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emilykokolrivera\Downloads\"/>
    </mc:Choice>
  </mc:AlternateContent>
  <xr:revisionPtr revIDLastSave="0" documentId="8_{72BA2C9C-B100-4185-A801-0C1C854F7F26}" xr6:coauthVersionLast="47" xr6:coauthVersionMax="47" xr10:uidLastSave="{00000000-0000-0000-0000-000000000000}"/>
  <bookViews>
    <workbookView xWindow="-28920" yWindow="-8145" windowWidth="29040" windowHeight="15720" xr2:uid="{A037EAC3-B0E7-44DE-9D76-2BABA0539379}"/>
  </bookViews>
  <sheets>
    <sheet name="Dashboard" sheetId="2" r:id="rId1"/>
    <sheet name="Data" sheetId="1" r:id="rId2"/>
    <sheet name="Performance by Region" sheetId="3" r:id="rId3"/>
    <sheet name="Revenue by Category" sheetId="5" r:id="rId4"/>
    <sheet name="Performance by Salesperson" sheetId="4" r:id="rId5"/>
    <sheet name="Revenue by Month" sheetId="6" r:id="rId6"/>
  </sheets>
  <definedNames>
    <definedName name="_xlnm._FilterDatabase" localSheetId="0" hidden="1">Dashboard!$A$12:$B$15</definedName>
    <definedName name="NativeTimeline_Date">#N/A</definedName>
    <definedName name="PerfbyRegion">'Performance by Region'!$A$1:$C$6</definedName>
    <definedName name="Sales">Data!$A$1:$G$501</definedName>
    <definedName name="Slicer_Category">#N/A</definedName>
    <definedName name="Slicer_Region">#N/A</definedName>
    <definedName name="Slicer_Salesperson">#N/A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2" l="1"/>
  <c r="B21" i="2"/>
  <c r="B20" i="2"/>
  <c r="B19" i="2"/>
  <c r="B18" i="2"/>
  <c r="B13" i="2"/>
  <c r="B15" i="2"/>
  <c r="B14" i="2"/>
  <c r="B12" i="2"/>
  <c r="H4" i="2" s="1"/>
  <c r="F4" i="2"/>
  <c r="D4" i="2"/>
  <c r="B4" i="2"/>
  <c r="J4" i="2" l="1"/>
</calcChain>
</file>

<file path=xl/sharedStrings.xml><?xml version="1.0" encoding="utf-8"?>
<sst xmlns="http://schemas.openxmlformats.org/spreadsheetml/2006/main" count="2064" uniqueCount="47">
  <si>
    <t>Total Revenue</t>
  </si>
  <si>
    <t>Total Units Sold</t>
  </si>
  <si>
    <t>Average Revenue per Sale</t>
  </si>
  <si>
    <t>Top Performing Region</t>
  </si>
  <si>
    <t>Top Performing Salesperson</t>
  </si>
  <si>
    <t>Revenue by Region</t>
  </si>
  <si>
    <t>North</t>
  </si>
  <si>
    <t>West</t>
  </si>
  <si>
    <t>South</t>
  </si>
  <si>
    <t>East</t>
  </si>
  <si>
    <t>Revenue per Salesperson</t>
  </si>
  <si>
    <t>Alice</t>
  </si>
  <si>
    <t>Bob</t>
  </si>
  <si>
    <t>Carlos</t>
  </si>
  <si>
    <t>Dana</t>
  </si>
  <si>
    <t>Eli</t>
  </si>
  <si>
    <t>Date</t>
  </si>
  <si>
    <t>Region</t>
  </si>
  <si>
    <t>Salesperson</t>
  </si>
  <si>
    <t>Product</t>
  </si>
  <si>
    <t>Category</t>
  </si>
  <si>
    <t>Units Sold</t>
  </si>
  <si>
    <t>Revenue</t>
  </si>
  <si>
    <t>Widget A</t>
  </si>
  <si>
    <t>Furniture</t>
  </si>
  <si>
    <t>Widget B</t>
  </si>
  <si>
    <t>Clothing</t>
  </si>
  <si>
    <t>Electronics</t>
  </si>
  <si>
    <t>Widget C</t>
  </si>
  <si>
    <t>Sum of Revenue</t>
  </si>
  <si>
    <t>Grand Total</t>
  </si>
  <si>
    <t>Jan</t>
  </si>
  <si>
    <t>Feb</t>
  </si>
  <si>
    <t>Mar</t>
  </si>
  <si>
    <t>Apr</t>
  </si>
  <si>
    <t>May</t>
  </si>
  <si>
    <t>Jun</t>
  </si>
  <si>
    <t>Jul</t>
  </si>
  <si>
    <t>Aug</t>
  </si>
  <si>
    <t>Sep</t>
  </si>
  <si>
    <t>Oct</t>
  </si>
  <si>
    <t>Nov</t>
  </si>
  <si>
    <t>Dec</t>
  </si>
  <si>
    <t>Month</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</si>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</sst>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4" x14ac:knownFonts="1">
    <font>
      <sz val="11"/>
      <color theme="1"/>
      <name val="Aptos Narrow"/>
      <family val="2"/>
      <scheme val="minor"/>
    </font>
    <font>
      <b/>
      <sz val="11"/>
      <name val="Calibri"/>
      <family val="2"/>
    </font>
    <font>
      <sz val="11"/>
      <color rgb="FF000000"/>
      <name val="Calibri"/>
      <family val="2"/>
    </font>
    <font>
      <b/>
      <sz val="11"/>
      <color theme="1"/>
      <name val="Aptos Narrow"/>
      <family val="2"/>
      <scheme val="minor"/>
    </font>
  </fonts>
  <fills count="4">
    <fill>
      <patternFill patternType="none"/>
    </fill>
    <fill>
      <patternFill patternType="gray125"/>
    </fill>
    <fill>
      <patternFill patternType="solid">
        <fgColor theme="3" tint="0.89999084444715716"/>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7">
    <xf numFmtId="0" fontId="0" fillId="0" borderId="0" xfId="0"/>
    <xf numFmtId="22" fontId="2" fillId="0" borderId="0" xfId="0" applyNumberFormat="1" applyFont="1"/>
    <xf numFmtId="0" fontId="2" fillId="0" borderId="0" xfId="0" applyFont="1"/>
    <xf numFmtId="0" fontId="1" fillId="0" borderId="1" xfId="0" applyFont="1" applyBorder="1" applyAlignment="1">
      <alignment horizontal="center" vertical="top"/>
    </xf>
    <xf numFmtId="0" fontId="0" fillId="0" borderId="0" xfId="0" pivotButton="1"/>
    <xf numFmtId="0" fontId="0" fillId="0" borderId="0" xfId="0" applyAlignment="1">
      <alignment horizontal="center" vertical="center"/>
    </xf>
    <xf numFmtId="0" fontId="3" fillId="0" borderId="0" xfId="0" applyFont="1" applyAlignment="1">
      <alignment horizontal="center" vertical="center"/>
    </xf>
    <xf numFmtId="164" fontId="0" fillId="0" borderId="0" xfId="0" applyNumberFormat="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xf>
    <xf numFmtId="0" fontId="3" fillId="0" borderId="0" xfId="0" applyFont="1" applyAlignment="1">
      <alignment horizontal="right" vertical="center"/>
    </xf>
    <xf numFmtId="0" fontId="0" fillId="0" borderId="0" xfId="0" applyNumberFormat="1"/>
    <xf numFmtId="0" fontId="0" fillId="3" borderId="4" xfId="0" applyFill="1" applyBorder="1" applyAlignment="1">
      <alignment horizontal="center" vertical="center"/>
    </xf>
    <xf numFmtId="164" fontId="0" fillId="3" borderId="4" xfId="0" applyNumberFormat="1" applyFill="1" applyBorder="1" applyAlignment="1">
      <alignment horizontal="center" vertical="center"/>
    </xf>
    <xf numFmtId="0" fontId="3" fillId="2" borderId="3" xfId="0" applyFont="1" applyFill="1" applyBorder="1" applyAlignment="1">
      <alignment horizontal="center" vertical="center"/>
    </xf>
  </cellXfs>
  <cellStyles count="1">
    <cellStyle name="Normal" xfId="0" builtinId="0"/>
  </cellStyles>
  <dxfs count="19">
    <dxf>
      <font>
        <b/>
        <color theme="1"/>
      </font>
      <border>
        <bottom style="thin">
          <color theme="7"/>
        </bottom>
        <vertical/>
        <horizontal/>
      </border>
    </dxf>
    <dxf>
      <font>
        <color theme="1"/>
      </font>
      <border diagonalUp="0" diagonalDown="0">
        <left/>
        <right/>
        <top/>
        <bottom/>
        <vertical/>
        <horizontal/>
      </border>
    </dxf>
    <dxf>
      <font>
        <b/>
        <color theme="1"/>
      </font>
      <border>
        <bottom style="thin">
          <color rgb="FF4F81BD"/>
        </bottom>
        <vertical/>
        <horizontal/>
      </border>
    </dxf>
    <dxf>
      <font>
        <color theme="1"/>
      </font>
      <fill>
        <patternFill patternType="none">
          <fgColor indexed="64"/>
          <bgColor auto="1"/>
        </patternFill>
      </fill>
      <border diagonalUp="0" diagonalDown="0">
        <left/>
        <right/>
        <top/>
        <bottom/>
        <vertical/>
        <horizontal/>
      </border>
    </dxf>
    <dxf>
      <font>
        <b/>
        <sz val="11"/>
        <color theme="1"/>
      </font>
      <border>
        <vertical/>
        <horizontal/>
      </border>
    </dxf>
    <dxf>
      <font>
        <color theme="1"/>
      </font>
      <fill>
        <patternFill patternType="none">
          <fgColor indexed="64"/>
          <bgColor auto="1"/>
        </patternFill>
      </fill>
      <border diagonalUp="0" diagonalDown="0">
        <left/>
        <right/>
        <top/>
        <bottom/>
        <vertical/>
        <horizontal/>
      </border>
    </dxf>
    <dxf>
      <fill>
        <patternFill>
          <bgColor theme="9" tint="0.79998168889431442"/>
        </patternFill>
      </fill>
    </dxf>
    <dxf>
      <fill>
        <patternFill>
          <bgColor theme="9" tint="0.79998168889431442"/>
        </patternFill>
      </fill>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numFmt numFmtId="27" formatCode="m/d/yyyy\ h:mm"/>
    </dxf>
    <dxf>
      <border outline="0">
        <top style="thin">
          <color indexed="64"/>
        </top>
      </border>
    </dxf>
    <dxf>
      <font>
        <b val="0"/>
        <i val="0"/>
        <strike val="0"/>
        <condense val="0"/>
        <extend val="0"/>
        <outline val="0"/>
        <shadow val="0"/>
        <u val="none"/>
        <vertAlign val="baseline"/>
        <sz val="11"/>
        <color rgb="FF000000"/>
        <name val="Calibri"/>
        <family val="2"/>
        <scheme val="none"/>
      </font>
    </dxf>
    <dxf>
      <border outline="0">
        <bottom style="thin">
          <color indexed="64"/>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indexed="64"/>
        </left>
        <right style="thin">
          <color indexed="64"/>
        </right>
        <top/>
        <bottom/>
      </border>
    </dxf>
  </dxfs>
  <tableStyles count="3" defaultTableStyle="TableStyleMedium2" defaultPivotStyle="PivotStyleLight16">
    <tableStyle name="SlicerStyleLight4 2" pivot="0" table="0" count="10" xr9:uid="{140F34CF-8099-481B-ACA0-B94F3C726AEA}">
      <tableStyleElement type="wholeTable" dxfId="1"/>
      <tableStyleElement type="headerRow" dxfId="0"/>
    </tableStyle>
    <tableStyle name="SlicerStyleOther2 2" pivot="0" table="0" count="10" xr9:uid="{5835A47E-81BC-4343-824D-C3ACF4D2C934}">
      <tableStyleElement type="wholeTable" dxfId="3"/>
      <tableStyleElement type="headerRow" dxfId="2"/>
    </tableStyle>
    <tableStyle name="TimeSlicerStyleLight1 2" pivot="0" table="0" count="9" xr9:uid="{3D91609D-30A0-4F24-958A-45118A09A9B8}">
      <tableStyleElement type="wholeTable" dxfId="5"/>
      <tableStyleElement type="headerRow" dxfId="4"/>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Other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A0A4C193-F2C1-4fcb-8827-314CF55A85BB}">
      <x15:dxfs count="21">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Q1.xlsx]Performance by Salesperson!PivotTable2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Salesperson</a:t>
            </a:r>
          </a:p>
          <a:p>
            <a:pPr>
              <a:defRPr/>
            </a:pPr>
            <a:endParaRPr lang="en-US"/>
          </a:p>
        </c:rich>
      </c:tx>
      <c:layout>
        <c:manualLayout>
          <c:xMode val="edge"/>
          <c:yMode val="edge"/>
          <c:x val="0.30376379275008764"/>
          <c:y val="9.24540478859691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6981627296588"/>
          <c:y val="0.16184966462525519"/>
          <c:w val="0.86497462817147852"/>
          <c:h val="0.70647631541318867"/>
        </c:manualLayout>
      </c:layout>
      <c:barChart>
        <c:barDir val="col"/>
        <c:grouping val="clustered"/>
        <c:varyColors val="0"/>
        <c:ser>
          <c:idx val="0"/>
          <c:order val="0"/>
          <c:tx>
            <c:strRef>
              <c:f>'Performance by Salesperson'!$B$1</c:f>
              <c:strCache>
                <c:ptCount val="1"/>
                <c:pt idx="0">
                  <c:v>Total</c:v>
                </c:pt>
              </c:strCache>
            </c:strRef>
          </c:tx>
          <c:spPr>
            <a:solidFill>
              <a:srgbClr val="00B0F0"/>
            </a:solidFill>
            <a:ln>
              <a:noFill/>
            </a:ln>
            <a:effectLst/>
          </c:spPr>
          <c:invertIfNegative val="0"/>
          <c:cat>
            <c:strRef>
              <c:f>'Performance by Salesperson'!$A$2:$A$7</c:f>
              <c:strCache>
                <c:ptCount val="5"/>
                <c:pt idx="0">
                  <c:v>Alice</c:v>
                </c:pt>
                <c:pt idx="1">
                  <c:v>Carlos</c:v>
                </c:pt>
                <c:pt idx="2">
                  <c:v>Eli</c:v>
                </c:pt>
                <c:pt idx="3">
                  <c:v>Bob</c:v>
                </c:pt>
                <c:pt idx="4">
                  <c:v>Dana</c:v>
                </c:pt>
              </c:strCache>
            </c:strRef>
          </c:cat>
          <c:val>
            <c:numRef>
              <c:f>'Performance by Salesperson'!$B$2:$B$7</c:f>
              <c:numCache>
                <c:formatCode>General</c:formatCode>
                <c:ptCount val="5"/>
                <c:pt idx="0">
                  <c:v>65673</c:v>
                </c:pt>
                <c:pt idx="1">
                  <c:v>54977</c:v>
                </c:pt>
                <c:pt idx="2">
                  <c:v>54374</c:v>
                </c:pt>
                <c:pt idx="3">
                  <c:v>53259</c:v>
                </c:pt>
                <c:pt idx="4">
                  <c:v>49428</c:v>
                </c:pt>
              </c:numCache>
            </c:numRef>
          </c:val>
          <c:extLst>
            <c:ext xmlns:c16="http://schemas.microsoft.com/office/drawing/2014/chart" uri="{C3380CC4-5D6E-409C-BE32-E72D297353CC}">
              <c16:uniqueId val="{00000000-628B-45A7-85AA-1C9160B8FFC7}"/>
            </c:ext>
          </c:extLst>
        </c:ser>
        <c:dLbls>
          <c:showLegendKey val="0"/>
          <c:showVal val="0"/>
          <c:showCatName val="0"/>
          <c:showSerName val="0"/>
          <c:showPercent val="0"/>
          <c:showBubbleSize val="0"/>
        </c:dLbls>
        <c:gapWidth val="219"/>
        <c:overlap val="-27"/>
        <c:axId val="382764911"/>
        <c:axId val="382765391"/>
      </c:barChart>
      <c:catAx>
        <c:axId val="38276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65391"/>
        <c:crosses val="autoZero"/>
        <c:auto val="1"/>
        <c:lblAlgn val="ctr"/>
        <c:lblOffset val="100"/>
        <c:noMultiLvlLbl val="0"/>
      </c:catAx>
      <c:valAx>
        <c:axId val="38276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7649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Q1.xlsx]Performance by Region!PivotTable1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by Region'!$B$1</c:f>
              <c:strCache>
                <c:ptCount val="1"/>
                <c:pt idx="0">
                  <c:v>Total</c:v>
                </c:pt>
              </c:strCache>
            </c:strRef>
          </c:tx>
          <c:spPr>
            <a:solidFill>
              <a:schemeClr val="accent5"/>
            </a:solidFill>
            <a:ln>
              <a:noFill/>
            </a:ln>
            <a:effectLst/>
          </c:spPr>
          <c:invertIfNegative val="0"/>
          <c:cat>
            <c:strRef>
              <c:f>'Performance by Region'!$A$2:$A$6</c:f>
              <c:strCache>
                <c:ptCount val="4"/>
                <c:pt idx="0">
                  <c:v>East</c:v>
                </c:pt>
                <c:pt idx="1">
                  <c:v>North</c:v>
                </c:pt>
                <c:pt idx="2">
                  <c:v>South</c:v>
                </c:pt>
                <c:pt idx="3">
                  <c:v>West</c:v>
                </c:pt>
              </c:strCache>
            </c:strRef>
          </c:cat>
          <c:val>
            <c:numRef>
              <c:f>'Performance by Region'!$B$2:$B$6</c:f>
              <c:numCache>
                <c:formatCode>General</c:formatCode>
                <c:ptCount val="4"/>
                <c:pt idx="0">
                  <c:v>62442</c:v>
                </c:pt>
                <c:pt idx="1">
                  <c:v>77161</c:v>
                </c:pt>
                <c:pt idx="2">
                  <c:v>65257</c:v>
                </c:pt>
                <c:pt idx="3">
                  <c:v>72851</c:v>
                </c:pt>
              </c:numCache>
            </c:numRef>
          </c:val>
          <c:extLst>
            <c:ext xmlns:c16="http://schemas.microsoft.com/office/drawing/2014/chart" uri="{C3380CC4-5D6E-409C-BE32-E72D297353CC}">
              <c16:uniqueId val="{00000000-720C-4A42-AE54-0E6F5CA530C8}"/>
            </c:ext>
          </c:extLst>
        </c:ser>
        <c:dLbls>
          <c:showLegendKey val="0"/>
          <c:showVal val="0"/>
          <c:showCatName val="0"/>
          <c:showSerName val="0"/>
          <c:showPercent val="0"/>
          <c:showBubbleSize val="0"/>
        </c:dLbls>
        <c:gapWidth val="219"/>
        <c:overlap val="-27"/>
        <c:axId val="368032127"/>
        <c:axId val="368033087"/>
      </c:barChart>
      <c:catAx>
        <c:axId val="36803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33087"/>
        <c:crosses val="autoZero"/>
        <c:auto val="1"/>
        <c:lblAlgn val="ctr"/>
        <c:lblOffset val="100"/>
        <c:noMultiLvlLbl val="0"/>
      </c:catAx>
      <c:valAx>
        <c:axId val="36803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32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Q1.xlsx]Revenue by Category!PivotTable3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22222222222222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4722222222222225"/>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9166666666666668"/>
              <c:y val="4.62962962962961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222222222222222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9166666666666668"/>
              <c:y val="4.62962962962961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722222222222225"/>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24976224846894138"/>
          <c:y val="0.14333041703120444"/>
          <c:w val="0.45047572178477691"/>
          <c:h val="0.75079286964129488"/>
        </c:manualLayout>
      </c:layout>
      <c:doughnutChart>
        <c:varyColors val="1"/>
        <c:ser>
          <c:idx val="0"/>
          <c:order val="0"/>
          <c:tx>
            <c:strRef>
              <c:f>'Revenue by Category'!$B$2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A7A-4011-8117-319CB6B04F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A7A-4011-8117-319CB6B04F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A7A-4011-8117-319CB6B04F75}"/>
              </c:ext>
            </c:extLst>
          </c:dPt>
          <c:dLbls>
            <c:dLbl>
              <c:idx val="0"/>
              <c:layout>
                <c:manualLayout>
                  <c:x val="0.12222222222222222"/>
                  <c:y val="-1.388888888888888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BA7A-4011-8117-319CB6B04F75}"/>
                </c:ext>
              </c:extLst>
            </c:dLbl>
            <c:dLbl>
              <c:idx val="1"/>
              <c:layout>
                <c:manualLayout>
                  <c:x val="0.19166666666666668"/>
                  <c:y val="4.6296296296296127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BA7A-4011-8117-319CB6B04F75}"/>
                </c:ext>
              </c:extLst>
            </c:dLbl>
            <c:dLbl>
              <c:idx val="2"/>
              <c:layout>
                <c:manualLayout>
                  <c:x val="-0.14722222222222225"/>
                  <c:y val="9.2592592592592587E-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A7A-4011-8117-319CB6B04F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Category'!$A$3:$A$6</c:f>
              <c:strCache>
                <c:ptCount val="3"/>
                <c:pt idx="0">
                  <c:v>Clothing</c:v>
                </c:pt>
                <c:pt idx="1">
                  <c:v>Electronics</c:v>
                </c:pt>
                <c:pt idx="2">
                  <c:v>Furniture</c:v>
                </c:pt>
              </c:strCache>
            </c:strRef>
          </c:cat>
          <c:val>
            <c:numRef>
              <c:f>'Revenue by Category'!$B$3:$B$6</c:f>
              <c:numCache>
                <c:formatCode>General</c:formatCode>
                <c:ptCount val="3"/>
                <c:pt idx="0">
                  <c:v>84318</c:v>
                </c:pt>
                <c:pt idx="1">
                  <c:v>94529</c:v>
                </c:pt>
                <c:pt idx="2">
                  <c:v>98864</c:v>
                </c:pt>
              </c:numCache>
            </c:numRef>
          </c:val>
          <c:extLst>
            <c:ext xmlns:c16="http://schemas.microsoft.com/office/drawing/2014/chart" uri="{C3380CC4-5D6E-409C-BE32-E72D297353CC}">
              <c16:uniqueId val="{00000006-BA7A-4011-8117-319CB6B04F7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Q1.xlsx]Revenue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pivotFmt>
    </c:pivotFmts>
    <c:plotArea>
      <c:layout/>
      <c:lineChart>
        <c:grouping val="standard"/>
        <c:varyColors val="0"/>
        <c:ser>
          <c:idx val="0"/>
          <c:order val="0"/>
          <c:tx>
            <c:strRef>
              <c:f>'Revenue by Month'!$B$3</c:f>
              <c:strCache>
                <c:ptCount val="1"/>
                <c:pt idx="0">
                  <c:v>Total</c:v>
                </c:pt>
              </c:strCache>
            </c:strRef>
          </c:tx>
          <c:spPr>
            <a:ln w="28575" cap="rnd">
              <a:solidFill>
                <a:schemeClr val="accent6"/>
              </a:solidFill>
              <a:round/>
            </a:ln>
            <a:effectLst/>
          </c:spPr>
          <c:marker>
            <c:symbol val="none"/>
          </c:marker>
          <c:cat>
            <c:strRef>
              <c:f>'Revenue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'Revenue by Month'!$B$4:$B$16</c:f>
              <c:numCache>
                <c:formatCode>General</c:formatCode>
                <c:ptCount val="12"/>
                <c:pt idx="0">
                  <c:v>23636</c:v>
                </c:pt>
                <c:pt idx="1">
                  <c:v>22897</c:v>
                </c:pt>
                <c:pt idx="2">
                  <c:v>27112</c:v>
                </c:pt>
                <c:pt idx="3">
                  <c:v>15863</c:v>
                </c:pt>
                <c:pt idx="4">
                  <c:v>30431</c:v>
                </c:pt>
                <c:pt idx="5">
                  <c:v>17400</c:v>
                </c:pt>
                <c:pt idx="6">
                  <c:v>22312</c:v>
                </c:pt>
                <c:pt idx="7">
                  <c:v>24340</c:v>
                </c:pt>
                <c:pt idx="8">
                  <c:v>34272</c:v>
                </c:pt>
                <c:pt idx="9">
                  <c:v>17020</c:v>
                </c:pt>
                <c:pt idx="10">
                  <c:v>22652</c:v>
                </c:pt>
                <c:pt idx="11">
                  <c:v>19776</c:v>
                </c:pt>
              </c:numCache>
            </c:numRef>
          </c:val>
          <c:smooth val="0"/>
          <c:extLst>
            <c:ext xmlns:c16="http://schemas.microsoft.com/office/drawing/2014/chart" uri="{C3380CC4-5D6E-409C-BE32-E72D297353CC}">
              <c16:uniqueId val="{00000000-DA37-4A01-B535-1D981A22E876}"/>
            </c:ext>
          </c:extLst>
        </c:ser>
        <c:dLbls>
          <c:showLegendKey val="0"/>
          <c:showVal val="0"/>
          <c:showCatName val="0"/>
          <c:showSerName val="0"/>
          <c:showPercent val="0"/>
          <c:showBubbleSize val="0"/>
        </c:dLbls>
        <c:smooth val="0"/>
        <c:axId val="807848703"/>
        <c:axId val="807859743"/>
      </c:lineChart>
      <c:catAx>
        <c:axId val="80784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59743"/>
        <c:crosses val="autoZero"/>
        <c:auto val="1"/>
        <c:lblAlgn val="ctr"/>
        <c:lblOffset val="100"/>
        <c:noMultiLvlLbl val="0"/>
      </c:catAx>
      <c:valAx>
        <c:axId val="807859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8487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129721</xdr:colOff>
      <xdr:row>36</xdr:row>
      <xdr:rowOff>13380</xdr:rowOff>
    </xdr:from>
    <xdr:to>
      <xdr:col>1</xdr:col>
      <xdr:colOff>40254</xdr:colOff>
      <xdr:row>41</xdr:row>
      <xdr:rowOff>132897</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5DAF947B-20DF-4CEA-EB3A-F829A9B32F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6546" y="6534830"/>
              <a:ext cx="1866333" cy="1027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116114</xdr:colOff>
      <xdr:row>28</xdr:row>
      <xdr:rowOff>152173</xdr:rowOff>
    </xdr:from>
    <xdr:to>
      <xdr:col>0</xdr:col>
      <xdr:colOff>1951944</xdr:colOff>
      <xdr:row>36</xdr:row>
      <xdr:rowOff>26307</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716B7CEA-FC26-3686-473E-7D611CC07C08}"/>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16114" y="5228998"/>
              <a:ext cx="1839005" cy="1325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23</xdr:row>
      <xdr:rowOff>96045</xdr:rowOff>
    </xdr:from>
    <xdr:to>
      <xdr:col>0</xdr:col>
      <xdr:colOff>1931534</xdr:colOff>
      <xdr:row>28</xdr:row>
      <xdr:rowOff>173265</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C89588FE-42A8-A49D-DBFD-DEF708BD5EF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5250" y="4267995"/>
              <a:ext cx="1839459" cy="982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1296423</xdr:colOff>
      <xdr:row>9</xdr:row>
      <xdr:rowOff>130062</xdr:rowOff>
    </xdr:from>
    <xdr:to>
      <xdr:col>12</xdr:col>
      <xdr:colOff>307297</xdr:colOff>
      <xdr:row>26</xdr:row>
      <xdr:rowOff>55450</xdr:rowOff>
    </xdr:to>
    <xdr:graphicFrame macro="">
      <xdr:nvGraphicFramePr>
        <xdr:cNvPr id="9" name="Chart 2">
          <a:extLst>
            <a:ext uri="{FF2B5EF4-FFF2-40B4-BE49-F238E27FC236}">
              <a16:creationId xmlns:a16="http://schemas.microsoft.com/office/drawing/2014/main" id="{D4A78F65-3C2A-EF59-956A-D2F67030D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647700</xdr:colOff>
      <xdr:row>9</xdr:row>
      <xdr:rowOff>74045</xdr:rowOff>
    </xdr:from>
    <xdr:to>
      <xdr:col>7</xdr:col>
      <xdr:colOff>533400</xdr:colOff>
      <xdr:row>25</xdr:row>
      <xdr:rowOff>91508</xdr:rowOff>
    </xdr:to>
    <xdr:graphicFrame macro="">
      <xdr:nvGraphicFramePr>
        <xdr:cNvPr id="10" name="Chart 1">
          <a:extLst>
            <a:ext uri="{FF2B5EF4-FFF2-40B4-BE49-F238E27FC236}">
              <a16:creationId xmlns:a16="http://schemas.microsoft.com/office/drawing/2014/main" id="{A47382ED-22F4-F61C-93EF-FE8A3072E9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254793</xdr:colOff>
      <xdr:row>29</xdr:row>
      <xdr:rowOff>28802</xdr:rowOff>
    </xdr:from>
    <xdr:to>
      <xdr:col>7</xdr:col>
      <xdr:colOff>1393031</xdr:colOff>
      <xdr:row>44</xdr:row>
      <xdr:rowOff>57378</xdr:rowOff>
    </xdr:to>
    <xdr:graphicFrame macro="">
      <xdr:nvGraphicFramePr>
        <xdr:cNvPr id="11" name="Chart 1">
          <a:extLst>
            <a:ext uri="{FF2B5EF4-FFF2-40B4-BE49-F238E27FC236}">
              <a16:creationId xmlns:a16="http://schemas.microsoft.com/office/drawing/2014/main" id="{4DDAF09F-3CBB-0B2D-1475-D639BD3831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81984</xdr:colOff>
      <xdr:row>30</xdr:row>
      <xdr:rowOff>2380</xdr:rowOff>
    </xdr:from>
    <xdr:to>
      <xdr:col>13</xdr:col>
      <xdr:colOff>303666</xdr:colOff>
      <xdr:row>44</xdr:row>
      <xdr:rowOff>45244</xdr:rowOff>
    </xdr:to>
    <xdr:graphicFrame macro="">
      <xdr:nvGraphicFramePr>
        <xdr:cNvPr id="12" name="Chart 1">
          <a:extLst>
            <a:ext uri="{FF2B5EF4-FFF2-40B4-BE49-F238E27FC236}">
              <a16:creationId xmlns:a16="http://schemas.microsoft.com/office/drawing/2014/main" id="{BFF1243F-5C2A-E166-D8E4-67414E0E6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621845</xdr:colOff>
      <xdr:row>46</xdr:row>
      <xdr:rowOff>83571</xdr:rowOff>
    </xdr:from>
    <xdr:to>
      <xdr:col>13</xdr:col>
      <xdr:colOff>178593</xdr:colOff>
      <xdr:row>54</xdr:row>
      <xdr:rowOff>10546</xdr:rowOff>
    </xdr:to>
    <mc:AlternateContent xmlns:mc="http://schemas.openxmlformats.org/markup-compatibility/2006">
      <mc:Choice xmlns:tsle="http://schemas.microsoft.com/office/drawing/2012/timeslicer" Requires="tsle">
        <xdr:graphicFrame macro="">
          <xdr:nvGraphicFramePr>
            <xdr:cNvPr id="13" name="Date 1">
              <a:extLst>
                <a:ext uri="{FF2B5EF4-FFF2-40B4-BE49-F238E27FC236}">
                  <a16:creationId xmlns:a16="http://schemas.microsoft.com/office/drawing/2014/main" id="{CC74E0B2-3E0C-47C0-9791-4E52E879FF04}"/>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3752395" y="8421121"/>
              <a:ext cx="8126073" cy="13684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857249</xdr:colOff>
      <xdr:row>16</xdr:row>
      <xdr:rowOff>25400</xdr:rowOff>
    </xdr:from>
    <xdr:to>
      <xdr:col>12</xdr:col>
      <xdr:colOff>761999</xdr:colOff>
      <xdr:row>23</xdr:row>
      <xdr:rowOff>133350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DFC212E4-7F23-E253-9890-F0F27C36A8D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362574" y="2924175"/>
              <a:ext cx="62198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33.610833564817" createdVersion="8" refreshedVersion="8" minRefreshableVersion="3" recordCount="500" xr:uid="{06F57858-3184-47CD-90D7-93C2EA59994D}">
  <cacheSource type="worksheet">
    <worksheetSource name="Table1"/>
  </cacheSource>
  <cacheFields count="9">
    <cacheField name="Date" numFmtId="22">
      <sharedItems containsSemiMixedTypes="0" containsNonDate="0" containsDate="1" containsString="0" minDate="2024-01-01T12:06:25" maxDate="2024-12-30T14:49:54" count="500">
        <d v="2024-09-25T12:36:44"/>
        <d v="2024-07-05T06:41:18"/>
        <d v="2024-09-26T23:57:30"/>
        <d v="2024-11-06T20:42:47"/>
        <d v="2024-09-01T00:03:08"/>
        <d v="2024-06-03T02:38:12"/>
        <d v="2024-01-26T20:41:29"/>
        <d v="2024-11-05T10:37:10"/>
        <d v="2024-06-17T19:43:06"/>
        <d v="2024-10-31T10:04:58"/>
        <d v="2024-12-04T02:05:11"/>
        <d v="2024-10-04T13:30:28"/>
        <d v="2024-04-21T10:35:19"/>
        <d v="2024-09-02T22:41:27"/>
        <d v="2024-05-01T20:07:30"/>
        <d v="2024-09-03T12:54:45"/>
        <d v="2024-03-26T16:54:12"/>
        <d v="2024-02-27T15:45:05"/>
        <d v="2024-06-10T11:56:07"/>
        <d v="2024-08-02T15:08:27"/>
        <d v="2024-02-22T07:56:13"/>
        <d v="2024-03-10T16:11:17"/>
        <d v="2024-02-08T17:06:09"/>
        <d v="2024-04-16T06:05:51"/>
        <d v="2024-01-02T04:42:35"/>
        <d v="2024-07-03T18:33:56"/>
        <d v="2024-01-15T14:45:52"/>
        <d v="2024-04-23T05:57:13"/>
        <d v="2024-03-06T13:33:09"/>
        <d v="2024-12-17T06:26:04"/>
        <d v="2024-04-22T05:19:39"/>
        <d v="2024-04-17T16:54:08"/>
        <d v="2024-03-07T11:17:46"/>
        <d v="2024-05-03T04:14:50"/>
        <d v="2024-03-11T18:16:30"/>
        <d v="2024-11-28T03:10:33"/>
        <d v="2024-06-02T05:08:43"/>
        <d v="2024-09-05T19:49:15"/>
        <d v="2024-12-13T07:37:51"/>
        <d v="2024-11-04T15:26:06"/>
        <d v="2024-05-26T09:30:37"/>
        <d v="2024-08-20T02:15:25"/>
        <d v="2024-07-14T03:51:10"/>
        <d v="2024-02-29T13:53:01"/>
        <d v="2024-08-04T19:12:50"/>
        <d v="2024-11-15T05:40:06"/>
        <d v="2024-11-27T11:41:39"/>
        <d v="2024-11-17T23:26:55"/>
        <d v="2024-10-16T13:58:16"/>
        <d v="2024-01-29T02:33:08"/>
        <d v="2024-10-24T09:13:22"/>
        <d v="2024-01-31T19:44:06"/>
        <d v="2024-11-17T05:01:08"/>
        <d v="2024-09-14T20:02:16"/>
        <d v="2024-05-06T20:10:14"/>
        <d v="2024-09-28T01:02:09"/>
        <d v="2024-06-26T14:47:31"/>
        <d v="2024-08-21T17:24:40"/>
        <d v="2024-08-21T08:47:55"/>
        <d v="2024-02-09T04:22:37"/>
        <d v="2024-07-03T10:01:21"/>
        <d v="2024-05-09T10:42:01"/>
        <d v="2024-01-17T23:08:09"/>
        <d v="2024-07-13T23:16:04"/>
        <d v="2024-08-03T07:28:01"/>
        <d v="2024-08-13T23:01:39"/>
        <d v="2024-11-26T14:19:07"/>
        <d v="2024-05-11T20:32:46"/>
        <d v="2024-06-26T18:21:47"/>
        <d v="2024-08-29T03:08:54"/>
        <d v="2024-01-31T21:39:55"/>
        <d v="2024-05-28T14:30:20"/>
        <d v="2024-09-09T00:38:31"/>
        <d v="2024-06-05T00:24:14"/>
        <d v="2024-03-15T01:13:06"/>
        <d v="2024-06-01T15:07:57"/>
        <d v="2024-01-22T15:42:08"/>
        <d v="2024-02-18T02:14:59"/>
        <d v="2024-05-06T16:34:57"/>
        <d v="2024-11-07T19:07:19"/>
        <d v="2024-09-23T12:24:35"/>
        <d v="2024-12-15T03:26:57"/>
        <d v="2024-06-12T02:14:21"/>
        <d v="2024-08-08T20:43:49"/>
        <d v="2024-08-27T10:30:13"/>
        <d v="2024-09-15T12:13:55"/>
        <d v="2024-09-13T20:25:25"/>
        <d v="2024-01-04T03:30:36"/>
        <d v="2024-02-11T11:45:02"/>
        <d v="2024-11-11T12:35:29"/>
        <d v="2024-03-25T06:36:09"/>
        <d v="2024-08-08T19:04:11"/>
        <d v="2024-04-09T08:49:37"/>
        <d v="2024-08-12T22:48:41"/>
        <d v="2024-07-27T21:35:57"/>
        <d v="2024-08-25T19:22:11"/>
        <d v="2024-07-25T07:06:53"/>
        <d v="2024-02-05T06:27:42"/>
        <d v="2024-11-05T14:37:02"/>
        <d v="2024-05-07T00:13:59"/>
        <d v="2024-01-07T12:51:25"/>
        <d v="2024-02-03T07:46:30"/>
        <d v="2024-09-15T22:53:47"/>
        <d v="2024-11-02T10:52:40"/>
        <d v="2024-01-12T15:48:13"/>
        <d v="2024-09-06T10:29:59"/>
        <d v="2024-02-08T23:10:12"/>
        <d v="2024-10-18T12:57:51"/>
        <d v="2024-09-12T03:26:36"/>
        <d v="2024-10-11T13:02:09"/>
        <d v="2024-02-01T07:10:38"/>
        <d v="2024-01-31T10:45:08"/>
        <d v="2024-02-10T10:44:39"/>
        <d v="2024-09-15T00:53:45"/>
        <d v="2024-08-02T15:20:56"/>
        <d v="2024-09-29T00:03:07"/>
        <d v="2024-06-29T15:02:19"/>
        <d v="2024-05-07T08:12:28"/>
        <d v="2024-01-15T20:59:20"/>
        <d v="2024-12-24T11:03:56"/>
        <d v="2024-09-21T13:22:22"/>
        <d v="2024-02-29T20:57:16"/>
        <d v="2024-07-29T16:18:08"/>
        <d v="2024-01-01T13:36:24"/>
        <d v="2024-05-04T20:51:18"/>
        <d v="2024-03-16T21:09:28"/>
        <d v="2024-11-25T01:41:43"/>
        <d v="2024-07-30T14:13:20"/>
        <d v="2024-06-18T04:09:15"/>
        <d v="2024-08-08T00:02:15"/>
        <d v="2024-10-01T12:08:55"/>
        <d v="2024-11-07T13:12:30"/>
        <d v="2024-05-27T05:07:22"/>
        <d v="2024-06-24T11:20:18"/>
        <d v="2024-07-04T12:51:28"/>
        <d v="2024-01-21T02:31:35"/>
        <d v="2024-05-01T12:35:46"/>
        <d v="2024-02-25T07:54:10"/>
        <d v="2024-10-07T15:09:20"/>
        <d v="2024-08-06T14:23:54"/>
        <d v="2024-07-04T12:37:24"/>
        <d v="2024-08-08T00:16:41"/>
        <d v="2024-12-09T03:52:06"/>
        <d v="2024-05-11T05:04:57"/>
        <d v="2024-11-18T19:42:32"/>
        <d v="2024-02-14T14:22:19"/>
        <d v="2024-07-04T08:10:46"/>
        <d v="2024-11-08T14:33:44"/>
        <d v="2024-10-30T18:15:35"/>
        <d v="2024-07-24T17:02:03"/>
        <d v="2024-05-17T20:20:49"/>
        <d v="2024-03-23T12:35:44"/>
        <d v="2024-02-22T14:39:43"/>
        <d v="2024-06-29T11:39:34"/>
        <d v="2024-11-08T22:00:54"/>
        <d v="2024-08-25T13:16:45"/>
        <d v="2024-08-30T03:07:03"/>
        <d v="2024-04-02T10:53:24"/>
        <d v="2024-05-31T07:14:42"/>
        <d v="2024-09-23T11:04:11"/>
        <d v="2024-08-23T20:58:15"/>
        <d v="2024-03-04T20:13:09"/>
        <d v="2024-08-06T17:41:46"/>
        <d v="2024-11-21T21:31:14"/>
        <d v="2024-06-21T05:48:48"/>
        <d v="2024-01-06T16:27:14"/>
        <d v="2024-04-29T15:21:08"/>
        <d v="2024-05-27T05:54:54"/>
        <d v="2024-04-24T16:41:49"/>
        <d v="2024-09-13T16:40:34"/>
        <d v="2024-05-27T18:22:56"/>
        <d v="2024-05-28T02:42:12"/>
        <d v="2024-11-23T13:49:13"/>
        <d v="2024-03-21T00:42:30"/>
        <d v="2024-09-22T13:28:30"/>
        <d v="2024-10-28T15:47:25"/>
        <d v="2024-03-20T22:32:06"/>
        <d v="2024-03-09T03:46:34"/>
        <d v="2024-12-19T07:58:00"/>
        <d v="2024-10-08T15:49:34"/>
        <d v="2024-03-16T08:27:05"/>
        <d v="2024-04-08T12:10:17"/>
        <d v="2024-04-01T07:02:19"/>
        <d v="2024-11-10T14:42:20"/>
        <d v="2024-11-14T11:29:54"/>
        <d v="2024-01-09T21:46:38"/>
        <d v="2024-09-12T10:35:11"/>
        <d v="2024-06-27T20:28:22"/>
        <d v="2024-11-25T02:14:08"/>
        <d v="2024-04-02T06:16:19"/>
        <d v="2024-02-08T13:17:48"/>
        <d v="2024-02-07T16:33:35"/>
        <d v="2024-01-11T02:52:51"/>
        <d v="2024-03-06T10:37:17"/>
        <d v="2024-11-20T01:24:52"/>
        <d v="2024-12-19T04:16:22"/>
        <d v="2024-05-21T22:00:06"/>
        <d v="2024-07-24T10:46:04"/>
        <d v="2024-02-08T16:53:34"/>
        <d v="2024-10-02T22:46:02"/>
        <d v="2024-04-21T03:14:43"/>
        <d v="2024-09-23T03:03:40"/>
        <d v="2024-11-27T10:31:59"/>
        <d v="2024-09-11T06:59:18"/>
        <d v="2024-02-04T05:57:14"/>
        <d v="2024-12-28T03:16:02"/>
        <d v="2024-09-04T02:58:29"/>
        <d v="2024-09-28T19:23:07"/>
        <d v="2024-01-01T12:06:25"/>
        <d v="2024-12-22T06:01:13"/>
        <d v="2024-06-19T15:35:08"/>
        <d v="2024-11-22T15:43:57"/>
        <d v="2024-01-30T09:24:08"/>
        <d v="2024-07-14T10:46:12"/>
        <d v="2024-07-31T09:59:33"/>
        <d v="2024-06-18T11:46:35"/>
        <d v="2024-12-03T21:14:03"/>
        <d v="2024-12-08T03:12:43"/>
        <d v="2024-05-01T15:54:59"/>
        <d v="2024-04-06T03:21:01"/>
        <d v="2024-01-24T06:03:41"/>
        <d v="2024-01-14T21:44:42"/>
        <d v="2024-07-19T10:59:11"/>
        <d v="2024-05-16T20:03:05"/>
        <d v="2024-08-31T14:28:06"/>
        <d v="2024-09-28T17:33:15"/>
        <d v="2024-08-23T09:28:56"/>
        <d v="2024-09-30T13:53:42"/>
        <d v="2024-01-29T18:06:53"/>
        <d v="2024-02-03T15:36:00"/>
        <d v="2024-11-19T11:26:56"/>
        <d v="2024-03-09T05:39:04"/>
        <d v="2024-12-17T05:01:14"/>
        <d v="2024-09-17T02:58:05"/>
        <d v="2024-01-26T20:50:00"/>
        <d v="2024-10-01T03:22:27"/>
        <d v="2024-02-20T00:37:32"/>
        <d v="2024-03-08T09:16:24"/>
        <d v="2024-01-05T15:51:30"/>
        <d v="2024-12-11T14:12:54"/>
        <d v="2024-01-30T11:53:41"/>
        <d v="2024-05-25T21:21:11"/>
        <d v="2024-05-21T03:33:46"/>
        <d v="2024-06-15T10:55:04"/>
        <d v="2024-01-23T14:48:29"/>
        <d v="2024-06-15T22:01:08"/>
        <d v="2024-09-02T08:54:56"/>
        <d v="2024-05-13T02:49:22"/>
        <d v="2024-07-07T06:27:53"/>
        <d v="2024-03-24T09:32:27"/>
        <d v="2024-04-06T08:08:55"/>
        <d v="2024-09-25T22:01:50"/>
        <d v="2024-07-29T04:51:06"/>
        <d v="2024-05-23T16:25:25"/>
        <d v="2024-01-01T16:58:07"/>
        <d v="2024-06-06T08:44:15"/>
        <d v="2024-06-18T17:39:35"/>
        <d v="2024-09-25T08:52:03"/>
        <d v="2024-07-30T11:56:32"/>
        <d v="2024-04-28T22:03:41"/>
        <d v="2024-05-30T17:25:04"/>
        <d v="2024-07-13T15:16:09"/>
        <d v="2024-03-16T01:15:31"/>
        <d v="2024-08-21T01:40:27"/>
        <d v="2024-03-29T14:21:49"/>
        <d v="2024-02-19T07:13:42"/>
        <d v="2024-09-08T14:00:33"/>
        <d v="2024-03-07T06:26:10"/>
        <d v="2024-07-18T00:08:16"/>
        <d v="2024-06-27T11:37:20"/>
        <d v="2024-10-03T00:58:31"/>
        <d v="2024-10-07T05:08:32"/>
        <d v="2024-02-27T11:10:50"/>
        <d v="2024-01-10T09:52:48"/>
        <d v="2024-01-03T14:34:41"/>
        <d v="2024-05-13T04:11:45"/>
        <d v="2024-08-25T23:08:11"/>
        <d v="2024-08-16T20:29:41"/>
        <d v="2024-03-30T12:21:42"/>
        <d v="2024-09-15T22:32:04"/>
        <d v="2024-03-06T16:18:39"/>
        <d v="2024-04-10T05:02:24"/>
        <d v="2024-03-17T11:54:40"/>
        <d v="2024-09-14T20:12:02"/>
        <d v="2024-02-20T14:28:13"/>
        <d v="2024-07-31T06:09:05"/>
        <d v="2024-09-09T10:00:11"/>
        <d v="2024-05-02T19:36:57"/>
        <d v="2024-03-04T09:40:47"/>
        <d v="2024-10-26T03:51:33"/>
        <d v="2024-12-02T00:04:06"/>
        <d v="2024-01-13T22:50:43"/>
        <d v="2024-05-15T15:01:10"/>
        <d v="2024-07-08T06:03:54"/>
        <d v="2024-05-02T15:11:51"/>
        <d v="2024-06-11T04:22:18"/>
        <d v="2024-03-23T05:07:10"/>
        <d v="2024-11-07T10:08:37"/>
        <d v="2024-01-30T14:37:11"/>
        <d v="2024-03-18T01:58:28"/>
        <d v="2024-12-29T04:11:31"/>
        <d v="2024-12-07T01:03:29"/>
        <d v="2024-02-05T15:39:49"/>
        <d v="2024-01-20T05:38:29"/>
        <d v="2024-08-12T22:09:14"/>
        <d v="2024-07-14T10:54:54"/>
        <d v="2024-08-04T08:27:27"/>
        <d v="2024-03-14T01:55:27"/>
        <d v="2024-12-22T19:05:04"/>
        <d v="2024-04-23T08:11:52"/>
        <d v="2024-01-24T05:49:47"/>
        <d v="2024-01-20T04:51:06"/>
        <d v="2024-12-05T13:42:29"/>
        <d v="2024-01-25T20:53:35"/>
        <d v="2024-03-26T03:15:40"/>
        <d v="2024-12-03T20:18:10"/>
        <d v="2024-09-03T08:04:35"/>
        <d v="2024-10-07T16:25:31"/>
        <d v="2024-10-09T19:40:42"/>
        <d v="2024-03-15T02:53:23"/>
        <d v="2024-02-17T20:41:54"/>
        <d v="2024-01-11T12:58:01"/>
        <d v="2024-07-31T18:53:54"/>
        <d v="2024-08-27T06:47:26"/>
        <d v="2024-09-01T09:00:03"/>
        <d v="2024-08-14T01:43:59"/>
        <d v="2024-04-30T14:59:18"/>
        <d v="2024-05-03T20:23:15"/>
        <d v="2024-05-30T06:53:28"/>
        <d v="2024-06-19T21:22:40"/>
        <d v="2024-12-11T08:07:03"/>
        <d v="2024-07-14T00:08:31"/>
        <d v="2024-04-15T16:49:42"/>
        <d v="2024-12-16T02:00:49"/>
        <d v="2024-03-29T02:48:07"/>
        <d v="2024-08-22T01:23:12"/>
        <d v="2024-07-08T15:36:42"/>
        <d v="2024-09-11T22:57:31"/>
        <d v="2024-02-11T19:30:00"/>
        <d v="2024-07-22T17:43:52"/>
        <d v="2024-10-22T14:35:29"/>
        <d v="2024-05-20T02:44:38"/>
        <d v="2024-04-28T13:58:54"/>
        <d v="2024-04-26T06:57:33"/>
        <d v="2024-01-24T10:59:53"/>
        <d v="2024-01-07T10:03:14"/>
        <d v="2024-04-08T19:12:06"/>
        <d v="2024-07-04T14:53:47"/>
        <d v="2024-06-02T02:29:35"/>
        <d v="2024-08-22T17:48:09"/>
        <d v="2024-10-05T16:01:51"/>
        <d v="2024-01-26T12:24:24"/>
        <d v="2024-02-20T06:02:27"/>
        <d v="2024-11-04T20:29:47"/>
        <d v="2024-05-29T23:02:08"/>
        <d v="2024-07-21T03:09:52"/>
        <d v="2024-12-22T04:29:35"/>
        <d v="2024-08-10T19:03:25"/>
        <d v="2024-11-23T15:04:43"/>
        <d v="2024-06-28T06:03:48"/>
        <d v="2024-04-08T10:53:24"/>
        <d v="2024-01-15T08:44:42"/>
        <d v="2024-03-01T00:08:22"/>
        <d v="2024-06-02T17:14:48"/>
        <d v="2024-09-27T02:50:16"/>
        <d v="2024-09-28T09:31:14"/>
        <d v="2024-09-07T19:18:42"/>
        <d v="2024-12-24T04:42:23"/>
        <d v="2024-05-24T17:07:27"/>
        <d v="2024-11-18T09:12:34"/>
        <d v="2024-08-24T17:02:11"/>
        <d v="2024-07-31T10:59:35"/>
        <d v="2024-10-28T18:32:21"/>
        <d v="2024-11-16T00:53:11"/>
        <d v="2024-09-03T10:38:24"/>
        <d v="2024-03-10T22:11:35"/>
        <d v="2024-12-22T20:13:39"/>
        <d v="2024-10-26T00:07:38"/>
        <d v="2024-10-22T15:38:24"/>
        <d v="2024-09-24T09:03:03"/>
        <d v="2024-07-22T08:19:47"/>
        <d v="2024-01-06T19:12:37"/>
        <d v="2024-09-01T20:39:03"/>
        <d v="2024-08-29T22:01:55"/>
        <d v="2024-05-07T08:08:29"/>
        <d v="2024-03-09T19:49:54"/>
        <d v="2024-09-10T06:53:35"/>
        <d v="2024-05-10T21:49:12"/>
        <d v="2024-12-26T11:41:22"/>
        <d v="2024-09-01T06:26:32"/>
        <d v="2024-09-08T14:42:36"/>
        <d v="2024-05-12T18:36:01"/>
        <d v="2024-08-14T13:58:23"/>
        <d v="2024-02-03T14:55:41"/>
        <d v="2024-04-02T09:37:21"/>
        <d v="2024-03-02T13:53:05"/>
        <d v="2024-08-06T11:40:37"/>
        <d v="2024-06-03T16:19:46"/>
        <d v="2024-06-24T04:00:15"/>
        <d v="2024-04-22T20:10:36"/>
        <d v="2024-10-01T08:47:36"/>
        <d v="2024-07-20T08:08:03"/>
        <d v="2024-03-02T17:25:52"/>
        <d v="2024-05-01T19:23:47"/>
        <d v="2024-05-22T20:54:56"/>
        <d v="2024-03-25T19:35:41"/>
        <d v="2024-09-09T21:16:04"/>
        <d v="2024-12-11T08:56:15"/>
        <d v="2024-08-01T22:45:39"/>
        <d v="2024-12-18T15:12:55"/>
        <d v="2024-02-29T10:10:07"/>
        <d v="2024-04-08T13:49:59"/>
        <d v="2024-09-29T02:01:42"/>
        <d v="2024-04-18T20:40:34"/>
        <d v="2024-03-08T17:59:44"/>
        <d v="2024-06-16T16:29:51"/>
        <d v="2024-10-15T17:55:44"/>
        <d v="2024-06-21T21:05:51"/>
        <d v="2024-02-19T18:55:54"/>
        <d v="2024-01-27T06:17:22"/>
        <d v="2024-06-23T23:40:05"/>
        <d v="2024-01-23T22:58:29"/>
        <d v="2024-03-30T14:02:21"/>
        <d v="2024-07-14T12:39:57"/>
        <d v="2024-07-30T19:01:57"/>
        <d v="2024-04-25T20:13:25"/>
        <d v="2024-05-02T22:04:28"/>
        <d v="2024-04-27T16:07:14"/>
        <d v="2024-03-11T15:58:45"/>
        <d v="2024-11-01T03:40:10"/>
        <d v="2024-08-21T23:30:34"/>
        <d v="2024-10-12T18:35:13"/>
        <d v="2024-11-10T14:05:08"/>
        <d v="2024-05-11T02:10:37"/>
        <d v="2024-08-10T14:53:20"/>
        <d v="2024-11-23T15:49:47"/>
        <d v="2024-08-29T16:03:58"/>
        <d v="2024-01-17T09:56:15"/>
        <d v="2024-08-26T05:45:04"/>
        <d v="2024-06-29T02:07:55"/>
        <d v="2024-07-03T00:47:56"/>
        <d v="2024-12-14T06:20:31"/>
        <d v="2024-12-30T14:49:54"/>
        <d v="2024-03-25T02:16:35"/>
        <d v="2024-02-13T16:02:42"/>
        <d v="2024-05-25T14:27:11"/>
        <d v="2024-08-28T23:03:12"/>
        <d v="2024-08-13T17:57:19"/>
        <d v="2024-09-17T06:24:16"/>
        <d v="2024-04-27T11:10:35"/>
        <d v="2024-05-27T01:43:55"/>
        <d v="2024-02-29T09:06:37"/>
        <d v="2024-02-09T22:42:36"/>
        <d v="2024-10-31T08:49:49"/>
        <d v="2024-02-09T20:41:24"/>
        <d v="2024-02-03T21:05:09"/>
        <d v="2024-05-27T16:46:26"/>
        <d v="2024-10-01T23:04:27"/>
        <d v="2024-11-16T07:28:23"/>
        <d v="2024-05-10T12:06:52"/>
        <d v="2024-11-09T15:06:24"/>
        <d v="2024-10-19T18:59:57"/>
        <d v="2024-10-11T05:01:40"/>
        <d v="2024-04-08T10:11:42"/>
        <d v="2024-05-13T08:18:42"/>
        <d v="2024-07-06T08:41:31"/>
        <d v="2024-03-12T22:17:04"/>
        <d v="2024-09-07T05:30:27"/>
        <d v="2024-09-24T18:13:18"/>
        <d v="2024-02-20T04:24:28"/>
        <d v="2024-04-23T14:23:16"/>
        <d v="2024-06-18T13:31:11"/>
        <d v="2024-05-21T16:00:32"/>
        <d v="2024-08-07T19:39:43"/>
        <d v="2024-02-14T23:33:22"/>
        <d v="2024-09-26T22:32:31"/>
        <d v="2024-09-30T09:00:01"/>
        <d v="2024-04-15T01:49:12"/>
        <d v="2024-07-21T03:28:41"/>
        <d v="2024-11-17T11:45:34"/>
        <d v="2024-01-24T00:32:53"/>
        <d v="2024-02-05T15:46:01"/>
        <d v="2024-01-17T08:54:26"/>
        <d v="2024-01-06T03:38:21"/>
        <d v="2024-06-19T07:58:15"/>
        <d v="2024-10-15T00:10:25"/>
        <d v="2024-10-06T23:30:39"/>
        <d v="2024-12-17T23:58:38"/>
        <d v="2024-10-09T07:08:05"/>
        <d v="2024-12-18T03:52:54"/>
        <d v="2024-12-27T11:15:13"/>
        <d v="2024-07-25T23:25:50"/>
        <d v="2024-05-14T10:46:50"/>
        <d v="2024-11-05T14:23:37"/>
        <d v="2024-04-27T23:10:57"/>
        <d v="2024-04-21T06:21:13"/>
        <d v="2024-11-13T19:52:48"/>
        <d v="2024-09-01T13:32:23"/>
        <d v="2024-03-25T16:02:40"/>
        <d v="2024-07-08T08:06:32"/>
      </sharedItems>
      <fieldGroup par="8"/>
    </cacheField>
    <cacheField name="Region" numFmtId="0">
      <sharedItems count="4">
        <s v="East"/>
        <s v="South"/>
        <s v="West"/>
        <s v="North"/>
      </sharedItems>
    </cacheField>
    <cacheField name="Salesperson" numFmtId="0">
      <sharedItems count="5">
        <s v="Alice"/>
        <s v="Bob"/>
        <s v="Carlos"/>
        <s v="Eli"/>
        <s v="Dana"/>
      </sharedItems>
    </cacheField>
    <cacheField name="Product" numFmtId="0">
      <sharedItems count="3">
        <s v="Widget A"/>
        <s v="Widget B"/>
        <s v="Widget C"/>
      </sharedItems>
    </cacheField>
    <cacheField name="Category" numFmtId="0">
      <sharedItems count="3">
        <s v="Furniture"/>
        <s v="Clothing"/>
        <s v="Electronics"/>
      </sharedItems>
    </cacheField>
    <cacheField name="Units Sold" numFmtId="0">
      <sharedItems containsSemiMixedTypes="0" containsString="0" containsNumber="1" containsInteger="1" minValue="1" maxValue="19"/>
    </cacheField>
    <cacheField name="Revenue" numFmtId="0">
      <sharedItems containsSemiMixedTypes="0" containsString="0" containsNumber="1" containsInteger="1" minValue="50" maxValue="998" count="390">
        <n v="490"/>
        <n v="582"/>
        <n v="245"/>
        <n v="739"/>
        <n v="978"/>
        <n v="568"/>
        <n v="119"/>
        <n v="688"/>
        <n v="448"/>
        <n v="721"/>
        <n v="809"/>
        <n v="252"/>
        <n v="197"/>
        <n v="521"/>
        <n v="704"/>
        <n v="993"/>
        <n v="248"/>
        <n v="966"/>
        <n v="475"/>
        <n v="715"/>
        <n v="541"/>
        <n v="937"/>
        <n v="945"/>
        <n v="191"/>
        <n v="362"/>
        <n v="214"/>
        <n v="363"/>
        <n v="70"/>
        <n v="131"/>
        <n v="630"/>
        <n v="180"/>
        <n v="648"/>
        <n v="779"/>
        <n v="982"/>
        <n v="354"/>
        <n v="964"/>
        <n v="420"/>
        <n v="906"/>
        <n v="902"/>
        <n v="433"/>
        <n v="957"/>
        <n v="494"/>
        <n v="474"/>
        <n v="210"/>
        <n v="227"/>
        <n v="678"/>
        <n v="757"/>
        <n v="944"/>
        <n v="539"/>
        <n v="376"/>
        <n v="647"/>
        <n v="338"/>
        <n v="642"/>
        <n v="713"/>
        <n v="622"/>
        <n v="403"/>
        <n v="77"/>
        <n v="92"/>
        <n v="730"/>
        <n v="472"/>
        <n v="226"/>
        <n v="578"/>
        <n v="659"/>
        <n v="543"/>
        <n v="247"/>
        <n v="626"/>
        <n v="891"/>
        <n v="566"/>
        <n v="563"/>
        <n v="71"/>
        <n v="161"/>
        <n v="106"/>
        <n v="115"/>
        <n v="147"/>
        <n v="193"/>
        <n v="929"/>
        <n v="484"/>
        <n v="686"/>
        <n v="728"/>
        <n v="135"/>
        <n v="637"/>
        <n v="393"/>
        <n v="985"/>
        <n v="343"/>
        <n v="620"/>
        <n v="699"/>
        <n v="660"/>
        <n v="753"/>
        <n v="292"/>
        <n v="880"/>
        <n v="610"/>
        <n v="81"/>
        <n v="440"/>
        <n v="326"/>
        <n v="581"/>
        <n v="203"/>
        <n v="432"/>
        <n v="117"/>
        <n v="927"/>
        <n v="933"/>
        <n v="263"/>
        <n v="425"/>
        <n v="793"/>
        <n v="262"/>
        <n v="128"/>
        <n v="775"/>
        <n v="677"/>
        <n v="653"/>
        <n v="831"/>
        <n v="972"/>
        <n v="430"/>
        <n v="729"/>
        <n v="107"/>
        <n v="845"/>
        <n v="75"/>
        <n v="930"/>
        <n v="496"/>
        <n v="970"/>
        <n v="303"/>
        <n v="948"/>
        <n v="93"/>
        <n v="146"/>
        <n v="603"/>
        <n v="276"/>
        <n v="823"/>
        <n v="485"/>
        <n v="840"/>
        <n v="650"/>
        <n v="428"/>
        <n v="476"/>
        <n v="758"/>
        <n v="356"/>
        <n v="828"/>
        <n v="553"/>
        <n v="317"/>
        <n v="635"/>
        <n v="57"/>
        <n v="969"/>
        <n v="557"/>
        <n v="525"/>
        <n v="346"/>
        <n v="213"/>
        <n v="534"/>
        <n v="646"/>
        <n v="121"/>
        <n v="616"/>
        <n v="954"/>
        <n v="608"/>
        <n v="960"/>
        <n v="287"/>
        <n v="153"/>
        <n v="259"/>
        <n v="877"/>
        <n v="517"/>
        <n v="503"/>
        <n v="435"/>
        <n v="824"/>
        <n v="897"/>
        <n v="436"/>
        <n v="926"/>
        <n v="308"/>
        <n v="332"/>
        <n v="675"/>
        <n v="924"/>
        <n v="89"/>
        <n v="535"/>
        <n v="269"/>
        <n v="178"/>
        <n v="569"/>
        <n v="662"/>
        <n v="977"/>
        <n v="941"/>
        <n v="737"/>
        <n v="668"/>
        <n v="309"/>
        <n v="415"/>
        <n v="807"/>
        <n v="836"/>
        <n v="593"/>
        <n v="698"/>
        <n v="573"/>
        <n v="956"/>
        <n v="863"/>
        <n v="936"/>
        <n v="65"/>
        <n v="624"/>
        <n v="158"/>
        <n v="719"/>
        <n v="318"/>
        <n v="211"/>
        <n v="973"/>
        <n v="151"/>
        <n v="555"/>
        <n v="784"/>
        <n v="296"/>
        <n v="689"/>
        <n v="844"/>
        <n v="886"/>
        <n v="586"/>
        <n v="402"/>
        <n v="842"/>
        <n v="965"/>
        <n v="979"/>
        <n v="431"/>
        <n v="694"/>
        <n v="750"/>
        <n v="526"/>
        <n v="314"/>
        <n v="421"/>
        <n v="483"/>
        <n v="695"/>
        <n v="260"/>
        <n v="621"/>
        <n v="989"/>
        <n v="426"/>
        <n v="444"/>
        <n v="499"/>
        <n v="992"/>
        <n v="413"/>
        <n v="925"/>
        <n v="506"/>
        <n v="774"/>
        <n v="777"/>
        <n v="275"/>
        <n v="847"/>
        <n v="205"/>
        <n v="267"/>
        <n v="239"/>
        <n v="466"/>
        <n v="724"/>
        <n v="741"/>
        <n v="595"/>
        <n v="90"/>
        <n v="387"/>
        <n v="124"/>
        <n v="328"/>
        <n v="225"/>
        <n v="711"/>
        <n v="322"/>
        <n v="669"/>
        <n v="700"/>
        <n v="911"/>
        <n v="832"/>
        <n v="908"/>
        <n v="980"/>
        <n v="773"/>
        <n v="942"/>
        <n v="321"/>
        <n v="532"/>
        <n v="297"/>
        <n v="96"/>
        <n v="984"/>
        <n v="250"/>
        <n v="709"/>
        <n v="173"/>
        <n v="50"/>
        <n v="808"/>
        <n v="904"/>
        <n v="240"/>
        <n v="628"/>
        <n v="565"/>
        <n v="491"/>
        <n v="864"/>
        <n v="855"/>
        <n v="192"/>
        <n v="998"/>
        <n v="351"/>
        <n v="703"/>
        <n v="509"/>
        <n v="450"/>
        <n v="600"/>
        <n v="442"/>
        <n v="916"/>
        <n v="813"/>
        <n v="894"/>
        <n v="256"/>
        <n v="164"/>
        <n v="786"/>
        <n v="300"/>
        <n v="268"/>
        <n v="456"/>
        <n v="492"/>
        <n v="652"/>
        <n v="607"/>
        <n v="599"/>
        <n v="661"/>
        <n v="550"/>
        <n v="889"/>
        <n v="751"/>
        <n v="596"/>
        <n v="708"/>
        <n v="591"/>
        <n v="895"/>
        <n v="556"/>
        <n v="645"/>
        <n v="330"/>
        <n v="473"/>
        <n v="905"/>
        <n v="319"/>
        <n v="663"/>
        <n v="776"/>
        <n v="132"/>
        <n v="671"/>
        <n v="996"/>
        <n v="324"/>
        <n v="762"/>
        <n v="333"/>
        <n v="222"/>
        <n v="767"/>
        <n v="112"/>
        <n v="122"/>
        <n v="812"/>
        <n v="685"/>
        <n v="424"/>
        <n v="682"/>
        <n v="447"/>
        <n v="169"/>
        <n v="983"/>
        <n v="486"/>
        <n v="878"/>
        <n v="725"/>
        <n v="514"/>
        <n v="335"/>
        <n v="369"/>
        <n v="722"/>
        <n v="869"/>
        <n v="138"/>
        <n v="870"/>
        <n v="788"/>
        <n v="383"/>
        <n v="271"/>
        <n v="825"/>
        <n v="922"/>
        <n v="986"/>
        <n v="681"/>
        <n v="176"/>
        <n v="304"/>
        <n v="744"/>
        <n v="111"/>
        <n v="481"/>
        <n v="84"/>
        <n v="625"/>
        <n v="611"/>
        <n v="518"/>
        <n v="816"/>
        <n v="710"/>
        <n v="374"/>
        <n v="353"/>
        <n v="325"/>
        <n v="918"/>
        <n v="733"/>
        <n v="373"/>
        <n v="531"/>
        <n v="529"/>
        <n v="114"/>
        <n v="350"/>
        <n v="392"/>
        <n v="480"/>
        <n v="381"/>
        <n v="487"/>
        <n v="223"/>
        <n v="576"/>
        <n v="654"/>
        <n v="455"/>
        <n v="281"/>
        <n v="868"/>
        <n v="837"/>
        <n v="554"/>
        <n v="718"/>
        <n v="228"/>
        <n v="181"/>
        <n v="872"/>
        <n v="504"/>
        <n v="397"/>
        <n v="589"/>
        <n v="821"/>
        <n v="125"/>
        <n v="990"/>
        <n v="903"/>
        <n v="243"/>
        <n v="396"/>
        <n v="410"/>
        <n v="818"/>
        <n v="633"/>
        <n v="136"/>
        <n v="311"/>
        <n v="714"/>
        <n v="771"/>
        <n v="962"/>
        <n v="829"/>
      </sharedItems>
    </cacheField>
    <cacheField name="Days (Date)" numFmtId="0" databaseField="0">
      <fieldGroup base="0">
        <rangePr groupBy="days" startDate="2024-01-01T12:06:25" endDate="2024-12-30T14:49:54"/>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24"/>
        </groupItems>
      </fieldGroup>
    </cacheField>
    <cacheField name="Months (Date)" numFmtId="0" databaseField="0">
      <fieldGroup base="0">
        <rangePr groupBy="months" startDate="2024-01-01T12:06:25" endDate="2024-12-30T14:49:54"/>
        <groupItems count="14">
          <s v="&lt;1/1/2024"/>
          <s v="Jan"/>
          <s v="Feb"/>
          <s v="Mar"/>
          <s v="Apr"/>
          <s v="May"/>
          <s v="Jun"/>
          <s v="Jul"/>
          <s v="Aug"/>
          <s v="Sep"/>
          <s v="Oct"/>
          <s v="Nov"/>
          <s v="Dec"/>
          <s v="&gt;12/30/2024"/>
        </groupItems>
      </fieldGroup>
    </cacheField>
  </cacheFields>
  <extLst>
    <ext xmlns:x14="http://schemas.microsoft.com/office/spreadsheetml/2009/9/main" uri="{725AE2AE-9491-48be-B2B4-4EB974FC3084}">
      <x14:pivotCacheDefinition pivotCacheId="5947280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n v="10"/>
    <x v="0"/>
  </r>
  <r>
    <x v="1"/>
    <x v="1"/>
    <x v="1"/>
    <x v="1"/>
    <x v="1"/>
    <n v="9"/>
    <x v="1"/>
  </r>
  <r>
    <x v="2"/>
    <x v="2"/>
    <x v="0"/>
    <x v="0"/>
    <x v="0"/>
    <n v="14"/>
    <x v="2"/>
  </r>
  <r>
    <x v="3"/>
    <x v="0"/>
    <x v="2"/>
    <x v="1"/>
    <x v="1"/>
    <n v="13"/>
    <x v="3"/>
  </r>
  <r>
    <x v="4"/>
    <x v="3"/>
    <x v="3"/>
    <x v="0"/>
    <x v="2"/>
    <n v="2"/>
    <x v="4"/>
  </r>
  <r>
    <x v="5"/>
    <x v="1"/>
    <x v="1"/>
    <x v="0"/>
    <x v="0"/>
    <n v="3"/>
    <x v="5"/>
  </r>
  <r>
    <x v="6"/>
    <x v="0"/>
    <x v="0"/>
    <x v="2"/>
    <x v="0"/>
    <n v="7"/>
    <x v="6"/>
  </r>
  <r>
    <x v="7"/>
    <x v="1"/>
    <x v="2"/>
    <x v="0"/>
    <x v="1"/>
    <n v="18"/>
    <x v="7"/>
  </r>
  <r>
    <x v="8"/>
    <x v="0"/>
    <x v="2"/>
    <x v="1"/>
    <x v="2"/>
    <n v="3"/>
    <x v="8"/>
  </r>
  <r>
    <x v="9"/>
    <x v="1"/>
    <x v="0"/>
    <x v="1"/>
    <x v="0"/>
    <n v="10"/>
    <x v="9"/>
  </r>
  <r>
    <x v="10"/>
    <x v="3"/>
    <x v="3"/>
    <x v="2"/>
    <x v="2"/>
    <n v="7"/>
    <x v="10"/>
  </r>
  <r>
    <x v="11"/>
    <x v="2"/>
    <x v="0"/>
    <x v="1"/>
    <x v="0"/>
    <n v="9"/>
    <x v="11"/>
  </r>
  <r>
    <x v="12"/>
    <x v="3"/>
    <x v="1"/>
    <x v="1"/>
    <x v="2"/>
    <n v="17"/>
    <x v="12"/>
  </r>
  <r>
    <x v="13"/>
    <x v="2"/>
    <x v="0"/>
    <x v="1"/>
    <x v="1"/>
    <n v="11"/>
    <x v="13"/>
  </r>
  <r>
    <x v="14"/>
    <x v="1"/>
    <x v="2"/>
    <x v="0"/>
    <x v="0"/>
    <n v="7"/>
    <x v="14"/>
  </r>
  <r>
    <x v="15"/>
    <x v="0"/>
    <x v="0"/>
    <x v="0"/>
    <x v="0"/>
    <n v="14"/>
    <x v="15"/>
  </r>
  <r>
    <x v="16"/>
    <x v="3"/>
    <x v="3"/>
    <x v="1"/>
    <x v="2"/>
    <n v="19"/>
    <x v="16"/>
  </r>
  <r>
    <x v="17"/>
    <x v="2"/>
    <x v="4"/>
    <x v="2"/>
    <x v="2"/>
    <n v="4"/>
    <x v="17"/>
  </r>
  <r>
    <x v="18"/>
    <x v="3"/>
    <x v="0"/>
    <x v="0"/>
    <x v="0"/>
    <n v="6"/>
    <x v="18"/>
  </r>
  <r>
    <x v="19"/>
    <x v="2"/>
    <x v="3"/>
    <x v="2"/>
    <x v="1"/>
    <n v="10"/>
    <x v="19"/>
  </r>
  <r>
    <x v="20"/>
    <x v="3"/>
    <x v="3"/>
    <x v="1"/>
    <x v="2"/>
    <n v="7"/>
    <x v="20"/>
  </r>
  <r>
    <x v="21"/>
    <x v="2"/>
    <x v="2"/>
    <x v="1"/>
    <x v="2"/>
    <n v="13"/>
    <x v="21"/>
  </r>
  <r>
    <x v="22"/>
    <x v="2"/>
    <x v="3"/>
    <x v="0"/>
    <x v="2"/>
    <n v="14"/>
    <x v="22"/>
  </r>
  <r>
    <x v="23"/>
    <x v="1"/>
    <x v="3"/>
    <x v="1"/>
    <x v="0"/>
    <n v="4"/>
    <x v="23"/>
  </r>
  <r>
    <x v="24"/>
    <x v="2"/>
    <x v="3"/>
    <x v="0"/>
    <x v="0"/>
    <n v="8"/>
    <x v="24"/>
  </r>
  <r>
    <x v="25"/>
    <x v="1"/>
    <x v="3"/>
    <x v="1"/>
    <x v="0"/>
    <n v="5"/>
    <x v="25"/>
  </r>
  <r>
    <x v="26"/>
    <x v="2"/>
    <x v="1"/>
    <x v="1"/>
    <x v="0"/>
    <n v="1"/>
    <x v="26"/>
  </r>
  <r>
    <x v="27"/>
    <x v="0"/>
    <x v="1"/>
    <x v="0"/>
    <x v="1"/>
    <n v="4"/>
    <x v="27"/>
  </r>
  <r>
    <x v="28"/>
    <x v="0"/>
    <x v="2"/>
    <x v="0"/>
    <x v="1"/>
    <n v="3"/>
    <x v="28"/>
  </r>
  <r>
    <x v="29"/>
    <x v="0"/>
    <x v="0"/>
    <x v="0"/>
    <x v="0"/>
    <n v="9"/>
    <x v="29"/>
  </r>
  <r>
    <x v="30"/>
    <x v="2"/>
    <x v="3"/>
    <x v="1"/>
    <x v="1"/>
    <n v="8"/>
    <x v="30"/>
  </r>
  <r>
    <x v="31"/>
    <x v="1"/>
    <x v="0"/>
    <x v="1"/>
    <x v="2"/>
    <n v="1"/>
    <x v="31"/>
  </r>
  <r>
    <x v="32"/>
    <x v="1"/>
    <x v="0"/>
    <x v="2"/>
    <x v="2"/>
    <n v="6"/>
    <x v="32"/>
  </r>
  <r>
    <x v="33"/>
    <x v="2"/>
    <x v="2"/>
    <x v="0"/>
    <x v="2"/>
    <n v="9"/>
    <x v="33"/>
  </r>
  <r>
    <x v="34"/>
    <x v="0"/>
    <x v="3"/>
    <x v="1"/>
    <x v="0"/>
    <n v="7"/>
    <x v="34"/>
  </r>
  <r>
    <x v="35"/>
    <x v="0"/>
    <x v="3"/>
    <x v="1"/>
    <x v="2"/>
    <n v="4"/>
    <x v="35"/>
  </r>
  <r>
    <x v="36"/>
    <x v="1"/>
    <x v="4"/>
    <x v="0"/>
    <x v="1"/>
    <n v="13"/>
    <x v="36"/>
  </r>
  <r>
    <x v="37"/>
    <x v="0"/>
    <x v="0"/>
    <x v="2"/>
    <x v="0"/>
    <n v="17"/>
    <x v="37"/>
  </r>
  <r>
    <x v="38"/>
    <x v="3"/>
    <x v="0"/>
    <x v="0"/>
    <x v="1"/>
    <n v="2"/>
    <x v="38"/>
  </r>
  <r>
    <x v="39"/>
    <x v="1"/>
    <x v="1"/>
    <x v="2"/>
    <x v="2"/>
    <n v="5"/>
    <x v="39"/>
  </r>
  <r>
    <x v="40"/>
    <x v="0"/>
    <x v="4"/>
    <x v="1"/>
    <x v="2"/>
    <n v="12"/>
    <x v="40"/>
  </r>
  <r>
    <x v="41"/>
    <x v="1"/>
    <x v="1"/>
    <x v="2"/>
    <x v="2"/>
    <n v="8"/>
    <x v="41"/>
  </r>
  <r>
    <x v="42"/>
    <x v="3"/>
    <x v="1"/>
    <x v="1"/>
    <x v="0"/>
    <n v="6"/>
    <x v="42"/>
  </r>
  <r>
    <x v="43"/>
    <x v="1"/>
    <x v="1"/>
    <x v="0"/>
    <x v="1"/>
    <n v="8"/>
    <x v="43"/>
  </r>
  <r>
    <x v="44"/>
    <x v="1"/>
    <x v="2"/>
    <x v="0"/>
    <x v="0"/>
    <n v="18"/>
    <x v="44"/>
  </r>
  <r>
    <x v="45"/>
    <x v="1"/>
    <x v="2"/>
    <x v="0"/>
    <x v="0"/>
    <n v="3"/>
    <x v="45"/>
  </r>
  <r>
    <x v="46"/>
    <x v="1"/>
    <x v="1"/>
    <x v="2"/>
    <x v="2"/>
    <n v="12"/>
    <x v="46"/>
  </r>
  <r>
    <x v="47"/>
    <x v="3"/>
    <x v="4"/>
    <x v="1"/>
    <x v="0"/>
    <n v="3"/>
    <x v="47"/>
  </r>
  <r>
    <x v="48"/>
    <x v="2"/>
    <x v="0"/>
    <x v="0"/>
    <x v="0"/>
    <n v="6"/>
    <x v="48"/>
  </r>
  <r>
    <x v="49"/>
    <x v="1"/>
    <x v="4"/>
    <x v="0"/>
    <x v="2"/>
    <n v="2"/>
    <x v="49"/>
  </r>
  <r>
    <x v="50"/>
    <x v="1"/>
    <x v="3"/>
    <x v="1"/>
    <x v="0"/>
    <n v="12"/>
    <x v="50"/>
  </r>
  <r>
    <x v="51"/>
    <x v="0"/>
    <x v="2"/>
    <x v="0"/>
    <x v="2"/>
    <n v="2"/>
    <x v="51"/>
  </r>
  <r>
    <x v="52"/>
    <x v="1"/>
    <x v="0"/>
    <x v="1"/>
    <x v="2"/>
    <n v="6"/>
    <x v="52"/>
  </r>
  <r>
    <x v="53"/>
    <x v="0"/>
    <x v="0"/>
    <x v="1"/>
    <x v="2"/>
    <n v="17"/>
    <x v="53"/>
  </r>
  <r>
    <x v="54"/>
    <x v="2"/>
    <x v="3"/>
    <x v="1"/>
    <x v="2"/>
    <n v="3"/>
    <x v="54"/>
  </r>
  <r>
    <x v="55"/>
    <x v="3"/>
    <x v="3"/>
    <x v="1"/>
    <x v="0"/>
    <n v="2"/>
    <x v="54"/>
  </r>
  <r>
    <x v="56"/>
    <x v="3"/>
    <x v="1"/>
    <x v="1"/>
    <x v="2"/>
    <n v="8"/>
    <x v="55"/>
  </r>
  <r>
    <x v="57"/>
    <x v="2"/>
    <x v="2"/>
    <x v="2"/>
    <x v="2"/>
    <n v="12"/>
    <x v="56"/>
  </r>
  <r>
    <x v="58"/>
    <x v="3"/>
    <x v="2"/>
    <x v="0"/>
    <x v="0"/>
    <n v="4"/>
    <x v="57"/>
  </r>
  <r>
    <x v="59"/>
    <x v="2"/>
    <x v="4"/>
    <x v="2"/>
    <x v="0"/>
    <n v="5"/>
    <x v="58"/>
  </r>
  <r>
    <x v="60"/>
    <x v="2"/>
    <x v="1"/>
    <x v="0"/>
    <x v="1"/>
    <n v="13"/>
    <x v="59"/>
  </r>
  <r>
    <x v="61"/>
    <x v="2"/>
    <x v="1"/>
    <x v="2"/>
    <x v="0"/>
    <n v="15"/>
    <x v="50"/>
  </r>
  <r>
    <x v="62"/>
    <x v="3"/>
    <x v="1"/>
    <x v="1"/>
    <x v="0"/>
    <n v="16"/>
    <x v="60"/>
  </r>
  <r>
    <x v="63"/>
    <x v="0"/>
    <x v="1"/>
    <x v="0"/>
    <x v="1"/>
    <n v="10"/>
    <x v="61"/>
  </r>
  <r>
    <x v="64"/>
    <x v="2"/>
    <x v="2"/>
    <x v="0"/>
    <x v="0"/>
    <n v="16"/>
    <x v="62"/>
  </r>
  <r>
    <x v="65"/>
    <x v="1"/>
    <x v="2"/>
    <x v="2"/>
    <x v="0"/>
    <n v="12"/>
    <x v="63"/>
  </r>
  <r>
    <x v="66"/>
    <x v="3"/>
    <x v="1"/>
    <x v="2"/>
    <x v="0"/>
    <n v="17"/>
    <x v="64"/>
  </r>
  <r>
    <x v="67"/>
    <x v="2"/>
    <x v="4"/>
    <x v="0"/>
    <x v="0"/>
    <n v="16"/>
    <x v="62"/>
  </r>
  <r>
    <x v="68"/>
    <x v="2"/>
    <x v="0"/>
    <x v="2"/>
    <x v="1"/>
    <n v="12"/>
    <x v="65"/>
  </r>
  <r>
    <x v="69"/>
    <x v="1"/>
    <x v="0"/>
    <x v="2"/>
    <x v="0"/>
    <n v="8"/>
    <x v="66"/>
  </r>
  <r>
    <x v="70"/>
    <x v="0"/>
    <x v="4"/>
    <x v="2"/>
    <x v="0"/>
    <n v="3"/>
    <x v="38"/>
  </r>
  <r>
    <x v="71"/>
    <x v="0"/>
    <x v="1"/>
    <x v="1"/>
    <x v="1"/>
    <n v="16"/>
    <x v="67"/>
  </r>
  <r>
    <x v="72"/>
    <x v="0"/>
    <x v="2"/>
    <x v="1"/>
    <x v="2"/>
    <n v="13"/>
    <x v="68"/>
  </r>
  <r>
    <x v="73"/>
    <x v="2"/>
    <x v="0"/>
    <x v="2"/>
    <x v="1"/>
    <n v="19"/>
    <x v="69"/>
  </r>
  <r>
    <x v="74"/>
    <x v="2"/>
    <x v="3"/>
    <x v="2"/>
    <x v="2"/>
    <n v="8"/>
    <x v="70"/>
  </r>
  <r>
    <x v="75"/>
    <x v="2"/>
    <x v="3"/>
    <x v="1"/>
    <x v="1"/>
    <n v="5"/>
    <x v="71"/>
  </r>
  <r>
    <x v="76"/>
    <x v="3"/>
    <x v="4"/>
    <x v="1"/>
    <x v="1"/>
    <n v="8"/>
    <x v="72"/>
  </r>
  <r>
    <x v="77"/>
    <x v="1"/>
    <x v="1"/>
    <x v="0"/>
    <x v="0"/>
    <n v="12"/>
    <x v="66"/>
  </r>
  <r>
    <x v="78"/>
    <x v="2"/>
    <x v="0"/>
    <x v="0"/>
    <x v="2"/>
    <n v="1"/>
    <x v="73"/>
  </r>
  <r>
    <x v="79"/>
    <x v="1"/>
    <x v="1"/>
    <x v="1"/>
    <x v="0"/>
    <n v="6"/>
    <x v="74"/>
  </r>
  <r>
    <x v="80"/>
    <x v="1"/>
    <x v="0"/>
    <x v="2"/>
    <x v="2"/>
    <n v="18"/>
    <x v="75"/>
  </r>
  <r>
    <x v="81"/>
    <x v="0"/>
    <x v="4"/>
    <x v="2"/>
    <x v="1"/>
    <n v="8"/>
    <x v="76"/>
  </r>
  <r>
    <x v="82"/>
    <x v="3"/>
    <x v="4"/>
    <x v="2"/>
    <x v="1"/>
    <n v="7"/>
    <x v="77"/>
  </r>
  <r>
    <x v="83"/>
    <x v="2"/>
    <x v="3"/>
    <x v="2"/>
    <x v="2"/>
    <n v="1"/>
    <x v="78"/>
  </r>
  <r>
    <x v="84"/>
    <x v="0"/>
    <x v="1"/>
    <x v="0"/>
    <x v="0"/>
    <n v="16"/>
    <x v="79"/>
  </r>
  <r>
    <x v="85"/>
    <x v="0"/>
    <x v="3"/>
    <x v="1"/>
    <x v="0"/>
    <n v="12"/>
    <x v="80"/>
  </r>
  <r>
    <x v="86"/>
    <x v="2"/>
    <x v="1"/>
    <x v="2"/>
    <x v="0"/>
    <n v="6"/>
    <x v="81"/>
  </r>
  <r>
    <x v="87"/>
    <x v="1"/>
    <x v="3"/>
    <x v="0"/>
    <x v="0"/>
    <n v="2"/>
    <x v="82"/>
  </r>
  <r>
    <x v="88"/>
    <x v="0"/>
    <x v="2"/>
    <x v="2"/>
    <x v="1"/>
    <n v="14"/>
    <x v="83"/>
  </r>
  <r>
    <x v="89"/>
    <x v="1"/>
    <x v="2"/>
    <x v="1"/>
    <x v="1"/>
    <n v="4"/>
    <x v="84"/>
  </r>
  <r>
    <x v="90"/>
    <x v="3"/>
    <x v="2"/>
    <x v="0"/>
    <x v="1"/>
    <n v="1"/>
    <x v="85"/>
  </r>
  <r>
    <x v="91"/>
    <x v="1"/>
    <x v="2"/>
    <x v="1"/>
    <x v="1"/>
    <n v="18"/>
    <x v="86"/>
  </r>
  <r>
    <x v="92"/>
    <x v="3"/>
    <x v="0"/>
    <x v="1"/>
    <x v="1"/>
    <n v="13"/>
    <x v="87"/>
  </r>
  <r>
    <x v="93"/>
    <x v="1"/>
    <x v="2"/>
    <x v="0"/>
    <x v="0"/>
    <n v="2"/>
    <x v="88"/>
  </r>
  <r>
    <x v="94"/>
    <x v="0"/>
    <x v="4"/>
    <x v="0"/>
    <x v="0"/>
    <n v="9"/>
    <x v="89"/>
  </r>
  <r>
    <x v="95"/>
    <x v="0"/>
    <x v="4"/>
    <x v="0"/>
    <x v="0"/>
    <n v="2"/>
    <x v="90"/>
  </r>
  <r>
    <x v="96"/>
    <x v="3"/>
    <x v="0"/>
    <x v="0"/>
    <x v="0"/>
    <n v="9"/>
    <x v="91"/>
  </r>
  <r>
    <x v="97"/>
    <x v="2"/>
    <x v="2"/>
    <x v="0"/>
    <x v="1"/>
    <n v="1"/>
    <x v="92"/>
  </r>
  <r>
    <x v="98"/>
    <x v="3"/>
    <x v="2"/>
    <x v="0"/>
    <x v="1"/>
    <n v="11"/>
    <x v="93"/>
  </r>
  <r>
    <x v="99"/>
    <x v="3"/>
    <x v="2"/>
    <x v="0"/>
    <x v="1"/>
    <n v="3"/>
    <x v="94"/>
  </r>
  <r>
    <x v="100"/>
    <x v="1"/>
    <x v="3"/>
    <x v="2"/>
    <x v="2"/>
    <n v="4"/>
    <x v="95"/>
  </r>
  <r>
    <x v="101"/>
    <x v="1"/>
    <x v="1"/>
    <x v="1"/>
    <x v="0"/>
    <n v="18"/>
    <x v="96"/>
  </r>
  <r>
    <x v="102"/>
    <x v="3"/>
    <x v="3"/>
    <x v="0"/>
    <x v="0"/>
    <n v="6"/>
    <x v="97"/>
  </r>
  <r>
    <x v="103"/>
    <x v="0"/>
    <x v="1"/>
    <x v="2"/>
    <x v="1"/>
    <n v="3"/>
    <x v="98"/>
  </r>
  <r>
    <x v="104"/>
    <x v="1"/>
    <x v="2"/>
    <x v="2"/>
    <x v="0"/>
    <n v="11"/>
    <x v="99"/>
  </r>
  <r>
    <x v="105"/>
    <x v="2"/>
    <x v="2"/>
    <x v="2"/>
    <x v="0"/>
    <n v="15"/>
    <x v="100"/>
  </r>
  <r>
    <x v="106"/>
    <x v="1"/>
    <x v="3"/>
    <x v="1"/>
    <x v="1"/>
    <n v="5"/>
    <x v="14"/>
  </r>
  <r>
    <x v="107"/>
    <x v="1"/>
    <x v="3"/>
    <x v="0"/>
    <x v="2"/>
    <n v="10"/>
    <x v="101"/>
  </r>
  <r>
    <x v="108"/>
    <x v="2"/>
    <x v="1"/>
    <x v="2"/>
    <x v="2"/>
    <n v="12"/>
    <x v="102"/>
  </r>
  <r>
    <x v="109"/>
    <x v="3"/>
    <x v="4"/>
    <x v="1"/>
    <x v="2"/>
    <n v="15"/>
    <x v="103"/>
  </r>
  <r>
    <x v="110"/>
    <x v="2"/>
    <x v="1"/>
    <x v="1"/>
    <x v="1"/>
    <n v="17"/>
    <x v="104"/>
  </r>
  <r>
    <x v="111"/>
    <x v="3"/>
    <x v="3"/>
    <x v="1"/>
    <x v="0"/>
    <n v="10"/>
    <x v="105"/>
  </r>
  <r>
    <x v="112"/>
    <x v="3"/>
    <x v="3"/>
    <x v="2"/>
    <x v="1"/>
    <n v="6"/>
    <x v="106"/>
  </r>
  <r>
    <x v="113"/>
    <x v="3"/>
    <x v="0"/>
    <x v="0"/>
    <x v="1"/>
    <n v="18"/>
    <x v="107"/>
  </r>
  <r>
    <x v="114"/>
    <x v="2"/>
    <x v="3"/>
    <x v="2"/>
    <x v="0"/>
    <n v="13"/>
    <x v="108"/>
  </r>
  <r>
    <x v="115"/>
    <x v="3"/>
    <x v="0"/>
    <x v="2"/>
    <x v="2"/>
    <n v="3"/>
    <x v="109"/>
  </r>
  <r>
    <x v="116"/>
    <x v="0"/>
    <x v="4"/>
    <x v="0"/>
    <x v="2"/>
    <n v="10"/>
    <x v="110"/>
  </r>
  <r>
    <x v="117"/>
    <x v="2"/>
    <x v="1"/>
    <x v="0"/>
    <x v="1"/>
    <n v="14"/>
    <x v="111"/>
  </r>
  <r>
    <x v="118"/>
    <x v="0"/>
    <x v="1"/>
    <x v="0"/>
    <x v="2"/>
    <n v="6"/>
    <x v="112"/>
  </r>
  <r>
    <x v="119"/>
    <x v="3"/>
    <x v="0"/>
    <x v="1"/>
    <x v="1"/>
    <n v="3"/>
    <x v="113"/>
  </r>
  <r>
    <x v="120"/>
    <x v="1"/>
    <x v="1"/>
    <x v="0"/>
    <x v="1"/>
    <n v="16"/>
    <x v="114"/>
  </r>
  <r>
    <x v="121"/>
    <x v="3"/>
    <x v="3"/>
    <x v="2"/>
    <x v="0"/>
    <n v="7"/>
    <x v="115"/>
  </r>
  <r>
    <x v="122"/>
    <x v="0"/>
    <x v="2"/>
    <x v="0"/>
    <x v="0"/>
    <n v="14"/>
    <x v="116"/>
  </r>
  <r>
    <x v="123"/>
    <x v="0"/>
    <x v="0"/>
    <x v="2"/>
    <x v="0"/>
    <n v="9"/>
    <x v="72"/>
  </r>
  <r>
    <x v="124"/>
    <x v="2"/>
    <x v="1"/>
    <x v="1"/>
    <x v="1"/>
    <n v="15"/>
    <x v="117"/>
  </r>
  <r>
    <x v="125"/>
    <x v="1"/>
    <x v="0"/>
    <x v="2"/>
    <x v="0"/>
    <n v="3"/>
    <x v="10"/>
  </r>
  <r>
    <x v="126"/>
    <x v="2"/>
    <x v="0"/>
    <x v="2"/>
    <x v="2"/>
    <n v="2"/>
    <x v="118"/>
  </r>
  <r>
    <x v="127"/>
    <x v="0"/>
    <x v="2"/>
    <x v="0"/>
    <x v="2"/>
    <n v="2"/>
    <x v="119"/>
  </r>
  <r>
    <x v="128"/>
    <x v="3"/>
    <x v="3"/>
    <x v="0"/>
    <x v="1"/>
    <n v="3"/>
    <x v="120"/>
  </r>
  <r>
    <x v="129"/>
    <x v="1"/>
    <x v="0"/>
    <x v="2"/>
    <x v="1"/>
    <n v="18"/>
    <x v="121"/>
  </r>
  <r>
    <x v="130"/>
    <x v="3"/>
    <x v="1"/>
    <x v="0"/>
    <x v="0"/>
    <n v="14"/>
    <x v="122"/>
  </r>
  <r>
    <x v="131"/>
    <x v="3"/>
    <x v="4"/>
    <x v="1"/>
    <x v="1"/>
    <n v="18"/>
    <x v="123"/>
  </r>
  <r>
    <x v="132"/>
    <x v="1"/>
    <x v="0"/>
    <x v="1"/>
    <x v="1"/>
    <n v="10"/>
    <x v="124"/>
  </r>
  <r>
    <x v="133"/>
    <x v="2"/>
    <x v="0"/>
    <x v="0"/>
    <x v="2"/>
    <n v="2"/>
    <x v="78"/>
  </r>
  <r>
    <x v="134"/>
    <x v="3"/>
    <x v="2"/>
    <x v="1"/>
    <x v="2"/>
    <n v="1"/>
    <x v="125"/>
  </r>
  <r>
    <x v="135"/>
    <x v="0"/>
    <x v="3"/>
    <x v="0"/>
    <x v="0"/>
    <n v="4"/>
    <x v="126"/>
  </r>
  <r>
    <x v="136"/>
    <x v="3"/>
    <x v="4"/>
    <x v="2"/>
    <x v="1"/>
    <n v="14"/>
    <x v="127"/>
  </r>
  <r>
    <x v="137"/>
    <x v="1"/>
    <x v="1"/>
    <x v="2"/>
    <x v="1"/>
    <n v="1"/>
    <x v="128"/>
  </r>
  <r>
    <x v="138"/>
    <x v="1"/>
    <x v="4"/>
    <x v="1"/>
    <x v="2"/>
    <n v="14"/>
    <x v="44"/>
  </r>
  <r>
    <x v="139"/>
    <x v="1"/>
    <x v="1"/>
    <x v="0"/>
    <x v="1"/>
    <n v="16"/>
    <x v="129"/>
  </r>
  <r>
    <x v="140"/>
    <x v="2"/>
    <x v="3"/>
    <x v="0"/>
    <x v="2"/>
    <n v="14"/>
    <x v="35"/>
  </r>
  <r>
    <x v="141"/>
    <x v="3"/>
    <x v="1"/>
    <x v="1"/>
    <x v="0"/>
    <n v="3"/>
    <x v="130"/>
  </r>
  <r>
    <x v="142"/>
    <x v="2"/>
    <x v="2"/>
    <x v="2"/>
    <x v="2"/>
    <n v="3"/>
    <x v="131"/>
  </r>
  <r>
    <x v="143"/>
    <x v="2"/>
    <x v="2"/>
    <x v="1"/>
    <x v="1"/>
    <n v="9"/>
    <x v="132"/>
  </r>
  <r>
    <x v="144"/>
    <x v="1"/>
    <x v="2"/>
    <x v="2"/>
    <x v="0"/>
    <n v="6"/>
    <x v="133"/>
  </r>
  <r>
    <x v="145"/>
    <x v="1"/>
    <x v="2"/>
    <x v="0"/>
    <x v="2"/>
    <n v="13"/>
    <x v="134"/>
  </r>
  <r>
    <x v="146"/>
    <x v="2"/>
    <x v="4"/>
    <x v="2"/>
    <x v="2"/>
    <n v="2"/>
    <x v="135"/>
  </r>
  <r>
    <x v="147"/>
    <x v="3"/>
    <x v="3"/>
    <x v="1"/>
    <x v="0"/>
    <n v="8"/>
    <x v="136"/>
  </r>
  <r>
    <x v="148"/>
    <x v="0"/>
    <x v="1"/>
    <x v="0"/>
    <x v="0"/>
    <n v="2"/>
    <x v="137"/>
  </r>
  <r>
    <x v="149"/>
    <x v="2"/>
    <x v="1"/>
    <x v="1"/>
    <x v="2"/>
    <n v="4"/>
    <x v="138"/>
  </r>
  <r>
    <x v="150"/>
    <x v="3"/>
    <x v="2"/>
    <x v="1"/>
    <x v="1"/>
    <n v="15"/>
    <x v="139"/>
  </r>
  <r>
    <x v="151"/>
    <x v="1"/>
    <x v="2"/>
    <x v="2"/>
    <x v="2"/>
    <n v="4"/>
    <x v="140"/>
  </r>
  <r>
    <x v="152"/>
    <x v="1"/>
    <x v="0"/>
    <x v="1"/>
    <x v="0"/>
    <n v="13"/>
    <x v="141"/>
  </r>
  <r>
    <x v="153"/>
    <x v="3"/>
    <x v="3"/>
    <x v="2"/>
    <x v="2"/>
    <n v="12"/>
    <x v="142"/>
  </r>
  <r>
    <x v="154"/>
    <x v="0"/>
    <x v="4"/>
    <x v="0"/>
    <x v="0"/>
    <n v="13"/>
    <x v="143"/>
  </r>
  <r>
    <x v="155"/>
    <x v="1"/>
    <x v="1"/>
    <x v="2"/>
    <x v="0"/>
    <n v="14"/>
    <x v="144"/>
  </r>
  <r>
    <x v="156"/>
    <x v="1"/>
    <x v="0"/>
    <x v="0"/>
    <x v="1"/>
    <n v="18"/>
    <x v="145"/>
  </r>
  <r>
    <x v="157"/>
    <x v="1"/>
    <x v="0"/>
    <x v="2"/>
    <x v="0"/>
    <n v="6"/>
    <x v="146"/>
  </r>
  <r>
    <x v="158"/>
    <x v="3"/>
    <x v="1"/>
    <x v="1"/>
    <x v="0"/>
    <n v="11"/>
    <x v="147"/>
  </r>
  <r>
    <x v="159"/>
    <x v="2"/>
    <x v="4"/>
    <x v="2"/>
    <x v="1"/>
    <n v="2"/>
    <x v="148"/>
  </r>
  <r>
    <x v="160"/>
    <x v="1"/>
    <x v="0"/>
    <x v="2"/>
    <x v="0"/>
    <n v="19"/>
    <x v="15"/>
  </r>
  <r>
    <x v="161"/>
    <x v="2"/>
    <x v="0"/>
    <x v="0"/>
    <x v="1"/>
    <n v="19"/>
    <x v="149"/>
  </r>
  <r>
    <x v="162"/>
    <x v="0"/>
    <x v="3"/>
    <x v="1"/>
    <x v="1"/>
    <n v="5"/>
    <x v="150"/>
  </r>
  <r>
    <x v="163"/>
    <x v="1"/>
    <x v="4"/>
    <x v="2"/>
    <x v="0"/>
    <n v="19"/>
    <x v="151"/>
  </r>
  <r>
    <x v="164"/>
    <x v="1"/>
    <x v="0"/>
    <x v="1"/>
    <x v="0"/>
    <n v="2"/>
    <x v="122"/>
  </r>
  <r>
    <x v="165"/>
    <x v="0"/>
    <x v="4"/>
    <x v="2"/>
    <x v="2"/>
    <n v="10"/>
    <x v="152"/>
  </r>
  <r>
    <x v="166"/>
    <x v="1"/>
    <x v="1"/>
    <x v="2"/>
    <x v="1"/>
    <n v="2"/>
    <x v="153"/>
  </r>
  <r>
    <x v="167"/>
    <x v="2"/>
    <x v="2"/>
    <x v="1"/>
    <x v="2"/>
    <n v="11"/>
    <x v="154"/>
  </r>
  <r>
    <x v="168"/>
    <x v="3"/>
    <x v="0"/>
    <x v="2"/>
    <x v="0"/>
    <n v="18"/>
    <x v="134"/>
  </r>
  <r>
    <x v="169"/>
    <x v="2"/>
    <x v="3"/>
    <x v="1"/>
    <x v="2"/>
    <n v="15"/>
    <x v="155"/>
  </r>
  <r>
    <x v="170"/>
    <x v="3"/>
    <x v="1"/>
    <x v="2"/>
    <x v="1"/>
    <n v="9"/>
    <x v="156"/>
  </r>
  <r>
    <x v="171"/>
    <x v="3"/>
    <x v="4"/>
    <x v="0"/>
    <x v="2"/>
    <n v="19"/>
    <x v="157"/>
  </r>
  <r>
    <x v="172"/>
    <x v="2"/>
    <x v="1"/>
    <x v="1"/>
    <x v="1"/>
    <n v="9"/>
    <x v="158"/>
  </r>
  <r>
    <x v="173"/>
    <x v="2"/>
    <x v="0"/>
    <x v="2"/>
    <x v="0"/>
    <n v="3"/>
    <x v="159"/>
  </r>
  <r>
    <x v="174"/>
    <x v="2"/>
    <x v="4"/>
    <x v="2"/>
    <x v="0"/>
    <n v="9"/>
    <x v="160"/>
  </r>
  <r>
    <x v="175"/>
    <x v="2"/>
    <x v="2"/>
    <x v="0"/>
    <x v="1"/>
    <n v="14"/>
    <x v="161"/>
  </r>
  <r>
    <x v="176"/>
    <x v="0"/>
    <x v="1"/>
    <x v="1"/>
    <x v="0"/>
    <n v="19"/>
    <x v="162"/>
  </r>
  <r>
    <x v="177"/>
    <x v="1"/>
    <x v="0"/>
    <x v="2"/>
    <x v="0"/>
    <n v="7"/>
    <x v="163"/>
  </r>
  <r>
    <x v="178"/>
    <x v="3"/>
    <x v="3"/>
    <x v="0"/>
    <x v="0"/>
    <n v="16"/>
    <x v="164"/>
  </r>
  <r>
    <x v="179"/>
    <x v="2"/>
    <x v="4"/>
    <x v="2"/>
    <x v="0"/>
    <n v="16"/>
    <x v="165"/>
  </r>
  <r>
    <x v="180"/>
    <x v="2"/>
    <x v="1"/>
    <x v="1"/>
    <x v="1"/>
    <n v="1"/>
    <x v="4"/>
  </r>
  <r>
    <x v="181"/>
    <x v="2"/>
    <x v="1"/>
    <x v="2"/>
    <x v="2"/>
    <n v="4"/>
    <x v="166"/>
  </r>
  <r>
    <x v="182"/>
    <x v="0"/>
    <x v="2"/>
    <x v="2"/>
    <x v="2"/>
    <n v="4"/>
    <x v="167"/>
  </r>
  <r>
    <x v="183"/>
    <x v="2"/>
    <x v="2"/>
    <x v="2"/>
    <x v="0"/>
    <n v="7"/>
    <x v="168"/>
  </r>
  <r>
    <x v="184"/>
    <x v="2"/>
    <x v="3"/>
    <x v="2"/>
    <x v="2"/>
    <n v="8"/>
    <x v="169"/>
  </r>
  <r>
    <x v="185"/>
    <x v="2"/>
    <x v="3"/>
    <x v="0"/>
    <x v="2"/>
    <n v="17"/>
    <x v="170"/>
  </r>
  <r>
    <x v="186"/>
    <x v="1"/>
    <x v="0"/>
    <x v="0"/>
    <x v="0"/>
    <n v="5"/>
    <x v="171"/>
  </r>
  <r>
    <x v="187"/>
    <x v="0"/>
    <x v="0"/>
    <x v="1"/>
    <x v="0"/>
    <n v="7"/>
    <x v="172"/>
  </r>
  <r>
    <x v="188"/>
    <x v="2"/>
    <x v="3"/>
    <x v="0"/>
    <x v="2"/>
    <n v="4"/>
    <x v="173"/>
  </r>
  <r>
    <x v="189"/>
    <x v="3"/>
    <x v="3"/>
    <x v="0"/>
    <x v="1"/>
    <n v="6"/>
    <x v="169"/>
  </r>
  <r>
    <x v="190"/>
    <x v="3"/>
    <x v="4"/>
    <x v="1"/>
    <x v="0"/>
    <n v="7"/>
    <x v="174"/>
  </r>
  <r>
    <x v="191"/>
    <x v="3"/>
    <x v="2"/>
    <x v="0"/>
    <x v="1"/>
    <n v="18"/>
    <x v="175"/>
  </r>
  <r>
    <x v="192"/>
    <x v="0"/>
    <x v="0"/>
    <x v="0"/>
    <x v="2"/>
    <n v="5"/>
    <x v="176"/>
  </r>
  <r>
    <x v="193"/>
    <x v="0"/>
    <x v="2"/>
    <x v="1"/>
    <x v="0"/>
    <n v="3"/>
    <x v="177"/>
  </r>
  <r>
    <x v="194"/>
    <x v="3"/>
    <x v="2"/>
    <x v="1"/>
    <x v="1"/>
    <n v="7"/>
    <x v="178"/>
  </r>
  <r>
    <x v="195"/>
    <x v="2"/>
    <x v="3"/>
    <x v="1"/>
    <x v="0"/>
    <n v="14"/>
    <x v="179"/>
  </r>
  <r>
    <x v="196"/>
    <x v="0"/>
    <x v="4"/>
    <x v="2"/>
    <x v="2"/>
    <n v="7"/>
    <x v="180"/>
  </r>
  <r>
    <x v="197"/>
    <x v="3"/>
    <x v="1"/>
    <x v="2"/>
    <x v="1"/>
    <n v="5"/>
    <x v="181"/>
  </r>
  <r>
    <x v="198"/>
    <x v="3"/>
    <x v="4"/>
    <x v="1"/>
    <x v="2"/>
    <n v="5"/>
    <x v="182"/>
  </r>
  <r>
    <x v="199"/>
    <x v="2"/>
    <x v="4"/>
    <x v="1"/>
    <x v="2"/>
    <n v="2"/>
    <x v="183"/>
  </r>
  <r>
    <x v="200"/>
    <x v="1"/>
    <x v="2"/>
    <x v="1"/>
    <x v="0"/>
    <n v="6"/>
    <x v="184"/>
  </r>
  <r>
    <x v="201"/>
    <x v="0"/>
    <x v="4"/>
    <x v="2"/>
    <x v="1"/>
    <n v="15"/>
    <x v="167"/>
  </r>
  <r>
    <x v="202"/>
    <x v="2"/>
    <x v="0"/>
    <x v="2"/>
    <x v="2"/>
    <n v="10"/>
    <x v="185"/>
  </r>
  <r>
    <x v="203"/>
    <x v="3"/>
    <x v="2"/>
    <x v="0"/>
    <x v="2"/>
    <n v="7"/>
    <x v="186"/>
  </r>
  <r>
    <x v="204"/>
    <x v="3"/>
    <x v="0"/>
    <x v="0"/>
    <x v="1"/>
    <n v="5"/>
    <x v="183"/>
  </r>
  <r>
    <x v="205"/>
    <x v="2"/>
    <x v="1"/>
    <x v="1"/>
    <x v="2"/>
    <n v="1"/>
    <x v="1"/>
  </r>
  <r>
    <x v="206"/>
    <x v="0"/>
    <x v="2"/>
    <x v="2"/>
    <x v="2"/>
    <n v="13"/>
    <x v="187"/>
  </r>
  <r>
    <x v="207"/>
    <x v="1"/>
    <x v="1"/>
    <x v="2"/>
    <x v="1"/>
    <n v="18"/>
    <x v="188"/>
  </r>
  <r>
    <x v="208"/>
    <x v="1"/>
    <x v="2"/>
    <x v="2"/>
    <x v="1"/>
    <n v="13"/>
    <x v="189"/>
  </r>
  <r>
    <x v="209"/>
    <x v="3"/>
    <x v="3"/>
    <x v="1"/>
    <x v="1"/>
    <n v="18"/>
    <x v="174"/>
  </r>
  <r>
    <x v="210"/>
    <x v="0"/>
    <x v="4"/>
    <x v="0"/>
    <x v="1"/>
    <n v="5"/>
    <x v="190"/>
  </r>
  <r>
    <x v="211"/>
    <x v="1"/>
    <x v="3"/>
    <x v="1"/>
    <x v="0"/>
    <n v="13"/>
    <x v="191"/>
  </r>
  <r>
    <x v="212"/>
    <x v="0"/>
    <x v="1"/>
    <x v="0"/>
    <x v="1"/>
    <n v="4"/>
    <x v="192"/>
  </r>
  <r>
    <x v="213"/>
    <x v="0"/>
    <x v="4"/>
    <x v="0"/>
    <x v="0"/>
    <n v="17"/>
    <x v="193"/>
  </r>
  <r>
    <x v="214"/>
    <x v="3"/>
    <x v="2"/>
    <x v="1"/>
    <x v="0"/>
    <n v="3"/>
    <x v="84"/>
  </r>
  <r>
    <x v="215"/>
    <x v="1"/>
    <x v="4"/>
    <x v="0"/>
    <x v="0"/>
    <n v="17"/>
    <x v="194"/>
  </r>
  <r>
    <x v="216"/>
    <x v="2"/>
    <x v="0"/>
    <x v="0"/>
    <x v="2"/>
    <n v="11"/>
    <x v="195"/>
  </r>
  <r>
    <x v="217"/>
    <x v="3"/>
    <x v="4"/>
    <x v="2"/>
    <x v="0"/>
    <n v="4"/>
    <x v="196"/>
  </r>
  <r>
    <x v="218"/>
    <x v="1"/>
    <x v="0"/>
    <x v="0"/>
    <x v="0"/>
    <n v="2"/>
    <x v="197"/>
  </r>
  <r>
    <x v="219"/>
    <x v="1"/>
    <x v="4"/>
    <x v="1"/>
    <x v="2"/>
    <n v="16"/>
    <x v="198"/>
  </r>
  <r>
    <x v="220"/>
    <x v="1"/>
    <x v="0"/>
    <x v="1"/>
    <x v="2"/>
    <n v="18"/>
    <x v="30"/>
  </r>
  <r>
    <x v="221"/>
    <x v="1"/>
    <x v="1"/>
    <x v="0"/>
    <x v="2"/>
    <n v="8"/>
    <x v="199"/>
  </r>
  <r>
    <x v="222"/>
    <x v="1"/>
    <x v="3"/>
    <x v="2"/>
    <x v="1"/>
    <n v="3"/>
    <x v="2"/>
  </r>
  <r>
    <x v="223"/>
    <x v="0"/>
    <x v="2"/>
    <x v="2"/>
    <x v="2"/>
    <n v="9"/>
    <x v="200"/>
  </r>
  <r>
    <x v="224"/>
    <x v="3"/>
    <x v="4"/>
    <x v="0"/>
    <x v="2"/>
    <n v="6"/>
    <x v="201"/>
  </r>
  <r>
    <x v="225"/>
    <x v="0"/>
    <x v="3"/>
    <x v="0"/>
    <x v="0"/>
    <n v="10"/>
    <x v="202"/>
  </r>
  <r>
    <x v="226"/>
    <x v="2"/>
    <x v="2"/>
    <x v="1"/>
    <x v="2"/>
    <n v="10"/>
    <x v="19"/>
  </r>
  <r>
    <x v="227"/>
    <x v="1"/>
    <x v="2"/>
    <x v="0"/>
    <x v="1"/>
    <n v="13"/>
    <x v="203"/>
  </r>
  <r>
    <x v="228"/>
    <x v="3"/>
    <x v="0"/>
    <x v="2"/>
    <x v="2"/>
    <n v="17"/>
    <x v="204"/>
  </r>
  <r>
    <x v="229"/>
    <x v="1"/>
    <x v="1"/>
    <x v="0"/>
    <x v="1"/>
    <n v="9"/>
    <x v="123"/>
  </r>
  <r>
    <x v="230"/>
    <x v="3"/>
    <x v="1"/>
    <x v="1"/>
    <x v="2"/>
    <n v="17"/>
    <x v="205"/>
  </r>
  <r>
    <x v="231"/>
    <x v="0"/>
    <x v="3"/>
    <x v="1"/>
    <x v="2"/>
    <n v="9"/>
    <x v="139"/>
  </r>
  <r>
    <x v="232"/>
    <x v="3"/>
    <x v="1"/>
    <x v="1"/>
    <x v="2"/>
    <n v="9"/>
    <x v="206"/>
  </r>
  <r>
    <x v="233"/>
    <x v="2"/>
    <x v="4"/>
    <x v="1"/>
    <x v="2"/>
    <n v="1"/>
    <x v="207"/>
  </r>
  <r>
    <x v="234"/>
    <x v="2"/>
    <x v="1"/>
    <x v="1"/>
    <x v="1"/>
    <n v="2"/>
    <x v="208"/>
  </r>
  <r>
    <x v="235"/>
    <x v="3"/>
    <x v="3"/>
    <x v="0"/>
    <x v="1"/>
    <n v="16"/>
    <x v="165"/>
  </r>
  <r>
    <x v="236"/>
    <x v="3"/>
    <x v="1"/>
    <x v="0"/>
    <x v="0"/>
    <n v="1"/>
    <x v="209"/>
  </r>
  <r>
    <x v="237"/>
    <x v="3"/>
    <x v="4"/>
    <x v="0"/>
    <x v="1"/>
    <n v="10"/>
    <x v="210"/>
  </r>
  <r>
    <x v="238"/>
    <x v="3"/>
    <x v="0"/>
    <x v="0"/>
    <x v="2"/>
    <n v="18"/>
    <x v="211"/>
  </r>
  <r>
    <x v="239"/>
    <x v="2"/>
    <x v="3"/>
    <x v="1"/>
    <x v="0"/>
    <n v="8"/>
    <x v="212"/>
  </r>
  <r>
    <x v="240"/>
    <x v="1"/>
    <x v="0"/>
    <x v="2"/>
    <x v="0"/>
    <n v="11"/>
    <x v="213"/>
  </r>
  <r>
    <x v="241"/>
    <x v="3"/>
    <x v="0"/>
    <x v="0"/>
    <x v="0"/>
    <n v="2"/>
    <x v="214"/>
  </r>
  <r>
    <x v="242"/>
    <x v="3"/>
    <x v="0"/>
    <x v="2"/>
    <x v="2"/>
    <n v="8"/>
    <x v="215"/>
  </r>
  <r>
    <x v="243"/>
    <x v="2"/>
    <x v="2"/>
    <x v="0"/>
    <x v="1"/>
    <n v="8"/>
    <x v="216"/>
  </r>
  <r>
    <x v="244"/>
    <x v="2"/>
    <x v="2"/>
    <x v="0"/>
    <x v="2"/>
    <n v="17"/>
    <x v="217"/>
  </r>
  <r>
    <x v="245"/>
    <x v="0"/>
    <x v="0"/>
    <x v="2"/>
    <x v="0"/>
    <n v="15"/>
    <x v="218"/>
  </r>
  <r>
    <x v="246"/>
    <x v="3"/>
    <x v="3"/>
    <x v="1"/>
    <x v="2"/>
    <n v="17"/>
    <x v="219"/>
  </r>
  <r>
    <x v="247"/>
    <x v="0"/>
    <x v="4"/>
    <x v="0"/>
    <x v="2"/>
    <n v="13"/>
    <x v="220"/>
  </r>
  <r>
    <x v="248"/>
    <x v="2"/>
    <x v="4"/>
    <x v="0"/>
    <x v="1"/>
    <n v="19"/>
    <x v="221"/>
  </r>
  <r>
    <x v="249"/>
    <x v="2"/>
    <x v="1"/>
    <x v="0"/>
    <x v="1"/>
    <n v="5"/>
    <x v="222"/>
  </r>
  <r>
    <x v="250"/>
    <x v="1"/>
    <x v="3"/>
    <x v="2"/>
    <x v="0"/>
    <n v="12"/>
    <x v="223"/>
  </r>
  <r>
    <x v="251"/>
    <x v="3"/>
    <x v="2"/>
    <x v="1"/>
    <x v="2"/>
    <n v="1"/>
    <x v="30"/>
  </r>
  <r>
    <x v="252"/>
    <x v="0"/>
    <x v="0"/>
    <x v="2"/>
    <x v="2"/>
    <n v="5"/>
    <x v="80"/>
  </r>
  <r>
    <x v="253"/>
    <x v="2"/>
    <x v="1"/>
    <x v="2"/>
    <x v="1"/>
    <n v="8"/>
    <x v="139"/>
  </r>
  <r>
    <x v="254"/>
    <x v="2"/>
    <x v="4"/>
    <x v="1"/>
    <x v="2"/>
    <n v="13"/>
    <x v="224"/>
  </r>
  <r>
    <x v="255"/>
    <x v="0"/>
    <x v="2"/>
    <x v="2"/>
    <x v="2"/>
    <n v="8"/>
    <x v="93"/>
  </r>
  <r>
    <x v="256"/>
    <x v="1"/>
    <x v="2"/>
    <x v="1"/>
    <x v="2"/>
    <n v="11"/>
    <x v="225"/>
  </r>
  <r>
    <x v="257"/>
    <x v="2"/>
    <x v="0"/>
    <x v="0"/>
    <x v="1"/>
    <n v="1"/>
    <x v="10"/>
  </r>
  <r>
    <x v="258"/>
    <x v="3"/>
    <x v="4"/>
    <x v="1"/>
    <x v="0"/>
    <n v="13"/>
    <x v="226"/>
  </r>
  <r>
    <x v="259"/>
    <x v="2"/>
    <x v="3"/>
    <x v="0"/>
    <x v="0"/>
    <n v="19"/>
    <x v="227"/>
  </r>
  <r>
    <x v="260"/>
    <x v="3"/>
    <x v="2"/>
    <x v="2"/>
    <x v="2"/>
    <n v="3"/>
    <x v="228"/>
  </r>
  <r>
    <x v="261"/>
    <x v="0"/>
    <x v="0"/>
    <x v="2"/>
    <x v="0"/>
    <n v="17"/>
    <x v="229"/>
  </r>
  <r>
    <x v="262"/>
    <x v="3"/>
    <x v="3"/>
    <x v="0"/>
    <x v="1"/>
    <n v="5"/>
    <x v="230"/>
  </r>
  <r>
    <x v="263"/>
    <x v="0"/>
    <x v="4"/>
    <x v="2"/>
    <x v="1"/>
    <n v="8"/>
    <x v="231"/>
  </r>
  <r>
    <x v="264"/>
    <x v="3"/>
    <x v="2"/>
    <x v="1"/>
    <x v="0"/>
    <n v="14"/>
    <x v="232"/>
  </r>
  <r>
    <x v="265"/>
    <x v="0"/>
    <x v="3"/>
    <x v="0"/>
    <x v="0"/>
    <n v="4"/>
    <x v="131"/>
  </r>
  <r>
    <x v="266"/>
    <x v="3"/>
    <x v="3"/>
    <x v="2"/>
    <x v="2"/>
    <n v="11"/>
    <x v="217"/>
  </r>
  <r>
    <x v="267"/>
    <x v="1"/>
    <x v="3"/>
    <x v="0"/>
    <x v="0"/>
    <n v="15"/>
    <x v="233"/>
  </r>
  <r>
    <x v="268"/>
    <x v="3"/>
    <x v="2"/>
    <x v="1"/>
    <x v="2"/>
    <n v="19"/>
    <x v="26"/>
  </r>
  <r>
    <x v="269"/>
    <x v="3"/>
    <x v="2"/>
    <x v="1"/>
    <x v="2"/>
    <n v="7"/>
    <x v="234"/>
  </r>
  <r>
    <x v="270"/>
    <x v="1"/>
    <x v="1"/>
    <x v="2"/>
    <x v="1"/>
    <n v="19"/>
    <x v="235"/>
  </r>
  <r>
    <x v="271"/>
    <x v="2"/>
    <x v="4"/>
    <x v="1"/>
    <x v="1"/>
    <n v="19"/>
    <x v="236"/>
  </r>
  <r>
    <x v="272"/>
    <x v="2"/>
    <x v="0"/>
    <x v="0"/>
    <x v="1"/>
    <n v="11"/>
    <x v="22"/>
  </r>
  <r>
    <x v="273"/>
    <x v="3"/>
    <x v="3"/>
    <x v="1"/>
    <x v="1"/>
    <n v="5"/>
    <x v="237"/>
  </r>
  <r>
    <x v="274"/>
    <x v="1"/>
    <x v="1"/>
    <x v="0"/>
    <x v="0"/>
    <n v="5"/>
    <x v="238"/>
  </r>
  <r>
    <x v="275"/>
    <x v="3"/>
    <x v="0"/>
    <x v="0"/>
    <x v="1"/>
    <n v="8"/>
    <x v="197"/>
  </r>
  <r>
    <x v="276"/>
    <x v="0"/>
    <x v="1"/>
    <x v="1"/>
    <x v="0"/>
    <n v="10"/>
    <x v="239"/>
  </r>
  <r>
    <x v="277"/>
    <x v="0"/>
    <x v="2"/>
    <x v="2"/>
    <x v="1"/>
    <n v="6"/>
    <x v="240"/>
  </r>
  <r>
    <x v="278"/>
    <x v="3"/>
    <x v="3"/>
    <x v="1"/>
    <x v="0"/>
    <n v="15"/>
    <x v="241"/>
  </r>
  <r>
    <x v="279"/>
    <x v="2"/>
    <x v="0"/>
    <x v="0"/>
    <x v="2"/>
    <n v="16"/>
    <x v="242"/>
  </r>
  <r>
    <x v="280"/>
    <x v="2"/>
    <x v="0"/>
    <x v="0"/>
    <x v="0"/>
    <n v="17"/>
    <x v="243"/>
  </r>
  <r>
    <x v="281"/>
    <x v="3"/>
    <x v="0"/>
    <x v="1"/>
    <x v="0"/>
    <n v="8"/>
    <x v="244"/>
  </r>
  <r>
    <x v="282"/>
    <x v="3"/>
    <x v="0"/>
    <x v="2"/>
    <x v="1"/>
    <n v="8"/>
    <x v="51"/>
  </r>
  <r>
    <x v="283"/>
    <x v="0"/>
    <x v="0"/>
    <x v="2"/>
    <x v="0"/>
    <n v="9"/>
    <x v="245"/>
  </r>
  <r>
    <x v="284"/>
    <x v="2"/>
    <x v="1"/>
    <x v="0"/>
    <x v="2"/>
    <n v="2"/>
    <x v="246"/>
  </r>
  <r>
    <x v="285"/>
    <x v="3"/>
    <x v="3"/>
    <x v="0"/>
    <x v="2"/>
    <n v="15"/>
    <x v="247"/>
  </r>
  <r>
    <x v="286"/>
    <x v="0"/>
    <x v="2"/>
    <x v="2"/>
    <x v="1"/>
    <n v="18"/>
    <x v="202"/>
  </r>
  <r>
    <x v="287"/>
    <x v="2"/>
    <x v="2"/>
    <x v="1"/>
    <x v="2"/>
    <n v="3"/>
    <x v="72"/>
  </r>
  <r>
    <x v="288"/>
    <x v="1"/>
    <x v="2"/>
    <x v="0"/>
    <x v="0"/>
    <n v="17"/>
    <x v="248"/>
  </r>
  <r>
    <x v="289"/>
    <x v="0"/>
    <x v="2"/>
    <x v="0"/>
    <x v="2"/>
    <n v="4"/>
    <x v="82"/>
  </r>
  <r>
    <x v="290"/>
    <x v="2"/>
    <x v="1"/>
    <x v="2"/>
    <x v="1"/>
    <n v="4"/>
    <x v="249"/>
  </r>
  <r>
    <x v="291"/>
    <x v="2"/>
    <x v="4"/>
    <x v="1"/>
    <x v="0"/>
    <n v="14"/>
    <x v="225"/>
  </r>
  <r>
    <x v="292"/>
    <x v="0"/>
    <x v="3"/>
    <x v="2"/>
    <x v="1"/>
    <n v="9"/>
    <x v="250"/>
  </r>
  <r>
    <x v="293"/>
    <x v="1"/>
    <x v="0"/>
    <x v="1"/>
    <x v="0"/>
    <n v="9"/>
    <x v="251"/>
  </r>
  <r>
    <x v="294"/>
    <x v="0"/>
    <x v="4"/>
    <x v="1"/>
    <x v="2"/>
    <n v="18"/>
    <x v="154"/>
  </r>
  <r>
    <x v="295"/>
    <x v="2"/>
    <x v="2"/>
    <x v="1"/>
    <x v="1"/>
    <n v="10"/>
    <x v="252"/>
  </r>
  <r>
    <x v="296"/>
    <x v="3"/>
    <x v="4"/>
    <x v="0"/>
    <x v="1"/>
    <n v="4"/>
    <x v="253"/>
  </r>
  <r>
    <x v="297"/>
    <x v="3"/>
    <x v="3"/>
    <x v="2"/>
    <x v="0"/>
    <n v="12"/>
    <x v="254"/>
  </r>
  <r>
    <x v="298"/>
    <x v="0"/>
    <x v="0"/>
    <x v="2"/>
    <x v="1"/>
    <n v="8"/>
    <x v="255"/>
  </r>
  <r>
    <x v="299"/>
    <x v="2"/>
    <x v="0"/>
    <x v="1"/>
    <x v="0"/>
    <n v="2"/>
    <x v="256"/>
  </r>
  <r>
    <x v="300"/>
    <x v="3"/>
    <x v="3"/>
    <x v="0"/>
    <x v="0"/>
    <n v="13"/>
    <x v="257"/>
  </r>
  <r>
    <x v="301"/>
    <x v="2"/>
    <x v="3"/>
    <x v="0"/>
    <x v="0"/>
    <n v="16"/>
    <x v="195"/>
  </r>
  <r>
    <x v="302"/>
    <x v="0"/>
    <x v="2"/>
    <x v="2"/>
    <x v="0"/>
    <n v="2"/>
    <x v="258"/>
  </r>
  <r>
    <x v="303"/>
    <x v="3"/>
    <x v="0"/>
    <x v="0"/>
    <x v="2"/>
    <n v="11"/>
    <x v="259"/>
  </r>
  <r>
    <x v="304"/>
    <x v="2"/>
    <x v="4"/>
    <x v="0"/>
    <x v="0"/>
    <n v="10"/>
    <x v="260"/>
  </r>
  <r>
    <x v="305"/>
    <x v="3"/>
    <x v="1"/>
    <x v="1"/>
    <x v="1"/>
    <n v="15"/>
    <x v="261"/>
  </r>
  <r>
    <x v="306"/>
    <x v="0"/>
    <x v="1"/>
    <x v="0"/>
    <x v="2"/>
    <n v="17"/>
    <x v="117"/>
  </r>
  <r>
    <x v="307"/>
    <x v="2"/>
    <x v="3"/>
    <x v="1"/>
    <x v="1"/>
    <n v="8"/>
    <x v="262"/>
  </r>
  <r>
    <x v="308"/>
    <x v="3"/>
    <x v="2"/>
    <x v="2"/>
    <x v="2"/>
    <n v="18"/>
    <x v="263"/>
  </r>
  <r>
    <x v="309"/>
    <x v="0"/>
    <x v="1"/>
    <x v="0"/>
    <x v="0"/>
    <n v="9"/>
    <x v="264"/>
  </r>
  <r>
    <x v="310"/>
    <x v="3"/>
    <x v="0"/>
    <x v="2"/>
    <x v="2"/>
    <n v="8"/>
    <x v="258"/>
  </r>
  <r>
    <x v="311"/>
    <x v="3"/>
    <x v="3"/>
    <x v="2"/>
    <x v="2"/>
    <n v="14"/>
    <x v="1"/>
  </r>
  <r>
    <x v="312"/>
    <x v="1"/>
    <x v="4"/>
    <x v="0"/>
    <x v="1"/>
    <n v="18"/>
    <x v="123"/>
  </r>
  <r>
    <x v="313"/>
    <x v="1"/>
    <x v="3"/>
    <x v="0"/>
    <x v="1"/>
    <n v="12"/>
    <x v="24"/>
  </r>
  <r>
    <x v="314"/>
    <x v="0"/>
    <x v="4"/>
    <x v="2"/>
    <x v="0"/>
    <n v="19"/>
    <x v="45"/>
  </r>
  <r>
    <x v="315"/>
    <x v="1"/>
    <x v="3"/>
    <x v="0"/>
    <x v="2"/>
    <n v="14"/>
    <x v="265"/>
  </r>
  <r>
    <x v="316"/>
    <x v="0"/>
    <x v="3"/>
    <x v="1"/>
    <x v="2"/>
    <n v="17"/>
    <x v="266"/>
  </r>
  <r>
    <x v="317"/>
    <x v="1"/>
    <x v="3"/>
    <x v="1"/>
    <x v="2"/>
    <n v="3"/>
    <x v="267"/>
  </r>
  <r>
    <x v="318"/>
    <x v="3"/>
    <x v="4"/>
    <x v="0"/>
    <x v="0"/>
    <n v="7"/>
    <x v="268"/>
  </r>
  <r>
    <x v="319"/>
    <x v="0"/>
    <x v="4"/>
    <x v="2"/>
    <x v="0"/>
    <n v="17"/>
    <x v="269"/>
  </r>
  <r>
    <x v="320"/>
    <x v="0"/>
    <x v="3"/>
    <x v="0"/>
    <x v="0"/>
    <n v="12"/>
    <x v="270"/>
  </r>
  <r>
    <x v="321"/>
    <x v="3"/>
    <x v="1"/>
    <x v="0"/>
    <x v="0"/>
    <n v="9"/>
    <x v="271"/>
  </r>
  <r>
    <x v="322"/>
    <x v="0"/>
    <x v="2"/>
    <x v="2"/>
    <x v="0"/>
    <n v="15"/>
    <x v="272"/>
  </r>
  <r>
    <x v="323"/>
    <x v="0"/>
    <x v="2"/>
    <x v="2"/>
    <x v="1"/>
    <n v="18"/>
    <x v="273"/>
  </r>
  <r>
    <x v="324"/>
    <x v="1"/>
    <x v="2"/>
    <x v="1"/>
    <x v="2"/>
    <n v="13"/>
    <x v="274"/>
  </r>
  <r>
    <x v="325"/>
    <x v="0"/>
    <x v="4"/>
    <x v="2"/>
    <x v="2"/>
    <n v="8"/>
    <x v="275"/>
  </r>
  <r>
    <x v="326"/>
    <x v="2"/>
    <x v="4"/>
    <x v="1"/>
    <x v="2"/>
    <n v="14"/>
    <x v="151"/>
  </r>
  <r>
    <x v="327"/>
    <x v="3"/>
    <x v="1"/>
    <x v="2"/>
    <x v="2"/>
    <n v="8"/>
    <x v="276"/>
  </r>
  <r>
    <x v="328"/>
    <x v="1"/>
    <x v="2"/>
    <x v="0"/>
    <x v="2"/>
    <n v="14"/>
    <x v="277"/>
  </r>
  <r>
    <x v="329"/>
    <x v="1"/>
    <x v="2"/>
    <x v="1"/>
    <x v="2"/>
    <n v="7"/>
    <x v="210"/>
  </r>
  <r>
    <x v="330"/>
    <x v="2"/>
    <x v="3"/>
    <x v="1"/>
    <x v="2"/>
    <n v="12"/>
    <x v="278"/>
  </r>
  <r>
    <x v="331"/>
    <x v="3"/>
    <x v="4"/>
    <x v="1"/>
    <x v="2"/>
    <n v="11"/>
    <x v="279"/>
  </r>
  <r>
    <x v="332"/>
    <x v="3"/>
    <x v="2"/>
    <x v="0"/>
    <x v="1"/>
    <n v="11"/>
    <x v="280"/>
  </r>
  <r>
    <x v="333"/>
    <x v="1"/>
    <x v="1"/>
    <x v="0"/>
    <x v="2"/>
    <n v="13"/>
    <x v="281"/>
  </r>
  <r>
    <x v="334"/>
    <x v="0"/>
    <x v="1"/>
    <x v="0"/>
    <x v="1"/>
    <n v="18"/>
    <x v="282"/>
  </r>
  <r>
    <x v="335"/>
    <x v="1"/>
    <x v="2"/>
    <x v="0"/>
    <x v="0"/>
    <n v="2"/>
    <x v="55"/>
  </r>
  <r>
    <x v="336"/>
    <x v="3"/>
    <x v="4"/>
    <x v="0"/>
    <x v="2"/>
    <n v="15"/>
    <x v="21"/>
  </r>
  <r>
    <x v="337"/>
    <x v="2"/>
    <x v="1"/>
    <x v="1"/>
    <x v="0"/>
    <n v="18"/>
    <x v="283"/>
  </r>
  <r>
    <x v="338"/>
    <x v="1"/>
    <x v="3"/>
    <x v="0"/>
    <x v="0"/>
    <n v="15"/>
    <x v="284"/>
  </r>
  <r>
    <x v="339"/>
    <x v="3"/>
    <x v="1"/>
    <x v="1"/>
    <x v="0"/>
    <n v="19"/>
    <x v="23"/>
  </r>
  <r>
    <x v="340"/>
    <x v="1"/>
    <x v="0"/>
    <x v="0"/>
    <x v="1"/>
    <n v="12"/>
    <x v="285"/>
  </r>
  <r>
    <x v="341"/>
    <x v="0"/>
    <x v="0"/>
    <x v="2"/>
    <x v="0"/>
    <n v="13"/>
    <x v="286"/>
  </r>
  <r>
    <x v="342"/>
    <x v="1"/>
    <x v="4"/>
    <x v="1"/>
    <x v="0"/>
    <n v="11"/>
    <x v="287"/>
  </r>
  <r>
    <x v="343"/>
    <x v="1"/>
    <x v="2"/>
    <x v="2"/>
    <x v="0"/>
    <n v="5"/>
    <x v="288"/>
  </r>
  <r>
    <x v="344"/>
    <x v="3"/>
    <x v="4"/>
    <x v="1"/>
    <x v="2"/>
    <n v="1"/>
    <x v="289"/>
  </r>
  <r>
    <x v="345"/>
    <x v="3"/>
    <x v="4"/>
    <x v="2"/>
    <x v="2"/>
    <n v="3"/>
    <x v="290"/>
  </r>
  <r>
    <x v="346"/>
    <x v="3"/>
    <x v="4"/>
    <x v="0"/>
    <x v="1"/>
    <n v="19"/>
    <x v="291"/>
  </r>
  <r>
    <x v="347"/>
    <x v="1"/>
    <x v="4"/>
    <x v="0"/>
    <x v="1"/>
    <n v="7"/>
    <x v="292"/>
  </r>
  <r>
    <x v="348"/>
    <x v="0"/>
    <x v="3"/>
    <x v="0"/>
    <x v="2"/>
    <n v="12"/>
    <x v="293"/>
  </r>
  <r>
    <x v="349"/>
    <x v="2"/>
    <x v="3"/>
    <x v="1"/>
    <x v="1"/>
    <n v="15"/>
    <x v="294"/>
  </r>
  <r>
    <x v="350"/>
    <x v="2"/>
    <x v="1"/>
    <x v="2"/>
    <x v="2"/>
    <n v="5"/>
    <x v="115"/>
  </r>
  <r>
    <x v="351"/>
    <x v="3"/>
    <x v="0"/>
    <x v="0"/>
    <x v="0"/>
    <n v="15"/>
    <x v="295"/>
  </r>
  <r>
    <x v="352"/>
    <x v="3"/>
    <x v="4"/>
    <x v="2"/>
    <x v="0"/>
    <n v="8"/>
    <x v="296"/>
  </r>
  <r>
    <x v="353"/>
    <x v="1"/>
    <x v="1"/>
    <x v="2"/>
    <x v="1"/>
    <n v="10"/>
    <x v="297"/>
  </r>
  <r>
    <x v="354"/>
    <x v="2"/>
    <x v="0"/>
    <x v="0"/>
    <x v="2"/>
    <n v="16"/>
    <x v="298"/>
  </r>
  <r>
    <x v="355"/>
    <x v="3"/>
    <x v="2"/>
    <x v="0"/>
    <x v="2"/>
    <n v="8"/>
    <x v="95"/>
  </r>
  <r>
    <x v="356"/>
    <x v="0"/>
    <x v="3"/>
    <x v="2"/>
    <x v="1"/>
    <n v="1"/>
    <x v="299"/>
  </r>
  <r>
    <x v="357"/>
    <x v="0"/>
    <x v="0"/>
    <x v="0"/>
    <x v="2"/>
    <n v="12"/>
    <x v="300"/>
  </r>
  <r>
    <x v="358"/>
    <x v="3"/>
    <x v="2"/>
    <x v="0"/>
    <x v="0"/>
    <n v="5"/>
    <x v="237"/>
  </r>
  <r>
    <x v="359"/>
    <x v="3"/>
    <x v="0"/>
    <x v="0"/>
    <x v="1"/>
    <n v="3"/>
    <x v="15"/>
  </r>
  <r>
    <x v="360"/>
    <x v="2"/>
    <x v="3"/>
    <x v="1"/>
    <x v="1"/>
    <n v="1"/>
    <x v="301"/>
  </r>
  <r>
    <x v="361"/>
    <x v="2"/>
    <x v="3"/>
    <x v="2"/>
    <x v="2"/>
    <n v="4"/>
    <x v="302"/>
  </r>
  <r>
    <x v="362"/>
    <x v="1"/>
    <x v="1"/>
    <x v="2"/>
    <x v="1"/>
    <n v="8"/>
    <x v="303"/>
  </r>
  <r>
    <x v="363"/>
    <x v="2"/>
    <x v="4"/>
    <x v="1"/>
    <x v="2"/>
    <n v="3"/>
    <x v="119"/>
  </r>
  <r>
    <x v="364"/>
    <x v="0"/>
    <x v="0"/>
    <x v="2"/>
    <x v="2"/>
    <n v="10"/>
    <x v="18"/>
  </r>
  <r>
    <x v="365"/>
    <x v="0"/>
    <x v="0"/>
    <x v="0"/>
    <x v="2"/>
    <n v="2"/>
    <x v="304"/>
  </r>
  <r>
    <x v="366"/>
    <x v="3"/>
    <x v="2"/>
    <x v="2"/>
    <x v="2"/>
    <n v="11"/>
    <x v="305"/>
  </r>
  <r>
    <x v="367"/>
    <x v="2"/>
    <x v="3"/>
    <x v="0"/>
    <x v="2"/>
    <n v="10"/>
    <x v="306"/>
  </r>
  <r>
    <x v="368"/>
    <x v="1"/>
    <x v="0"/>
    <x v="1"/>
    <x v="1"/>
    <n v="14"/>
    <x v="307"/>
  </r>
  <r>
    <x v="369"/>
    <x v="0"/>
    <x v="3"/>
    <x v="0"/>
    <x v="0"/>
    <n v="7"/>
    <x v="49"/>
  </r>
  <r>
    <x v="370"/>
    <x v="0"/>
    <x v="0"/>
    <x v="2"/>
    <x v="0"/>
    <n v="2"/>
    <x v="308"/>
  </r>
  <r>
    <x v="371"/>
    <x v="1"/>
    <x v="1"/>
    <x v="2"/>
    <x v="1"/>
    <n v="9"/>
    <x v="309"/>
  </r>
  <r>
    <x v="372"/>
    <x v="1"/>
    <x v="4"/>
    <x v="2"/>
    <x v="1"/>
    <n v="16"/>
    <x v="310"/>
  </r>
  <r>
    <x v="373"/>
    <x v="0"/>
    <x v="0"/>
    <x v="1"/>
    <x v="0"/>
    <n v="13"/>
    <x v="311"/>
  </r>
  <r>
    <x v="374"/>
    <x v="0"/>
    <x v="3"/>
    <x v="1"/>
    <x v="0"/>
    <n v="9"/>
    <x v="312"/>
  </r>
  <r>
    <x v="375"/>
    <x v="1"/>
    <x v="1"/>
    <x v="2"/>
    <x v="0"/>
    <n v="4"/>
    <x v="313"/>
  </r>
  <r>
    <x v="376"/>
    <x v="0"/>
    <x v="0"/>
    <x v="0"/>
    <x v="0"/>
    <n v="10"/>
    <x v="314"/>
  </r>
  <r>
    <x v="377"/>
    <x v="3"/>
    <x v="2"/>
    <x v="1"/>
    <x v="0"/>
    <n v="12"/>
    <x v="138"/>
  </r>
  <r>
    <x v="378"/>
    <x v="3"/>
    <x v="4"/>
    <x v="2"/>
    <x v="2"/>
    <n v="17"/>
    <x v="177"/>
  </r>
  <r>
    <x v="379"/>
    <x v="1"/>
    <x v="0"/>
    <x v="2"/>
    <x v="1"/>
    <n v="14"/>
    <x v="217"/>
  </r>
  <r>
    <x v="380"/>
    <x v="2"/>
    <x v="1"/>
    <x v="1"/>
    <x v="2"/>
    <n v="14"/>
    <x v="315"/>
  </r>
  <r>
    <x v="381"/>
    <x v="1"/>
    <x v="2"/>
    <x v="1"/>
    <x v="0"/>
    <n v="2"/>
    <x v="316"/>
  </r>
  <r>
    <x v="382"/>
    <x v="1"/>
    <x v="1"/>
    <x v="1"/>
    <x v="0"/>
    <n v="11"/>
    <x v="317"/>
  </r>
  <r>
    <x v="383"/>
    <x v="2"/>
    <x v="1"/>
    <x v="0"/>
    <x v="0"/>
    <n v="16"/>
    <x v="318"/>
  </r>
  <r>
    <x v="384"/>
    <x v="2"/>
    <x v="2"/>
    <x v="0"/>
    <x v="2"/>
    <n v="19"/>
    <x v="319"/>
  </r>
  <r>
    <x v="385"/>
    <x v="2"/>
    <x v="1"/>
    <x v="2"/>
    <x v="2"/>
    <n v="6"/>
    <x v="320"/>
  </r>
  <r>
    <x v="386"/>
    <x v="3"/>
    <x v="2"/>
    <x v="1"/>
    <x v="0"/>
    <n v="19"/>
    <x v="82"/>
  </r>
  <r>
    <x v="387"/>
    <x v="0"/>
    <x v="0"/>
    <x v="0"/>
    <x v="2"/>
    <n v="5"/>
    <x v="321"/>
  </r>
  <r>
    <x v="388"/>
    <x v="3"/>
    <x v="2"/>
    <x v="1"/>
    <x v="2"/>
    <n v="4"/>
    <x v="322"/>
  </r>
  <r>
    <x v="389"/>
    <x v="0"/>
    <x v="2"/>
    <x v="2"/>
    <x v="0"/>
    <n v="15"/>
    <x v="207"/>
  </r>
  <r>
    <x v="390"/>
    <x v="3"/>
    <x v="4"/>
    <x v="0"/>
    <x v="2"/>
    <n v="4"/>
    <x v="323"/>
  </r>
  <r>
    <x v="391"/>
    <x v="0"/>
    <x v="2"/>
    <x v="0"/>
    <x v="1"/>
    <n v="10"/>
    <x v="324"/>
  </r>
  <r>
    <x v="392"/>
    <x v="3"/>
    <x v="2"/>
    <x v="0"/>
    <x v="1"/>
    <n v="3"/>
    <x v="101"/>
  </r>
  <r>
    <x v="393"/>
    <x v="2"/>
    <x v="0"/>
    <x v="2"/>
    <x v="1"/>
    <n v="5"/>
    <x v="325"/>
  </r>
  <r>
    <x v="394"/>
    <x v="1"/>
    <x v="4"/>
    <x v="1"/>
    <x v="1"/>
    <n v="6"/>
    <x v="326"/>
  </r>
  <r>
    <x v="395"/>
    <x v="3"/>
    <x v="3"/>
    <x v="0"/>
    <x v="0"/>
    <n v="8"/>
    <x v="267"/>
  </r>
  <r>
    <x v="396"/>
    <x v="0"/>
    <x v="0"/>
    <x v="2"/>
    <x v="0"/>
    <n v="7"/>
    <x v="11"/>
  </r>
  <r>
    <x v="397"/>
    <x v="2"/>
    <x v="0"/>
    <x v="1"/>
    <x v="0"/>
    <n v="10"/>
    <x v="327"/>
  </r>
  <r>
    <x v="398"/>
    <x v="3"/>
    <x v="3"/>
    <x v="2"/>
    <x v="1"/>
    <n v="6"/>
    <x v="328"/>
  </r>
  <r>
    <x v="399"/>
    <x v="3"/>
    <x v="2"/>
    <x v="1"/>
    <x v="1"/>
    <n v="14"/>
    <x v="329"/>
  </r>
  <r>
    <x v="400"/>
    <x v="2"/>
    <x v="1"/>
    <x v="2"/>
    <x v="2"/>
    <n v="4"/>
    <x v="330"/>
  </r>
  <r>
    <x v="401"/>
    <x v="3"/>
    <x v="4"/>
    <x v="1"/>
    <x v="2"/>
    <n v="13"/>
    <x v="232"/>
  </r>
  <r>
    <x v="402"/>
    <x v="1"/>
    <x v="1"/>
    <x v="0"/>
    <x v="1"/>
    <n v="17"/>
    <x v="46"/>
  </r>
  <r>
    <x v="403"/>
    <x v="3"/>
    <x v="3"/>
    <x v="1"/>
    <x v="1"/>
    <n v="7"/>
    <x v="97"/>
  </r>
  <r>
    <x v="404"/>
    <x v="1"/>
    <x v="0"/>
    <x v="2"/>
    <x v="1"/>
    <n v="4"/>
    <x v="331"/>
  </r>
  <r>
    <x v="405"/>
    <x v="1"/>
    <x v="0"/>
    <x v="2"/>
    <x v="1"/>
    <n v="14"/>
    <x v="68"/>
  </r>
  <r>
    <x v="406"/>
    <x v="2"/>
    <x v="4"/>
    <x v="1"/>
    <x v="2"/>
    <n v="3"/>
    <x v="332"/>
  </r>
  <r>
    <x v="407"/>
    <x v="3"/>
    <x v="0"/>
    <x v="0"/>
    <x v="1"/>
    <n v="5"/>
    <x v="77"/>
  </r>
  <r>
    <x v="408"/>
    <x v="2"/>
    <x v="0"/>
    <x v="0"/>
    <x v="2"/>
    <n v="16"/>
    <x v="302"/>
  </r>
  <r>
    <x v="409"/>
    <x v="3"/>
    <x v="4"/>
    <x v="1"/>
    <x v="1"/>
    <n v="4"/>
    <x v="50"/>
  </r>
  <r>
    <x v="410"/>
    <x v="3"/>
    <x v="4"/>
    <x v="1"/>
    <x v="1"/>
    <n v="2"/>
    <x v="333"/>
  </r>
  <r>
    <x v="411"/>
    <x v="0"/>
    <x v="3"/>
    <x v="2"/>
    <x v="1"/>
    <n v="18"/>
    <x v="334"/>
  </r>
  <r>
    <x v="412"/>
    <x v="3"/>
    <x v="0"/>
    <x v="0"/>
    <x v="2"/>
    <n v="19"/>
    <x v="335"/>
  </r>
  <r>
    <x v="413"/>
    <x v="2"/>
    <x v="0"/>
    <x v="1"/>
    <x v="2"/>
    <n v="19"/>
    <x v="336"/>
  </r>
  <r>
    <x v="414"/>
    <x v="1"/>
    <x v="3"/>
    <x v="0"/>
    <x v="0"/>
    <n v="17"/>
    <x v="337"/>
  </r>
  <r>
    <x v="415"/>
    <x v="3"/>
    <x v="2"/>
    <x v="1"/>
    <x v="1"/>
    <n v="14"/>
    <x v="184"/>
  </r>
  <r>
    <x v="416"/>
    <x v="0"/>
    <x v="2"/>
    <x v="1"/>
    <x v="0"/>
    <n v="19"/>
    <x v="206"/>
  </r>
  <r>
    <x v="417"/>
    <x v="2"/>
    <x v="2"/>
    <x v="0"/>
    <x v="0"/>
    <n v="13"/>
    <x v="338"/>
  </r>
  <r>
    <x v="418"/>
    <x v="3"/>
    <x v="3"/>
    <x v="1"/>
    <x v="2"/>
    <n v="12"/>
    <x v="115"/>
  </r>
  <r>
    <x v="419"/>
    <x v="2"/>
    <x v="0"/>
    <x v="1"/>
    <x v="2"/>
    <n v="6"/>
    <x v="339"/>
  </r>
  <r>
    <x v="420"/>
    <x v="0"/>
    <x v="3"/>
    <x v="2"/>
    <x v="0"/>
    <n v="4"/>
    <x v="187"/>
  </r>
  <r>
    <x v="421"/>
    <x v="0"/>
    <x v="3"/>
    <x v="1"/>
    <x v="1"/>
    <n v="19"/>
    <x v="134"/>
  </r>
  <r>
    <x v="422"/>
    <x v="2"/>
    <x v="2"/>
    <x v="1"/>
    <x v="2"/>
    <n v="16"/>
    <x v="340"/>
  </r>
  <r>
    <x v="423"/>
    <x v="3"/>
    <x v="1"/>
    <x v="1"/>
    <x v="1"/>
    <n v="13"/>
    <x v="132"/>
  </r>
  <r>
    <x v="424"/>
    <x v="1"/>
    <x v="0"/>
    <x v="2"/>
    <x v="1"/>
    <n v="4"/>
    <x v="341"/>
  </r>
  <r>
    <x v="425"/>
    <x v="0"/>
    <x v="2"/>
    <x v="0"/>
    <x v="0"/>
    <n v="17"/>
    <x v="63"/>
  </r>
  <r>
    <x v="426"/>
    <x v="3"/>
    <x v="1"/>
    <x v="2"/>
    <x v="0"/>
    <n v="1"/>
    <x v="342"/>
  </r>
  <r>
    <x v="427"/>
    <x v="3"/>
    <x v="1"/>
    <x v="2"/>
    <x v="0"/>
    <n v="18"/>
    <x v="343"/>
  </r>
  <r>
    <x v="428"/>
    <x v="1"/>
    <x v="4"/>
    <x v="0"/>
    <x v="0"/>
    <n v="17"/>
    <x v="344"/>
  </r>
  <r>
    <x v="429"/>
    <x v="0"/>
    <x v="0"/>
    <x v="2"/>
    <x v="2"/>
    <n v="15"/>
    <x v="345"/>
  </r>
  <r>
    <x v="430"/>
    <x v="0"/>
    <x v="1"/>
    <x v="0"/>
    <x v="2"/>
    <n v="11"/>
    <x v="346"/>
  </r>
  <r>
    <x v="431"/>
    <x v="3"/>
    <x v="2"/>
    <x v="2"/>
    <x v="0"/>
    <n v="13"/>
    <x v="347"/>
  </r>
  <r>
    <x v="432"/>
    <x v="3"/>
    <x v="4"/>
    <x v="0"/>
    <x v="2"/>
    <n v="1"/>
    <x v="348"/>
  </r>
  <r>
    <x v="433"/>
    <x v="1"/>
    <x v="0"/>
    <x v="1"/>
    <x v="0"/>
    <n v="17"/>
    <x v="349"/>
  </r>
  <r>
    <x v="434"/>
    <x v="1"/>
    <x v="3"/>
    <x v="2"/>
    <x v="1"/>
    <n v="6"/>
    <x v="350"/>
  </r>
  <r>
    <x v="435"/>
    <x v="0"/>
    <x v="2"/>
    <x v="2"/>
    <x v="1"/>
    <n v="4"/>
    <x v="4"/>
  </r>
  <r>
    <x v="436"/>
    <x v="2"/>
    <x v="1"/>
    <x v="2"/>
    <x v="1"/>
    <n v="16"/>
    <x v="252"/>
  </r>
  <r>
    <x v="437"/>
    <x v="0"/>
    <x v="1"/>
    <x v="2"/>
    <x v="0"/>
    <n v="15"/>
    <x v="41"/>
  </r>
  <r>
    <x v="438"/>
    <x v="3"/>
    <x v="2"/>
    <x v="1"/>
    <x v="1"/>
    <n v="15"/>
    <x v="146"/>
  </r>
  <r>
    <x v="439"/>
    <x v="0"/>
    <x v="1"/>
    <x v="2"/>
    <x v="2"/>
    <n v="6"/>
    <x v="351"/>
  </r>
  <r>
    <x v="440"/>
    <x v="2"/>
    <x v="4"/>
    <x v="1"/>
    <x v="1"/>
    <n v="15"/>
    <x v="340"/>
  </r>
  <r>
    <x v="441"/>
    <x v="1"/>
    <x v="0"/>
    <x v="1"/>
    <x v="1"/>
    <n v="14"/>
    <x v="352"/>
  </r>
  <r>
    <x v="442"/>
    <x v="2"/>
    <x v="4"/>
    <x v="1"/>
    <x v="1"/>
    <n v="11"/>
    <x v="222"/>
  </r>
  <r>
    <x v="443"/>
    <x v="2"/>
    <x v="1"/>
    <x v="1"/>
    <x v="2"/>
    <n v="7"/>
    <x v="353"/>
  </r>
  <r>
    <x v="444"/>
    <x v="2"/>
    <x v="3"/>
    <x v="0"/>
    <x v="0"/>
    <n v="9"/>
    <x v="354"/>
  </r>
  <r>
    <x v="445"/>
    <x v="1"/>
    <x v="0"/>
    <x v="0"/>
    <x v="2"/>
    <n v="16"/>
    <x v="136"/>
  </r>
  <r>
    <x v="446"/>
    <x v="2"/>
    <x v="0"/>
    <x v="2"/>
    <x v="0"/>
    <n v="5"/>
    <x v="355"/>
  </r>
  <r>
    <x v="447"/>
    <x v="2"/>
    <x v="2"/>
    <x v="0"/>
    <x v="0"/>
    <n v="10"/>
    <x v="356"/>
  </r>
  <r>
    <x v="448"/>
    <x v="2"/>
    <x v="2"/>
    <x v="0"/>
    <x v="1"/>
    <n v="18"/>
    <x v="357"/>
  </r>
  <r>
    <x v="449"/>
    <x v="3"/>
    <x v="3"/>
    <x v="2"/>
    <x v="0"/>
    <n v="3"/>
    <x v="296"/>
  </r>
  <r>
    <x v="450"/>
    <x v="2"/>
    <x v="0"/>
    <x v="2"/>
    <x v="2"/>
    <n v="13"/>
    <x v="358"/>
  </r>
  <r>
    <x v="451"/>
    <x v="1"/>
    <x v="3"/>
    <x v="2"/>
    <x v="2"/>
    <n v="11"/>
    <x v="359"/>
  </r>
  <r>
    <x v="452"/>
    <x v="2"/>
    <x v="2"/>
    <x v="0"/>
    <x v="0"/>
    <n v="17"/>
    <x v="80"/>
  </r>
  <r>
    <x v="453"/>
    <x v="2"/>
    <x v="2"/>
    <x v="0"/>
    <x v="1"/>
    <n v="13"/>
    <x v="360"/>
  </r>
  <r>
    <x v="454"/>
    <x v="1"/>
    <x v="0"/>
    <x v="2"/>
    <x v="1"/>
    <n v="6"/>
    <x v="147"/>
  </r>
  <r>
    <x v="455"/>
    <x v="2"/>
    <x v="4"/>
    <x v="1"/>
    <x v="2"/>
    <n v="17"/>
    <x v="361"/>
  </r>
  <r>
    <x v="456"/>
    <x v="1"/>
    <x v="1"/>
    <x v="2"/>
    <x v="1"/>
    <n v="13"/>
    <x v="332"/>
  </r>
  <r>
    <x v="457"/>
    <x v="2"/>
    <x v="2"/>
    <x v="1"/>
    <x v="0"/>
    <n v="19"/>
    <x v="290"/>
  </r>
  <r>
    <x v="458"/>
    <x v="1"/>
    <x v="2"/>
    <x v="1"/>
    <x v="0"/>
    <n v="19"/>
    <x v="114"/>
  </r>
  <r>
    <x v="459"/>
    <x v="2"/>
    <x v="4"/>
    <x v="2"/>
    <x v="2"/>
    <n v="10"/>
    <x v="325"/>
  </r>
  <r>
    <x v="460"/>
    <x v="2"/>
    <x v="4"/>
    <x v="2"/>
    <x v="0"/>
    <n v="3"/>
    <x v="362"/>
  </r>
  <r>
    <x v="461"/>
    <x v="3"/>
    <x v="3"/>
    <x v="2"/>
    <x v="2"/>
    <n v="14"/>
    <x v="363"/>
  </r>
  <r>
    <x v="462"/>
    <x v="3"/>
    <x v="3"/>
    <x v="0"/>
    <x v="0"/>
    <n v="19"/>
    <x v="364"/>
  </r>
  <r>
    <x v="463"/>
    <x v="2"/>
    <x v="1"/>
    <x v="1"/>
    <x v="2"/>
    <n v="5"/>
    <x v="1"/>
  </r>
  <r>
    <x v="464"/>
    <x v="2"/>
    <x v="1"/>
    <x v="0"/>
    <x v="1"/>
    <n v="5"/>
    <x v="365"/>
  </r>
  <r>
    <x v="465"/>
    <x v="0"/>
    <x v="0"/>
    <x v="0"/>
    <x v="0"/>
    <n v="17"/>
    <x v="284"/>
  </r>
  <r>
    <x v="466"/>
    <x v="1"/>
    <x v="3"/>
    <x v="2"/>
    <x v="0"/>
    <n v="10"/>
    <x v="366"/>
  </r>
  <r>
    <x v="467"/>
    <x v="0"/>
    <x v="2"/>
    <x v="0"/>
    <x v="2"/>
    <n v="5"/>
    <x v="367"/>
  </r>
  <r>
    <x v="468"/>
    <x v="3"/>
    <x v="3"/>
    <x v="2"/>
    <x v="2"/>
    <n v="4"/>
    <x v="368"/>
  </r>
  <r>
    <x v="469"/>
    <x v="3"/>
    <x v="2"/>
    <x v="1"/>
    <x v="0"/>
    <n v="6"/>
    <x v="369"/>
  </r>
  <r>
    <x v="470"/>
    <x v="3"/>
    <x v="4"/>
    <x v="2"/>
    <x v="2"/>
    <n v="4"/>
    <x v="370"/>
  </r>
  <r>
    <x v="471"/>
    <x v="3"/>
    <x v="3"/>
    <x v="0"/>
    <x v="0"/>
    <n v="7"/>
    <x v="371"/>
  </r>
  <r>
    <x v="472"/>
    <x v="2"/>
    <x v="4"/>
    <x v="0"/>
    <x v="1"/>
    <n v="7"/>
    <x v="372"/>
  </r>
  <r>
    <x v="473"/>
    <x v="3"/>
    <x v="1"/>
    <x v="2"/>
    <x v="2"/>
    <n v="18"/>
    <x v="373"/>
  </r>
  <r>
    <x v="474"/>
    <x v="2"/>
    <x v="1"/>
    <x v="2"/>
    <x v="0"/>
    <n v="3"/>
    <x v="374"/>
  </r>
  <r>
    <x v="475"/>
    <x v="2"/>
    <x v="0"/>
    <x v="0"/>
    <x v="1"/>
    <n v="1"/>
    <x v="375"/>
  </r>
  <r>
    <x v="476"/>
    <x v="3"/>
    <x v="3"/>
    <x v="1"/>
    <x v="1"/>
    <n v="4"/>
    <x v="363"/>
  </r>
  <r>
    <x v="477"/>
    <x v="3"/>
    <x v="4"/>
    <x v="1"/>
    <x v="0"/>
    <n v="6"/>
    <x v="376"/>
  </r>
  <r>
    <x v="478"/>
    <x v="1"/>
    <x v="2"/>
    <x v="2"/>
    <x v="2"/>
    <n v="9"/>
    <x v="377"/>
  </r>
  <r>
    <x v="479"/>
    <x v="0"/>
    <x v="1"/>
    <x v="1"/>
    <x v="0"/>
    <n v="14"/>
    <x v="259"/>
  </r>
  <r>
    <x v="480"/>
    <x v="3"/>
    <x v="1"/>
    <x v="0"/>
    <x v="1"/>
    <n v="12"/>
    <x v="378"/>
  </r>
  <r>
    <x v="481"/>
    <x v="1"/>
    <x v="2"/>
    <x v="2"/>
    <x v="0"/>
    <n v="4"/>
    <x v="20"/>
  </r>
  <r>
    <x v="482"/>
    <x v="1"/>
    <x v="4"/>
    <x v="0"/>
    <x v="2"/>
    <n v="12"/>
    <x v="379"/>
  </r>
  <r>
    <x v="483"/>
    <x v="0"/>
    <x v="4"/>
    <x v="0"/>
    <x v="1"/>
    <n v="10"/>
    <x v="189"/>
  </r>
  <r>
    <x v="484"/>
    <x v="2"/>
    <x v="3"/>
    <x v="1"/>
    <x v="0"/>
    <n v="7"/>
    <x v="380"/>
  </r>
  <r>
    <x v="485"/>
    <x v="3"/>
    <x v="3"/>
    <x v="2"/>
    <x v="2"/>
    <n v="3"/>
    <x v="381"/>
  </r>
  <r>
    <x v="486"/>
    <x v="0"/>
    <x v="0"/>
    <x v="2"/>
    <x v="1"/>
    <n v="14"/>
    <x v="382"/>
  </r>
  <r>
    <x v="487"/>
    <x v="3"/>
    <x v="1"/>
    <x v="1"/>
    <x v="2"/>
    <n v="10"/>
    <x v="383"/>
  </r>
  <r>
    <x v="488"/>
    <x v="1"/>
    <x v="3"/>
    <x v="0"/>
    <x v="1"/>
    <n v="16"/>
    <x v="384"/>
  </r>
  <r>
    <x v="489"/>
    <x v="1"/>
    <x v="4"/>
    <x v="0"/>
    <x v="0"/>
    <n v="16"/>
    <x v="317"/>
  </r>
  <r>
    <x v="490"/>
    <x v="2"/>
    <x v="2"/>
    <x v="0"/>
    <x v="2"/>
    <n v="10"/>
    <x v="385"/>
  </r>
  <r>
    <x v="491"/>
    <x v="1"/>
    <x v="4"/>
    <x v="0"/>
    <x v="1"/>
    <n v="13"/>
    <x v="100"/>
  </r>
  <r>
    <x v="492"/>
    <x v="1"/>
    <x v="1"/>
    <x v="2"/>
    <x v="2"/>
    <n v="6"/>
    <x v="386"/>
  </r>
  <r>
    <x v="493"/>
    <x v="0"/>
    <x v="4"/>
    <x v="2"/>
    <x v="2"/>
    <n v="12"/>
    <x v="387"/>
  </r>
  <r>
    <x v="494"/>
    <x v="3"/>
    <x v="0"/>
    <x v="1"/>
    <x v="0"/>
    <n v="9"/>
    <x v="388"/>
  </r>
  <r>
    <x v="495"/>
    <x v="3"/>
    <x v="1"/>
    <x v="1"/>
    <x v="2"/>
    <n v="13"/>
    <x v="54"/>
  </r>
  <r>
    <x v="496"/>
    <x v="0"/>
    <x v="2"/>
    <x v="2"/>
    <x v="1"/>
    <n v="4"/>
    <x v="389"/>
  </r>
  <r>
    <x v="497"/>
    <x v="2"/>
    <x v="0"/>
    <x v="2"/>
    <x v="1"/>
    <n v="11"/>
    <x v="385"/>
  </r>
  <r>
    <x v="498"/>
    <x v="3"/>
    <x v="1"/>
    <x v="0"/>
    <x v="1"/>
    <n v="18"/>
    <x v="32"/>
  </r>
  <r>
    <x v="499"/>
    <x v="1"/>
    <x v="2"/>
    <x v="0"/>
    <x v="1"/>
    <n v="11"/>
    <x v="1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4DC145-5A6F-47E0-9A71-0143C92E1ED2}"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1:B6" firstHeaderRow="1" firstDataRow="1" firstDataCol="1"/>
  <pivotFields count="9">
    <pivotField compact="0" numFmtId="22" outline="0" showAll="0">
      <items count="501">
        <item x="208"/>
        <item x="123"/>
        <item x="254"/>
        <item x="24"/>
        <item x="274"/>
        <item x="87"/>
        <item x="238"/>
        <item x="483"/>
        <item x="165"/>
        <item x="381"/>
        <item x="345"/>
        <item x="100"/>
        <item x="185"/>
        <item x="273"/>
        <item x="192"/>
        <item x="321"/>
        <item x="104"/>
        <item x="291"/>
        <item x="221"/>
        <item x="361"/>
        <item x="26"/>
        <item x="118"/>
        <item x="482"/>
        <item x="437"/>
        <item x="62"/>
        <item x="311"/>
        <item x="303"/>
        <item x="135"/>
        <item x="76"/>
        <item x="244"/>
        <item x="421"/>
        <item x="480"/>
        <item x="310"/>
        <item x="220"/>
        <item x="344"/>
        <item x="313"/>
        <item x="351"/>
        <item x="6"/>
        <item x="234"/>
        <item x="419"/>
        <item x="49"/>
        <item x="228"/>
        <item x="212"/>
        <item x="240"/>
        <item x="298"/>
        <item x="111"/>
        <item x="51"/>
        <item x="70"/>
        <item x="110"/>
        <item x="101"/>
        <item x="393"/>
        <item x="229"/>
        <item x="455"/>
        <item x="204"/>
        <item x="97"/>
        <item x="302"/>
        <item x="481"/>
        <item x="191"/>
        <item x="190"/>
        <item x="198"/>
        <item x="22"/>
        <item x="106"/>
        <item x="59"/>
        <item x="454"/>
        <item x="452"/>
        <item x="112"/>
        <item x="88"/>
        <item x="338"/>
        <item x="444"/>
        <item x="145"/>
        <item x="474"/>
        <item x="320"/>
        <item x="77"/>
        <item x="265"/>
        <item x="418"/>
        <item x="236"/>
        <item x="469"/>
        <item x="352"/>
        <item x="284"/>
        <item x="20"/>
        <item x="152"/>
        <item x="137"/>
        <item x="272"/>
        <item x="17"/>
        <item x="451"/>
        <item x="410"/>
        <item x="43"/>
        <item x="121"/>
        <item x="362"/>
        <item x="395"/>
        <item x="402"/>
        <item x="288"/>
        <item x="161"/>
        <item x="193"/>
        <item x="28"/>
        <item x="280"/>
        <item x="267"/>
        <item x="32"/>
        <item x="237"/>
        <item x="414"/>
        <item x="177"/>
        <item x="231"/>
        <item x="385"/>
        <item x="21"/>
        <item x="375"/>
        <item x="428"/>
        <item x="34"/>
        <item x="466"/>
        <item x="307"/>
        <item x="74"/>
        <item x="319"/>
        <item x="262"/>
        <item x="180"/>
        <item x="125"/>
        <item x="282"/>
        <item x="299"/>
        <item x="176"/>
        <item x="173"/>
        <item x="296"/>
        <item x="151"/>
        <item x="249"/>
        <item x="443"/>
        <item x="90"/>
        <item x="498"/>
        <item x="405"/>
        <item x="314"/>
        <item x="16"/>
        <item x="334"/>
        <item x="264"/>
        <item x="278"/>
        <item x="422"/>
        <item x="182"/>
        <item x="189"/>
        <item x="394"/>
        <item x="157"/>
        <item x="219"/>
        <item x="250"/>
        <item x="463"/>
        <item x="360"/>
        <item x="181"/>
        <item x="411"/>
        <item x="346"/>
        <item x="92"/>
        <item x="281"/>
        <item x="477"/>
        <item x="332"/>
        <item x="23"/>
        <item x="31"/>
        <item x="413"/>
        <item x="200"/>
        <item x="495"/>
        <item x="12"/>
        <item x="30"/>
        <item x="399"/>
        <item x="27"/>
        <item x="309"/>
        <item x="470"/>
        <item x="168"/>
        <item x="425"/>
        <item x="343"/>
        <item x="449"/>
        <item x="427"/>
        <item x="494"/>
        <item x="342"/>
        <item x="259"/>
        <item x="166"/>
        <item x="326"/>
        <item x="136"/>
        <item x="218"/>
        <item x="403"/>
        <item x="14"/>
        <item x="294"/>
        <item x="287"/>
        <item x="426"/>
        <item x="33"/>
        <item x="327"/>
        <item x="124"/>
        <item x="78"/>
        <item x="54"/>
        <item x="99"/>
        <item x="384"/>
        <item x="117"/>
        <item x="61"/>
        <item x="459"/>
        <item x="387"/>
        <item x="433"/>
        <item x="143"/>
        <item x="67"/>
        <item x="391"/>
        <item x="247"/>
        <item x="275"/>
        <item x="464"/>
        <item x="492"/>
        <item x="292"/>
        <item x="223"/>
        <item x="150"/>
        <item x="341"/>
        <item x="242"/>
        <item x="472"/>
        <item x="196"/>
        <item x="404"/>
        <item x="253"/>
        <item x="368"/>
        <item x="445"/>
        <item x="241"/>
        <item x="40"/>
        <item x="450"/>
        <item x="132"/>
        <item x="167"/>
        <item x="456"/>
        <item x="170"/>
        <item x="171"/>
        <item x="71"/>
        <item x="354"/>
        <item x="328"/>
        <item x="260"/>
        <item x="158"/>
        <item x="75"/>
        <item x="348"/>
        <item x="36"/>
        <item x="363"/>
        <item x="5"/>
        <item x="397"/>
        <item x="73"/>
        <item x="255"/>
        <item x="18"/>
        <item x="295"/>
        <item x="82"/>
        <item x="243"/>
        <item x="245"/>
        <item x="415"/>
        <item x="8"/>
        <item x="128"/>
        <item x="215"/>
        <item x="471"/>
        <item x="256"/>
        <item x="484"/>
        <item x="210"/>
        <item x="329"/>
        <item x="164"/>
        <item x="417"/>
        <item x="420"/>
        <item x="398"/>
        <item x="133"/>
        <item x="56"/>
        <item x="68"/>
        <item x="269"/>
        <item x="187"/>
        <item x="359"/>
        <item x="439"/>
        <item x="153"/>
        <item x="116"/>
        <item x="440"/>
        <item x="60"/>
        <item x="25"/>
        <item x="146"/>
        <item x="140"/>
        <item x="134"/>
        <item x="347"/>
        <item x="1"/>
        <item x="465"/>
        <item x="248"/>
        <item x="293"/>
        <item x="499"/>
        <item x="336"/>
        <item x="261"/>
        <item x="63"/>
        <item x="331"/>
        <item x="42"/>
        <item x="213"/>
        <item x="305"/>
        <item x="423"/>
        <item x="268"/>
        <item x="222"/>
        <item x="401"/>
        <item x="355"/>
        <item x="478"/>
        <item x="380"/>
        <item x="339"/>
        <item x="197"/>
        <item x="149"/>
        <item x="96"/>
        <item x="491"/>
        <item x="94"/>
        <item x="252"/>
        <item x="122"/>
        <item x="258"/>
        <item x="127"/>
        <item x="424"/>
        <item x="285"/>
        <item x="214"/>
        <item x="371"/>
        <item x="322"/>
        <item x="408"/>
        <item x="19"/>
        <item x="114"/>
        <item x="64"/>
        <item x="306"/>
        <item x="44"/>
        <item x="396"/>
        <item x="139"/>
        <item x="162"/>
        <item x="473"/>
        <item x="129"/>
        <item x="141"/>
        <item x="91"/>
        <item x="83"/>
        <item x="434"/>
        <item x="357"/>
        <item x="304"/>
        <item x="93"/>
        <item x="447"/>
        <item x="65"/>
        <item x="325"/>
        <item x="392"/>
        <item x="277"/>
        <item x="41"/>
        <item x="263"/>
        <item x="58"/>
        <item x="57"/>
        <item x="430"/>
        <item x="335"/>
        <item x="349"/>
        <item x="226"/>
        <item x="160"/>
        <item x="370"/>
        <item x="155"/>
        <item x="95"/>
        <item x="276"/>
        <item x="438"/>
        <item x="323"/>
        <item x="84"/>
        <item x="446"/>
        <item x="69"/>
        <item x="436"/>
        <item x="383"/>
        <item x="156"/>
        <item x="224"/>
        <item x="4"/>
        <item x="389"/>
        <item x="324"/>
        <item x="497"/>
        <item x="382"/>
        <item x="246"/>
        <item x="13"/>
        <item x="316"/>
        <item x="374"/>
        <item x="15"/>
        <item x="206"/>
        <item x="37"/>
        <item x="105"/>
        <item x="467"/>
        <item x="366"/>
        <item x="266"/>
        <item x="390"/>
        <item x="72"/>
        <item x="286"/>
        <item x="406"/>
        <item x="386"/>
        <item x="203"/>
        <item x="337"/>
        <item x="108"/>
        <item x="186"/>
        <item x="169"/>
        <item x="86"/>
        <item x="53"/>
        <item x="283"/>
        <item x="113"/>
        <item x="85"/>
        <item x="279"/>
        <item x="102"/>
        <item x="233"/>
        <item x="448"/>
        <item x="120"/>
        <item x="174"/>
        <item x="201"/>
        <item x="159"/>
        <item x="80"/>
        <item x="379"/>
        <item x="468"/>
        <item x="257"/>
        <item x="0"/>
        <item x="251"/>
        <item x="475"/>
        <item x="2"/>
        <item x="364"/>
        <item x="55"/>
        <item x="365"/>
        <item x="225"/>
        <item x="207"/>
        <item x="115"/>
        <item x="412"/>
        <item x="476"/>
        <item x="227"/>
        <item x="235"/>
        <item x="400"/>
        <item x="130"/>
        <item x="457"/>
        <item x="199"/>
        <item x="270"/>
        <item x="11"/>
        <item x="350"/>
        <item x="486"/>
        <item x="271"/>
        <item x="138"/>
        <item x="317"/>
        <item x="179"/>
        <item x="488"/>
        <item x="318"/>
        <item x="462"/>
        <item x="109"/>
        <item x="431"/>
        <item x="485"/>
        <item x="416"/>
        <item x="48"/>
        <item x="107"/>
        <item x="461"/>
        <item x="340"/>
        <item x="378"/>
        <item x="50"/>
        <item x="377"/>
        <item x="289"/>
        <item x="175"/>
        <item x="372"/>
        <item x="148"/>
        <item x="453"/>
        <item x="9"/>
        <item x="429"/>
        <item x="103"/>
        <item x="39"/>
        <item x="353"/>
        <item x="7"/>
        <item x="493"/>
        <item x="98"/>
        <item x="3"/>
        <item x="297"/>
        <item x="131"/>
        <item x="79"/>
        <item x="147"/>
        <item x="154"/>
        <item x="460"/>
        <item x="432"/>
        <item x="183"/>
        <item x="89"/>
        <item x="496"/>
        <item x="184"/>
        <item x="45"/>
        <item x="373"/>
        <item x="458"/>
        <item x="52"/>
        <item x="479"/>
        <item x="47"/>
        <item x="369"/>
        <item x="144"/>
        <item x="230"/>
        <item x="194"/>
        <item x="163"/>
        <item x="211"/>
        <item x="172"/>
        <item x="358"/>
        <item x="435"/>
        <item x="126"/>
        <item x="188"/>
        <item x="66"/>
        <item x="202"/>
        <item x="46"/>
        <item x="35"/>
        <item x="290"/>
        <item x="315"/>
        <item x="216"/>
        <item x="10"/>
        <item x="312"/>
        <item x="301"/>
        <item x="217"/>
        <item x="142"/>
        <item x="330"/>
        <item x="407"/>
        <item x="239"/>
        <item x="38"/>
        <item x="441"/>
        <item x="81"/>
        <item x="333"/>
        <item x="232"/>
        <item x="29"/>
        <item x="487"/>
        <item x="489"/>
        <item x="409"/>
        <item x="195"/>
        <item x="178"/>
        <item x="356"/>
        <item x="209"/>
        <item x="308"/>
        <item x="376"/>
        <item x="367"/>
        <item x="119"/>
        <item x="388"/>
        <item x="490"/>
        <item x="205"/>
        <item x="300"/>
        <item x="442"/>
        <item t="default"/>
      </items>
    </pivotField>
    <pivotField axis="axisRow" compact="0" outline="0" showAll="0">
      <items count="5">
        <item x="0"/>
        <item x="3"/>
        <item x="1"/>
        <item x="2"/>
        <item t="default"/>
      </items>
    </pivotField>
    <pivotField compact="0" outline="0" showAll="0">
      <items count="6">
        <item x="0"/>
        <item x="1"/>
        <item x="2"/>
        <item x="4"/>
        <item x="3"/>
        <item t="default"/>
      </items>
    </pivotField>
    <pivotField compact="0" outline="0" showAll="0">
      <items count="4">
        <item x="0"/>
        <item x="1"/>
        <item x="2"/>
        <item t="default"/>
      </items>
    </pivotField>
    <pivotField compact="0" outline="0" showAll="0">
      <items count="4">
        <item x="1"/>
        <item x="2"/>
        <item x="0"/>
        <item t="default"/>
      </items>
    </pivotField>
    <pivotField compact="0" outline="0" showAll="0"/>
    <pivotField dataField="1"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Sum of Revenue" fld="6" baseField="0"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B9781C-6F60-44FA-8C18-8A32D8C67E55}"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2:B6" firstHeaderRow="1" firstDataRow="1" firstDataCol="1"/>
  <pivotFields count="9">
    <pivotField compact="0" numFmtId="22" outline="0" showAll="0">
      <items count="501">
        <item x="208"/>
        <item x="123"/>
        <item x="254"/>
        <item x="24"/>
        <item x="274"/>
        <item x="87"/>
        <item x="238"/>
        <item x="483"/>
        <item x="165"/>
        <item x="381"/>
        <item x="345"/>
        <item x="100"/>
        <item x="185"/>
        <item x="273"/>
        <item x="192"/>
        <item x="321"/>
        <item x="104"/>
        <item x="291"/>
        <item x="221"/>
        <item x="361"/>
        <item x="26"/>
        <item x="118"/>
        <item x="482"/>
        <item x="437"/>
        <item x="62"/>
        <item x="311"/>
        <item x="303"/>
        <item x="135"/>
        <item x="76"/>
        <item x="244"/>
        <item x="421"/>
        <item x="480"/>
        <item x="310"/>
        <item x="220"/>
        <item x="344"/>
        <item x="313"/>
        <item x="351"/>
        <item x="6"/>
        <item x="234"/>
        <item x="419"/>
        <item x="49"/>
        <item x="228"/>
        <item x="212"/>
        <item x="240"/>
        <item x="298"/>
        <item x="111"/>
        <item x="51"/>
        <item x="70"/>
        <item x="110"/>
        <item x="101"/>
        <item x="393"/>
        <item x="229"/>
        <item x="455"/>
        <item x="204"/>
        <item x="97"/>
        <item x="302"/>
        <item x="481"/>
        <item x="191"/>
        <item x="190"/>
        <item x="198"/>
        <item x="22"/>
        <item x="106"/>
        <item x="59"/>
        <item x="454"/>
        <item x="452"/>
        <item x="112"/>
        <item x="88"/>
        <item x="338"/>
        <item x="444"/>
        <item x="145"/>
        <item x="474"/>
        <item x="320"/>
        <item x="77"/>
        <item x="265"/>
        <item x="418"/>
        <item x="236"/>
        <item x="469"/>
        <item x="352"/>
        <item x="284"/>
        <item x="20"/>
        <item x="152"/>
        <item x="137"/>
        <item x="272"/>
        <item x="17"/>
        <item x="451"/>
        <item x="410"/>
        <item x="43"/>
        <item x="121"/>
        <item x="362"/>
        <item x="395"/>
        <item x="402"/>
        <item x="288"/>
        <item x="161"/>
        <item x="193"/>
        <item x="28"/>
        <item x="280"/>
        <item x="267"/>
        <item x="32"/>
        <item x="237"/>
        <item x="414"/>
        <item x="177"/>
        <item x="231"/>
        <item x="385"/>
        <item x="21"/>
        <item x="375"/>
        <item x="428"/>
        <item x="34"/>
        <item x="466"/>
        <item x="307"/>
        <item x="74"/>
        <item x="319"/>
        <item x="262"/>
        <item x="180"/>
        <item x="125"/>
        <item x="282"/>
        <item x="299"/>
        <item x="176"/>
        <item x="173"/>
        <item x="296"/>
        <item x="151"/>
        <item x="249"/>
        <item x="443"/>
        <item x="90"/>
        <item x="498"/>
        <item x="405"/>
        <item x="314"/>
        <item x="16"/>
        <item x="334"/>
        <item x="264"/>
        <item x="278"/>
        <item x="422"/>
        <item x="182"/>
        <item x="189"/>
        <item x="394"/>
        <item x="157"/>
        <item x="219"/>
        <item x="250"/>
        <item x="463"/>
        <item x="360"/>
        <item x="181"/>
        <item x="411"/>
        <item x="346"/>
        <item x="92"/>
        <item x="281"/>
        <item x="477"/>
        <item x="332"/>
        <item x="23"/>
        <item x="31"/>
        <item x="413"/>
        <item x="200"/>
        <item x="495"/>
        <item x="12"/>
        <item x="30"/>
        <item x="399"/>
        <item x="27"/>
        <item x="309"/>
        <item x="470"/>
        <item x="168"/>
        <item x="425"/>
        <item x="343"/>
        <item x="449"/>
        <item x="427"/>
        <item x="494"/>
        <item x="342"/>
        <item x="259"/>
        <item x="166"/>
        <item x="326"/>
        <item x="136"/>
        <item x="218"/>
        <item x="403"/>
        <item x="14"/>
        <item x="294"/>
        <item x="287"/>
        <item x="426"/>
        <item x="33"/>
        <item x="327"/>
        <item x="124"/>
        <item x="78"/>
        <item x="54"/>
        <item x="99"/>
        <item x="384"/>
        <item x="117"/>
        <item x="61"/>
        <item x="459"/>
        <item x="387"/>
        <item x="433"/>
        <item x="143"/>
        <item x="67"/>
        <item x="391"/>
        <item x="247"/>
        <item x="275"/>
        <item x="464"/>
        <item x="492"/>
        <item x="292"/>
        <item x="223"/>
        <item x="150"/>
        <item x="341"/>
        <item x="242"/>
        <item x="472"/>
        <item x="196"/>
        <item x="404"/>
        <item x="253"/>
        <item x="368"/>
        <item x="445"/>
        <item x="241"/>
        <item x="40"/>
        <item x="450"/>
        <item x="132"/>
        <item x="167"/>
        <item x="456"/>
        <item x="170"/>
        <item x="171"/>
        <item x="71"/>
        <item x="354"/>
        <item x="328"/>
        <item x="260"/>
        <item x="158"/>
        <item x="75"/>
        <item x="348"/>
        <item x="36"/>
        <item x="363"/>
        <item x="5"/>
        <item x="397"/>
        <item x="73"/>
        <item x="255"/>
        <item x="18"/>
        <item x="295"/>
        <item x="82"/>
        <item x="243"/>
        <item x="245"/>
        <item x="415"/>
        <item x="8"/>
        <item x="128"/>
        <item x="215"/>
        <item x="471"/>
        <item x="256"/>
        <item x="484"/>
        <item x="210"/>
        <item x="329"/>
        <item x="164"/>
        <item x="417"/>
        <item x="420"/>
        <item x="398"/>
        <item x="133"/>
        <item x="56"/>
        <item x="68"/>
        <item x="269"/>
        <item x="187"/>
        <item x="359"/>
        <item x="439"/>
        <item x="153"/>
        <item x="116"/>
        <item x="440"/>
        <item x="60"/>
        <item x="25"/>
        <item x="146"/>
        <item x="140"/>
        <item x="134"/>
        <item x="347"/>
        <item x="1"/>
        <item x="465"/>
        <item x="248"/>
        <item x="293"/>
        <item x="499"/>
        <item x="336"/>
        <item x="261"/>
        <item x="63"/>
        <item x="331"/>
        <item x="42"/>
        <item x="213"/>
        <item x="305"/>
        <item x="423"/>
        <item x="268"/>
        <item x="222"/>
        <item x="401"/>
        <item x="355"/>
        <item x="478"/>
        <item x="380"/>
        <item x="339"/>
        <item x="197"/>
        <item x="149"/>
        <item x="96"/>
        <item x="491"/>
        <item x="94"/>
        <item x="252"/>
        <item x="122"/>
        <item x="258"/>
        <item x="127"/>
        <item x="424"/>
        <item x="285"/>
        <item x="214"/>
        <item x="371"/>
        <item x="322"/>
        <item x="408"/>
        <item x="19"/>
        <item x="114"/>
        <item x="64"/>
        <item x="306"/>
        <item x="44"/>
        <item x="396"/>
        <item x="139"/>
        <item x="162"/>
        <item x="473"/>
        <item x="129"/>
        <item x="141"/>
        <item x="91"/>
        <item x="83"/>
        <item x="434"/>
        <item x="357"/>
        <item x="304"/>
        <item x="93"/>
        <item x="447"/>
        <item x="65"/>
        <item x="325"/>
        <item x="392"/>
        <item x="277"/>
        <item x="41"/>
        <item x="263"/>
        <item x="58"/>
        <item x="57"/>
        <item x="430"/>
        <item x="335"/>
        <item x="349"/>
        <item x="226"/>
        <item x="160"/>
        <item x="370"/>
        <item x="155"/>
        <item x="95"/>
        <item x="276"/>
        <item x="438"/>
        <item x="323"/>
        <item x="84"/>
        <item x="446"/>
        <item x="69"/>
        <item x="436"/>
        <item x="383"/>
        <item x="156"/>
        <item x="224"/>
        <item x="4"/>
        <item x="389"/>
        <item x="324"/>
        <item x="497"/>
        <item x="382"/>
        <item x="246"/>
        <item x="13"/>
        <item x="316"/>
        <item x="374"/>
        <item x="15"/>
        <item x="206"/>
        <item x="37"/>
        <item x="105"/>
        <item x="467"/>
        <item x="366"/>
        <item x="266"/>
        <item x="390"/>
        <item x="72"/>
        <item x="286"/>
        <item x="406"/>
        <item x="386"/>
        <item x="203"/>
        <item x="337"/>
        <item x="108"/>
        <item x="186"/>
        <item x="169"/>
        <item x="86"/>
        <item x="53"/>
        <item x="283"/>
        <item x="113"/>
        <item x="85"/>
        <item x="279"/>
        <item x="102"/>
        <item x="233"/>
        <item x="448"/>
        <item x="120"/>
        <item x="174"/>
        <item x="201"/>
        <item x="159"/>
        <item x="80"/>
        <item x="379"/>
        <item x="468"/>
        <item x="257"/>
        <item x="0"/>
        <item x="251"/>
        <item x="475"/>
        <item x="2"/>
        <item x="364"/>
        <item x="55"/>
        <item x="365"/>
        <item x="225"/>
        <item x="207"/>
        <item x="115"/>
        <item x="412"/>
        <item x="476"/>
        <item x="227"/>
        <item x="235"/>
        <item x="400"/>
        <item x="130"/>
        <item x="457"/>
        <item x="199"/>
        <item x="270"/>
        <item x="11"/>
        <item x="350"/>
        <item x="486"/>
        <item x="271"/>
        <item x="138"/>
        <item x="317"/>
        <item x="179"/>
        <item x="488"/>
        <item x="318"/>
        <item x="462"/>
        <item x="109"/>
        <item x="431"/>
        <item x="485"/>
        <item x="416"/>
        <item x="48"/>
        <item x="107"/>
        <item x="461"/>
        <item x="340"/>
        <item x="378"/>
        <item x="50"/>
        <item x="377"/>
        <item x="289"/>
        <item x="175"/>
        <item x="372"/>
        <item x="148"/>
        <item x="453"/>
        <item x="9"/>
        <item x="429"/>
        <item x="103"/>
        <item x="39"/>
        <item x="353"/>
        <item x="7"/>
        <item x="493"/>
        <item x="98"/>
        <item x="3"/>
        <item x="297"/>
        <item x="131"/>
        <item x="79"/>
        <item x="147"/>
        <item x="154"/>
        <item x="460"/>
        <item x="432"/>
        <item x="183"/>
        <item x="89"/>
        <item x="496"/>
        <item x="184"/>
        <item x="45"/>
        <item x="373"/>
        <item x="458"/>
        <item x="52"/>
        <item x="479"/>
        <item x="47"/>
        <item x="369"/>
        <item x="144"/>
        <item x="230"/>
        <item x="194"/>
        <item x="163"/>
        <item x="211"/>
        <item x="172"/>
        <item x="358"/>
        <item x="435"/>
        <item x="126"/>
        <item x="188"/>
        <item x="66"/>
        <item x="202"/>
        <item x="46"/>
        <item x="35"/>
        <item x="290"/>
        <item x="315"/>
        <item x="216"/>
        <item x="10"/>
        <item x="312"/>
        <item x="301"/>
        <item x="217"/>
        <item x="142"/>
        <item x="330"/>
        <item x="407"/>
        <item x="239"/>
        <item x="38"/>
        <item x="441"/>
        <item x="81"/>
        <item x="333"/>
        <item x="232"/>
        <item x="29"/>
        <item x="487"/>
        <item x="489"/>
        <item x="409"/>
        <item x="195"/>
        <item x="178"/>
        <item x="356"/>
        <item x="209"/>
        <item x="308"/>
        <item x="376"/>
        <item x="367"/>
        <item x="119"/>
        <item x="388"/>
        <item x="490"/>
        <item x="205"/>
        <item x="300"/>
        <item x="442"/>
        <item t="default"/>
      </items>
    </pivotField>
    <pivotField compact="0" outline="0" showAll="0">
      <items count="5">
        <item x="0"/>
        <item x="3"/>
        <item x="1"/>
        <item x="2"/>
        <item t="default"/>
      </items>
    </pivotField>
    <pivotField compact="0" outline="0" showAll="0">
      <items count="6">
        <item x="0"/>
        <item x="1"/>
        <item x="2"/>
        <item x="4"/>
        <item x="3"/>
        <item t="default"/>
      </items>
    </pivotField>
    <pivotField compact="0" outline="0" showAll="0">
      <items count="4">
        <item x="0"/>
        <item x="1"/>
        <item x="2"/>
        <item t="default"/>
      </items>
    </pivotField>
    <pivotField axis="axisRow" compact="0" outline="0" showAll="0">
      <items count="4">
        <item x="1"/>
        <item x="2"/>
        <item x="0"/>
        <item t="default"/>
      </items>
    </pivotField>
    <pivotField compact="0" outline="0" showAll="0"/>
    <pivotField dataField="1"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Sum of Revenue" fld="6" baseField="0" baseItem="0"/>
  </dataFields>
  <chartFormats count="1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4" count="1" selected="0">
            <x v="0"/>
          </reference>
        </references>
      </pivotArea>
    </chartFormat>
    <chartFormat chart="3" format="11">
      <pivotArea type="data" outline="0" fieldPosition="0">
        <references count="2">
          <reference field="4294967294" count="1" selected="0">
            <x v="0"/>
          </reference>
          <reference field="4" count="1" selected="0">
            <x v="1"/>
          </reference>
        </references>
      </pivotArea>
    </chartFormat>
    <chartFormat chart="3" format="12">
      <pivotArea type="data" outline="0" fieldPosition="0">
        <references count="2">
          <reference field="4294967294" count="1" selected="0">
            <x v="0"/>
          </reference>
          <reference field="4" count="1" selected="0">
            <x v="2"/>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4" count="1" selected="0">
            <x v="0"/>
          </reference>
        </references>
      </pivotArea>
    </chartFormat>
    <chartFormat chart="7" format="6">
      <pivotArea type="data" outline="0" fieldPosition="0">
        <references count="2">
          <reference field="4294967294" count="1" selected="0">
            <x v="0"/>
          </reference>
          <reference field="4" count="1" selected="0">
            <x v="1"/>
          </reference>
        </references>
      </pivotArea>
    </chartFormat>
    <chartFormat chart="7" format="7">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88BDD5-62CC-45C5-9BDA-8BA16F30364E}"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1:B7" firstHeaderRow="1" firstDataRow="1" firstDataCol="1"/>
  <pivotFields count="9">
    <pivotField compact="0" numFmtId="22" outline="0" showAll="0">
      <items count="501">
        <item x="208"/>
        <item x="123"/>
        <item x="254"/>
        <item x="24"/>
        <item x="274"/>
        <item x="87"/>
        <item x="238"/>
        <item x="483"/>
        <item x="165"/>
        <item x="381"/>
        <item x="345"/>
        <item x="100"/>
        <item x="185"/>
        <item x="273"/>
        <item x="192"/>
        <item x="321"/>
        <item x="104"/>
        <item x="291"/>
        <item x="221"/>
        <item x="361"/>
        <item x="26"/>
        <item x="118"/>
        <item x="482"/>
        <item x="437"/>
        <item x="62"/>
        <item x="311"/>
        <item x="303"/>
        <item x="135"/>
        <item x="76"/>
        <item x="244"/>
        <item x="421"/>
        <item x="480"/>
        <item x="310"/>
        <item x="220"/>
        <item x="344"/>
        <item x="313"/>
        <item x="351"/>
        <item x="6"/>
        <item x="234"/>
        <item x="419"/>
        <item x="49"/>
        <item x="228"/>
        <item x="212"/>
        <item x="240"/>
        <item x="298"/>
        <item x="111"/>
        <item x="51"/>
        <item x="70"/>
        <item x="110"/>
        <item x="101"/>
        <item x="393"/>
        <item x="229"/>
        <item x="455"/>
        <item x="204"/>
        <item x="97"/>
        <item x="302"/>
        <item x="481"/>
        <item x="191"/>
        <item x="190"/>
        <item x="198"/>
        <item x="22"/>
        <item x="106"/>
        <item x="59"/>
        <item x="454"/>
        <item x="452"/>
        <item x="112"/>
        <item x="88"/>
        <item x="338"/>
        <item x="444"/>
        <item x="145"/>
        <item x="474"/>
        <item x="320"/>
        <item x="77"/>
        <item x="265"/>
        <item x="418"/>
        <item x="236"/>
        <item x="469"/>
        <item x="352"/>
        <item x="284"/>
        <item x="20"/>
        <item x="152"/>
        <item x="137"/>
        <item x="272"/>
        <item x="17"/>
        <item x="451"/>
        <item x="410"/>
        <item x="43"/>
        <item x="121"/>
        <item x="362"/>
        <item x="395"/>
        <item x="402"/>
        <item x="288"/>
        <item x="161"/>
        <item x="193"/>
        <item x="28"/>
        <item x="280"/>
        <item x="267"/>
        <item x="32"/>
        <item x="237"/>
        <item x="414"/>
        <item x="177"/>
        <item x="231"/>
        <item x="385"/>
        <item x="21"/>
        <item x="375"/>
        <item x="428"/>
        <item x="34"/>
        <item x="466"/>
        <item x="307"/>
        <item x="74"/>
        <item x="319"/>
        <item x="262"/>
        <item x="180"/>
        <item x="125"/>
        <item x="282"/>
        <item x="299"/>
        <item x="176"/>
        <item x="173"/>
        <item x="296"/>
        <item x="151"/>
        <item x="249"/>
        <item x="443"/>
        <item x="90"/>
        <item x="498"/>
        <item x="405"/>
        <item x="314"/>
        <item x="16"/>
        <item x="334"/>
        <item x="264"/>
        <item x="278"/>
        <item x="422"/>
        <item x="182"/>
        <item x="189"/>
        <item x="394"/>
        <item x="157"/>
        <item x="219"/>
        <item x="250"/>
        <item x="463"/>
        <item x="360"/>
        <item x="181"/>
        <item x="411"/>
        <item x="346"/>
        <item x="92"/>
        <item x="281"/>
        <item x="477"/>
        <item x="332"/>
        <item x="23"/>
        <item x="31"/>
        <item x="413"/>
        <item x="200"/>
        <item x="495"/>
        <item x="12"/>
        <item x="30"/>
        <item x="399"/>
        <item x="27"/>
        <item x="309"/>
        <item x="470"/>
        <item x="168"/>
        <item x="425"/>
        <item x="343"/>
        <item x="449"/>
        <item x="427"/>
        <item x="494"/>
        <item x="342"/>
        <item x="259"/>
        <item x="166"/>
        <item x="326"/>
        <item x="136"/>
        <item x="218"/>
        <item x="403"/>
        <item x="14"/>
        <item x="294"/>
        <item x="287"/>
        <item x="426"/>
        <item x="33"/>
        <item x="327"/>
        <item x="124"/>
        <item x="78"/>
        <item x="54"/>
        <item x="99"/>
        <item x="384"/>
        <item x="117"/>
        <item x="61"/>
        <item x="459"/>
        <item x="387"/>
        <item x="433"/>
        <item x="143"/>
        <item x="67"/>
        <item x="391"/>
        <item x="247"/>
        <item x="275"/>
        <item x="464"/>
        <item x="492"/>
        <item x="292"/>
        <item x="223"/>
        <item x="150"/>
        <item x="341"/>
        <item x="242"/>
        <item x="472"/>
        <item x="196"/>
        <item x="404"/>
        <item x="253"/>
        <item x="368"/>
        <item x="445"/>
        <item x="241"/>
        <item x="40"/>
        <item x="450"/>
        <item x="132"/>
        <item x="167"/>
        <item x="456"/>
        <item x="170"/>
        <item x="171"/>
        <item x="71"/>
        <item x="354"/>
        <item x="328"/>
        <item x="260"/>
        <item x="158"/>
        <item x="75"/>
        <item x="348"/>
        <item x="36"/>
        <item x="363"/>
        <item x="5"/>
        <item x="397"/>
        <item x="73"/>
        <item x="255"/>
        <item x="18"/>
        <item x="295"/>
        <item x="82"/>
        <item x="243"/>
        <item x="245"/>
        <item x="415"/>
        <item x="8"/>
        <item x="128"/>
        <item x="215"/>
        <item x="471"/>
        <item x="256"/>
        <item x="484"/>
        <item x="210"/>
        <item x="329"/>
        <item x="164"/>
        <item x="417"/>
        <item x="420"/>
        <item x="398"/>
        <item x="133"/>
        <item x="56"/>
        <item x="68"/>
        <item x="269"/>
        <item x="187"/>
        <item x="359"/>
        <item x="439"/>
        <item x="153"/>
        <item x="116"/>
        <item x="440"/>
        <item x="60"/>
        <item x="25"/>
        <item x="146"/>
        <item x="140"/>
        <item x="134"/>
        <item x="347"/>
        <item x="1"/>
        <item x="465"/>
        <item x="248"/>
        <item x="293"/>
        <item x="499"/>
        <item x="336"/>
        <item x="261"/>
        <item x="63"/>
        <item x="331"/>
        <item x="42"/>
        <item x="213"/>
        <item x="305"/>
        <item x="423"/>
        <item x="268"/>
        <item x="222"/>
        <item x="401"/>
        <item x="355"/>
        <item x="478"/>
        <item x="380"/>
        <item x="339"/>
        <item x="197"/>
        <item x="149"/>
        <item x="96"/>
        <item x="491"/>
        <item x="94"/>
        <item x="252"/>
        <item x="122"/>
        <item x="258"/>
        <item x="127"/>
        <item x="424"/>
        <item x="285"/>
        <item x="214"/>
        <item x="371"/>
        <item x="322"/>
        <item x="408"/>
        <item x="19"/>
        <item x="114"/>
        <item x="64"/>
        <item x="306"/>
        <item x="44"/>
        <item x="396"/>
        <item x="139"/>
        <item x="162"/>
        <item x="473"/>
        <item x="129"/>
        <item x="141"/>
        <item x="91"/>
        <item x="83"/>
        <item x="434"/>
        <item x="357"/>
        <item x="304"/>
        <item x="93"/>
        <item x="447"/>
        <item x="65"/>
        <item x="325"/>
        <item x="392"/>
        <item x="277"/>
        <item x="41"/>
        <item x="263"/>
        <item x="58"/>
        <item x="57"/>
        <item x="430"/>
        <item x="335"/>
        <item x="349"/>
        <item x="226"/>
        <item x="160"/>
        <item x="370"/>
        <item x="155"/>
        <item x="95"/>
        <item x="276"/>
        <item x="438"/>
        <item x="323"/>
        <item x="84"/>
        <item x="446"/>
        <item x="69"/>
        <item x="436"/>
        <item x="383"/>
        <item x="156"/>
        <item x="224"/>
        <item x="4"/>
        <item x="389"/>
        <item x="324"/>
        <item x="497"/>
        <item x="382"/>
        <item x="246"/>
        <item x="13"/>
        <item x="316"/>
        <item x="374"/>
        <item x="15"/>
        <item x="206"/>
        <item x="37"/>
        <item x="105"/>
        <item x="467"/>
        <item x="366"/>
        <item x="266"/>
        <item x="390"/>
        <item x="72"/>
        <item x="286"/>
        <item x="406"/>
        <item x="386"/>
        <item x="203"/>
        <item x="337"/>
        <item x="108"/>
        <item x="186"/>
        <item x="169"/>
        <item x="86"/>
        <item x="53"/>
        <item x="283"/>
        <item x="113"/>
        <item x="85"/>
        <item x="279"/>
        <item x="102"/>
        <item x="233"/>
        <item x="448"/>
        <item x="120"/>
        <item x="174"/>
        <item x="201"/>
        <item x="159"/>
        <item x="80"/>
        <item x="379"/>
        <item x="468"/>
        <item x="257"/>
        <item x="0"/>
        <item x="251"/>
        <item x="475"/>
        <item x="2"/>
        <item x="364"/>
        <item x="55"/>
        <item x="365"/>
        <item x="225"/>
        <item x="207"/>
        <item x="115"/>
        <item x="412"/>
        <item x="476"/>
        <item x="227"/>
        <item x="235"/>
        <item x="400"/>
        <item x="130"/>
        <item x="457"/>
        <item x="199"/>
        <item x="270"/>
        <item x="11"/>
        <item x="350"/>
        <item x="486"/>
        <item x="271"/>
        <item x="138"/>
        <item x="317"/>
        <item x="179"/>
        <item x="488"/>
        <item x="318"/>
        <item x="462"/>
        <item x="109"/>
        <item x="431"/>
        <item x="485"/>
        <item x="416"/>
        <item x="48"/>
        <item x="107"/>
        <item x="461"/>
        <item x="340"/>
        <item x="378"/>
        <item x="50"/>
        <item x="377"/>
        <item x="289"/>
        <item x="175"/>
        <item x="372"/>
        <item x="148"/>
        <item x="453"/>
        <item x="9"/>
        <item x="429"/>
        <item x="103"/>
        <item x="39"/>
        <item x="353"/>
        <item x="7"/>
        <item x="493"/>
        <item x="98"/>
        <item x="3"/>
        <item x="297"/>
        <item x="131"/>
        <item x="79"/>
        <item x="147"/>
        <item x="154"/>
        <item x="460"/>
        <item x="432"/>
        <item x="183"/>
        <item x="89"/>
        <item x="496"/>
        <item x="184"/>
        <item x="45"/>
        <item x="373"/>
        <item x="458"/>
        <item x="52"/>
        <item x="479"/>
        <item x="47"/>
        <item x="369"/>
        <item x="144"/>
        <item x="230"/>
        <item x="194"/>
        <item x="163"/>
        <item x="211"/>
        <item x="172"/>
        <item x="358"/>
        <item x="435"/>
        <item x="126"/>
        <item x="188"/>
        <item x="66"/>
        <item x="202"/>
        <item x="46"/>
        <item x="35"/>
        <item x="290"/>
        <item x="315"/>
        <item x="216"/>
        <item x="10"/>
        <item x="312"/>
        <item x="301"/>
        <item x="217"/>
        <item x="142"/>
        <item x="330"/>
        <item x="407"/>
        <item x="239"/>
        <item x="38"/>
        <item x="441"/>
        <item x="81"/>
        <item x="333"/>
        <item x="232"/>
        <item x="29"/>
        <item x="487"/>
        <item x="489"/>
        <item x="409"/>
        <item x="195"/>
        <item x="178"/>
        <item x="356"/>
        <item x="209"/>
        <item x="308"/>
        <item x="376"/>
        <item x="367"/>
        <item x="119"/>
        <item x="388"/>
        <item x="490"/>
        <item x="205"/>
        <item x="300"/>
        <item x="442"/>
        <item t="default"/>
      </items>
    </pivotField>
    <pivotField compact="0" outline="0" showAll="0">
      <items count="5">
        <item x="0"/>
        <item x="3"/>
        <item x="1"/>
        <item x="2"/>
        <item t="default"/>
      </items>
    </pivotField>
    <pivotField axis="axisRow" compact="0" outline="0" showAll="0" sortType="descending">
      <items count="6">
        <item x="0"/>
        <item x="1"/>
        <item x="2"/>
        <item x="4"/>
        <item x="3"/>
        <item t="default"/>
      </items>
      <autoSortScope>
        <pivotArea dataOnly="0" outline="0" fieldPosition="0">
          <references count="1">
            <reference field="4294967294" count="1" selected="0">
              <x v="0"/>
            </reference>
          </references>
        </pivotArea>
      </autoSortScope>
    </pivotField>
    <pivotField compact="0" outline="0" showAll="0">
      <items count="4">
        <item x="0"/>
        <item x="1"/>
        <item x="2"/>
        <item t="default"/>
      </items>
    </pivotField>
    <pivotField compact="0" outline="0" showAll="0">
      <items count="4">
        <item x="1"/>
        <item x="2"/>
        <item x="0"/>
        <item t="default"/>
      </items>
    </pivotField>
    <pivotField compact="0" outline="0" showAll="0"/>
    <pivotField dataField="1"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6">
    <i>
      <x/>
    </i>
    <i>
      <x v="2"/>
    </i>
    <i>
      <x v="4"/>
    </i>
    <i>
      <x v="1"/>
    </i>
    <i>
      <x v="3"/>
    </i>
    <i t="grand">
      <x/>
    </i>
  </rowItems>
  <colItems count="1">
    <i/>
  </colItems>
  <dataFields count="1">
    <dataField name="Sum of Revenue" fld="6" baseField="0" baseItem="0"/>
  </dataField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8F9B3D-F2F8-4868-B509-49F66F5B176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Month">
  <location ref="A3:B16" firstHeaderRow="1" firstDataRow="1" firstDataCol="1"/>
  <pivotFields count="9">
    <pivotField numFmtId="22" showAll="0">
      <items count="501">
        <item x="208"/>
        <item x="123"/>
        <item x="254"/>
        <item x="24"/>
        <item x="274"/>
        <item x="87"/>
        <item x="238"/>
        <item x="483"/>
        <item x="165"/>
        <item x="381"/>
        <item x="345"/>
        <item x="100"/>
        <item x="185"/>
        <item x="273"/>
        <item x="192"/>
        <item x="321"/>
        <item x="104"/>
        <item x="291"/>
        <item x="221"/>
        <item x="361"/>
        <item x="26"/>
        <item x="118"/>
        <item x="482"/>
        <item x="437"/>
        <item x="62"/>
        <item x="311"/>
        <item x="303"/>
        <item x="135"/>
        <item x="76"/>
        <item x="244"/>
        <item x="421"/>
        <item x="480"/>
        <item x="310"/>
        <item x="220"/>
        <item x="344"/>
        <item x="313"/>
        <item x="351"/>
        <item x="6"/>
        <item x="234"/>
        <item x="419"/>
        <item x="49"/>
        <item x="228"/>
        <item x="212"/>
        <item x="240"/>
        <item x="298"/>
        <item x="111"/>
        <item x="51"/>
        <item x="70"/>
        <item x="110"/>
        <item x="101"/>
        <item x="393"/>
        <item x="229"/>
        <item x="455"/>
        <item x="204"/>
        <item x="97"/>
        <item x="302"/>
        <item x="481"/>
        <item x="191"/>
        <item x="190"/>
        <item x="198"/>
        <item x="22"/>
        <item x="106"/>
        <item x="59"/>
        <item x="454"/>
        <item x="452"/>
        <item x="112"/>
        <item x="88"/>
        <item x="338"/>
        <item x="444"/>
        <item x="145"/>
        <item x="474"/>
        <item x="320"/>
        <item x="77"/>
        <item x="265"/>
        <item x="418"/>
        <item x="236"/>
        <item x="469"/>
        <item x="352"/>
        <item x="284"/>
        <item x="20"/>
        <item x="152"/>
        <item x="137"/>
        <item x="272"/>
        <item x="17"/>
        <item x="451"/>
        <item x="410"/>
        <item x="43"/>
        <item x="121"/>
        <item x="362"/>
        <item x="395"/>
        <item x="402"/>
        <item x="288"/>
        <item x="161"/>
        <item x="193"/>
        <item x="28"/>
        <item x="280"/>
        <item x="267"/>
        <item x="32"/>
        <item x="237"/>
        <item x="414"/>
        <item x="177"/>
        <item x="231"/>
        <item x="385"/>
        <item x="21"/>
        <item x="375"/>
        <item x="428"/>
        <item x="34"/>
        <item x="466"/>
        <item x="307"/>
        <item x="74"/>
        <item x="319"/>
        <item x="262"/>
        <item x="180"/>
        <item x="125"/>
        <item x="282"/>
        <item x="299"/>
        <item x="176"/>
        <item x="173"/>
        <item x="296"/>
        <item x="151"/>
        <item x="249"/>
        <item x="443"/>
        <item x="90"/>
        <item x="498"/>
        <item x="405"/>
        <item x="314"/>
        <item x="16"/>
        <item x="334"/>
        <item x="264"/>
        <item x="278"/>
        <item x="422"/>
        <item x="182"/>
        <item x="189"/>
        <item x="394"/>
        <item x="157"/>
        <item x="219"/>
        <item x="250"/>
        <item x="463"/>
        <item x="360"/>
        <item x="181"/>
        <item x="411"/>
        <item x="346"/>
        <item x="92"/>
        <item x="281"/>
        <item x="477"/>
        <item x="332"/>
        <item x="23"/>
        <item x="31"/>
        <item x="413"/>
        <item x="200"/>
        <item x="495"/>
        <item x="12"/>
        <item x="30"/>
        <item x="399"/>
        <item x="27"/>
        <item x="309"/>
        <item x="470"/>
        <item x="168"/>
        <item x="425"/>
        <item x="343"/>
        <item x="449"/>
        <item x="427"/>
        <item x="494"/>
        <item x="342"/>
        <item x="259"/>
        <item x="166"/>
        <item x="326"/>
        <item x="136"/>
        <item x="218"/>
        <item x="403"/>
        <item x="14"/>
        <item x="294"/>
        <item x="287"/>
        <item x="426"/>
        <item x="33"/>
        <item x="327"/>
        <item x="124"/>
        <item x="78"/>
        <item x="54"/>
        <item x="99"/>
        <item x="384"/>
        <item x="117"/>
        <item x="61"/>
        <item x="459"/>
        <item x="387"/>
        <item x="433"/>
        <item x="143"/>
        <item x="67"/>
        <item x="391"/>
        <item x="247"/>
        <item x="275"/>
        <item x="464"/>
        <item x="492"/>
        <item x="292"/>
        <item x="223"/>
        <item x="150"/>
        <item x="341"/>
        <item x="242"/>
        <item x="472"/>
        <item x="196"/>
        <item x="404"/>
        <item x="253"/>
        <item x="368"/>
        <item x="445"/>
        <item x="241"/>
        <item x="40"/>
        <item x="450"/>
        <item x="132"/>
        <item x="167"/>
        <item x="456"/>
        <item x="170"/>
        <item x="171"/>
        <item x="71"/>
        <item x="354"/>
        <item x="328"/>
        <item x="260"/>
        <item x="158"/>
        <item x="75"/>
        <item x="348"/>
        <item x="36"/>
        <item x="363"/>
        <item x="5"/>
        <item x="397"/>
        <item x="73"/>
        <item x="255"/>
        <item x="18"/>
        <item x="295"/>
        <item x="82"/>
        <item x="243"/>
        <item x="245"/>
        <item x="415"/>
        <item x="8"/>
        <item x="128"/>
        <item x="215"/>
        <item x="471"/>
        <item x="256"/>
        <item x="484"/>
        <item x="210"/>
        <item x="329"/>
        <item x="164"/>
        <item x="417"/>
        <item x="420"/>
        <item x="398"/>
        <item x="133"/>
        <item x="56"/>
        <item x="68"/>
        <item x="269"/>
        <item x="187"/>
        <item x="359"/>
        <item x="439"/>
        <item x="153"/>
        <item x="116"/>
        <item x="440"/>
        <item x="60"/>
        <item x="25"/>
        <item x="146"/>
        <item x="140"/>
        <item x="134"/>
        <item x="347"/>
        <item x="1"/>
        <item x="465"/>
        <item x="248"/>
        <item x="293"/>
        <item x="499"/>
        <item x="336"/>
        <item x="261"/>
        <item x="63"/>
        <item x="331"/>
        <item x="42"/>
        <item x="213"/>
        <item x="305"/>
        <item x="423"/>
        <item x="268"/>
        <item x="222"/>
        <item x="401"/>
        <item x="355"/>
        <item x="478"/>
        <item x="380"/>
        <item x="339"/>
        <item x="197"/>
        <item x="149"/>
        <item x="96"/>
        <item x="491"/>
        <item x="94"/>
        <item x="252"/>
        <item x="122"/>
        <item x="258"/>
        <item x="127"/>
        <item x="424"/>
        <item x="285"/>
        <item x="214"/>
        <item x="371"/>
        <item x="322"/>
        <item x="408"/>
        <item x="19"/>
        <item x="114"/>
        <item x="64"/>
        <item x="306"/>
        <item x="44"/>
        <item x="396"/>
        <item x="139"/>
        <item x="162"/>
        <item x="473"/>
        <item x="129"/>
        <item x="141"/>
        <item x="91"/>
        <item x="83"/>
        <item x="434"/>
        <item x="357"/>
        <item x="304"/>
        <item x="93"/>
        <item x="447"/>
        <item x="65"/>
        <item x="325"/>
        <item x="392"/>
        <item x="277"/>
        <item x="41"/>
        <item x="263"/>
        <item x="58"/>
        <item x="57"/>
        <item x="430"/>
        <item x="335"/>
        <item x="349"/>
        <item x="226"/>
        <item x="160"/>
        <item x="370"/>
        <item x="155"/>
        <item x="95"/>
        <item x="276"/>
        <item x="438"/>
        <item x="323"/>
        <item x="84"/>
        <item x="446"/>
        <item x="69"/>
        <item x="436"/>
        <item x="383"/>
        <item x="156"/>
        <item x="224"/>
        <item x="4"/>
        <item x="389"/>
        <item x="324"/>
        <item x="497"/>
        <item x="382"/>
        <item x="246"/>
        <item x="13"/>
        <item x="316"/>
        <item x="374"/>
        <item x="15"/>
        <item x="206"/>
        <item x="37"/>
        <item x="105"/>
        <item x="467"/>
        <item x="366"/>
        <item x="266"/>
        <item x="390"/>
        <item x="72"/>
        <item x="286"/>
        <item x="406"/>
        <item x="386"/>
        <item x="203"/>
        <item x="337"/>
        <item x="108"/>
        <item x="186"/>
        <item x="169"/>
        <item x="86"/>
        <item x="53"/>
        <item x="283"/>
        <item x="113"/>
        <item x="85"/>
        <item x="279"/>
        <item x="102"/>
        <item x="233"/>
        <item x="448"/>
        <item x="120"/>
        <item x="174"/>
        <item x="201"/>
        <item x="159"/>
        <item x="80"/>
        <item x="379"/>
        <item x="468"/>
        <item x="257"/>
        <item x="0"/>
        <item x="251"/>
        <item x="475"/>
        <item x="2"/>
        <item x="364"/>
        <item x="55"/>
        <item x="365"/>
        <item x="225"/>
        <item x="207"/>
        <item x="115"/>
        <item x="412"/>
        <item x="476"/>
        <item x="227"/>
        <item x="235"/>
        <item x="400"/>
        <item x="130"/>
        <item x="457"/>
        <item x="199"/>
        <item x="270"/>
        <item x="11"/>
        <item x="350"/>
        <item x="486"/>
        <item x="271"/>
        <item x="138"/>
        <item x="317"/>
        <item x="179"/>
        <item x="488"/>
        <item x="318"/>
        <item x="462"/>
        <item x="109"/>
        <item x="431"/>
        <item x="485"/>
        <item x="416"/>
        <item x="48"/>
        <item x="107"/>
        <item x="461"/>
        <item x="340"/>
        <item x="378"/>
        <item x="50"/>
        <item x="377"/>
        <item x="289"/>
        <item x="175"/>
        <item x="372"/>
        <item x="148"/>
        <item x="453"/>
        <item x="9"/>
        <item x="429"/>
        <item x="103"/>
        <item x="39"/>
        <item x="353"/>
        <item x="7"/>
        <item x="493"/>
        <item x="98"/>
        <item x="3"/>
        <item x="297"/>
        <item x="131"/>
        <item x="79"/>
        <item x="147"/>
        <item x="154"/>
        <item x="460"/>
        <item x="432"/>
        <item x="183"/>
        <item x="89"/>
        <item x="496"/>
        <item x="184"/>
        <item x="45"/>
        <item x="373"/>
        <item x="458"/>
        <item x="52"/>
        <item x="479"/>
        <item x="47"/>
        <item x="369"/>
        <item x="144"/>
        <item x="230"/>
        <item x="194"/>
        <item x="163"/>
        <item x="211"/>
        <item x="172"/>
        <item x="358"/>
        <item x="435"/>
        <item x="126"/>
        <item x="188"/>
        <item x="66"/>
        <item x="202"/>
        <item x="46"/>
        <item x="35"/>
        <item x="290"/>
        <item x="315"/>
        <item x="216"/>
        <item x="10"/>
        <item x="312"/>
        <item x="301"/>
        <item x="217"/>
        <item x="142"/>
        <item x="330"/>
        <item x="407"/>
        <item x="239"/>
        <item x="38"/>
        <item x="441"/>
        <item x="81"/>
        <item x="333"/>
        <item x="232"/>
        <item x="29"/>
        <item x="487"/>
        <item x="489"/>
        <item x="409"/>
        <item x="195"/>
        <item x="178"/>
        <item x="356"/>
        <item x="209"/>
        <item x="308"/>
        <item x="376"/>
        <item x="367"/>
        <item x="119"/>
        <item x="388"/>
        <item x="490"/>
        <item x="205"/>
        <item x="300"/>
        <item x="442"/>
        <item t="default"/>
      </items>
    </pivotField>
    <pivotField showAll="0"/>
    <pivotField showAll="0"/>
    <pivotField showAll="0"/>
    <pivotField showAll="0"/>
    <pivotField showAll="0"/>
    <pivotField dataField="1" showAll="0">
      <items count="391">
        <item x="255"/>
        <item x="136"/>
        <item x="184"/>
        <item x="27"/>
        <item x="69"/>
        <item x="114"/>
        <item x="56"/>
        <item x="91"/>
        <item x="340"/>
        <item x="164"/>
        <item x="232"/>
        <item x="57"/>
        <item x="120"/>
        <item x="250"/>
        <item x="71"/>
        <item x="112"/>
        <item x="338"/>
        <item x="309"/>
        <item x="354"/>
        <item x="72"/>
        <item x="97"/>
        <item x="6"/>
        <item x="144"/>
        <item x="310"/>
        <item x="234"/>
        <item x="376"/>
        <item x="104"/>
        <item x="28"/>
        <item x="301"/>
        <item x="79"/>
        <item x="384"/>
        <item x="326"/>
        <item x="121"/>
        <item x="73"/>
        <item x="191"/>
        <item x="150"/>
        <item x="186"/>
        <item x="70"/>
        <item x="276"/>
        <item x="316"/>
        <item x="254"/>
        <item x="335"/>
        <item x="167"/>
        <item x="30"/>
        <item x="370"/>
        <item x="23"/>
        <item x="264"/>
        <item x="74"/>
        <item x="12"/>
        <item x="95"/>
        <item x="225"/>
        <item x="43"/>
        <item x="189"/>
        <item x="141"/>
        <item x="25"/>
        <item x="307"/>
        <item x="360"/>
        <item x="236"/>
        <item x="60"/>
        <item x="44"/>
        <item x="369"/>
        <item x="227"/>
        <item x="258"/>
        <item x="379"/>
        <item x="2"/>
        <item x="64"/>
        <item x="16"/>
        <item x="252"/>
        <item x="11"/>
        <item x="275"/>
        <item x="151"/>
        <item x="211"/>
        <item x="103"/>
        <item x="100"/>
        <item x="226"/>
        <item x="279"/>
        <item x="166"/>
        <item x="330"/>
        <item x="223"/>
        <item x="123"/>
        <item x="364"/>
        <item x="149"/>
        <item x="88"/>
        <item x="194"/>
        <item x="249"/>
        <item x="278"/>
        <item x="118"/>
        <item x="336"/>
        <item x="160"/>
        <item x="174"/>
        <item x="385"/>
        <item x="207"/>
        <item x="134"/>
        <item x="188"/>
        <item x="298"/>
        <item x="247"/>
        <item x="238"/>
        <item x="304"/>
        <item x="348"/>
        <item x="93"/>
        <item x="235"/>
        <item x="295"/>
        <item x="161"/>
        <item x="306"/>
        <item x="322"/>
        <item x="51"/>
        <item x="83"/>
        <item x="140"/>
        <item x="355"/>
        <item x="266"/>
        <item x="347"/>
        <item x="34"/>
        <item x="131"/>
        <item x="24"/>
        <item x="26"/>
        <item x="323"/>
        <item x="351"/>
        <item x="346"/>
        <item x="49"/>
        <item x="358"/>
        <item x="329"/>
        <item x="233"/>
        <item x="356"/>
        <item x="81"/>
        <item x="380"/>
        <item x="373"/>
        <item x="199"/>
        <item x="55"/>
        <item x="381"/>
        <item x="218"/>
        <item x="175"/>
        <item x="36"/>
        <item x="208"/>
        <item x="313"/>
        <item x="101"/>
        <item x="214"/>
        <item x="128"/>
        <item x="110"/>
        <item x="203"/>
        <item x="96"/>
        <item x="39"/>
        <item x="155"/>
        <item x="158"/>
        <item x="92"/>
        <item x="271"/>
        <item x="215"/>
        <item x="315"/>
        <item x="8"/>
        <item x="269"/>
        <item x="363"/>
        <item x="280"/>
        <item x="228"/>
        <item x="59"/>
        <item x="296"/>
        <item x="42"/>
        <item x="18"/>
        <item x="129"/>
        <item x="357"/>
        <item x="339"/>
        <item x="209"/>
        <item x="76"/>
        <item x="125"/>
        <item x="318"/>
        <item x="359"/>
        <item x="0"/>
        <item x="261"/>
        <item x="281"/>
        <item x="41"/>
        <item x="116"/>
        <item x="216"/>
        <item x="154"/>
        <item x="372"/>
        <item x="220"/>
        <item x="268"/>
        <item x="321"/>
        <item x="153"/>
        <item x="343"/>
        <item x="13"/>
        <item x="139"/>
        <item x="206"/>
        <item x="353"/>
        <item x="352"/>
        <item x="248"/>
        <item x="142"/>
        <item x="165"/>
        <item x="48"/>
        <item x="20"/>
        <item x="63"/>
        <item x="286"/>
        <item x="133"/>
        <item x="367"/>
        <item x="192"/>
        <item x="293"/>
        <item x="138"/>
        <item x="68"/>
        <item x="260"/>
        <item x="67"/>
        <item x="5"/>
        <item x="168"/>
        <item x="180"/>
        <item x="361"/>
        <item x="61"/>
        <item x="94"/>
        <item x="1"/>
        <item x="198"/>
        <item x="374"/>
        <item x="291"/>
        <item x="178"/>
        <item x="231"/>
        <item x="289"/>
        <item x="284"/>
        <item x="270"/>
        <item x="122"/>
        <item x="283"/>
        <item x="147"/>
        <item x="90"/>
        <item x="342"/>
        <item x="145"/>
        <item x="84"/>
        <item x="212"/>
        <item x="54"/>
        <item x="185"/>
        <item x="341"/>
        <item x="65"/>
        <item x="259"/>
        <item x="29"/>
        <item x="383"/>
        <item x="135"/>
        <item x="80"/>
        <item x="52"/>
        <item x="294"/>
        <item x="143"/>
        <item x="50"/>
        <item x="31"/>
        <item x="127"/>
        <item x="282"/>
        <item x="107"/>
        <item x="362"/>
        <item x="62"/>
        <item x="86"/>
        <item x="285"/>
        <item x="169"/>
        <item x="299"/>
        <item x="173"/>
        <item x="239"/>
        <item x="302"/>
        <item x="162"/>
        <item x="106"/>
        <item x="45"/>
        <item x="334"/>
        <item x="314"/>
        <item x="312"/>
        <item x="77"/>
        <item x="7"/>
        <item x="195"/>
        <item x="204"/>
        <item x="210"/>
        <item x="179"/>
        <item x="85"/>
        <item x="240"/>
        <item x="267"/>
        <item x="14"/>
        <item x="290"/>
        <item x="253"/>
        <item x="345"/>
        <item x="237"/>
        <item x="53"/>
        <item x="386"/>
        <item x="19"/>
        <item x="368"/>
        <item x="187"/>
        <item x="9"/>
        <item x="324"/>
        <item x="229"/>
        <item x="320"/>
        <item x="78"/>
        <item x="111"/>
        <item x="58"/>
        <item x="350"/>
        <item x="172"/>
        <item x="3"/>
        <item x="230"/>
        <item x="337"/>
        <item x="205"/>
        <item x="288"/>
        <item x="87"/>
        <item x="46"/>
        <item x="130"/>
        <item x="305"/>
        <item x="308"/>
        <item x="387"/>
        <item x="245"/>
        <item x="221"/>
        <item x="105"/>
        <item x="300"/>
        <item x="222"/>
        <item x="32"/>
        <item x="193"/>
        <item x="277"/>
        <item x="328"/>
        <item x="102"/>
        <item x="176"/>
        <item x="256"/>
        <item x="10"/>
        <item x="311"/>
        <item x="273"/>
        <item x="344"/>
        <item x="382"/>
        <item x="375"/>
        <item x="124"/>
        <item x="156"/>
        <item x="331"/>
        <item x="132"/>
        <item x="389"/>
        <item x="108"/>
        <item x="242"/>
        <item x="177"/>
        <item x="366"/>
        <item x="126"/>
        <item x="200"/>
        <item x="196"/>
        <item x="113"/>
        <item x="224"/>
        <item x="263"/>
        <item x="182"/>
        <item x="262"/>
        <item x="365"/>
        <item x="325"/>
        <item x="327"/>
        <item x="371"/>
        <item x="152"/>
        <item x="319"/>
        <item x="89"/>
        <item x="197"/>
        <item x="287"/>
        <item x="66"/>
        <item x="274"/>
        <item x="292"/>
        <item x="157"/>
        <item x="38"/>
        <item x="378"/>
        <item x="257"/>
        <item x="297"/>
        <item x="37"/>
        <item x="243"/>
        <item x="241"/>
        <item x="272"/>
        <item x="349"/>
        <item x="332"/>
        <item x="163"/>
        <item x="219"/>
        <item x="159"/>
        <item x="98"/>
        <item x="75"/>
        <item x="115"/>
        <item x="99"/>
        <item x="183"/>
        <item x="21"/>
        <item x="171"/>
        <item x="246"/>
        <item x="47"/>
        <item x="22"/>
        <item x="119"/>
        <item x="146"/>
        <item x="181"/>
        <item x="40"/>
        <item x="148"/>
        <item x="388"/>
        <item x="35"/>
        <item x="201"/>
        <item x="17"/>
        <item x="137"/>
        <item x="117"/>
        <item x="109"/>
        <item x="190"/>
        <item x="170"/>
        <item x="4"/>
        <item x="202"/>
        <item x="244"/>
        <item x="33"/>
        <item x="317"/>
        <item x="251"/>
        <item x="82"/>
        <item x="333"/>
        <item x="213"/>
        <item x="377"/>
        <item x="217"/>
        <item x="15"/>
        <item x="303"/>
        <item x="26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Revenue" fld="6" baseField="0" baseItem="0"/>
  </dataFields>
  <chartFormats count="2">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C05E122-94DA-4A6C-8971-5A5D3A29D39C}" sourceName="Region">
  <pivotTables>
    <pivotTable tabId="3" name="PivotTable1"/>
    <pivotTable tabId="4" name="PivotTable2"/>
    <pivotTable tabId="5" name="PivotTable3"/>
  </pivotTables>
  <data>
    <tabular pivotCacheId="594728088">
      <items count="4">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7552E2A-1E93-42C3-BB66-9B7419741867}" sourceName="Salesperson">
  <pivotTables>
    <pivotTable tabId="3" name="PivotTable1"/>
    <pivotTable tabId="4" name="PivotTable2"/>
    <pivotTable tabId="5" name="PivotTable3"/>
  </pivotTables>
  <data>
    <tabular pivotCacheId="594728088">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0207F23-4411-4400-8805-05069B55E7BB}" sourceName="Category">
  <pivotTables>
    <pivotTable tabId="3" name="PivotTable1"/>
    <pivotTable tabId="4" name="PivotTable2"/>
    <pivotTable tabId="5" name="PivotTable3"/>
  </pivotTables>
  <data>
    <tabular pivotCacheId="59472808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A6E2430-2ACE-4C83-9BAC-3236F1F84D8C}" cache="Slicer_Region" caption="Region" columnCount="2" style="SlicerStyleLight4 2" rowHeight="251883"/>
  <slicer name="Salesperson" xr10:uid="{34C002BC-DD28-4697-B38F-3DFEAA2A5A08}" cache="Slicer_Salesperson" caption="Salesperson" columnCount="2" style="SlicerStyleLight4 2" rowHeight="251883"/>
  <slicer name="Category" xr10:uid="{14469C2C-DB0E-4554-8368-77291EFD6AEF}" cache="Slicer_Category" caption="Category" columnCount="2" style="SlicerStyleLight4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8764DC-5464-4865-A3FB-0C1BB3F3F352}" name="Table1" displayName="Table1" ref="A1:G501" totalsRowShown="0" headerRowDxfId="18" dataDxfId="16" headerRowBorderDxfId="17" tableBorderDxfId="15">
  <autoFilter ref="A1:G501" xr:uid="{8C8764DC-5464-4865-A3FB-0C1BB3F3F352}"/>
  <tableColumns count="7">
    <tableColumn id="1" xr3:uid="{23BB9754-0F64-4686-AC82-1C9B1078B6B2}" name="Date" dataDxfId="14"/>
    <tableColumn id="2" xr3:uid="{B7EC1063-49FD-4CD5-9273-B6803D69E73E}" name="Region" dataDxfId="13"/>
    <tableColumn id="3" xr3:uid="{C6E05C93-8C62-45B7-B1C2-4B5ECD1F9C73}" name="Salesperson" dataDxfId="12"/>
    <tableColumn id="4" xr3:uid="{7E41D1EE-56C2-4D44-A4CE-A18A9745AB7B}" name="Product" dataDxfId="11"/>
    <tableColumn id="5" xr3:uid="{9939A65A-FB6F-4DF2-8189-86D54CA40BF2}" name="Category" dataDxfId="10"/>
    <tableColumn id="6" xr3:uid="{AF68EC7B-E496-40D3-9A9E-48FD7FC98FA3}" name="Units Sold" dataDxfId="9"/>
    <tableColumn id="7" xr3:uid="{B736F4BE-6AA4-4447-A506-A7EAE5B1227C}" name="Revenue"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A7D5E66-1D7A-47AC-9C5D-5EB64FAB9C5B}" sourceName="Date">
  <pivotTables>
    <pivotTable tabId="6" name="PivotTable1"/>
    <pivotTable tabId="3" name="PivotTable1"/>
    <pivotTable tabId="4" name="PivotTable2"/>
    <pivotTable tabId="5" name="PivotTable3"/>
  </pivotTables>
  <state minimalRefreshVersion="6" lastRefreshVersion="6" pivotCacheId="594728088" filterType="unknown">
    <bounds startDate="2024-01-01T12:06:25" endDate="2025-01-01T14:4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EBC4D2A-1F4B-423A-A95C-EC6D080550D2}" cache="NativeTimeline_Date" caption="Date" level="2" selectionLevel="2" scrollPosition="2024-01-01T00:00:00" style="TimeSlicerStyleLight1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F421D29-0525-4A33-8FD7-5077AC7841F9}" cache="NativeTimeline_Date" caption="Date" level="2" selectionLevel="2" scrollPosition="2024-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CB9D3-AC62-495A-8A45-B28FC1E9AB01}">
  <dimension ref="A1:J22"/>
  <sheetViews>
    <sheetView showGridLines="0" tabSelected="1" zoomScaleNormal="100" workbookViewId="0">
      <selection activeCell="Q29" sqref="Q29"/>
    </sheetView>
  </sheetViews>
  <sheetFormatPr defaultColWidth="9.1796875" defaultRowHeight="14.5" x14ac:dyDescent="0.35"/>
  <cols>
    <col min="1" max="1" width="28" style="5" customWidth="1"/>
    <col min="2" max="2" width="13.26953125" style="5" bestFit="1" customWidth="1"/>
    <col min="3" max="3" width="3.7265625" style="5" customWidth="1"/>
    <col min="4" max="4" width="14.54296875" style="5" bestFit="1" customWidth="1"/>
    <col min="5" max="5" width="3.7265625" style="5" customWidth="1"/>
    <col min="6" max="6" width="23.453125" style="5" bestFit="1" customWidth="1"/>
    <col min="7" max="7" width="3.7265625" style="5" customWidth="1"/>
    <col min="8" max="8" width="20.54296875" style="5" bestFit="1" customWidth="1"/>
    <col min="9" max="9" width="3.7265625" style="5" customWidth="1"/>
    <col min="10" max="10" width="25.453125" style="5" bestFit="1" customWidth="1"/>
    <col min="11" max="16384" width="9.1796875" style="5"/>
  </cols>
  <sheetData>
    <row r="1" spans="1:10" x14ac:dyDescent="0.35">
      <c r="F1" s="6"/>
    </row>
    <row r="2" spans="1:10" x14ac:dyDescent="0.35">
      <c r="A2" s="12"/>
      <c r="B2" s="16" t="s">
        <v>0</v>
      </c>
      <c r="C2" s="6"/>
      <c r="D2" s="16" t="s">
        <v>1</v>
      </c>
      <c r="E2" s="6"/>
      <c r="F2" s="16" t="s">
        <v>2</v>
      </c>
      <c r="G2" s="6"/>
      <c r="H2" s="16" t="s">
        <v>3</v>
      </c>
      <c r="I2" s="6"/>
      <c r="J2" s="16" t="s">
        <v>4</v>
      </c>
    </row>
    <row r="3" spans="1:10" x14ac:dyDescent="0.35">
      <c r="B3" s="9"/>
      <c r="C3" s="7"/>
      <c r="D3" s="9"/>
      <c r="F3" s="9"/>
      <c r="G3" s="7"/>
      <c r="H3" s="9"/>
      <c r="J3" s="9"/>
    </row>
    <row r="4" spans="1:10" x14ac:dyDescent="0.35">
      <c r="A4" s="12"/>
      <c r="B4" s="15">
        <f>SUM(Data!G2:G501)</f>
        <v>277711</v>
      </c>
      <c r="D4" s="14">
        <f>SUM(Data!F2:F501)</f>
        <v>4915</v>
      </c>
      <c r="F4" s="15">
        <f>AVERAGE(Data!G2:G501)</f>
        <v>555.42200000000003</v>
      </c>
      <c r="G4" s="7"/>
      <c r="H4" s="14" t="str">
        <f>INDEX(A12:A15,MATCH(MAX(B12:B15),B12:B15,0))</f>
        <v>North</v>
      </c>
      <c r="J4" s="14" t="str">
        <f>INDEX(A18:A22, MATCH(MAX(B18:B22),B18:B22,0))</f>
        <v>Alice</v>
      </c>
    </row>
    <row r="5" spans="1:10" x14ac:dyDescent="0.35">
      <c r="B5" s="9"/>
      <c r="D5" s="9"/>
      <c r="F5" s="9"/>
      <c r="G5" s="7"/>
      <c r="H5" s="9"/>
      <c r="J5" s="9"/>
    </row>
    <row r="6" spans="1:10" ht="15" thickBot="1" x14ac:dyDescent="0.4">
      <c r="B6" s="10" t="s">
        <v>45</v>
      </c>
      <c r="D6" s="10" t="s">
        <v>46</v>
      </c>
      <c r="F6" s="10" t="s">
        <v>45</v>
      </c>
      <c r="G6" s="7"/>
      <c r="H6" s="10" t="s">
        <v>44</v>
      </c>
      <c r="J6" s="10" t="s">
        <v>44</v>
      </c>
    </row>
    <row r="11" spans="1:10" x14ac:dyDescent="0.35">
      <c r="A11" s="6" t="s">
        <v>5</v>
      </c>
    </row>
    <row r="12" spans="1:10" x14ac:dyDescent="0.35">
      <c r="A12" s="8" t="s">
        <v>6</v>
      </c>
      <c r="B12" s="8">
        <f>SUMIFS(Data!G:G,Data!B:B,"North")</f>
        <v>77161</v>
      </c>
    </row>
    <row r="13" spans="1:10" x14ac:dyDescent="0.35">
      <c r="A13" s="8" t="s">
        <v>7</v>
      </c>
      <c r="B13" s="8">
        <f>SUMIFS(Data!G:G,Data!B:B,"West")</f>
        <v>72851</v>
      </c>
    </row>
    <row r="14" spans="1:10" x14ac:dyDescent="0.35">
      <c r="A14" s="8" t="s">
        <v>8</v>
      </c>
      <c r="B14" s="8">
        <f>SUMIFS(Data!G:G,Data!B:B,"South")</f>
        <v>65257</v>
      </c>
    </row>
    <row r="15" spans="1:10" x14ac:dyDescent="0.35">
      <c r="A15" s="8" t="s">
        <v>9</v>
      </c>
      <c r="B15" s="8">
        <f>SUMIFS(Data!G:G,Data!B:B,"East")</f>
        <v>62442</v>
      </c>
    </row>
    <row r="17" spans="1:2" x14ac:dyDescent="0.35">
      <c r="A17" s="6" t="s">
        <v>10</v>
      </c>
    </row>
    <row r="18" spans="1:2" x14ac:dyDescent="0.35">
      <c r="A18" s="8" t="s">
        <v>11</v>
      </c>
      <c r="B18" s="8">
        <f>SUMIFS(Data!G:G,Data!C:C, "Alice")</f>
        <v>65673</v>
      </c>
    </row>
    <row r="19" spans="1:2" x14ac:dyDescent="0.35">
      <c r="A19" s="8" t="s">
        <v>12</v>
      </c>
      <c r="B19" s="8">
        <f>SUMIFS(Data!G:G,Data!C:C, "Bob")</f>
        <v>53259</v>
      </c>
    </row>
    <row r="20" spans="1:2" x14ac:dyDescent="0.35">
      <c r="A20" s="8" t="s">
        <v>13</v>
      </c>
      <c r="B20" s="8">
        <f>SUMIFS(Data!G:G,Data!C:C, "Carlos")</f>
        <v>54977</v>
      </c>
    </row>
    <row r="21" spans="1:2" x14ac:dyDescent="0.35">
      <c r="A21" s="8" t="s">
        <v>14</v>
      </c>
      <c r="B21" s="8">
        <f>SUMIFS(Data!G:G,Data!C:C, "Dana")</f>
        <v>49428</v>
      </c>
    </row>
    <row r="22" spans="1:2" x14ac:dyDescent="0.35">
      <c r="A22" s="8" t="s">
        <v>15</v>
      </c>
      <c r="B22" s="8">
        <f>SUMIFS(Data!G:G,Data!C:C, "Eli")</f>
        <v>54374</v>
      </c>
    </row>
  </sheetData>
  <autoFilter ref="A12:B15" xr:uid="{FB1CB9D3-AC62-495A-8A45-B28FC1E9AB01}">
    <sortState xmlns:xlrd2="http://schemas.microsoft.com/office/spreadsheetml/2017/richdata2" ref="A13:B15">
      <sortCondition descending="1" ref="B12:B15"/>
    </sortState>
  </autoFilter>
  <sortState xmlns:xlrd2="http://schemas.microsoft.com/office/spreadsheetml/2017/richdata2" ref="A18:B22">
    <sortCondition ref="A18:A22"/>
  </sortState>
  <conditionalFormatting sqref="A12:B15">
    <cfRule type="expression" dxfId="7" priority="3">
      <formula>$B12=MAX($B$12:$B$15)</formula>
    </cfRule>
  </conditionalFormatting>
  <conditionalFormatting sqref="A18:B22">
    <cfRule type="expression" dxfId="6" priority="4">
      <formula>$B18=MAX($B$18:$B$22)</formula>
    </cfRule>
  </conditionalFormatting>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2BF0A-7DA9-47D1-BD0A-16728F5D4E59}">
  <dimension ref="A1:G501"/>
  <sheetViews>
    <sheetView topLeftCell="A2" workbookViewId="0">
      <selection activeCell="A5" sqref="A5"/>
    </sheetView>
  </sheetViews>
  <sheetFormatPr defaultRowHeight="14.5" x14ac:dyDescent="0.35"/>
  <cols>
    <col min="1" max="1" width="17" bestFit="1" customWidth="1"/>
    <col min="2" max="2" width="9.54296875" bestFit="1" customWidth="1"/>
    <col min="3" max="3" width="14.1796875" bestFit="1" customWidth="1"/>
    <col min="4" max="4" width="10.453125" bestFit="1" customWidth="1"/>
    <col min="5" max="5" width="11.453125" bestFit="1" customWidth="1"/>
    <col min="6" max="6" width="12.453125" bestFit="1" customWidth="1"/>
    <col min="7" max="7" width="11.1796875" bestFit="1" customWidth="1"/>
  </cols>
  <sheetData>
    <row r="1" spans="1:7" x14ac:dyDescent="0.35">
      <c r="A1" s="3" t="s">
        <v>16</v>
      </c>
      <c r="B1" s="3" t="s">
        <v>17</v>
      </c>
      <c r="C1" s="3" t="s">
        <v>18</v>
      </c>
      <c r="D1" s="3" t="s">
        <v>19</v>
      </c>
      <c r="E1" s="3" t="s">
        <v>20</v>
      </c>
      <c r="F1" s="3" t="s">
        <v>21</v>
      </c>
      <c r="G1" s="3" t="s">
        <v>22</v>
      </c>
    </row>
    <row r="2" spans="1:7" x14ac:dyDescent="0.35">
      <c r="A2" s="1">
        <v>45560.525509259256</v>
      </c>
      <c r="B2" s="2" t="s">
        <v>9</v>
      </c>
      <c r="C2" s="2" t="s">
        <v>11</v>
      </c>
      <c r="D2" s="2" t="s">
        <v>23</v>
      </c>
      <c r="E2" s="2" t="s">
        <v>24</v>
      </c>
      <c r="F2" s="2">
        <v>10</v>
      </c>
      <c r="G2" s="2">
        <v>490</v>
      </c>
    </row>
    <row r="3" spans="1:7" x14ac:dyDescent="0.35">
      <c r="A3" s="1">
        <v>45478.278680555559</v>
      </c>
      <c r="B3" s="2" t="s">
        <v>8</v>
      </c>
      <c r="C3" s="2" t="s">
        <v>12</v>
      </c>
      <c r="D3" s="2" t="s">
        <v>25</v>
      </c>
      <c r="E3" s="2" t="s">
        <v>26</v>
      </c>
      <c r="F3" s="2">
        <v>9</v>
      </c>
      <c r="G3" s="2">
        <v>582</v>
      </c>
    </row>
    <row r="4" spans="1:7" x14ac:dyDescent="0.35">
      <c r="A4" s="1">
        <v>45561.998263888891</v>
      </c>
      <c r="B4" s="2" t="s">
        <v>7</v>
      </c>
      <c r="C4" s="2" t="s">
        <v>11</v>
      </c>
      <c r="D4" s="2" t="s">
        <v>23</v>
      </c>
      <c r="E4" s="2" t="s">
        <v>24</v>
      </c>
      <c r="F4" s="2">
        <v>14</v>
      </c>
      <c r="G4" s="2">
        <v>245</v>
      </c>
    </row>
    <row r="5" spans="1:7" x14ac:dyDescent="0.35">
      <c r="A5" s="1">
        <v>45602.863043981481</v>
      </c>
      <c r="B5" s="2" t="s">
        <v>9</v>
      </c>
      <c r="C5" s="2" t="s">
        <v>13</v>
      </c>
      <c r="D5" s="2" t="s">
        <v>25</v>
      </c>
      <c r="E5" s="2" t="s">
        <v>26</v>
      </c>
      <c r="F5" s="2">
        <v>13</v>
      </c>
      <c r="G5" s="2">
        <v>739</v>
      </c>
    </row>
    <row r="6" spans="1:7" x14ac:dyDescent="0.35">
      <c r="A6" s="1">
        <v>45536.002175925925</v>
      </c>
      <c r="B6" s="2" t="s">
        <v>6</v>
      </c>
      <c r="C6" s="2" t="s">
        <v>15</v>
      </c>
      <c r="D6" s="2" t="s">
        <v>23</v>
      </c>
      <c r="E6" s="2" t="s">
        <v>27</v>
      </c>
      <c r="F6" s="2">
        <v>2</v>
      </c>
      <c r="G6" s="2">
        <v>978</v>
      </c>
    </row>
    <row r="7" spans="1:7" x14ac:dyDescent="0.35">
      <c r="A7" s="1">
        <v>45446.109861111108</v>
      </c>
      <c r="B7" s="2" t="s">
        <v>8</v>
      </c>
      <c r="C7" s="2" t="s">
        <v>12</v>
      </c>
      <c r="D7" s="2" t="s">
        <v>23</v>
      </c>
      <c r="E7" s="2" t="s">
        <v>24</v>
      </c>
      <c r="F7" s="2">
        <v>3</v>
      </c>
      <c r="G7" s="2">
        <v>568</v>
      </c>
    </row>
    <row r="8" spans="1:7" x14ac:dyDescent="0.35">
      <c r="A8" s="1">
        <v>45317.862141203703</v>
      </c>
      <c r="B8" s="2" t="s">
        <v>9</v>
      </c>
      <c r="C8" s="2" t="s">
        <v>11</v>
      </c>
      <c r="D8" s="2" t="s">
        <v>28</v>
      </c>
      <c r="E8" s="2" t="s">
        <v>24</v>
      </c>
      <c r="F8" s="2">
        <v>7</v>
      </c>
      <c r="G8" s="2">
        <v>119</v>
      </c>
    </row>
    <row r="9" spans="1:7" x14ac:dyDescent="0.35">
      <c r="A9" s="1">
        <v>45601.442476851851</v>
      </c>
      <c r="B9" s="2" t="s">
        <v>8</v>
      </c>
      <c r="C9" s="2" t="s">
        <v>13</v>
      </c>
      <c r="D9" s="2" t="s">
        <v>23</v>
      </c>
      <c r="E9" s="2" t="s">
        <v>26</v>
      </c>
      <c r="F9" s="2">
        <v>18</v>
      </c>
      <c r="G9" s="2">
        <v>688</v>
      </c>
    </row>
    <row r="10" spans="1:7" x14ac:dyDescent="0.35">
      <c r="A10" s="1">
        <v>45460.821597222224</v>
      </c>
      <c r="B10" s="2" t="s">
        <v>9</v>
      </c>
      <c r="C10" s="2" t="s">
        <v>13</v>
      </c>
      <c r="D10" s="2" t="s">
        <v>25</v>
      </c>
      <c r="E10" s="2" t="s">
        <v>27</v>
      </c>
      <c r="F10" s="2">
        <v>3</v>
      </c>
      <c r="G10" s="2">
        <v>448</v>
      </c>
    </row>
    <row r="11" spans="1:7" x14ac:dyDescent="0.35">
      <c r="A11" s="1">
        <v>45596.420115740744</v>
      </c>
      <c r="B11" s="2" t="s">
        <v>8</v>
      </c>
      <c r="C11" s="2" t="s">
        <v>11</v>
      </c>
      <c r="D11" s="2" t="s">
        <v>25</v>
      </c>
      <c r="E11" s="2" t="s">
        <v>24</v>
      </c>
      <c r="F11" s="2">
        <v>10</v>
      </c>
      <c r="G11" s="2">
        <v>721</v>
      </c>
    </row>
    <row r="12" spans="1:7" x14ac:dyDescent="0.35">
      <c r="A12" s="1">
        <v>45630.08693287037</v>
      </c>
      <c r="B12" s="2" t="s">
        <v>6</v>
      </c>
      <c r="C12" s="2" t="s">
        <v>15</v>
      </c>
      <c r="D12" s="2" t="s">
        <v>28</v>
      </c>
      <c r="E12" s="2" t="s">
        <v>27</v>
      </c>
      <c r="F12" s="2">
        <v>7</v>
      </c>
      <c r="G12" s="2">
        <v>809</v>
      </c>
    </row>
    <row r="13" spans="1:7" x14ac:dyDescent="0.35">
      <c r="A13" s="1">
        <v>45569.562824074077</v>
      </c>
      <c r="B13" s="2" t="s">
        <v>7</v>
      </c>
      <c r="C13" s="2" t="s">
        <v>11</v>
      </c>
      <c r="D13" s="2" t="s">
        <v>25</v>
      </c>
      <c r="E13" s="2" t="s">
        <v>24</v>
      </c>
      <c r="F13" s="2">
        <v>9</v>
      </c>
      <c r="G13" s="2">
        <v>252</v>
      </c>
    </row>
    <row r="14" spans="1:7" x14ac:dyDescent="0.35">
      <c r="A14" s="1">
        <v>45403.441192129627</v>
      </c>
      <c r="B14" s="2" t="s">
        <v>6</v>
      </c>
      <c r="C14" s="2" t="s">
        <v>12</v>
      </c>
      <c r="D14" s="2" t="s">
        <v>25</v>
      </c>
      <c r="E14" s="2" t="s">
        <v>27</v>
      </c>
      <c r="F14" s="2">
        <v>17</v>
      </c>
      <c r="G14" s="2">
        <v>197</v>
      </c>
    </row>
    <row r="15" spans="1:7" x14ac:dyDescent="0.35">
      <c r="A15" s="1">
        <v>45537.945451388892</v>
      </c>
      <c r="B15" s="2" t="s">
        <v>7</v>
      </c>
      <c r="C15" s="2" t="s">
        <v>11</v>
      </c>
      <c r="D15" s="2" t="s">
        <v>25</v>
      </c>
      <c r="E15" s="2" t="s">
        <v>26</v>
      </c>
      <c r="F15" s="2">
        <v>11</v>
      </c>
      <c r="G15" s="2">
        <v>521</v>
      </c>
    </row>
    <row r="16" spans="1:7" x14ac:dyDescent="0.35">
      <c r="A16" s="1">
        <v>45413.838541666664</v>
      </c>
      <c r="B16" s="2" t="s">
        <v>8</v>
      </c>
      <c r="C16" s="2" t="s">
        <v>13</v>
      </c>
      <c r="D16" s="2" t="s">
        <v>23</v>
      </c>
      <c r="E16" s="2" t="s">
        <v>24</v>
      </c>
      <c r="F16" s="2">
        <v>7</v>
      </c>
      <c r="G16" s="2">
        <v>704</v>
      </c>
    </row>
    <row r="17" spans="1:7" x14ac:dyDescent="0.35">
      <c r="A17" s="1">
        <v>45538.53802083333</v>
      </c>
      <c r="B17" s="2" t="s">
        <v>9</v>
      </c>
      <c r="C17" s="2" t="s">
        <v>11</v>
      </c>
      <c r="D17" s="2" t="s">
        <v>23</v>
      </c>
      <c r="E17" s="2" t="s">
        <v>24</v>
      </c>
      <c r="F17" s="2">
        <v>14</v>
      </c>
      <c r="G17" s="2">
        <v>993</v>
      </c>
    </row>
    <row r="18" spans="1:7" x14ac:dyDescent="0.35">
      <c r="A18" s="1">
        <v>45377.704305555555</v>
      </c>
      <c r="B18" s="2" t="s">
        <v>6</v>
      </c>
      <c r="C18" s="2" t="s">
        <v>15</v>
      </c>
      <c r="D18" s="2" t="s">
        <v>25</v>
      </c>
      <c r="E18" s="2" t="s">
        <v>27</v>
      </c>
      <c r="F18" s="2">
        <v>19</v>
      </c>
      <c r="G18" s="2">
        <v>248</v>
      </c>
    </row>
    <row r="19" spans="1:7" x14ac:dyDescent="0.35">
      <c r="A19" s="1">
        <v>45349.656307870369</v>
      </c>
      <c r="B19" s="2" t="s">
        <v>7</v>
      </c>
      <c r="C19" s="2" t="s">
        <v>14</v>
      </c>
      <c r="D19" s="2" t="s">
        <v>28</v>
      </c>
      <c r="E19" s="2" t="s">
        <v>27</v>
      </c>
      <c r="F19" s="2">
        <v>4</v>
      </c>
      <c r="G19" s="2">
        <v>966</v>
      </c>
    </row>
    <row r="20" spans="1:7" x14ac:dyDescent="0.35">
      <c r="A20" s="1">
        <v>45453.497303240743</v>
      </c>
      <c r="B20" s="2" t="s">
        <v>6</v>
      </c>
      <c r="C20" s="2" t="s">
        <v>11</v>
      </c>
      <c r="D20" s="2" t="s">
        <v>23</v>
      </c>
      <c r="E20" s="2" t="s">
        <v>24</v>
      </c>
      <c r="F20" s="2">
        <v>6</v>
      </c>
      <c r="G20" s="2">
        <v>475</v>
      </c>
    </row>
    <row r="21" spans="1:7" x14ac:dyDescent="0.35">
      <c r="A21" s="1">
        <v>45506.630868055552</v>
      </c>
      <c r="B21" s="2" t="s">
        <v>7</v>
      </c>
      <c r="C21" s="2" t="s">
        <v>15</v>
      </c>
      <c r="D21" s="2" t="s">
        <v>28</v>
      </c>
      <c r="E21" s="2" t="s">
        <v>26</v>
      </c>
      <c r="F21" s="2">
        <v>10</v>
      </c>
      <c r="G21" s="2">
        <v>715</v>
      </c>
    </row>
    <row r="22" spans="1:7" x14ac:dyDescent="0.35">
      <c r="A22" s="1">
        <v>45344.330706018518</v>
      </c>
      <c r="B22" s="2" t="s">
        <v>6</v>
      </c>
      <c r="C22" s="2" t="s">
        <v>15</v>
      </c>
      <c r="D22" s="2" t="s">
        <v>25</v>
      </c>
      <c r="E22" s="2" t="s">
        <v>27</v>
      </c>
      <c r="F22" s="2">
        <v>7</v>
      </c>
      <c r="G22" s="2">
        <v>541</v>
      </c>
    </row>
    <row r="23" spans="1:7" x14ac:dyDescent="0.35">
      <c r="A23" s="1">
        <v>45361.674502314818</v>
      </c>
      <c r="B23" s="2" t="s">
        <v>7</v>
      </c>
      <c r="C23" s="2" t="s">
        <v>13</v>
      </c>
      <c r="D23" s="2" t="s">
        <v>25</v>
      </c>
      <c r="E23" s="2" t="s">
        <v>27</v>
      </c>
      <c r="F23" s="2">
        <v>13</v>
      </c>
      <c r="G23" s="2">
        <v>937</v>
      </c>
    </row>
    <row r="24" spans="1:7" x14ac:dyDescent="0.35">
      <c r="A24" s="1">
        <v>45330.712604166663</v>
      </c>
      <c r="B24" s="2" t="s">
        <v>7</v>
      </c>
      <c r="C24" s="2" t="s">
        <v>15</v>
      </c>
      <c r="D24" s="2" t="s">
        <v>23</v>
      </c>
      <c r="E24" s="2" t="s">
        <v>27</v>
      </c>
      <c r="F24" s="2">
        <v>14</v>
      </c>
      <c r="G24" s="2">
        <v>945</v>
      </c>
    </row>
    <row r="25" spans="1:7" x14ac:dyDescent="0.35">
      <c r="A25" s="1">
        <v>45398.254062499997</v>
      </c>
      <c r="B25" s="2" t="s">
        <v>8</v>
      </c>
      <c r="C25" s="2" t="s">
        <v>15</v>
      </c>
      <c r="D25" s="2" t="s">
        <v>25</v>
      </c>
      <c r="E25" s="2" t="s">
        <v>24</v>
      </c>
      <c r="F25" s="2">
        <v>4</v>
      </c>
      <c r="G25" s="2">
        <v>191</v>
      </c>
    </row>
    <row r="26" spans="1:7" x14ac:dyDescent="0.35">
      <c r="A26" s="1">
        <v>45293.196238425924</v>
      </c>
      <c r="B26" s="2" t="s">
        <v>7</v>
      </c>
      <c r="C26" s="2" t="s">
        <v>15</v>
      </c>
      <c r="D26" s="2" t="s">
        <v>23</v>
      </c>
      <c r="E26" s="2" t="s">
        <v>24</v>
      </c>
      <c r="F26" s="2">
        <v>8</v>
      </c>
      <c r="G26" s="2">
        <v>362</v>
      </c>
    </row>
    <row r="27" spans="1:7" x14ac:dyDescent="0.35">
      <c r="A27" s="1">
        <v>45476.773564814815</v>
      </c>
      <c r="B27" s="2" t="s">
        <v>8</v>
      </c>
      <c r="C27" s="2" t="s">
        <v>15</v>
      </c>
      <c r="D27" s="2" t="s">
        <v>25</v>
      </c>
      <c r="E27" s="2" t="s">
        <v>24</v>
      </c>
      <c r="F27" s="2">
        <v>5</v>
      </c>
      <c r="G27" s="2">
        <v>214</v>
      </c>
    </row>
    <row r="28" spans="1:7" x14ac:dyDescent="0.35">
      <c r="A28" s="1">
        <v>45306.615185185183</v>
      </c>
      <c r="B28" s="2" t="s">
        <v>7</v>
      </c>
      <c r="C28" s="2" t="s">
        <v>12</v>
      </c>
      <c r="D28" s="2" t="s">
        <v>25</v>
      </c>
      <c r="E28" s="2" t="s">
        <v>24</v>
      </c>
      <c r="F28" s="2">
        <v>1</v>
      </c>
      <c r="G28" s="2">
        <v>363</v>
      </c>
    </row>
    <row r="29" spans="1:7" x14ac:dyDescent="0.35">
      <c r="A29" s="1">
        <v>45405.248067129629</v>
      </c>
      <c r="B29" s="2" t="s">
        <v>9</v>
      </c>
      <c r="C29" s="2" t="s">
        <v>12</v>
      </c>
      <c r="D29" s="2" t="s">
        <v>23</v>
      </c>
      <c r="E29" s="2" t="s">
        <v>26</v>
      </c>
      <c r="F29" s="2">
        <v>4</v>
      </c>
      <c r="G29" s="2">
        <v>70</v>
      </c>
    </row>
    <row r="30" spans="1:7" x14ac:dyDescent="0.35">
      <c r="A30" s="1">
        <v>45357.564687500002</v>
      </c>
      <c r="B30" s="2" t="s">
        <v>9</v>
      </c>
      <c r="C30" s="2" t="s">
        <v>13</v>
      </c>
      <c r="D30" s="2" t="s">
        <v>23</v>
      </c>
      <c r="E30" s="2" t="s">
        <v>26</v>
      </c>
      <c r="F30" s="2">
        <v>3</v>
      </c>
      <c r="G30" s="2">
        <v>131</v>
      </c>
    </row>
    <row r="31" spans="1:7" x14ac:dyDescent="0.35">
      <c r="A31" s="1">
        <v>45643.268101851849</v>
      </c>
      <c r="B31" s="2" t="s">
        <v>9</v>
      </c>
      <c r="C31" s="2" t="s">
        <v>11</v>
      </c>
      <c r="D31" s="2" t="s">
        <v>23</v>
      </c>
      <c r="E31" s="2" t="s">
        <v>24</v>
      </c>
      <c r="F31" s="2">
        <v>9</v>
      </c>
      <c r="G31" s="2">
        <v>630</v>
      </c>
    </row>
    <row r="32" spans="1:7" x14ac:dyDescent="0.35">
      <c r="A32" s="1">
        <v>45404.221979166665</v>
      </c>
      <c r="B32" s="2" t="s">
        <v>7</v>
      </c>
      <c r="C32" s="2" t="s">
        <v>15</v>
      </c>
      <c r="D32" s="2" t="s">
        <v>25</v>
      </c>
      <c r="E32" s="2" t="s">
        <v>26</v>
      </c>
      <c r="F32" s="2">
        <v>8</v>
      </c>
      <c r="G32" s="2">
        <v>180</v>
      </c>
    </row>
    <row r="33" spans="1:7" x14ac:dyDescent="0.35">
      <c r="A33" s="1">
        <v>45399.704259259262</v>
      </c>
      <c r="B33" s="2" t="s">
        <v>8</v>
      </c>
      <c r="C33" s="2" t="s">
        <v>11</v>
      </c>
      <c r="D33" s="2" t="s">
        <v>25</v>
      </c>
      <c r="E33" s="2" t="s">
        <v>27</v>
      </c>
      <c r="F33" s="2">
        <v>1</v>
      </c>
      <c r="G33" s="2">
        <v>648</v>
      </c>
    </row>
    <row r="34" spans="1:7" x14ac:dyDescent="0.35">
      <c r="A34" s="1">
        <v>45358.470671296294</v>
      </c>
      <c r="B34" s="2" t="s">
        <v>8</v>
      </c>
      <c r="C34" s="2" t="s">
        <v>11</v>
      </c>
      <c r="D34" s="2" t="s">
        <v>28</v>
      </c>
      <c r="E34" s="2" t="s">
        <v>27</v>
      </c>
      <c r="F34" s="2">
        <v>6</v>
      </c>
      <c r="G34" s="2">
        <v>779</v>
      </c>
    </row>
    <row r="35" spans="1:7" x14ac:dyDescent="0.35">
      <c r="A35" s="1">
        <v>45415.17696759259</v>
      </c>
      <c r="B35" s="2" t="s">
        <v>7</v>
      </c>
      <c r="C35" s="2" t="s">
        <v>13</v>
      </c>
      <c r="D35" s="2" t="s">
        <v>23</v>
      </c>
      <c r="E35" s="2" t="s">
        <v>27</v>
      </c>
      <c r="F35" s="2">
        <v>9</v>
      </c>
      <c r="G35" s="2">
        <v>982</v>
      </c>
    </row>
    <row r="36" spans="1:7" x14ac:dyDescent="0.35">
      <c r="A36" s="1">
        <v>45362.761458333334</v>
      </c>
      <c r="B36" s="2" t="s">
        <v>9</v>
      </c>
      <c r="C36" s="2" t="s">
        <v>15</v>
      </c>
      <c r="D36" s="2" t="s">
        <v>25</v>
      </c>
      <c r="E36" s="2" t="s">
        <v>24</v>
      </c>
      <c r="F36" s="2">
        <v>7</v>
      </c>
      <c r="G36" s="2">
        <v>354</v>
      </c>
    </row>
    <row r="37" spans="1:7" x14ac:dyDescent="0.35">
      <c r="A37" s="1">
        <v>45624.132326388892</v>
      </c>
      <c r="B37" s="2" t="s">
        <v>9</v>
      </c>
      <c r="C37" s="2" t="s">
        <v>15</v>
      </c>
      <c r="D37" s="2" t="s">
        <v>25</v>
      </c>
      <c r="E37" s="2" t="s">
        <v>27</v>
      </c>
      <c r="F37" s="2">
        <v>4</v>
      </c>
      <c r="G37" s="2">
        <v>964</v>
      </c>
    </row>
    <row r="38" spans="1:7" x14ac:dyDescent="0.35">
      <c r="A38" s="1">
        <v>45445.214386574073</v>
      </c>
      <c r="B38" s="2" t="s">
        <v>8</v>
      </c>
      <c r="C38" s="2" t="s">
        <v>14</v>
      </c>
      <c r="D38" s="2" t="s">
        <v>23</v>
      </c>
      <c r="E38" s="2" t="s">
        <v>26</v>
      </c>
      <c r="F38" s="2">
        <v>13</v>
      </c>
      <c r="G38" s="2">
        <v>420</v>
      </c>
    </row>
    <row r="39" spans="1:7" x14ac:dyDescent="0.35">
      <c r="A39" s="1">
        <v>45540.825868055559</v>
      </c>
      <c r="B39" s="2" t="s">
        <v>9</v>
      </c>
      <c r="C39" s="2" t="s">
        <v>11</v>
      </c>
      <c r="D39" s="2" t="s">
        <v>28</v>
      </c>
      <c r="E39" s="2" t="s">
        <v>24</v>
      </c>
      <c r="F39" s="2">
        <v>17</v>
      </c>
      <c r="G39" s="2">
        <v>906</v>
      </c>
    </row>
    <row r="40" spans="1:7" x14ac:dyDescent="0.35">
      <c r="A40" s="1">
        <v>45639.31795138889</v>
      </c>
      <c r="B40" s="2" t="s">
        <v>6</v>
      </c>
      <c r="C40" s="2" t="s">
        <v>11</v>
      </c>
      <c r="D40" s="2" t="s">
        <v>23</v>
      </c>
      <c r="E40" s="2" t="s">
        <v>26</v>
      </c>
      <c r="F40" s="2">
        <v>2</v>
      </c>
      <c r="G40" s="2">
        <v>902</v>
      </c>
    </row>
    <row r="41" spans="1:7" x14ac:dyDescent="0.35">
      <c r="A41" s="1">
        <v>45600.643125000002</v>
      </c>
      <c r="B41" s="2" t="s">
        <v>8</v>
      </c>
      <c r="C41" s="2" t="s">
        <v>12</v>
      </c>
      <c r="D41" s="2" t="s">
        <v>28</v>
      </c>
      <c r="E41" s="2" t="s">
        <v>27</v>
      </c>
      <c r="F41" s="2">
        <v>5</v>
      </c>
      <c r="G41" s="2">
        <v>433</v>
      </c>
    </row>
    <row r="42" spans="1:7" x14ac:dyDescent="0.35">
      <c r="A42" s="1">
        <v>45438.396261574075</v>
      </c>
      <c r="B42" s="2" t="s">
        <v>9</v>
      </c>
      <c r="C42" s="2" t="s">
        <v>14</v>
      </c>
      <c r="D42" s="2" t="s">
        <v>25</v>
      </c>
      <c r="E42" s="2" t="s">
        <v>27</v>
      </c>
      <c r="F42" s="2">
        <v>12</v>
      </c>
      <c r="G42" s="2">
        <v>957</v>
      </c>
    </row>
    <row r="43" spans="1:7" x14ac:dyDescent="0.35">
      <c r="A43" s="1">
        <v>45524.094039351854</v>
      </c>
      <c r="B43" s="2" t="s">
        <v>8</v>
      </c>
      <c r="C43" s="2" t="s">
        <v>12</v>
      </c>
      <c r="D43" s="2" t="s">
        <v>28</v>
      </c>
      <c r="E43" s="2" t="s">
        <v>27</v>
      </c>
      <c r="F43" s="2">
        <v>8</v>
      </c>
      <c r="G43" s="2">
        <v>494</v>
      </c>
    </row>
    <row r="44" spans="1:7" x14ac:dyDescent="0.35">
      <c r="A44" s="1">
        <v>45487.160532407404</v>
      </c>
      <c r="B44" s="2" t="s">
        <v>6</v>
      </c>
      <c r="C44" s="2" t="s">
        <v>12</v>
      </c>
      <c r="D44" s="2" t="s">
        <v>25</v>
      </c>
      <c r="E44" s="2" t="s">
        <v>24</v>
      </c>
      <c r="F44" s="2">
        <v>6</v>
      </c>
      <c r="G44" s="2">
        <v>474</v>
      </c>
    </row>
    <row r="45" spans="1:7" x14ac:dyDescent="0.35">
      <c r="A45" s="1">
        <v>45351.578483796293</v>
      </c>
      <c r="B45" s="2" t="s">
        <v>8</v>
      </c>
      <c r="C45" s="2" t="s">
        <v>12</v>
      </c>
      <c r="D45" s="2" t="s">
        <v>23</v>
      </c>
      <c r="E45" s="2" t="s">
        <v>26</v>
      </c>
      <c r="F45" s="2">
        <v>8</v>
      </c>
      <c r="G45" s="2">
        <v>210</v>
      </c>
    </row>
    <row r="46" spans="1:7" x14ac:dyDescent="0.35">
      <c r="A46" s="1">
        <v>45508.800578703704</v>
      </c>
      <c r="B46" s="2" t="s">
        <v>8</v>
      </c>
      <c r="C46" s="2" t="s">
        <v>13</v>
      </c>
      <c r="D46" s="2" t="s">
        <v>23</v>
      </c>
      <c r="E46" s="2" t="s">
        <v>24</v>
      </c>
      <c r="F46" s="2">
        <v>18</v>
      </c>
      <c r="G46" s="2">
        <v>227</v>
      </c>
    </row>
    <row r="47" spans="1:7" x14ac:dyDescent="0.35">
      <c r="A47" s="1">
        <v>45611.236180555556</v>
      </c>
      <c r="B47" s="2" t="s">
        <v>8</v>
      </c>
      <c r="C47" s="2" t="s">
        <v>13</v>
      </c>
      <c r="D47" s="2" t="s">
        <v>23</v>
      </c>
      <c r="E47" s="2" t="s">
        <v>24</v>
      </c>
      <c r="F47" s="2">
        <v>3</v>
      </c>
      <c r="G47" s="2">
        <v>678</v>
      </c>
    </row>
    <row r="48" spans="1:7" x14ac:dyDescent="0.35">
      <c r="A48" s="1">
        <v>45623.487256944441</v>
      </c>
      <c r="B48" s="2" t="s">
        <v>8</v>
      </c>
      <c r="C48" s="2" t="s">
        <v>12</v>
      </c>
      <c r="D48" s="2" t="s">
        <v>28</v>
      </c>
      <c r="E48" s="2" t="s">
        <v>27</v>
      </c>
      <c r="F48" s="2">
        <v>12</v>
      </c>
      <c r="G48" s="2">
        <v>757</v>
      </c>
    </row>
    <row r="49" spans="1:7" x14ac:dyDescent="0.35">
      <c r="A49" s="1">
        <v>45613.977025462962</v>
      </c>
      <c r="B49" s="2" t="s">
        <v>6</v>
      </c>
      <c r="C49" s="2" t="s">
        <v>14</v>
      </c>
      <c r="D49" s="2" t="s">
        <v>25</v>
      </c>
      <c r="E49" s="2" t="s">
        <v>24</v>
      </c>
      <c r="F49" s="2">
        <v>3</v>
      </c>
      <c r="G49" s="2">
        <v>944</v>
      </c>
    </row>
    <row r="50" spans="1:7" x14ac:dyDescent="0.35">
      <c r="A50" s="1">
        <v>45581.582129629627</v>
      </c>
      <c r="B50" s="2" t="s">
        <v>7</v>
      </c>
      <c r="C50" s="2" t="s">
        <v>11</v>
      </c>
      <c r="D50" s="2" t="s">
        <v>23</v>
      </c>
      <c r="E50" s="2" t="s">
        <v>24</v>
      </c>
      <c r="F50" s="2">
        <v>6</v>
      </c>
      <c r="G50" s="2">
        <v>539</v>
      </c>
    </row>
    <row r="51" spans="1:7" x14ac:dyDescent="0.35">
      <c r="A51" s="1">
        <v>45320.106342592589</v>
      </c>
      <c r="B51" s="2" t="s">
        <v>8</v>
      </c>
      <c r="C51" s="2" t="s">
        <v>14</v>
      </c>
      <c r="D51" s="2" t="s">
        <v>23</v>
      </c>
      <c r="E51" s="2" t="s">
        <v>27</v>
      </c>
      <c r="F51" s="2">
        <v>2</v>
      </c>
      <c r="G51" s="2">
        <v>376</v>
      </c>
    </row>
    <row r="52" spans="1:7" x14ac:dyDescent="0.35">
      <c r="A52" s="1">
        <v>45589.384282407409</v>
      </c>
      <c r="B52" s="2" t="s">
        <v>8</v>
      </c>
      <c r="C52" s="2" t="s">
        <v>15</v>
      </c>
      <c r="D52" s="2" t="s">
        <v>25</v>
      </c>
      <c r="E52" s="2" t="s">
        <v>24</v>
      </c>
      <c r="F52" s="2">
        <v>12</v>
      </c>
      <c r="G52" s="2">
        <v>647</v>
      </c>
    </row>
    <row r="53" spans="1:7" x14ac:dyDescent="0.35">
      <c r="A53" s="1">
        <v>45322.822291666664</v>
      </c>
      <c r="B53" s="2" t="s">
        <v>9</v>
      </c>
      <c r="C53" s="2" t="s">
        <v>13</v>
      </c>
      <c r="D53" s="2" t="s">
        <v>23</v>
      </c>
      <c r="E53" s="2" t="s">
        <v>27</v>
      </c>
      <c r="F53" s="2">
        <v>2</v>
      </c>
      <c r="G53" s="2">
        <v>338</v>
      </c>
    </row>
    <row r="54" spans="1:7" x14ac:dyDescent="0.35">
      <c r="A54" s="1">
        <v>45613.209120370368</v>
      </c>
      <c r="B54" s="2" t="s">
        <v>8</v>
      </c>
      <c r="C54" s="2" t="s">
        <v>11</v>
      </c>
      <c r="D54" s="2" t="s">
        <v>25</v>
      </c>
      <c r="E54" s="2" t="s">
        <v>27</v>
      </c>
      <c r="F54" s="2">
        <v>6</v>
      </c>
      <c r="G54" s="2">
        <v>642</v>
      </c>
    </row>
    <row r="55" spans="1:7" x14ac:dyDescent="0.35">
      <c r="A55" s="1">
        <v>45549.834907407407</v>
      </c>
      <c r="B55" s="2" t="s">
        <v>9</v>
      </c>
      <c r="C55" s="2" t="s">
        <v>11</v>
      </c>
      <c r="D55" s="2" t="s">
        <v>25</v>
      </c>
      <c r="E55" s="2" t="s">
        <v>27</v>
      </c>
      <c r="F55" s="2">
        <v>17</v>
      </c>
      <c r="G55" s="2">
        <v>713</v>
      </c>
    </row>
    <row r="56" spans="1:7" x14ac:dyDescent="0.35">
      <c r="A56" s="1">
        <v>45418.840439814812</v>
      </c>
      <c r="B56" s="2" t="s">
        <v>7</v>
      </c>
      <c r="C56" s="2" t="s">
        <v>15</v>
      </c>
      <c r="D56" s="2" t="s">
        <v>25</v>
      </c>
      <c r="E56" s="2" t="s">
        <v>27</v>
      </c>
      <c r="F56" s="2">
        <v>3</v>
      </c>
      <c r="G56" s="2">
        <v>622</v>
      </c>
    </row>
    <row r="57" spans="1:7" x14ac:dyDescent="0.35">
      <c r="A57" s="1">
        <v>45563.04315972222</v>
      </c>
      <c r="B57" s="2" t="s">
        <v>6</v>
      </c>
      <c r="C57" s="2" t="s">
        <v>15</v>
      </c>
      <c r="D57" s="2" t="s">
        <v>25</v>
      </c>
      <c r="E57" s="2" t="s">
        <v>24</v>
      </c>
      <c r="F57" s="2">
        <v>2</v>
      </c>
      <c r="G57" s="2">
        <v>622</v>
      </c>
    </row>
    <row r="58" spans="1:7" x14ac:dyDescent="0.35">
      <c r="A58" s="1">
        <v>45469.616331018522</v>
      </c>
      <c r="B58" s="2" t="s">
        <v>6</v>
      </c>
      <c r="C58" s="2" t="s">
        <v>12</v>
      </c>
      <c r="D58" s="2" t="s">
        <v>25</v>
      </c>
      <c r="E58" s="2" t="s">
        <v>27</v>
      </c>
      <c r="F58" s="2">
        <v>8</v>
      </c>
      <c r="G58" s="2">
        <v>403</v>
      </c>
    </row>
    <row r="59" spans="1:7" x14ac:dyDescent="0.35">
      <c r="A59" s="1">
        <v>45525.725462962961</v>
      </c>
      <c r="B59" s="2" t="s">
        <v>7</v>
      </c>
      <c r="C59" s="2" t="s">
        <v>13</v>
      </c>
      <c r="D59" s="2" t="s">
        <v>28</v>
      </c>
      <c r="E59" s="2" t="s">
        <v>27</v>
      </c>
      <c r="F59" s="2">
        <v>12</v>
      </c>
      <c r="G59" s="2">
        <v>77</v>
      </c>
    </row>
    <row r="60" spans="1:7" x14ac:dyDescent="0.35">
      <c r="A60" s="1">
        <v>45525.366608796299</v>
      </c>
      <c r="B60" s="2" t="s">
        <v>6</v>
      </c>
      <c r="C60" s="2" t="s">
        <v>13</v>
      </c>
      <c r="D60" s="2" t="s">
        <v>23</v>
      </c>
      <c r="E60" s="2" t="s">
        <v>24</v>
      </c>
      <c r="F60" s="2">
        <v>4</v>
      </c>
      <c r="G60" s="2">
        <v>92</v>
      </c>
    </row>
    <row r="61" spans="1:7" x14ac:dyDescent="0.35">
      <c r="A61" s="1">
        <v>45331.182372685187</v>
      </c>
      <c r="B61" s="2" t="s">
        <v>7</v>
      </c>
      <c r="C61" s="2" t="s">
        <v>14</v>
      </c>
      <c r="D61" s="2" t="s">
        <v>28</v>
      </c>
      <c r="E61" s="2" t="s">
        <v>24</v>
      </c>
      <c r="F61" s="2">
        <v>5</v>
      </c>
      <c r="G61" s="2">
        <v>730</v>
      </c>
    </row>
    <row r="62" spans="1:7" x14ac:dyDescent="0.35">
      <c r="A62" s="1">
        <v>45476.417604166665</v>
      </c>
      <c r="B62" s="2" t="s">
        <v>7</v>
      </c>
      <c r="C62" s="2" t="s">
        <v>12</v>
      </c>
      <c r="D62" s="2" t="s">
        <v>23</v>
      </c>
      <c r="E62" s="2" t="s">
        <v>26</v>
      </c>
      <c r="F62" s="2">
        <v>13</v>
      </c>
      <c r="G62" s="2">
        <v>472</v>
      </c>
    </row>
    <row r="63" spans="1:7" x14ac:dyDescent="0.35">
      <c r="A63" s="1">
        <v>45421.445844907408</v>
      </c>
      <c r="B63" s="2" t="s">
        <v>7</v>
      </c>
      <c r="C63" s="2" t="s">
        <v>12</v>
      </c>
      <c r="D63" s="2" t="s">
        <v>28</v>
      </c>
      <c r="E63" s="2" t="s">
        <v>24</v>
      </c>
      <c r="F63" s="2">
        <v>15</v>
      </c>
      <c r="G63" s="2">
        <v>647</v>
      </c>
    </row>
    <row r="64" spans="1:7" x14ac:dyDescent="0.35">
      <c r="A64" s="1">
        <v>45308.963993055557</v>
      </c>
      <c r="B64" s="2" t="s">
        <v>6</v>
      </c>
      <c r="C64" s="2" t="s">
        <v>12</v>
      </c>
      <c r="D64" s="2" t="s">
        <v>25</v>
      </c>
      <c r="E64" s="2" t="s">
        <v>24</v>
      </c>
      <c r="F64" s="2">
        <v>16</v>
      </c>
      <c r="G64" s="2">
        <v>226</v>
      </c>
    </row>
    <row r="65" spans="1:7" x14ac:dyDescent="0.35">
      <c r="A65" s="1">
        <v>45486.969490740739</v>
      </c>
      <c r="B65" s="2" t="s">
        <v>9</v>
      </c>
      <c r="C65" s="2" t="s">
        <v>12</v>
      </c>
      <c r="D65" s="2" t="s">
        <v>23</v>
      </c>
      <c r="E65" s="2" t="s">
        <v>26</v>
      </c>
      <c r="F65" s="2">
        <v>10</v>
      </c>
      <c r="G65" s="2">
        <v>578</v>
      </c>
    </row>
    <row r="66" spans="1:7" x14ac:dyDescent="0.35">
      <c r="A66" s="1">
        <v>45507.311122685183</v>
      </c>
      <c r="B66" s="2" t="s">
        <v>7</v>
      </c>
      <c r="C66" s="2" t="s">
        <v>13</v>
      </c>
      <c r="D66" s="2" t="s">
        <v>23</v>
      </c>
      <c r="E66" s="2" t="s">
        <v>24</v>
      </c>
      <c r="F66" s="2">
        <v>16</v>
      </c>
      <c r="G66" s="2">
        <v>659</v>
      </c>
    </row>
    <row r="67" spans="1:7" x14ac:dyDescent="0.35">
      <c r="A67" s="1">
        <v>45517.959479166668</v>
      </c>
      <c r="B67" s="2" t="s">
        <v>8</v>
      </c>
      <c r="C67" s="2" t="s">
        <v>13</v>
      </c>
      <c r="D67" s="2" t="s">
        <v>28</v>
      </c>
      <c r="E67" s="2" t="s">
        <v>24</v>
      </c>
      <c r="F67" s="2">
        <v>12</v>
      </c>
      <c r="G67" s="2">
        <v>543</v>
      </c>
    </row>
    <row r="68" spans="1:7" x14ac:dyDescent="0.35">
      <c r="A68" s="1">
        <v>45622.596608796295</v>
      </c>
      <c r="B68" s="2" t="s">
        <v>6</v>
      </c>
      <c r="C68" s="2" t="s">
        <v>12</v>
      </c>
      <c r="D68" s="2" t="s">
        <v>28</v>
      </c>
      <c r="E68" s="2" t="s">
        <v>24</v>
      </c>
      <c r="F68" s="2">
        <v>17</v>
      </c>
      <c r="G68" s="2">
        <v>247</v>
      </c>
    </row>
    <row r="69" spans="1:7" x14ac:dyDescent="0.35">
      <c r="A69" s="1">
        <v>45423.856087962966</v>
      </c>
      <c r="B69" s="2" t="s">
        <v>7</v>
      </c>
      <c r="C69" s="2" t="s">
        <v>14</v>
      </c>
      <c r="D69" s="2" t="s">
        <v>23</v>
      </c>
      <c r="E69" s="2" t="s">
        <v>24</v>
      </c>
      <c r="F69" s="2">
        <v>16</v>
      </c>
      <c r="G69" s="2">
        <v>659</v>
      </c>
    </row>
    <row r="70" spans="1:7" x14ac:dyDescent="0.35">
      <c r="A70" s="1">
        <v>45469.765127314815</v>
      </c>
      <c r="B70" s="2" t="s">
        <v>7</v>
      </c>
      <c r="C70" s="2" t="s">
        <v>11</v>
      </c>
      <c r="D70" s="2" t="s">
        <v>28</v>
      </c>
      <c r="E70" s="2" t="s">
        <v>26</v>
      </c>
      <c r="F70" s="2">
        <v>12</v>
      </c>
      <c r="G70" s="2">
        <v>626</v>
      </c>
    </row>
    <row r="71" spans="1:7" x14ac:dyDescent="0.35">
      <c r="A71" s="1">
        <v>45533.131180555552</v>
      </c>
      <c r="B71" s="2" t="s">
        <v>8</v>
      </c>
      <c r="C71" s="2" t="s">
        <v>11</v>
      </c>
      <c r="D71" s="2" t="s">
        <v>28</v>
      </c>
      <c r="E71" s="2" t="s">
        <v>24</v>
      </c>
      <c r="F71" s="2">
        <v>8</v>
      </c>
      <c r="G71" s="2">
        <v>891</v>
      </c>
    </row>
    <row r="72" spans="1:7" x14ac:dyDescent="0.35">
      <c r="A72" s="1">
        <v>45322.902719907404</v>
      </c>
      <c r="B72" s="2" t="s">
        <v>9</v>
      </c>
      <c r="C72" s="2" t="s">
        <v>14</v>
      </c>
      <c r="D72" s="2" t="s">
        <v>28</v>
      </c>
      <c r="E72" s="2" t="s">
        <v>24</v>
      </c>
      <c r="F72" s="2">
        <v>3</v>
      </c>
      <c r="G72" s="2">
        <v>902</v>
      </c>
    </row>
    <row r="73" spans="1:7" x14ac:dyDescent="0.35">
      <c r="A73" s="1">
        <v>45440.604398148149</v>
      </c>
      <c r="B73" s="2" t="s">
        <v>9</v>
      </c>
      <c r="C73" s="2" t="s">
        <v>12</v>
      </c>
      <c r="D73" s="2" t="s">
        <v>25</v>
      </c>
      <c r="E73" s="2" t="s">
        <v>26</v>
      </c>
      <c r="F73" s="2">
        <v>16</v>
      </c>
      <c r="G73" s="2">
        <v>566</v>
      </c>
    </row>
    <row r="74" spans="1:7" x14ac:dyDescent="0.35">
      <c r="A74" s="1">
        <v>45544.026747685188</v>
      </c>
      <c r="B74" s="2" t="s">
        <v>9</v>
      </c>
      <c r="C74" s="2" t="s">
        <v>13</v>
      </c>
      <c r="D74" s="2" t="s">
        <v>25</v>
      </c>
      <c r="E74" s="2" t="s">
        <v>27</v>
      </c>
      <c r="F74" s="2">
        <v>13</v>
      </c>
      <c r="G74" s="2">
        <v>563</v>
      </c>
    </row>
    <row r="75" spans="1:7" x14ac:dyDescent="0.35">
      <c r="A75" s="1">
        <v>45448.016828703701</v>
      </c>
      <c r="B75" s="2" t="s">
        <v>7</v>
      </c>
      <c r="C75" s="2" t="s">
        <v>11</v>
      </c>
      <c r="D75" s="2" t="s">
        <v>28</v>
      </c>
      <c r="E75" s="2" t="s">
        <v>26</v>
      </c>
      <c r="F75" s="2">
        <v>19</v>
      </c>
      <c r="G75" s="2">
        <v>71</v>
      </c>
    </row>
    <row r="76" spans="1:7" x14ac:dyDescent="0.35">
      <c r="A76" s="1">
        <v>45366.050763888888</v>
      </c>
      <c r="B76" s="2" t="s">
        <v>7</v>
      </c>
      <c r="C76" s="2" t="s">
        <v>15</v>
      </c>
      <c r="D76" s="2" t="s">
        <v>28</v>
      </c>
      <c r="E76" s="2" t="s">
        <v>27</v>
      </c>
      <c r="F76" s="2">
        <v>8</v>
      </c>
      <c r="G76" s="2">
        <v>161</v>
      </c>
    </row>
    <row r="77" spans="1:7" x14ac:dyDescent="0.35">
      <c r="A77" s="1">
        <v>45444.630520833336</v>
      </c>
      <c r="B77" s="2" t="s">
        <v>7</v>
      </c>
      <c r="C77" s="2" t="s">
        <v>15</v>
      </c>
      <c r="D77" s="2" t="s">
        <v>25</v>
      </c>
      <c r="E77" s="2" t="s">
        <v>26</v>
      </c>
      <c r="F77" s="2">
        <v>5</v>
      </c>
      <c r="G77" s="2">
        <v>106</v>
      </c>
    </row>
    <row r="78" spans="1:7" x14ac:dyDescent="0.35">
      <c r="A78" s="1">
        <v>45313.65425925926</v>
      </c>
      <c r="B78" s="2" t="s">
        <v>6</v>
      </c>
      <c r="C78" s="2" t="s">
        <v>14</v>
      </c>
      <c r="D78" s="2" t="s">
        <v>25</v>
      </c>
      <c r="E78" s="2" t="s">
        <v>26</v>
      </c>
      <c r="F78" s="2">
        <v>8</v>
      </c>
      <c r="G78" s="2">
        <v>115</v>
      </c>
    </row>
    <row r="79" spans="1:7" x14ac:dyDescent="0.35">
      <c r="A79" s="1">
        <v>45340.093738425923</v>
      </c>
      <c r="B79" s="2" t="s">
        <v>8</v>
      </c>
      <c r="C79" s="2" t="s">
        <v>12</v>
      </c>
      <c r="D79" s="2" t="s">
        <v>23</v>
      </c>
      <c r="E79" s="2" t="s">
        <v>24</v>
      </c>
      <c r="F79" s="2">
        <v>12</v>
      </c>
      <c r="G79" s="2">
        <v>891</v>
      </c>
    </row>
    <row r="80" spans="1:7" x14ac:dyDescent="0.35">
      <c r="A80" s="1">
        <v>45418.690937500003</v>
      </c>
      <c r="B80" s="2" t="s">
        <v>7</v>
      </c>
      <c r="C80" s="2" t="s">
        <v>11</v>
      </c>
      <c r="D80" s="2" t="s">
        <v>23</v>
      </c>
      <c r="E80" s="2" t="s">
        <v>27</v>
      </c>
      <c r="F80" s="2">
        <v>1</v>
      </c>
      <c r="G80" s="2">
        <v>147</v>
      </c>
    </row>
    <row r="81" spans="1:7" x14ac:dyDescent="0.35">
      <c r="A81" s="1">
        <v>45603.796747685185</v>
      </c>
      <c r="B81" s="2" t="s">
        <v>8</v>
      </c>
      <c r="C81" s="2" t="s">
        <v>12</v>
      </c>
      <c r="D81" s="2" t="s">
        <v>25</v>
      </c>
      <c r="E81" s="2" t="s">
        <v>24</v>
      </c>
      <c r="F81" s="2">
        <v>6</v>
      </c>
      <c r="G81" s="2">
        <v>193</v>
      </c>
    </row>
    <row r="82" spans="1:7" x14ac:dyDescent="0.35">
      <c r="A82" s="1">
        <v>45558.517071759263</v>
      </c>
      <c r="B82" s="2" t="s">
        <v>8</v>
      </c>
      <c r="C82" s="2" t="s">
        <v>11</v>
      </c>
      <c r="D82" s="2" t="s">
        <v>28</v>
      </c>
      <c r="E82" s="2" t="s">
        <v>27</v>
      </c>
      <c r="F82" s="2">
        <v>18</v>
      </c>
      <c r="G82" s="2">
        <v>929</v>
      </c>
    </row>
    <row r="83" spans="1:7" x14ac:dyDescent="0.35">
      <c r="A83" s="1">
        <v>45641.14371527778</v>
      </c>
      <c r="B83" s="2" t="s">
        <v>9</v>
      </c>
      <c r="C83" s="2" t="s">
        <v>14</v>
      </c>
      <c r="D83" s="2" t="s">
        <v>28</v>
      </c>
      <c r="E83" s="2" t="s">
        <v>26</v>
      </c>
      <c r="F83" s="2">
        <v>8</v>
      </c>
      <c r="G83" s="2">
        <v>484</v>
      </c>
    </row>
    <row r="84" spans="1:7" x14ac:dyDescent="0.35">
      <c r="A84" s="1">
        <v>45455.093298611115</v>
      </c>
      <c r="B84" s="2" t="s">
        <v>6</v>
      </c>
      <c r="C84" s="2" t="s">
        <v>14</v>
      </c>
      <c r="D84" s="2" t="s">
        <v>28</v>
      </c>
      <c r="E84" s="2" t="s">
        <v>26</v>
      </c>
      <c r="F84" s="2">
        <v>7</v>
      </c>
      <c r="G84" s="2">
        <v>686</v>
      </c>
    </row>
    <row r="85" spans="1:7" x14ac:dyDescent="0.35">
      <c r="A85" s="1">
        <v>45512.863761574074</v>
      </c>
      <c r="B85" s="2" t="s">
        <v>7</v>
      </c>
      <c r="C85" s="2" t="s">
        <v>15</v>
      </c>
      <c r="D85" s="2" t="s">
        <v>28</v>
      </c>
      <c r="E85" s="2" t="s">
        <v>27</v>
      </c>
      <c r="F85" s="2">
        <v>1</v>
      </c>
      <c r="G85" s="2">
        <v>728</v>
      </c>
    </row>
    <row r="86" spans="1:7" x14ac:dyDescent="0.35">
      <c r="A86" s="1">
        <v>45531.437650462962</v>
      </c>
      <c r="B86" s="2" t="s">
        <v>9</v>
      </c>
      <c r="C86" s="2" t="s">
        <v>12</v>
      </c>
      <c r="D86" s="2" t="s">
        <v>23</v>
      </c>
      <c r="E86" s="2" t="s">
        <v>24</v>
      </c>
      <c r="F86" s="2">
        <v>16</v>
      </c>
      <c r="G86" s="2">
        <v>135</v>
      </c>
    </row>
    <row r="87" spans="1:7" x14ac:dyDescent="0.35">
      <c r="A87" s="1">
        <v>45550.509664351855</v>
      </c>
      <c r="B87" s="2" t="s">
        <v>9</v>
      </c>
      <c r="C87" s="2" t="s">
        <v>15</v>
      </c>
      <c r="D87" s="2" t="s">
        <v>25</v>
      </c>
      <c r="E87" s="2" t="s">
        <v>24</v>
      </c>
      <c r="F87" s="2">
        <v>12</v>
      </c>
      <c r="G87" s="2">
        <v>637</v>
      </c>
    </row>
    <row r="88" spans="1:7" x14ac:dyDescent="0.35">
      <c r="A88" s="1">
        <v>45548.850983796299</v>
      </c>
      <c r="B88" s="2" t="s">
        <v>7</v>
      </c>
      <c r="C88" s="2" t="s">
        <v>12</v>
      </c>
      <c r="D88" s="2" t="s">
        <v>28</v>
      </c>
      <c r="E88" s="2" t="s">
        <v>24</v>
      </c>
      <c r="F88" s="2">
        <v>6</v>
      </c>
      <c r="G88" s="2">
        <v>393</v>
      </c>
    </row>
    <row r="89" spans="1:7" x14ac:dyDescent="0.35">
      <c r="A89" s="1">
        <v>45295.146249999998</v>
      </c>
      <c r="B89" s="2" t="s">
        <v>8</v>
      </c>
      <c r="C89" s="2" t="s">
        <v>15</v>
      </c>
      <c r="D89" s="2" t="s">
        <v>23</v>
      </c>
      <c r="E89" s="2" t="s">
        <v>24</v>
      </c>
      <c r="F89" s="2">
        <v>2</v>
      </c>
      <c r="G89" s="2">
        <v>985</v>
      </c>
    </row>
    <row r="90" spans="1:7" x14ac:dyDescent="0.35">
      <c r="A90" s="1">
        <v>45333.489606481482</v>
      </c>
      <c r="B90" s="2" t="s">
        <v>9</v>
      </c>
      <c r="C90" s="2" t="s">
        <v>13</v>
      </c>
      <c r="D90" s="2" t="s">
        <v>28</v>
      </c>
      <c r="E90" s="2" t="s">
        <v>26</v>
      </c>
      <c r="F90" s="2">
        <v>14</v>
      </c>
      <c r="G90" s="2">
        <v>343</v>
      </c>
    </row>
    <row r="91" spans="1:7" x14ac:dyDescent="0.35">
      <c r="A91" s="1">
        <v>45607.524641203701</v>
      </c>
      <c r="B91" s="2" t="s">
        <v>8</v>
      </c>
      <c r="C91" s="2" t="s">
        <v>13</v>
      </c>
      <c r="D91" s="2" t="s">
        <v>25</v>
      </c>
      <c r="E91" s="2" t="s">
        <v>26</v>
      </c>
      <c r="F91" s="2">
        <v>4</v>
      </c>
      <c r="G91" s="2">
        <v>620</v>
      </c>
    </row>
    <row r="92" spans="1:7" x14ac:dyDescent="0.35">
      <c r="A92" s="1">
        <v>45376.275104166663</v>
      </c>
      <c r="B92" s="2" t="s">
        <v>6</v>
      </c>
      <c r="C92" s="2" t="s">
        <v>13</v>
      </c>
      <c r="D92" s="2" t="s">
        <v>23</v>
      </c>
      <c r="E92" s="2" t="s">
        <v>26</v>
      </c>
      <c r="F92" s="2">
        <v>1</v>
      </c>
      <c r="G92" s="2">
        <v>699</v>
      </c>
    </row>
    <row r="93" spans="1:7" x14ac:dyDescent="0.35">
      <c r="A93" s="1">
        <v>45512.794571759259</v>
      </c>
      <c r="B93" s="2" t="s">
        <v>8</v>
      </c>
      <c r="C93" s="2" t="s">
        <v>13</v>
      </c>
      <c r="D93" s="2" t="s">
        <v>25</v>
      </c>
      <c r="E93" s="2" t="s">
        <v>26</v>
      </c>
      <c r="F93" s="2">
        <v>18</v>
      </c>
      <c r="G93" s="2">
        <v>660</v>
      </c>
    </row>
    <row r="94" spans="1:7" x14ac:dyDescent="0.35">
      <c r="A94" s="1">
        <v>45391.367789351854</v>
      </c>
      <c r="B94" s="2" t="s">
        <v>6</v>
      </c>
      <c r="C94" s="2" t="s">
        <v>11</v>
      </c>
      <c r="D94" s="2" t="s">
        <v>25</v>
      </c>
      <c r="E94" s="2" t="s">
        <v>26</v>
      </c>
      <c r="F94" s="2">
        <v>13</v>
      </c>
      <c r="G94" s="2">
        <v>753</v>
      </c>
    </row>
    <row r="95" spans="1:7" x14ac:dyDescent="0.35">
      <c r="A95" s="1">
        <v>45516.950474537036</v>
      </c>
      <c r="B95" s="2" t="s">
        <v>8</v>
      </c>
      <c r="C95" s="2" t="s">
        <v>13</v>
      </c>
      <c r="D95" s="2" t="s">
        <v>23</v>
      </c>
      <c r="E95" s="2" t="s">
        <v>24</v>
      </c>
      <c r="F95" s="2">
        <v>2</v>
      </c>
      <c r="G95" s="2">
        <v>292</v>
      </c>
    </row>
    <row r="96" spans="1:7" x14ac:dyDescent="0.35">
      <c r="A96" s="1">
        <v>45500.899965277778</v>
      </c>
      <c r="B96" s="2" t="s">
        <v>9</v>
      </c>
      <c r="C96" s="2" t="s">
        <v>14</v>
      </c>
      <c r="D96" s="2" t="s">
        <v>23</v>
      </c>
      <c r="E96" s="2" t="s">
        <v>24</v>
      </c>
      <c r="F96" s="2">
        <v>9</v>
      </c>
      <c r="G96" s="2">
        <v>880</v>
      </c>
    </row>
    <row r="97" spans="1:7" x14ac:dyDescent="0.35">
      <c r="A97" s="1">
        <v>45529.807071759256</v>
      </c>
      <c r="B97" s="2" t="s">
        <v>9</v>
      </c>
      <c r="C97" s="2" t="s">
        <v>14</v>
      </c>
      <c r="D97" s="2" t="s">
        <v>23</v>
      </c>
      <c r="E97" s="2" t="s">
        <v>24</v>
      </c>
      <c r="F97" s="2">
        <v>2</v>
      </c>
      <c r="G97" s="2">
        <v>610</v>
      </c>
    </row>
    <row r="98" spans="1:7" x14ac:dyDescent="0.35">
      <c r="A98" s="1">
        <v>45498.296446759261</v>
      </c>
      <c r="B98" s="2" t="s">
        <v>6</v>
      </c>
      <c r="C98" s="2" t="s">
        <v>11</v>
      </c>
      <c r="D98" s="2" t="s">
        <v>23</v>
      </c>
      <c r="E98" s="2" t="s">
        <v>24</v>
      </c>
      <c r="F98" s="2">
        <v>9</v>
      </c>
      <c r="G98" s="2">
        <v>81</v>
      </c>
    </row>
    <row r="99" spans="1:7" x14ac:dyDescent="0.35">
      <c r="A99" s="1">
        <v>45327.269236111111</v>
      </c>
      <c r="B99" s="2" t="s">
        <v>7</v>
      </c>
      <c r="C99" s="2" t="s">
        <v>13</v>
      </c>
      <c r="D99" s="2" t="s">
        <v>23</v>
      </c>
      <c r="E99" s="2" t="s">
        <v>26</v>
      </c>
      <c r="F99" s="2">
        <v>1</v>
      </c>
      <c r="G99" s="2">
        <v>440</v>
      </c>
    </row>
    <row r="100" spans="1:7" x14ac:dyDescent="0.35">
      <c r="A100" s="1">
        <v>45601.609050925923</v>
      </c>
      <c r="B100" s="2" t="s">
        <v>6</v>
      </c>
      <c r="C100" s="2" t="s">
        <v>13</v>
      </c>
      <c r="D100" s="2" t="s">
        <v>23</v>
      </c>
      <c r="E100" s="2" t="s">
        <v>26</v>
      </c>
      <c r="F100" s="2">
        <v>11</v>
      </c>
      <c r="G100" s="2">
        <v>326</v>
      </c>
    </row>
    <row r="101" spans="1:7" x14ac:dyDescent="0.35">
      <c r="A101" s="1">
        <v>45419.009710648148</v>
      </c>
      <c r="B101" s="2" t="s">
        <v>6</v>
      </c>
      <c r="C101" s="2" t="s">
        <v>13</v>
      </c>
      <c r="D101" s="2" t="s">
        <v>23</v>
      </c>
      <c r="E101" s="2" t="s">
        <v>26</v>
      </c>
      <c r="F101" s="2">
        <v>3</v>
      </c>
      <c r="G101" s="2">
        <v>581</v>
      </c>
    </row>
    <row r="102" spans="1:7" x14ac:dyDescent="0.35">
      <c r="A102" s="1">
        <v>45298.53570601852</v>
      </c>
      <c r="B102" s="2" t="s">
        <v>8</v>
      </c>
      <c r="C102" s="2" t="s">
        <v>15</v>
      </c>
      <c r="D102" s="2" t="s">
        <v>28</v>
      </c>
      <c r="E102" s="2" t="s">
        <v>27</v>
      </c>
      <c r="F102" s="2">
        <v>4</v>
      </c>
      <c r="G102" s="2">
        <v>203</v>
      </c>
    </row>
    <row r="103" spans="1:7" x14ac:dyDescent="0.35">
      <c r="A103" s="1">
        <v>45325.323958333334</v>
      </c>
      <c r="B103" s="2" t="s">
        <v>8</v>
      </c>
      <c r="C103" s="2" t="s">
        <v>12</v>
      </c>
      <c r="D103" s="2" t="s">
        <v>25</v>
      </c>
      <c r="E103" s="2" t="s">
        <v>24</v>
      </c>
      <c r="F103" s="2">
        <v>18</v>
      </c>
      <c r="G103" s="2">
        <v>432</v>
      </c>
    </row>
    <row r="104" spans="1:7" x14ac:dyDescent="0.35">
      <c r="A104" s="1">
        <v>45550.954016203701</v>
      </c>
      <c r="B104" s="2" t="s">
        <v>6</v>
      </c>
      <c r="C104" s="2" t="s">
        <v>15</v>
      </c>
      <c r="D104" s="2" t="s">
        <v>23</v>
      </c>
      <c r="E104" s="2" t="s">
        <v>24</v>
      </c>
      <c r="F104" s="2">
        <v>6</v>
      </c>
      <c r="G104" s="2">
        <v>117</v>
      </c>
    </row>
    <row r="105" spans="1:7" x14ac:dyDescent="0.35">
      <c r="A105" s="1">
        <v>45598.453240740739</v>
      </c>
      <c r="B105" s="2" t="s">
        <v>9</v>
      </c>
      <c r="C105" s="2" t="s">
        <v>12</v>
      </c>
      <c r="D105" s="2" t="s">
        <v>28</v>
      </c>
      <c r="E105" s="2" t="s">
        <v>26</v>
      </c>
      <c r="F105" s="2">
        <v>3</v>
      </c>
      <c r="G105" s="2">
        <v>927</v>
      </c>
    </row>
    <row r="106" spans="1:7" x14ac:dyDescent="0.35">
      <c r="A106" s="1">
        <v>45303.658483796295</v>
      </c>
      <c r="B106" s="2" t="s">
        <v>8</v>
      </c>
      <c r="C106" s="2" t="s">
        <v>13</v>
      </c>
      <c r="D106" s="2" t="s">
        <v>28</v>
      </c>
      <c r="E106" s="2" t="s">
        <v>24</v>
      </c>
      <c r="F106" s="2">
        <v>11</v>
      </c>
      <c r="G106" s="2">
        <v>933</v>
      </c>
    </row>
    <row r="107" spans="1:7" x14ac:dyDescent="0.35">
      <c r="A107" s="1">
        <v>45541.437488425923</v>
      </c>
      <c r="B107" s="2" t="s">
        <v>7</v>
      </c>
      <c r="C107" s="2" t="s">
        <v>13</v>
      </c>
      <c r="D107" s="2" t="s">
        <v>28</v>
      </c>
      <c r="E107" s="2" t="s">
        <v>24</v>
      </c>
      <c r="F107" s="2">
        <v>15</v>
      </c>
      <c r="G107" s="2">
        <v>263</v>
      </c>
    </row>
    <row r="108" spans="1:7" x14ac:dyDescent="0.35">
      <c r="A108" s="1">
        <v>45330.965416666666</v>
      </c>
      <c r="B108" s="2" t="s">
        <v>8</v>
      </c>
      <c r="C108" s="2" t="s">
        <v>15</v>
      </c>
      <c r="D108" s="2" t="s">
        <v>25</v>
      </c>
      <c r="E108" s="2" t="s">
        <v>26</v>
      </c>
      <c r="F108" s="2">
        <v>5</v>
      </c>
      <c r="G108" s="2">
        <v>704</v>
      </c>
    </row>
    <row r="109" spans="1:7" x14ac:dyDescent="0.35">
      <c r="A109" s="1">
        <v>45583.540173611109</v>
      </c>
      <c r="B109" s="2" t="s">
        <v>8</v>
      </c>
      <c r="C109" s="2" t="s">
        <v>15</v>
      </c>
      <c r="D109" s="2" t="s">
        <v>23</v>
      </c>
      <c r="E109" s="2" t="s">
        <v>27</v>
      </c>
      <c r="F109" s="2">
        <v>10</v>
      </c>
      <c r="G109" s="2">
        <v>425</v>
      </c>
    </row>
    <row r="110" spans="1:7" x14ac:dyDescent="0.35">
      <c r="A110" s="1">
        <v>45547.143472222226</v>
      </c>
      <c r="B110" s="2" t="s">
        <v>7</v>
      </c>
      <c r="C110" s="2" t="s">
        <v>12</v>
      </c>
      <c r="D110" s="2" t="s">
        <v>28</v>
      </c>
      <c r="E110" s="2" t="s">
        <v>27</v>
      </c>
      <c r="F110" s="2">
        <v>12</v>
      </c>
      <c r="G110" s="2">
        <v>793</v>
      </c>
    </row>
    <row r="111" spans="1:7" x14ac:dyDescent="0.35">
      <c r="A111" s="1">
        <v>45576.54315972222</v>
      </c>
      <c r="B111" s="2" t="s">
        <v>6</v>
      </c>
      <c r="C111" s="2" t="s">
        <v>14</v>
      </c>
      <c r="D111" s="2" t="s">
        <v>25</v>
      </c>
      <c r="E111" s="2" t="s">
        <v>27</v>
      </c>
      <c r="F111" s="2">
        <v>15</v>
      </c>
      <c r="G111" s="2">
        <v>262</v>
      </c>
    </row>
    <row r="112" spans="1:7" x14ac:dyDescent="0.35">
      <c r="A112" s="1">
        <v>45323.299050925925</v>
      </c>
      <c r="B112" s="2" t="s">
        <v>7</v>
      </c>
      <c r="C112" s="2" t="s">
        <v>12</v>
      </c>
      <c r="D112" s="2" t="s">
        <v>25</v>
      </c>
      <c r="E112" s="2" t="s">
        <v>26</v>
      </c>
      <c r="F112" s="2">
        <v>17</v>
      </c>
      <c r="G112" s="2">
        <v>128</v>
      </c>
    </row>
    <row r="113" spans="1:7" x14ac:dyDescent="0.35">
      <c r="A113" s="1">
        <v>45322.448009259257</v>
      </c>
      <c r="B113" s="2" t="s">
        <v>6</v>
      </c>
      <c r="C113" s="2" t="s">
        <v>15</v>
      </c>
      <c r="D113" s="2" t="s">
        <v>25</v>
      </c>
      <c r="E113" s="2" t="s">
        <v>24</v>
      </c>
      <c r="F113" s="2">
        <v>10</v>
      </c>
      <c r="G113" s="2">
        <v>775</v>
      </c>
    </row>
    <row r="114" spans="1:7" x14ac:dyDescent="0.35">
      <c r="A114" s="1">
        <v>45332.44767361111</v>
      </c>
      <c r="B114" s="2" t="s">
        <v>6</v>
      </c>
      <c r="C114" s="2" t="s">
        <v>15</v>
      </c>
      <c r="D114" s="2" t="s">
        <v>28</v>
      </c>
      <c r="E114" s="2" t="s">
        <v>26</v>
      </c>
      <c r="F114" s="2">
        <v>6</v>
      </c>
      <c r="G114" s="2">
        <v>677</v>
      </c>
    </row>
    <row r="115" spans="1:7" x14ac:dyDescent="0.35">
      <c r="A115" s="1">
        <v>45550.037326388891</v>
      </c>
      <c r="B115" s="2" t="s">
        <v>6</v>
      </c>
      <c r="C115" s="2" t="s">
        <v>11</v>
      </c>
      <c r="D115" s="2" t="s">
        <v>23</v>
      </c>
      <c r="E115" s="2" t="s">
        <v>26</v>
      </c>
      <c r="F115" s="2">
        <v>18</v>
      </c>
      <c r="G115" s="2">
        <v>653</v>
      </c>
    </row>
    <row r="116" spans="1:7" x14ac:dyDescent="0.35">
      <c r="A116" s="1">
        <v>45506.639537037037</v>
      </c>
      <c r="B116" s="2" t="s">
        <v>7</v>
      </c>
      <c r="C116" s="2" t="s">
        <v>15</v>
      </c>
      <c r="D116" s="2" t="s">
        <v>28</v>
      </c>
      <c r="E116" s="2" t="s">
        <v>24</v>
      </c>
      <c r="F116" s="2">
        <v>13</v>
      </c>
      <c r="G116" s="2">
        <v>831</v>
      </c>
    </row>
    <row r="117" spans="1:7" x14ac:dyDescent="0.35">
      <c r="A117" s="1">
        <v>45564.002164351848</v>
      </c>
      <c r="B117" s="2" t="s">
        <v>6</v>
      </c>
      <c r="C117" s="2" t="s">
        <v>11</v>
      </c>
      <c r="D117" s="2" t="s">
        <v>28</v>
      </c>
      <c r="E117" s="2" t="s">
        <v>27</v>
      </c>
      <c r="F117" s="2">
        <v>3</v>
      </c>
      <c r="G117" s="2">
        <v>972</v>
      </c>
    </row>
    <row r="118" spans="1:7" x14ac:dyDescent="0.35">
      <c r="A118" s="1">
        <v>45472.626608796294</v>
      </c>
      <c r="B118" s="2" t="s">
        <v>9</v>
      </c>
      <c r="C118" s="2" t="s">
        <v>14</v>
      </c>
      <c r="D118" s="2" t="s">
        <v>23</v>
      </c>
      <c r="E118" s="2" t="s">
        <v>27</v>
      </c>
      <c r="F118" s="2">
        <v>10</v>
      </c>
      <c r="G118" s="2">
        <v>430</v>
      </c>
    </row>
    <row r="119" spans="1:7" x14ac:dyDescent="0.35">
      <c r="A119" s="1">
        <v>45419.341990740744</v>
      </c>
      <c r="B119" s="2" t="s">
        <v>7</v>
      </c>
      <c r="C119" s="2" t="s">
        <v>12</v>
      </c>
      <c r="D119" s="2" t="s">
        <v>23</v>
      </c>
      <c r="E119" s="2" t="s">
        <v>26</v>
      </c>
      <c r="F119" s="2">
        <v>14</v>
      </c>
      <c r="G119" s="2">
        <v>729</v>
      </c>
    </row>
    <row r="120" spans="1:7" x14ac:dyDescent="0.35">
      <c r="A120" s="1">
        <v>45306.874537037038</v>
      </c>
      <c r="B120" s="2" t="s">
        <v>9</v>
      </c>
      <c r="C120" s="2" t="s">
        <v>12</v>
      </c>
      <c r="D120" s="2" t="s">
        <v>23</v>
      </c>
      <c r="E120" s="2" t="s">
        <v>27</v>
      </c>
      <c r="F120" s="2">
        <v>6</v>
      </c>
      <c r="G120" s="2">
        <v>107</v>
      </c>
    </row>
    <row r="121" spans="1:7" x14ac:dyDescent="0.35">
      <c r="A121" s="1">
        <v>45650.461064814815</v>
      </c>
      <c r="B121" s="2" t="s">
        <v>6</v>
      </c>
      <c r="C121" s="2" t="s">
        <v>11</v>
      </c>
      <c r="D121" s="2" t="s">
        <v>25</v>
      </c>
      <c r="E121" s="2" t="s">
        <v>26</v>
      </c>
      <c r="F121" s="2">
        <v>3</v>
      </c>
      <c r="G121" s="2">
        <v>845</v>
      </c>
    </row>
    <row r="122" spans="1:7" x14ac:dyDescent="0.35">
      <c r="A122" s="1">
        <v>45556.557199074072</v>
      </c>
      <c r="B122" s="2" t="s">
        <v>8</v>
      </c>
      <c r="C122" s="2" t="s">
        <v>12</v>
      </c>
      <c r="D122" s="2" t="s">
        <v>23</v>
      </c>
      <c r="E122" s="2" t="s">
        <v>26</v>
      </c>
      <c r="F122" s="2">
        <v>16</v>
      </c>
      <c r="G122" s="2">
        <v>75</v>
      </c>
    </row>
    <row r="123" spans="1:7" x14ac:dyDescent="0.35">
      <c r="A123" s="1">
        <v>45351.873101851852</v>
      </c>
      <c r="B123" s="2" t="s">
        <v>6</v>
      </c>
      <c r="C123" s="2" t="s">
        <v>15</v>
      </c>
      <c r="D123" s="2" t="s">
        <v>28</v>
      </c>
      <c r="E123" s="2" t="s">
        <v>24</v>
      </c>
      <c r="F123" s="2">
        <v>7</v>
      </c>
      <c r="G123" s="2">
        <v>930</v>
      </c>
    </row>
    <row r="124" spans="1:7" x14ac:dyDescent="0.35">
      <c r="A124" s="1">
        <v>45502.679259259261</v>
      </c>
      <c r="B124" s="2" t="s">
        <v>9</v>
      </c>
      <c r="C124" s="2" t="s">
        <v>13</v>
      </c>
      <c r="D124" s="2" t="s">
        <v>23</v>
      </c>
      <c r="E124" s="2" t="s">
        <v>24</v>
      </c>
      <c r="F124" s="2">
        <v>14</v>
      </c>
      <c r="G124" s="2">
        <v>496</v>
      </c>
    </row>
    <row r="125" spans="1:7" x14ac:dyDescent="0.35">
      <c r="A125" s="1">
        <v>45292.566944444443</v>
      </c>
      <c r="B125" s="2" t="s">
        <v>9</v>
      </c>
      <c r="C125" s="2" t="s">
        <v>11</v>
      </c>
      <c r="D125" s="2" t="s">
        <v>28</v>
      </c>
      <c r="E125" s="2" t="s">
        <v>24</v>
      </c>
      <c r="F125" s="2">
        <v>9</v>
      </c>
      <c r="G125" s="2">
        <v>115</v>
      </c>
    </row>
    <row r="126" spans="1:7" x14ac:dyDescent="0.35">
      <c r="A126" s="1">
        <v>45416.868958333333</v>
      </c>
      <c r="B126" s="2" t="s">
        <v>7</v>
      </c>
      <c r="C126" s="2" t="s">
        <v>12</v>
      </c>
      <c r="D126" s="2" t="s">
        <v>25</v>
      </c>
      <c r="E126" s="2" t="s">
        <v>26</v>
      </c>
      <c r="F126" s="2">
        <v>15</v>
      </c>
      <c r="G126" s="2">
        <v>970</v>
      </c>
    </row>
    <row r="127" spans="1:7" x14ac:dyDescent="0.35">
      <c r="A127" s="1">
        <v>45367.881574074076</v>
      </c>
      <c r="B127" s="2" t="s">
        <v>8</v>
      </c>
      <c r="C127" s="2" t="s">
        <v>11</v>
      </c>
      <c r="D127" s="2" t="s">
        <v>28</v>
      </c>
      <c r="E127" s="2" t="s">
        <v>24</v>
      </c>
      <c r="F127" s="2">
        <v>3</v>
      </c>
      <c r="G127" s="2">
        <v>809</v>
      </c>
    </row>
    <row r="128" spans="1:7" x14ac:dyDescent="0.35">
      <c r="A128" s="1">
        <v>45621.070636574077</v>
      </c>
      <c r="B128" s="2" t="s">
        <v>7</v>
      </c>
      <c r="C128" s="2" t="s">
        <v>11</v>
      </c>
      <c r="D128" s="2" t="s">
        <v>28</v>
      </c>
      <c r="E128" s="2" t="s">
        <v>27</v>
      </c>
      <c r="F128" s="2">
        <v>2</v>
      </c>
      <c r="G128" s="2">
        <v>303</v>
      </c>
    </row>
    <row r="129" spans="1:7" x14ac:dyDescent="0.35">
      <c r="A129" s="1">
        <v>45503.592592592591</v>
      </c>
      <c r="B129" s="2" t="s">
        <v>9</v>
      </c>
      <c r="C129" s="2" t="s">
        <v>13</v>
      </c>
      <c r="D129" s="2" t="s">
        <v>23</v>
      </c>
      <c r="E129" s="2" t="s">
        <v>27</v>
      </c>
      <c r="F129" s="2">
        <v>2</v>
      </c>
      <c r="G129" s="2">
        <v>948</v>
      </c>
    </row>
    <row r="130" spans="1:7" x14ac:dyDescent="0.35">
      <c r="A130" s="1">
        <v>45461.173090277778</v>
      </c>
      <c r="B130" s="2" t="s">
        <v>6</v>
      </c>
      <c r="C130" s="2" t="s">
        <v>15</v>
      </c>
      <c r="D130" s="2" t="s">
        <v>23</v>
      </c>
      <c r="E130" s="2" t="s">
        <v>26</v>
      </c>
      <c r="F130" s="2">
        <v>3</v>
      </c>
      <c r="G130" s="2">
        <v>93</v>
      </c>
    </row>
    <row r="131" spans="1:7" x14ac:dyDescent="0.35">
      <c r="A131" s="1">
        <v>45512.001562500001</v>
      </c>
      <c r="B131" s="2" t="s">
        <v>8</v>
      </c>
      <c r="C131" s="2" t="s">
        <v>11</v>
      </c>
      <c r="D131" s="2" t="s">
        <v>28</v>
      </c>
      <c r="E131" s="2" t="s">
        <v>26</v>
      </c>
      <c r="F131" s="2">
        <v>18</v>
      </c>
      <c r="G131" s="2">
        <v>146</v>
      </c>
    </row>
    <row r="132" spans="1:7" x14ac:dyDescent="0.35">
      <c r="A132" s="1">
        <v>45566.506192129629</v>
      </c>
      <c r="B132" s="2" t="s">
        <v>6</v>
      </c>
      <c r="C132" s="2" t="s">
        <v>12</v>
      </c>
      <c r="D132" s="2" t="s">
        <v>23</v>
      </c>
      <c r="E132" s="2" t="s">
        <v>24</v>
      </c>
      <c r="F132" s="2">
        <v>14</v>
      </c>
      <c r="G132" s="2">
        <v>603</v>
      </c>
    </row>
    <row r="133" spans="1:7" x14ac:dyDescent="0.35">
      <c r="A133" s="1">
        <v>45603.550347222219</v>
      </c>
      <c r="B133" s="2" t="s">
        <v>6</v>
      </c>
      <c r="C133" s="2" t="s">
        <v>14</v>
      </c>
      <c r="D133" s="2" t="s">
        <v>25</v>
      </c>
      <c r="E133" s="2" t="s">
        <v>26</v>
      </c>
      <c r="F133" s="2">
        <v>18</v>
      </c>
      <c r="G133" s="2">
        <v>276</v>
      </c>
    </row>
    <row r="134" spans="1:7" x14ac:dyDescent="0.35">
      <c r="A134" s="1">
        <v>45439.213449074072</v>
      </c>
      <c r="B134" s="2" t="s">
        <v>8</v>
      </c>
      <c r="C134" s="2" t="s">
        <v>11</v>
      </c>
      <c r="D134" s="2" t="s">
        <v>25</v>
      </c>
      <c r="E134" s="2" t="s">
        <v>26</v>
      </c>
      <c r="F134" s="2">
        <v>10</v>
      </c>
      <c r="G134" s="2">
        <v>823</v>
      </c>
    </row>
    <row r="135" spans="1:7" x14ac:dyDescent="0.35">
      <c r="A135" s="1">
        <v>45467.472430555557</v>
      </c>
      <c r="B135" s="2" t="s">
        <v>7</v>
      </c>
      <c r="C135" s="2" t="s">
        <v>11</v>
      </c>
      <c r="D135" s="2" t="s">
        <v>23</v>
      </c>
      <c r="E135" s="2" t="s">
        <v>27</v>
      </c>
      <c r="F135" s="2">
        <v>2</v>
      </c>
      <c r="G135" s="2">
        <v>728</v>
      </c>
    </row>
    <row r="136" spans="1:7" x14ac:dyDescent="0.35">
      <c r="A136" s="1">
        <v>45477.535740740743</v>
      </c>
      <c r="B136" s="2" t="s">
        <v>6</v>
      </c>
      <c r="C136" s="2" t="s">
        <v>13</v>
      </c>
      <c r="D136" s="2" t="s">
        <v>25</v>
      </c>
      <c r="E136" s="2" t="s">
        <v>27</v>
      </c>
      <c r="F136" s="2">
        <v>1</v>
      </c>
      <c r="G136" s="2">
        <v>485</v>
      </c>
    </row>
    <row r="137" spans="1:7" x14ac:dyDescent="0.35">
      <c r="A137" s="1">
        <v>45312.105266203704</v>
      </c>
      <c r="B137" s="2" t="s">
        <v>9</v>
      </c>
      <c r="C137" s="2" t="s">
        <v>15</v>
      </c>
      <c r="D137" s="2" t="s">
        <v>23</v>
      </c>
      <c r="E137" s="2" t="s">
        <v>24</v>
      </c>
      <c r="F137" s="2">
        <v>4</v>
      </c>
      <c r="G137" s="2">
        <v>840</v>
      </c>
    </row>
    <row r="138" spans="1:7" x14ac:dyDescent="0.35">
      <c r="A138" s="1">
        <v>45413.524837962963</v>
      </c>
      <c r="B138" s="2" t="s">
        <v>6</v>
      </c>
      <c r="C138" s="2" t="s">
        <v>14</v>
      </c>
      <c r="D138" s="2" t="s">
        <v>28</v>
      </c>
      <c r="E138" s="2" t="s">
        <v>26</v>
      </c>
      <c r="F138" s="2">
        <v>14</v>
      </c>
      <c r="G138" s="2">
        <v>650</v>
      </c>
    </row>
    <row r="139" spans="1:7" x14ac:dyDescent="0.35">
      <c r="A139" s="1">
        <v>45347.329282407409</v>
      </c>
      <c r="B139" s="2" t="s">
        <v>8</v>
      </c>
      <c r="C139" s="2" t="s">
        <v>12</v>
      </c>
      <c r="D139" s="2" t="s">
        <v>28</v>
      </c>
      <c r="E139" s="2" t="s">
        <v>26</v>
      </c>
      <c r="F139" s="2">
        <v>1</v>
      </c>
      <c r="G139" s="2">
        <v>428</v>
      </c>
    </row>
    <row r="140" spans="1:7" x14ac:dyDescent="0.35">
      <c r="A140" s="1">
        <v>45572.631481481483</v>
      </c>
      <c r="B140" s="2" t="s">
        <v>8</v>
      </c>
      <c r="C140" s="2" t="s">
        <v>14</v>
      </c>
      <c r="D140" s="2" t="s">
        <v>25</v>
      </c>
      <c r="E140" s="2" t="s">
        <v>27</v>
      </c>
      <c r="F140" s="2">
        <v>14</v>
      </c>
      <c r="G140" s="2">
        <v>227</v>
      </c>
    </row>
    <row r="141" spans="1:7" x14ac:dyDescent="0.35">
      <c r="A141" s="1">
        <v>45510.599930555552</v>
      </c>
      <c r="B141" s="2" t="s">
        <v>8</v>
      </c>
      <c r="C141" s="2" t="s">
        <v>12</v>
      </c>
      <c r="D141" s="2" t="s">
        <v>23</v>
      </c>
      <c r="E141" s="2" t="s">
        <v>26</v>
      </c>
      <c r="F141" s="2">
        <v>16</v>
      </c>
      <c r="G141" s="2">
        <v>476</v>
      </c>
    </row>
    <row r="142" spans="1:7" x14ac:dyDescent="0.35">
      <c r="A142" s="1">
        <v>45477.525972222225</v>
      </c>
      <c r="B142" s="2" t="s">
        <v>7</v>
      </c>
      <c r="C142" s="2" t="s">
        <v>15</v>
      </c>
      <c r="D142" s="2" t="s">
        <v>23</v>
      </c>
      <c r="E142" s="2" t="s">
        <v>27</v>
      </c>
      <c r="F142" s="2">
        <v>14</v>
      </c>
      <c r="G142" s="2">
        <v>964</v>
      </c>
    </row>
    <row r="143" spans="1:7" x14ac:dyDescent="0.35">
      <c r="A143" s="1">
        <v>45512.01158564815</v>
      </c>
      <c r="B143" s="2" t="s">
        <v>6</v>
      </c>
      <c r="C143" s="2" t="s">
        <v>12</v>
      </c>
      <c r="D143" s="2" t="s">
        <v>25</v>
      </c>
      <c r="E143" s="2" t="s">
        <v>24</v>
      </c>
      <c r="F143" s="2">
        <v>3</v>
      </c>
      <c r="G143" s="2">
        <v>758</v>
      </c>
    </row>
    <row r="144" spans="1:7" x14ac:dyDescent="0.35">
      <c r="A144" s="1">
        <v>45635.161180555559</v>
      </c>
      <c r="B144" s="2" t="s">
        <v>7</v>
      </c>
      <c r="C144" s="2" t="s">
        <v>13</v>
      </c>
      <c r="D144" s="2" t="s">
        <v>28</v>
      </c>
      <c r="E144" s="2" t="s">
        <v>27</v>
      </c>
      <c r="F144" s="2">
        <v>3</v>
      </c>
      <c r="G144" s="2">
        <v>356</v>
      </c>
    </row>
    <row r="145" spans="1:7" x14ac:dyDescent="0.35">
      <c r="A145" s="1">
        <v>45423.211770833332</v>
      </c>
      <c r="B145" s="2" t="s">
        <v>7</v>
      </c>
      <c r="C145" s="2" t="s">
        <v>13</v>
      </c>
      <c r="D145" s="2" t="s">
        <v>25</v>
      </c>
      <c r="E145" s="2" t="s">
        <v>26</v>
      </c>
      <c r="F145" s="2">
        <v>9</v>
      </c>
      <c r="G145" s="2">
        <v>828</v>
      </c>
    </row>
    <row r="146" spans="1:7" x14ac:dyDescent="0.35">
      <c r="A146" s="1">
        <v>45614.821203703701</v>
      </c>
      <c r="B146" s="2" t="s">
        <v>8</v>
      </c>
      <c r="C146" s="2" t="s">
        <v>13</v>
      </c>
      <c r="D146" s="2" t="s">
        <v>28</v>
      </c>
      <c r="E146" s="2" t="s">
        <v>24</v>
      </c>
      <c r="F146" s="2">
        <v>6</v>
      </c>
      <c r="G146" s="2">
        <v>553</v>
      </c>
    </row>
    <row r="147" spans="1:7" x14ac:dyDescent="0.35">
      <c r="A147" s="1">
        <v>45336.59883101852</v>
      </c>
      <c r="B147" s="2" t="s">
        <v>8</v>
      </c>
      <c r="C147" s="2" t="s">
        <v>13</v>
      </c>
      <c r="D147" s="2" t="s">
        <v>23</v>
      </c>
      <c r="E147" s="2" t="s">
        <v>27</v>
      </c>
      <c r="F147" s="2">
        <v>13</v>
      </c>
      <c r="G147" s="2">
        <v>317</v>
      </c>
    </row>
    <row r="148" spans="1:7" x14ac:dyDescent="0.35">
      <c r="A148" s="1">
        <v>45477.340810185182</v>
      </c>
      <c r="B148" s="2" t="s">
        <v>7</v>
      </c>
      <c r="C148" s="2" t="s">
        <v>14</v>
      </c>
      <c r="D148" s="2" t="s">
        <v>28</v>
      </c>
      <c r="E148" s="2" t="s">
        <v>27</v>
      </c>
      <c r="F148" s="2">
        <v>2</v>
      </c>
      <c r="G148" s="2">
        <v>635</v>
      </c>
    </row>
    <row r="149" spans="1:7" x14ac:dyDescent="0.35">
      <c r="A149" s="1">
        <v>45604.606759259259</v>
      </c>
      <c r="B149" s="2" t="s">
        <v>6</v>
      </c>
      <c r="C149" s="2" t="s">
        <v>15</v>
      </c>
      <c r="D149" s="2" t="s">
        <v>25</v>
      </c>
      <c r="E149" s="2" t="s">
        <v>24</v>
      </c>
      <c r="F149" s="2">
        <v>8</v>
      </c>
      <c r="G149" s="2">
        <v>57</v>
      </c>
    </row>
    <row r="150" spans="1:7" x14ac:dyDescent="0.35">
      <c r="A150" s="1">
        <v>45595.760821759257</v>
      </c>
      <c r="B150" s="2" t="s">
        <v>9</v>
      </c>
      <c r="C150" s="2" t="s">
        <v>12</v>
      </c>
      <c r="D150" s="2" t="s">
        <v>23</v>
      </c>
      <c r="E150" s="2" t="s">
        <v>24</v>
      </c>
      <c r="F150" s="2">
        <v>2</v>
      </c>
      <c r="G150" s="2">
        <v>969</v>
      </c>
    </row>
    <row r="151" spans="1:7" x14ac:dyDescent="0.35">
      <c r="A151" s="1">
        <v>45497.709756944445</v>
      </c>
      <c r="B151" s="2" t="s">
        <v>7</v>
      </c>
      <c r="C151" s="2" t="s">
        <v>12</v>
      </c>
      <c r="D151" s="2" t="s">
        <v>25</v>
      </c>
      <c r="E151" s="2" t="s">
        <v>27</v>
      </c>
      <c r="F151" s="2">
        <v>4</v>
      </c>
      <c r="G151" s="2">
        <v>557</v>
      </c>
    </row>
    <row r="152" spans="1:7" x14ac:dyDescent="0.35">
      <c r="A152" s="1">
        <v>45429.84778935185</v>
      </c>
      <c r="B152" s="2" t="s">
        <v>6</v>
      </c>
      <c r="C152" s="2" t="s">
        <v>13</v>
      </c>
      <c r="D152" s="2" t="s">
        <v>25</v>
      </c>
      <c r="E152" s="2" t="s">
        <v>26</v>
      </c>
      <c r="F152" s="2">
        <v>15</v>
      </c>
      <c r="G152" s="2">
        <v>525</v>
      </c>
    </row>
    <row r="153" spans="1:7" x14ac:dyDescent="0.35">
      <c r="A153" s="1">
        <v>45374.524814814817</v>
      </c>
      <c r="B153" s="2" t="s">
        <v>8</v>
      </c>
      <c r="C153" s="2" t="s">
        <v>13</v>
      </c>
      <c r="D153" s="2" t="s">
        <v>28</v>
      </c>
      <c r="E153" s="2" t="s">
        <v>27</v>
      </c>
      <c r="F153" s="2">
        <v>4</v>
      </c>
      <c r="G153" s="2">
        <v>346</v>
      </c>
    </row>
    <row r="154" spans="1:7" x14ac:dyDescent="0.35">
      <c r="A154" s="1">
        <v>45344.610914351855</v>
      </c>
      <c r="B154" s="2" t="s">
        <v>8</v>
      </c>
      <c r="C154" s="2" t="s">
        <v>11</v>
      </c>
      <c r="D154" s="2" t="s">
        <v>25</v>
      </c>
      <c r="E154" s="2" t="s">
        <v>24</v>
      </c>
      <c r="F154" s="2">
        <v>13</v>
      </c>
      <c r="G154" s="2">
        <v>213</v>
      </c>
    </row>
    <row r="155" spans="1:7" x14ac:dyDescent="0.35">
      <c r="A155" s="1">
        <v>45472.485810185186</v>
      </c>
      <c r="B155" s="2" t="s">
        <v>6</v>
      </c>
      <c r="C155" s="2" t="s">
        <v>15</v>
      </c>
      <c r="D155" s="2" t="s">
        <v>28</v>
      </c>
      <c r="E155" s="2" t="s">
        <v>27</v>
      </c>
      <c r="F155" s="2">
        <v>12</v>
      </c>
      <c r="G155" s="2">
        <v>534</v>
      </c>
    </row>
    <row r="156" spans="1:7" x14ac:dyDescent="0.35">
      <c r="A156" s="1">
        <v>45604.917291666665</v>
      </c>
      <c r="B156" s="2" t="s">
        <v>9</v>
      </c>
      <c r="C156" s="2" t="s">
        <v>14</v>
      </c>
      <c r="D156" s="2" t="s">
        <v>23</v>
      </c>
      <c r="E156" s="2" t="s">
        <v>24</v>
      </c>
      <c r="F156" s="2">
        <v>13</v>
      </c>
      <c r="G156" s="2">
        <v>646</v>
      </c>
    </row>
    <row r="157" spans="1:7" x14ac:dyDescent="0.35">
      <c r="A157" s="1">
        <v>45529.553298611114</v>
      </c>
      <c r="B157" s="2" t="s">
        <v>8</v>
      </c>
      <c r="C157" s="2" t="s">
        <v>12</v>
      </c>
      <c r="D157" s="2" t="s">
        <v>28</v>
      </c>
      <c r="E157" s="2" t="s">
        <v>24</v>
      </c>
      <c r="F157" s="2">
        <v>14</v>
      </c>
      <c r="G157" s="2">
        <v>121</v>
      </c>
    </row>
    <row r="158" spans="1:7" x14ac:dyDescent="0.35">
      <c r="A158" s="1">
        <v>45534.129895833335</v>
      </c>
      <c r="B158" s="2" t="s">
        <v>8</v>
      </c>
      <c r="C158" s="2" t="s">
        <v>11</v>
      </c>
      <c r="D158" s="2" t="s">
        <v>23</v>
      </c>
      <c r="E158" s="2" t="s">
        <v>26</v>
      </c>
      <c r="F158" s="2">
        <v>18</v>
      </c>
      <c r="G158" s="2">
        <v>616</v>
      </c>
    </row>
    <row r="159" spans="1:7" x14ac:dyDescent="0.35">
      <c r="A159" s="1">
        <v>45384.453750000001</v>
      </c>
      <c r="B159" s="2" t="s">
        <v>8</v>
      </c>
      <c r="C159" s="2" t="s">
        <v>11</v>
      </c>
      <c r="D159" s="2" t="s">
        <v>28</v>
      </c>
      <c r="E159" s="2" t="s">
        <v>24</v>
      </c>
      <c r="F159" s="2">
        <v>6</v>
      </c>
      <c r="G159" s="2">
        <v>954</v>
      </c>
    </row>
    <row r="160" spans="1:7" x14ac:dyDescent="0.35">
      <c r="A160" s="1">
        <v>45443.301874999997</v>
      </c>
      <c r="B160" s="2" t="s">
        <v>6</v>
      </c>
      <c r="C160" s="2" t="s">
        <v>12</v>
      </c>
      <c r="D160" s="2" t="s">
        <v>25</v>
      </c>
      <c r="E160" s="2" t="s">
        <v>24</v>
      </c>
      <c r="F160" s="2">
        <v>11</v>
      </c>
      <c r="G160" s="2">
        <v>608</v>
      </c>
    </row>
    <row r="161" spans="1:7" x14ac:dyDescent="0.35">
      <c r="A161" s="1">
        <v>45558.461238425924</v>
      </c>
      <c r="B161" s="2" t="s">
        <v>7</v>
      </c>
      <c r="C161" s="2" t="s">
        <v>14</v>
      </c>
      <c r="D161" s="2" t="s">
        <v>28</v>
      </c>
      <c r="E161" s="2" t="s">
        <v>26</v>
      </c>
      <c r="F161" s="2">
        <v>2</v>
      </c>
      <c r="G161" s="2">
        <v>960</v>
      </c>
    </row>
    <row r="162" spans="1:7" x14ac:dyDescent="0.35">
      <c r="A162" s="1">
        <v>45527.873784722222</v>
      </c>
      <c r="B162" s="2" t="s">
        <v>8</v>
      </c>
      <c r="C162" s="2" t="s">
        <v>11</v>
      </c>
      <c r="D162" s="2" t="s">
        <v>28</v>
      </c>
      <c r="E162" s="2" t="s">
        <v>24</v>
      </c>
      <c r="F162" s="2">
        <v>19</v>
      </c>
      <c r="G162" s="2">
        <v>993</v>
      </c>
    </row>
    <row r="163" spans="1:7" x14ac:dyDescent="0.35">
      <c r="A163" s="1">
        <v>45355.842465277776</v>
      </c>
      <c r="B163" s="2" t="s">
        <v>7</v>
      </c>
      <c r="C163" s="2" t="s">
        <v>11</v>
      </c>
      <c r="D163" s="2" t="s">
        <v>23</v>
      </c>
      <c r="E163" s="2" t="s">
        <v>26</v>
      </c>
      <c r="F163" s="2">
        <v>19</v>
      </c>
      <c r="G163" s="2">
        <v>287</v>
      </c>
    </row>
    <row r="164" spans="1:7" x14ac:dyDescent="0.35">
      <c r="A164" s="1">
        <v>45510.737337962964</v>
      </c>
      <c r="B164" s="2" t="s">
        <v>9</v>
      </c>
      <c r="C164" s="2" t="s">
        <v>15</v>
      </c>
      <c r="D164" s="2" t="s">
        <v>25</v>
      </c>
      <c r="E164" s="2" t="s">
        <v>26</v>
      </c>
      <c r="F164" s="2">
        <v>5</v>
      </c>
      <c r="G164" s="2">
        <v>153</v>
      </c>
    </row>
    <row r="165" spans="1:7" x14ac:dyDescent="0.35">
      <c r="A165" s="1">
        <v>45617.896689814814</v>
      </c>
      <c r="B165" s="2" t="s">
        <v>8</v>
      </c>
      <c r="C165" s="2" t="s">
        <v>14</v>
      </c>
      <c r="D165" s="2" t="s">
        <v>28</v>
      </c>
      <c r="E165" s="2" t="s">
        <v>24</v>
      </c>
      <c r="F165" s="2">
        <v>19</v>
      </c>
      <c r="G165" s="2">
        <v>259</v>
      </c>
    </row>
    <row r="166" spans="1:7" x14ac:dyDescent="0.35">
      <c r="A166" s="1">
        <v>45464.242222222223</v>
      </c>
      <c r="B166" s="2" t="s">
        <v>8</v>
      </c>
      <c r="C166" s="2" t="s">
        <v>11</v>
      </c>
      <c r="D166" s="2" t="s">
        <v>25</v>
      </c>
      <c r="E166" s="2" t="s">
        <v>24</v>
      </c>
      <c r="F166" s="2">
        <v>2</v>
      </c>
      <c r="G166" s="2">
        <v>603</v>
      </c>
    </row>
    <row r="167" spans="1:7" x14ac:dyDescent="0.35">
      <c r="A167" s="1">
        <v>45297.685578703706</v>
      </c>
      <c r="B167" s="2" t="s">
        <v>9</v>
      </c>
      <c r="C167" s="2" t="s">
        <v>14</v>
      </c>
      <c r="D167" s="2" t="s">
        <v>28</v>
      </c>
      <c r="E167" s="2" t="s">
        <v>27</v>
      </c>
      <c r="F167" s="2">
        <v>10</v>
      </c>
      <c r="G167" s="2">
        <v>877</v>
      </c>
    </row>
    <row r="168" spans="1:7" x14ac:dyDescent="0.35">
      <c r="A168" s="1">
        <v>45411.639675925922</v>
      </c>
      <c r="B168" s="2" t="s">
        <v>8</v>
      </c>
      <c r="C168" s="2" t="s">
        <v>12</v>
      </c>
      <c r="D168" s="2" t="s">
        <v>28</v>
      </c>
      <c r="E168" s="2" t="s">
        <v>26</v>
      </c>
      <c r="F168" s="2">
        <v>2</v>
      </c>
      <c r="G168" s="2">
        <v>517</v>
      </c>
    </row>
    <row r="169" spans="1:7" x14ac:dyDescent="0.35">
      <c r="A169" s="1">
        <v>45439.246458333335</v>
      </c>
      <c r="B169" s="2" t="s">
        <v>7</v>
      </c>
      <c r="C169" s="2" t="s">
        <v>13</v>
      </c>
      <c r="D169" s="2" t="s">
        <v>25</v>
      </c>
      <c r="E169" s="2" t="s">
        <v>27</v>
      </c>
      <c r="F169" s="2">
        <v>11</v>
      </c>
      <c r="G169" s="2">
        <v>503</v>
      </c>
    </row>
    <row r="170" spans="1:7" x14ac:dyDescent="0.35">
      <c r="A170" s="1">
        <v>45406.695706018516</v>
      </c>
      <c r="B170" s="2" t="s">
        <v>6</v>
      </c>
      <c r="C170" s="2" t="s">
        <v>11</v>
      </c>
      <c r="D170" s="2" t="s">
        <v>28</v>
      </c>
      <c r="E170" s="2" t="s">
        <v>24</v>
      </c>
      <c r="F170" s="2">
        <v>18</v>
      </c>
      <c r="G170" s="2">
        <v>317</v>
      </c>
    </row>
    <row r="171" spans="1:7" x14ac:dyDescent="0.35">
      <c r="A171" s="1">
        <v>45548.694837962961</v>
      </c>
      <c r="B171" s="2" t="s">
        <v>7</v>
      </c>
      <c r="C171" s="2" t="s">
        <v>15</v>
      </c>
      <c r="D171" s="2" t="s">
        <v>25</v>
      </c>
      <c r="E171" s="2" t="s">
        <v>27</v>
      </c>
      <c r="F171" s="2">
        <v>15</v>
      </c>
      <c r="G171" s="2">
        <v>435</v>
      </c>
    </row>
    <row r="172" spans="1:7" x14ac:dyDescent="0.35">
      <c r="A172" s="1">
        <v>45439.765925925924</v>
      </c>
      <c r="B172" s="2" t="s">
        <v>6</v>
      </c>
      <c r="C172" s="2" t="s">
        <v>12</v>
      </c>
      <c r="D172" s="2" t="s">
        <v>28</v>
      </c>
      <c r="E172" s="2" t="s">
        <v>26</v>
      </c>
      <c r="F172" s="2">
        <v>9</v>
      </c>
      <c r="G172" s="2">
        <v>824</v>
      </c>
    </row>
    <row r="173" spans="1:7" x14ac:dyDescent="0.35">
      <c r="A173" s="1">
        <v>45440.112638888888</v>
      </c>
      <c r="B173" s="2" t="s">
        <v>6</v>
      </c>
      <c r="C173" s="2" t="s">
        <v>14</v>
      </c>
      <c r="D173" s="2" t="s">
        <v>23</v>
      </c>
      <c r="E173" s="2" t="s">
        <v>27</v>
      </c>
      <c r="F173" s="2">
        <v>19</v>
      </c>
      <c r="G173" s="2">
        <v>897</v>
      </c>
    </row>
    <row r="174" spans="1:7" x14ac:dyDescent="0.35">
      <c r="A174" s="1">
        <v>45619.575844907406</v>
      </c>
      <c r="B174" s="2" t="s">
        <v>7</v>
      </c>
      <c r="C174" s="2" t="s">
        <v>12</v>
      </c>
      <c r="D174" s="2" t="s">
        <v>25</v>
      </c>
      <c r="E174" s="2" t="s">
        <v>26</v>
      </c>
      <c r="F174" s="2">
        <v>9</v>
      </c>
      <c r="G174" s="2">
        <v>436</v>
      </c>
    </row>
    <row r="175" spans="1:7" x14ac:dyDescent="0.35">
      <c r="A175" s="1">
        <v>45372.029513888891</v>
      </c>
      <c r="B175" s="2" t="s">
        <v>7</v>
      </c>
      <c r="C175" s="2" t="s">
        <v>11</v>
      </c>
      <c r="D175" s="2" t="s">
        <v>28</v>
      </c>
      <c r="E175" s="2" t="s">
        <v>24</v>
      </c>
      <c r="F175" s="2">
        <v>3</v>
      </c>
      <c r="G175" s="2">
        <v>926</v>
      </c>
    </row>
    <row r="176" spans="1:7" x14ac:dyDescent="0.35">
      <c r="A176" s="1">
        <v>45557.56145833333</v>
      </c>
      <c r="B176" s="2" t="s">
        <v>7</v>
      </c>
      <c r="C176" s="2" t="s">
        <v>14</v>
      </c>
      <c r="D176" s="2" t="s">
        <v>28</v>
      </c>
      <c r="E176" s="2" t="s">
        <v>24</v>
      </c>
      <c r="F176" s="2">
        <v>9</v>
      </c>
      <c r="G176" s="2">
        <v>308</v>
      </c>
    </row>
    <row r="177" spans="1:7" x14ac:dyDescent="0.35">
      <c r="A177" s="1">
        <v>45593.65792824074</v>
      </c>
      <c r="B177" s="2" t="s">
        <v>7</v>
      </c>
      <c r="C177" s="2" t="s">
        <v>13</v>
      </c>
      <c r="D177" s="2" t="s">
        <v>23</v>
      </c>
      <c r="E177" s="2" t="s">
        <v>26</v>
      </c>
      <c r="F177" s="2">
        <v>14</v>
      </c>
      <c r="G177" s="2">
        <v>332</v>
      </c>
    </row>
    <row r="178" spans="1:7" x14ac:dyDescent="0.35">
      <c r="A178" s="1">
        <v>45371.938958333332</v>
      </c>
      <c r="B178" s="2" t="s">
        <v>9</v>
      </c>
      <c r="C178" s="2" t="s">
        <v>12</v>
      </c>
      <c r="D178" s="2" t="s">
        <v>25</v>
      </c>
      <c r="E178" s="2" t="s">
        <v>24</v>
      </c>
      <c r="F178" s="2">
        <v>19</v>
      </c>
      <c r="G178" s="2">
        <v>675</v>
      </c>
    </row>
    <row r="179" spans="1:7" x14ac:dyDescent="0.35">
      <c r="A179" s="1">
        <v>45360.157337962963</v>
      </c>
      <c r="B179" s="2" t="s">
        <v>8</v>
      </c>
      <c r="C179" s="2" t="s">
        <v>11</v>
      </c>
      <c r="D179" s="2" t="s">
        <v>28</v>
      </c>
      <c r="E179" s="2" t="s">
        <v>24</v>
      </c>
      <c r="F179" s="2">
        <v>7</v>
      </c>
      <c r="G179" s="2">
        <v>924</v>
      </c>
    </row>
    <row r="180" spans="1:7" x14ac:dyDescent="0.35">
      <c r="A180" s="1">
        <v>45645.331944444442</v>
      </c>
      <c r="B180" s="2" t="s">
        <v>6</v>
      </c>
      <c r="C180" s="2" t="s">
        <v>15</v>
      </c>
      <c r="D180" s="2" t="s">
        <v>23</v>
      </c>
      <c r="E180" s="2" t="s">
        <v>24</v>
      </c>
      <c r="F180" s="2">
        <v>16</v>
      </c>
      <c r="G180" s="2">
        <v>89</v>
      </c>
    </row>
    <row r="181" spans="1:7" x14ac:dyDescent="0.35">
      <c r="A181" s="1">
        <v>45573.659421296295</v>
      </c>
      <c r="B181" s="2" t="s">
        <v>7</v>
      </c>
      <c r="C181" s="2" t="s">
        <v>14</v>
      </c>
      <c r="D181" s="2" t="s">
        <v>28</v>
      </c>
      <c r="E181" s="2" t="s">
        <v>24</v>
      </c>
      <c r="F181" s="2">
        <v>16</v>
      </c>
      <c r="G181" s="2">
        <v>535</v>
      </c>
    </row>
    <row r="182" spans="1:7" x14ac:dyDescent="0.35">
      <c r="A182" s="1">
        <v>45367.352141203701</v>
      </c>
      <c r="B182" s="2" t="s">
        <v>7</v>
      </c>
      <c r="C182" s="2" t="s">
        <v>12</v>
      </c>
      <c r="D182" s="2" t="s">
        <v>25</v>
      </c>
      <c r="E182" s="2" t="s">
        <v>26</v>
      </c>
      <c r="F182" s="2">
        <v>1</v>
      </c>
      <c r="G182" s="2">
        <v>978</v>
      </c>
    </row>
    <row r="183" spans="1:7" x14ac:dyDescent="0.35">
      <c r="A183" s="1">
        <v>45390.507141203707</v>
      </c>
      <c r="B183" s="2" t="s">
        <v>7</v>
      </c>
      <c r="C183" s="2" t="s">
        <v>12</v>
      </c>
      <c r="D183" s="2" t="s">
        <v>28</v>
      </c>
      <c r="E183" s="2" t="s">
        <v>27</v>
      </c>
      <c r="F183" s="2">
        <v>4</v>
      </c>
      <c r="G183" s="2">
        <v>269</v>
      </c>
    </row>
    <row r="184" spans="1:7" x14ac:dyDescent="0.35">
      <c r="A184" s="1">
        <v>45383.293275462966</v>
      </c>
      <c r="B184" s="2" t="s">
        <v>9</v>
      </c>
      <c r="C184" s="2" t="s">
        <v>13</v>
      </c>
      <c r="D184" s="2" t="s">
        <v>28</v>
      </c>
      <c r="E184" s="2" t="s">
        <v>27</v>
      </c>
      <c r="F184" s="2">
        <v>4</v>
      </c>
      <c r="G184" s="2">
        <v>178</v>
      </c>
    </row>
    <row r="185" spans="1:7" x14ac:dyDescent="0.35">
      <c r="A185" s="1">
        <v>45606.61273148148</v>
      </c>
      <c r="B185" s="2" t="s">
        <v>7</v>
      </c>
      <c r="C185" s="2" t="s">
        <v>13</v>
      </c>
      <c r="D185" s="2" t="s">
        <v>28</v>
      </c>
      <c r="E185" s="2" t="s">
        <v>24</v>
      </c>
      <c r="F185" s="2">
        <v>7</v>
      </c>
      <c r="G185" s="2">
        <v>569</v>
      </c>
    </row>
    <row r="186" spans="1:7" x14ac:dyDescent="0.35">
      <c r="A186" s="1">
        <v>45610.479097222225</v>
      </c>
      <c r="B186" s="2" t="s">
        <v>7</v>
      </c>
      <c r="C186" s="2" t="s">
        <v>15</v>
      </c>
      <c r="D186" s="2" t="s">
        <v>28</v>
      </c>
      <c r="E186" s="2" t="s">
        <v>27</v>
      </c>
      <c r="F186" s="2">
        <v>8</v>
      </c>
      <c r="G186" s="2">
        <v>662</v>
      </c>
    </row>
    <row r="187" spans="1:7" x14ac:dyDescent="0.35">
      <c r="A187" s="1">
        <v>45300.907384259262</v>
      </c>
      <c r="B187" s="2" t="s">
        <v>7</v>
      </c>
      <c r="C187" s="2" t="s">
        <v>15</v>
      </c>
      <c r="D187" s="2" t="s">
        <v>23</v>
      </c>
      <c r="E187" s="2" t="s">
        <v>27</v>
      </c>
      <c r="F187" s="2">
        <v>17</v>
      </c>
      <c r="G187" s="2">
        <v>977</v>
      </c>
    </row>
    <row r="188" spans="1:7" x14ac:dyDescent="0.35">
      <c r="A188" s="1">
        <v>45547.441099537034</v>
      </c>
      <c r="B188" s="2" t="s">
        <v>8</v>
      </c>
      <c r="C188" s="2" t="s">
        <v>11</v>
      </c>
      <c r="D188" s="2" t="s">
        <v>23</v>
      </c>
      <c r="E188" s="2" t="s">
        <v>24</v>
      </c>
      <c r="F188" s="2">
        <v>5</v>
      </c>
      <c r="G188" s="2">
        <v>941</v>
      </c>
    </row>
    <row r="189" spans="1:7" x14ac:dyDescent="0.35">
      <c r="A189" s="1">
        <v>45470.853032407409</v>
      </c>
      <c r="B189" s="2" t="s">
        <v>9</v>
      </c>
      <c r="C189" s="2" t="s">
        <v>11</v>
      </c>
      <c r="D189" s="2" t="s">
        <v>25</v>
      </c>
      <c r="E189" s="2" t="s">
        <v>24</v>
      </c>
      <c r="F189" s="2">
        <v>7</v>
      </c>
      <c r="G189" s="2">
        <v>737</v>
      </c>
    </row>
    <row r="190" spans="1:7" x14ac:dyDescent="0.35">
      <c r="A190" s="1">
        <v>45621.093148148146</v>
      </c>
      <c r="B190" s="2" t="s">
        <v>7</v>
      </c>
      <c r="C190" s="2" t="s">
        <v>15</v>
      </c>
      <c r="D190" s="2" t="s">
        <v>23</v>
      </c>
      <c r="E190" s="2" t="s">
        <v>27</v>
      </c>
      <c r="F190" s="2">
        <v>4</v>
      </c>
      <c r="G190" s="2">
        <v>668</v>
      </c>
    </row>
    <row r="191" spans="1:7" x14ac:dyDescent="0.35">
      <c r="A191" s="1">
        <v>45384.261331018519</v>
      </c>
      <c r="B191" s="2" t="s">
        <v>6</v>
      </c>
      <c r="C191" s="2" t="s">
        <v>15</v>
      </c>
      <c r="D191" s="2" t="s">
        <v>23</v>
      </c>
      <c r="E191" s="2" t="s">
        <v>26</v>
      </c>
      <c r="F191" s="2">
        <v>6</v>
      </c>
      <c r="G191" s="2">
        <v>662</v>
      </c>
    </row>
    <row r="192" spans="1:7" x14ac:dyDescent="0.35">
      <c r="A192" s="1">
        <v>45330.554027777776</v>
      </c>
      <c r="B192" s="2" t="s">
        <v>6</v>
      </c>
      <c r="C192" s="2" t="s">
        <v>14</v>
      </c>
      <c r="D192" s="2" t="s">
        <v>25</v>
      </c>
      <c r="E192" s="2" t="s">
        <v>24</v>
      </c>
      <c r="F192" s="2">
        <v>7</v>
      </c>
      <c r="G192" s="2">
        <v>309</v>
      </c>
    </row>
    <row r="193" spans="1:7" x14ac:dyDescent="0.35">
      <c r="A193" s="1">
        <v>45329.689988425926</v>
      </c>
      <c r="B193" s="2" t="s">
        <v>6</v>
      </c>
      <c r="C193" s="2" t="s">
        <v>13</v>
      </c>
      <c r="D193" s="2" t="s">
        <v>23</v>
      </c>
      <c r="E193" s="2" t="s">
        <v>26</v>
      </c>
      <c r="F193" s="2">
        <v>18</v>
      </c>
      <c r="G193" s="2">
        <v>415</v>
      </c>
    </row>
    <row r="194" spans="1:7" x14ac:dyDescent="0.35">
      <c r="A194" s="1">
        <v>45302.120034722226</v>
      </c>
      <c r="B194" s="2" t="s">
        <v>9</v>
      </c>
      <c r="C194" s="2" t="s">
        <v>11</v>
      </c>
      <c r="D194" s="2" t="s">
        <v>23</v>
      </c>
      <c r="E194" s="2" t="s">
        <v>27</v>
      </c>
      <c r="F194" s="2">
        <v>5</v>
      </c>
      <c r="G194" s="2">
        <v>807</v>
      </c>
    </row>
    <row r="195" spans="1:7" x14ac:dyDescent="0.35">
      <c r="A195" s="1">
        <v>45357.442557870374</v>
      </c>
      <c r="B195" s="2" t="s">
        <v>9</v>
      </c>
      <c r="C195" s="2" t="s">
        <v>13</v>
      </c>
      <c r="D195" s="2" t="s">
        <v>25</v>
      </c>
      <c r="E195" s="2" t="s">
        <v>24</v>
      </c>
      <c r="F195" s="2">
        <v>3</v>
      </c>
      <c r="G195" s="2">
        <v>836</v>
      </c>
    </row>
    <row r="196" spans="1:7" x14ac:dyDescent="0.35">
      <c r="A196" s="1">
        <v>45616.058935185189</v>
      </c>
      <c r="B196" s="2" t="s">
        <v>6</v>
      </c>
      <c r="C196" s="2" t="s">
        <v>13</v>
      </c>
      <c r="D196" s="2" t="s">
        <v>25</v>
      </c>
      <c r="E196" s="2" t="s">
        <v>26</v>
      </c>
      <c r="F196" s="2">
        <v>7</v>
      </c>
      <c r="G196" s="2">
        <v>593</v>
      </c>
    </row>
    <row r="197" spans="1:7" x14ac:dyDescent="0.35">
      <c r="A197" s="1">
        <v>45645.178032407406</v>
      </c>
      <c r="B197" s="2" t="s">
        <v>7</v>
      </c>
      <c r="C197" s="2" t="s">
        <v>15</v>
      </c>
      <c r="D197" s="2" t="s">
        <v>25</v>
      </c>
      <c r="E197" s="2" t="s">
        <v>24</v>
      </c>
      <c r="F197" s="2">
        <v>14</v>
      </c>
      <c r="G197" s="2">
        <v>698</v>
      </c>
    </row>
    <row r="198" spans="1:7" x14ac:dyDescent="0.35">
      <c r="A198" s="1">
        <v>45433.91673611111</v>
      </c>
      <c r="B198" s="2" t="s">
        <v>9</v>
      </c>
      <c r="C198" s="2" t="s">
        <v>14</v>
      </c>
      <c r="D198" s="2" t="s">
        <v>28</v>
      </c>
      <c r="E198" s="2" t="s">
        <v>27</v>
      </c>
      <c r="F198" s="2">
        <v>7</v>
      </c>
      <c r="G198" s="2">
        <v>573</v>
      </c>
    </row>
    <row r="199" spans="1:7" x14ac:dyDescent="0.35">
      <c r="A199" s="1">
        <v>45497.448657407411</v>
      </c>
      <c r="B199" s="2" t="s">
        <v>6</v>
      </c>
      <c r="C199" s="2" t="s">
        <v>12</v>
      </c>
      <c r="D199" s="2" t="s">
        <v>28</v>
      </c>
      <c r="E199" s="2" t="s">
        <v>26</v>
      </c>
      <c r="F199" s="2">
        <v>5</v>
      </c>
      <c r="G199" s="2">
        <v>956</v>
      </c>
    </row>
    <row r="200" spans="1:7" x14ac:dyDescent="0.35">
      <c r="A200" s="1">
        <v>45330.703865740739</v>
      </c>
      <c r="B200" s="2" t="s">
        <v>6</v>
      </c>
      <c r="C200" s="2" t="s">
        <v>14</v>
      </c>
      <c r="D200" s="2" t="s">
        <v>25</v>
      </c>
      <c r="E200" s="2" t="s">
        <v>27</v>
      </c>
      <c r="F200" s="2">
        <v>5</v>
      </c>
      <c r="G200" s="2">
        <v>863</v>
      </c>
    </row>
    <row r="201" spans="1:7" x14ac:dyDescent="0.35">
      <c r="A201" s="1">
        <v>45567.948634259257</v>
      </c>
      <c r="B201" s="2" t="s">
        <v>7</v>
      </c>
      <c r="C201" s="2" t="s">
        <v>14</v>
      </c>
      <c r="D201" s="2" t="s">
        <v>25</v>
      </c>
      <c r="E201" s="2" t="s">
        <v>27</v>
      </c>
      <c r="F201" s="2">
        <v>2</v>
      </c>
      <c r="G201" s="2">
        <v>936</v>
      </c>
    </row>
    <row r="202" spans="1:7" x14ac:dyDescent="0.35">
      <c r="A202" s="1">
        <v>45403.13521990741</v>
      </c>
      <c r="B202" s="2" t="s">
        <v>8</v>
      </c>
      <c r="C202" s="2" t="s">
        <v>13</v>
      </c>
      <c r="D202" s="2" t="s">
        <v>25</v>
      </c>
      <c r="E202" s="2" t="s">
        <v>24</v>
      </c>
      <c r="F202" s="2">
        <v>6</v>
      </c>
      <c r="G202" s="2">
        <v>65</v>
      </c>
    </row>
    <row r="203" spans="1:7" x14ac:dyDescent="0.35">
      <c r="A203" s="1">
        <v>45558.127546296295</v>
      </c>
      <c r="B203" s="2" t="s">
        <v>9</v>
      </c>
      <c r="C203" s="2" t="s">
        <v>14</v>
      </c>
      <c r="D203" s="2" t="s">
        <v>28</v>
      </c>
      <c r="E203" s="2" t="s">
        <v>26</v>
      </c>
      <c r="F203" s="2">
        <v>15</v>
      </c>
      <c r="G203" s="2">
        <v>178</v>
      </c>
    </row>
    <row r="204" spans="1:7" x14ac:dyDescent="0.35">
      <c r="A204" s="1">
        <v>45623.438877314817</v>
      </c>
      <c r="B204" s="2" t="s">
        <v>7</v>
      </c>
      <c r="C204" s="2" t="s">
        <v>11</v>
      </c>
      <c r="D204" s="2" t="s">
        <v>28</v>
      </c>
      <c r="E204" s="2" t="s">
        <v>27</v>
      </c>
      <c r="F204" s="2">
        <v>10</v>
      </c>
      <c r="G204" s="2">
        <v>624</v>
      </c>
    </row>
    <row r="205" spans="1:7" x14ac:dyDescent="0.35">
      <c r="A205" s="1">
        <v>45546.291180555556</v>
      </c>
      <c r="B205" s="2" t="s">
        <v>6</v>
      </c>
      <c r="C205" s="2" t="s">
        <v>13</v>
      </c>
      <c r="D205" s="2" t="s">
        <v>23</v>
      </c>
      <c r="E205" s="2" t="s">
        <v>27</v>
      </c>
      <c r="F205" s="2">
        <v>7</v>
      </c>
      <c r="G205" s="2">
        <v>158</v>
      </c>
    </row>
    <row r="206" spans="1:7" x14ac:dyDescent="0.35">
      <c r="A206" s="1">
        <v>45326.248078703706</v>
      </c>
      <c r="B206" s="2" t="s">
        <v>6</v>
      </c>
      <c r="C206" s="2" t="s">
        <v>11</v>
      </c>
      <c r="D206" s="2" t="s">
        <v>23</v>
      </c>
      <c r="E206" s="2" t="s">
        <v>26</v>
      </c>
      <c r="F206" s="2">
        <v>5</v>
      </c>
      <c r="G206" s="2">
        <v>936</v>
      </c>
    </row>
    <row r="207" spans="1:7" x14ac:dyDescent="0.35">
      <c r="A207" s="1">
        <v>45654.136134259257</v>
      </c>
      <c r="B207" s="2" t="s">
        <v>7</v>
      </c>
      <c r="C207" s="2" t="s">
        <v>12</v>
      </c>
      <c r="D207" s="2" t="s">
        <v>25</v>
      </c>
      <c r="E207" s="2" t="s">
        <v>27</v>
      </c>
      <c r="F207" s="2">
        <v>1</v>
      </c>
      <c r="G207" s="2">
        <v>582</v>
      </c>
    </row>
    <row r="208" spans="1:7" x14ac:dyDescent="0.35">
      <c r="A208" s="1">
        <v>45539.12394675926</v>
      </c>
      <c r="B208" s="2" t="s">
        <v>9</v>
      </c>
      <c r="C208" s="2" t="s">
        <v>13</v>
      </c>
      <c r="D208" s="2" t="s">
        <v>28</v>
      </c>
      <c r="E208" s="2" t="s">
        <v>27</v>
      </c>
      <c r="F208" s="2">
        <v>13</v>
      </c>
      <c r="G208" s="2">
        <v>719</v>
      </c>
    </row>
    <row r="209" spans="1:7" x14ac:dyDescent="0.35">
      <c r="A209" s="1">
        <v>45563.807719907411</v>
      </c>
      <c r="B209" s="2" t="s">
        <v>8</v>
      </c>
      <c r="C209" s="2" t="s">
        <v>12</v>
      </c>
      <c r="D209" s="2" t="s">
        <v>28</v>
      </c>
      <c r="E209" s="2" t="s">
        <v>26</v>
      </c>
      <c r="F209" s="2">
        <v>18</v>
      </c>
      <c r="G209" s="2">
        <v>318</v>
      </c>
    </row>
    <row r="210" spans="1:7" x14ac:dyDescent="0.35">
      <c r="A210" s="1">
        <v>45292.50445601852</v>
      </c>
      <c r="B210" s="2" t="s">
        <v>8</v>
      </c>
      <c r="C210" s="2" t="s">
        <v>13</v>
      </c>
      <c r="D210" s="2" t="s">
        <v>28</v>
      </c>
      <c r="E210" s="2" t="s">
        <v>26</v>
      </c>
      <c r="F210" s="2">
        <v>13</v>
      </c>
      <c r="G210" s="2">
        <v>211</v>
      </c>
    </row>
    <row r="211" spans="1:7" x14ac:dyDescent="0.35">
      <c r="A211" s="1">
        <v>45648.250844907408</v>
      </c>
      <c r="B211" s="2" t="s">
        <v>6</v>
      </c>
      <c r="C211" s="2" t="s">
        <v>15</v>
      </c>
      <c r="D211" s="2" t="s">
        <v>25</v>
      </c>
      <c r="E211" s="2" t="s">
        <v>26</v>
      </c>
      <c r="F211" s="2">
        <v>18</v>
      </c>
      <c r="G211" s="2">
        <v>309</v>
      </c>
    </row>
    <row r="212" spans="1:7" x14ac:dyDescent="0.35">
      <c r="A212" s="1">
        <v>45462.649398148147</v>
      </c>
      <c r="B212" s="2" t="s">
        <v>9</v>
      </c>
      <c r="C212" s="2" t="s">
        <v>14</v>
      </c>
      <c r="D212" s="2" t="s">
        <v>23</v>
      </c>
      <c r="E212" s="2" t="s">
        <v>26</v>
      </c>
      <c r="F212" s="2">
        <v>5</v>
      </c>
      <c r="G212" s="2">
        <v>973</v>
      </c>
    </row>
    <row r="213" spans="1:7" x14ac:dyDescent="0.35">
      <c r="A213" s="1">
        <v>45618.65552083333</v>
      </c>
      <c r="B213" s="2" t="s">
        <v>8</v>
      </c>
      <c r="C213" s="2" t="s">
        <v>15</v>
      </c>
      <c r="D213" s="2" t="s">
        <v>25</v>
      </c>
      <c r="E213" s="2" t="s">
        <v>24</v>
      </c>
      <c r="F213" s="2">
        <v>13</v>
      </c>
      <c r="G213" s="2">
        <v>151</v>
      </c>
    </row>
    <row r="214" spans="1:7" x14ac:dyDescent="0.35">
      <c r="A214" s="1">
        <v>45321.391759259262</v>
      </c>
      <c r="B214" s="2" t="s">
        <v>9</v>
      </c>
      <c r="C214" s="2" t="s">
        <v>12</v>
      </c>
      <c r="D214" s="2" t="s">
        <v>23</v>
      </c>
      <c r="E214" s="2" t="s">
        <v>26</v>
      </c>
      <c r="F214" s="2">
        <v>4</v>
      </c>
      <c r="G214" s="2">
        <v>555</v>
      </c>
    </row>
    <row r="215" spans="1:7" x14ac:dyDescent="0.35">
      <c r="A215" s="1">
        <v>45487.448750000003</v>
      </c>
      <c r="B215" s="2" t="s">
        <v>9</v>
      </c>
      <c r="C215" s="2" t="s">
        <v>14</v>
      </c>
      <c r="D215" s="2" t="s">
        <v>23</v>
      </c>
      <c r="E215" s="2" t="s">
        <v>24</v>
      </c>
      <c r="F215" s="2">
        <v>17</v>
      </c>
      <c r="G215" s="2">
        <v>784</v>
      </c>
    </row>
    <row r="216" spans="1:7" x14ac:dyDescent="0.35">
      <c r="A216" s="1">
        <v>45504.416354166664</v>
      </c>
      <c r="B216" s="2" t="s">
        <v>6</v>
      </c>
      <c r="C216" s="2" t="s">
        <v>13</v>
      </c>
      <c r="D216" s="2" t="s">
        <v>25</v>
      </c>
      <c r="E216" s="2" t="s">
        <v>24</v>
      </c>
      <c r="F216" s="2">
        <v>3</v>
      </c>
      <c r="G216" s="2">
        <v>620</v>
      </c>
    </row>
    <row r="217" spans="1:7" x14ac:dyDescent="0.35">
      <c r="A217" s="1">
        <v>45461.490682870368</v>
      </c>
      <c r="B217" s="2" t="s">
        <v>8</v>
      </c>
      <c r="C217" s="2" t="s">
        <v>14</v>
      </c>
      <c r="D217" s="2" t="s">
        <v>23</v>
      </c>
      <c r="E217" s="2" t="s">
        <v>24</v>
      </c>
      <c r="F217" s="2">
        <v>17</v>
      </c>
      <c r="G217" s="2">
        <v>296</v>
      </c>
    </row>
    <row r="218" spans="1:7" x14ac:dyDescent="0.35">
      <c r="A218" s="1">
        <v>45629.884756944448</v>
      </c>
      <c r="B218" s="2" t="s">
        <v>7</v>
      </c>
      <c r="C218" s="2" t="s">
        <v>11</v>
      </c>
      <c r="D218" s="2" t="s">
        <v>23</v>
      </c>
      <c r="E218" s="2" t="s">
        <v>27</v>
      </c>
      <c r="F218" s="2">
        <v>11</v>
      </c>
      <c r="G218" s="2">
        <v>689</v>
      </c>
    </row>
    <row r="219" spans="1:7" x14ac:dyDescent="0.35">
      <c r="A219" s="1">
        <v>45634.133831018517</v>
      </c>
      <c r="B219" s="2" t="s">
        <v>6</v>
      </c>
      <c r="C219" s="2" t="s">
        <v>14</v>
      </c>
      <c r="D219" s="2" t="s">
        <v>28</v>
      </c>
      <c r="E219" s="2" t="s">
        <v>24</v>
      </c>
      <c r="F219" s="2">
        <v>4</v>
      </c>
      <c r="G219" s="2">
        <v>844</v>
      </c>
    </row>
    <row r="220" spans="1:7" x14ac:dyDescent="0.35">
      <c r="A220" s="1">
        <v>45413.663182870368</v>
      </c>
      <c r="B220" s="2" t="s">
        <v>8</v>
      </c>
      <c r="C220" s="2" t="s">
        <v>11</v>
      </c>
      <c r="D220" s="2" t="s">
        <v>23</v>
      </c>
      <c r="E220" s="2" t="s">
        <v>24</v>
      </c>
      <c r="F220" s="2">
        <v>2</v>
      </c>
      <c r="G220" s="2">
        <v>886</v>
      </c>
    </row>
    <row r="221" spans="1:7" x14ac:dyDescent="0.35">
      <c r="A221" s="1">
        <v>45388.139594907407</v>
      </c>
      <c r="B221" s="2" t="s">
        <v>8</v>
      </c>
      <c r="C221" s="2" t="s">
        <v>14</v>
      </c>
      <c r="D221" s="2" t="s">
        <v>25</v>
      </c>
      <c r="E221" s="2" t="s">
        <v>27</v>
      </c>
      <c r="F221" s="2">
        <v>16</v>
      </c>
      <c r="G221" s="2">
        <v>586</v>
      </c>
    </row>
    <row r="222" spans="1:7" x14ac:dyDescent="0.35">
      <c r="A222" s="1">
        <v>45315.252557870372</v>
      </c>
      <c r="B222" s="2" t="s">
        <v>8</v>
      </c>
      <c r="C222" s="2" t="s">
        <v>11</v>
      </c>
      <c r="D222" s="2" t="s">
        <v>25</v>
      </c>
      <c r="E222" s="2" t="s">
        <v>27</v>
      </c>
      <c r="F222" s="2">
        <v>18</v>
      </c>
      <c r="G222" s="2">
        <v>180</v>
      </c>
    </row>
    <row r="223" spans="1:7" x14ac:dyDescent="0.35">
      <c r="A223" s="1">
        <v>45305.906041666669</v>
      </c>
      <c r="B223" s="2" t="s">
        <v>8</v>
      </c>
      <c r="C223" s="2" t="s">
        <v>12</v>
      </c>
      <c r="D223" s="2" t="s">
        <v>23</v>
      </c>
      <c r="E223" s="2" t="s">
        <v>27</v>
      </c>
      <c r="F223" s="2">
        <v>8</v>
      </c>
      <c r="G223" s="2">
        <v>402</v>
      </c>
    </row>
    <row r="224" spans="1:7" x14ac:dyDescent="0.35">
      <c r="A224" s="1">
        <v>45492.457766203705</v>
      </c>
      <c r="B224" s="2" t="s">
        <v>8</v>
      </c>
      <c r="C224" s="2" t="s">
        <v>15</v>
      </c>
      <c r="D224" s="2" t="s">
        <v>28</v>
      </c>
      <c r="E224" s="2" t="s">
        <v>26</v>
      </c>
      <c r="F224" s="2">
        <v>3</v>
      </c>
      <c r="G224" s="2">
        <v>245</v>
      </c>
    </row>
    <row r="225" spans="1:7" x14ac:dyDescent="0.35">
      <c r="A225" s="1">
        <v>45428.835474537038</v>
      </c>
      <c r="B225" s="2" t="s">
        <v>9</v>
      </c>
      <c r="C225" s="2" t="s">
        <v>13</v>
      </c>
      <c r="D225" s="2" t="s">
        <v>28</v>
      </c>
      <c r="E225" s="2" t="s">
        <v>27</v>
      </c>
      <c r="F225" s="2">
        <v>9</v>
      </c>
      <c r="G225" s="2">
        <v>842</v>
      </c>
    </row>
    <row r="226" spans="1:7" x14ac:dyDescent="0.35">
      <c r="A226" s="1">
        <v>45535.602847222224</v>
      </c>
      <c r="B226" s="2" t="s">
        <v>6</v>
      </c>
      <c r="C226" s="2" t="s">
        <v>14</v>
      </c>
      <c r="D226" s="2" t="s">
        <v>23</v>
      </c>
      <c r="E226" s="2" t="s">
        <v>27</v>
      </c>
      <c r="F226" s="2">
        <v>6</v>
      </c>
      <c r="G226" s="2">
        <v>965</v>
      </c>
    </row>
    <row r="227" spans="1:7" x14ac:dyDescent="0.35">
      <c r="A227" s="1">
        <v>45563.731423611112</v>
      </c>
      <c r="B227" s="2" t="s">
        <v>9</v>
      </c>
      <c r="C227" s="2" t="s">
        <v>15</v>
      </c>
      <c r="D227" s="2" t="s">
        <v>23</v>
      </c>
      <c r="E227" s="2" t="s">
        <v>24</v>
      </c>
      <c r="F227" s="2">
        <v>10</v>
      </c>
      <c r="G227" s="2">
        <v>979</v>
      </c>
    </row>
    <row r="228" spans="1:7" x14ac:dyDescent="0.35">
      <c r="A228" s="1">
        <v>45527.395092592589</v>
      </c>
      <c r="B228" s="2" t="s">
        <v>7</v>
      </c>
      <c r="C228" s="2" t="s">
        <v>13</v>
      </c>
      <c r="D228" s="2" t="s">
        <v>25</v>
      </c>
      <c r="E228" s="2" t="s">
        <v>27</v>
      </c>
      <c r="F228" s="2">
        <v>10</v>
      </c>
      <c r="G228" s="2">
        <v>715</v>
      </c>
    </row>
    <row r="229" spans="1:7" x14ac:dyDescent="0.35">
      <c r="A229" s="1">
        <v>45565.578958333332</v>
      </c>
      <c r="B229" s="2" t="s">
        <v>8</v>
      </c>
      <c r="C229" s="2" t="s">
        <v>13</v>
      </c>
      <c r="D229" s="2" t="s">
        <v>23</v>
      </c>
      <c r="E229" s="2" t="s">
        <v>26</v>
      </c>
      <c r="F229" s="2">
        <v>13</v>
      </c>
      <c r="G229" s="2">
        <v>431</v>
      </c>
    </row>
    <row r="230" spans="1:7" x14ac:dyDescent="0.35">
      <c r="A230" s="1">
        <v>45320.754780092589</v>
      </c>
      <c r="B230" s="2" t="s">
        <v>6</v>
      </c>
      <c r="C230" s="2" t="s">
        <v>11</v>
      </c>
      <c r="D230" s="2" t="s">
        <v>28</v>
      </c>
      <c r="E230" s="2" t="s">
        <v>27</v>
      </c>
      <c r="F230" s="2">
        <v>17</v>
      </c>
      <c r="G230" s="2">
        <v>694</v>
      </c>
    </row>
    <row r="231" spans="1:7" x14ac:dyDescent="0.35">
      <c r="A231" s="1">
        <v>45325.65</v>
      </c>
      <c r="B231" s="2" t="s">
        <v>8</v>
      </c>
      <c r="C231" s="2" t="s">
        <v>12</v>
      </c>
      <c r="D231" s="2" t="s">
        <v>23</v>
      </c>
      <c r="E231" s="2" t="s">
        <v>26</v>
      </c>
      <c r="F231" s="2">
        <v>9</v>
      </c>
      <c r="G231" s="2">
        <v>276</v>
      </c>
    </row>
    <row r="232" spans="1:7" x14ac:dyDescent="0.35">
      <c r="A232" s="1">
        <v>45615.477037037039</v>
      </c>
      <c r="B232" s="2" t="s">
        <v>6</v>
      </c>
      <c r="C232" s="2" t="s">
        <v>12</v>
      </c>
      <c r="D232" s="2" t="s">
        <v>25</v>
      </c>
      <c r="E232" s="2" t="s">
        <v>27</v>
      </c>
      <c r="F232" s="2">
        <v>17</v>
      </c>
      <c r="G232" s="2">
        <v>750</v>
      </c>
    </row>
    <row r="233" spans="1:7" x14ac:dyDescent="0.35">
      <c r="A233" s="1">
        <v>45360.235462962963</v>
      </c>
      <c r="B233" s="2" t="s">
        <v>9</v>
      </c>
      <c r="C233" s="2" t="s">
        <v>15</v>
      </c>
      <c r="D233" s="2" t="s">
        <v>25</v>
      </c>
      <c r="E233" s="2" t="s">
        <v>27</v>
      </c>
      <c r="F233" s="2">
        <v>9</v>
      </c>
      <c r="G233" s="2">
        <v>525</v>
      </c>
    </row>
    <row r="234" spans="1:7" x14ac:dyDescent="0.35">
      <c r="A234" s="1">
        <v>45643.209189814814</v>
      </c>
      <c r="B234" s="2" t="s">
        <v>6</v>
      </c>
      <c r="C234" s="2" t="s">
        <v>12</v>
      </c>
      <c r="D234" s="2" t="s">
        <v>25</v>
      </c>
      <c r="E234" s="2" t="s">
        <v>27</v>
      </c>
      <c r="F234" s="2">
        <v>9</v>
      </c>
      <c r="G234" s="2">
        <v>526</v>
      </c>
    </row>
    <row r="235" spans="1:7" x14ac:dyDescent="0.35">
      <c r="A235" s="1">
        <v>45552.123668981483</v>
      </c>
      <c r="B235" s="2" t="s">
        <v>7</v>
      </c>
      <c r="C235" s="2" t="s">
        <v>14</v>
      </c>
      <c r="D235" s="2" t="s">
        <v>25</v>
      </c>
      <c r="E235" s="2" t="s">
        <v>27</v>
      </c>
      <c r="F235" s="2">
        <v>1</v>
      </c>
      <c r="G235" s="2">
        <v>314</v>
      </c>
    </row>
    <row r="236" spans="1:7" x14ac:dyDescent="0.35">
      <c r="A236" s="1">
        <v>45317.868055555555</v>
      </c>
      <c r="B236" s="2" t="s">
        <v>7</v>
      </c>
      <c r="C236" s="2" t="s">
        <v>12</v>
      </c>
      <c r="D236" s="2" t="s">
        <v>25</v>
      </c>
      <c r="E236" s="2" t="s">
        <v>26</v>
      </c>
      <c r="F236" s="2">
        <v>2</v>
      </c>
      <c r="G236" s="2">
        <v>421</v>
      </c>
    </row>
    <row r="237" spans="1:7" x14ac:dyDescent="0.35">
      <c r="A237" s="1">
        <v>45566.140590277777</v>
      </c>
      <c r="B237" s="2" t="s">
        <v>6</v>
      </c>
      <c r="C237" s="2" t="s">
        <v>15</v>
      </c>
      <c r="D237" s="2" t="s">
        <v>23</v>
      </c>
      <c r="E237" s="2" t="s">
        <v>26</v>
      </c>
      <c r="F237" s="2">
        <v>16</v>
      </c>
      <c r="G237" s="2">
        <v>535</v>
      </c>
    </row>
    <row r="238" spans="1:7" x14ac:dyDescent="0.35">
      <c r="A238" s="1">
        <v>45342.026064814818</v>
      </c>
      <c r="B238" s="2" t="s">
        <v>6</v>
      </c>
      <c r="C238" s="2" t="s">
        <v>12</v>
      </c>
      <c r="D238" s="2" t="s">
        <v>23</v>
      </c>
      <c r="E238" s="2" t="s">
        <v>24</v>
      </c>
      <c r="F238" s="2">
        <v>1</v>
      </c>
      <c r="G238" s="2">
        <v>483</v>
      </c>
    </row>
    <row r="239" spans="1:7" x14ac:dyDescent="0.35">
      <c r="A239" s="1">
        <v>45359.386388888888</v>
      </c>
      <c r="B239" s="2" t="s">
        <v>6</v>
      </c>
      <c r="C239" s="2" t="s">
        <v>14</v>
      </c>
      <c r="D239" s="2" t="s">
        <v>23</v>
      </c>
      <c r="E239" s="2" t="s">
        <v>26</v>
      </c>
      <c r="F239" s="2">
        <v>10</v>
      </c>
      <c r="G239" s="2">
        <v>695</v>
      </c>
    </row>
    <row r="240" spans="1:7" x14ac:dyDescent="0.35">
      <c r="A240" s="1">
        <v>45296.660763888889</v>
      </c>
      <c r="B240" s="2" t="s">
        <v>6</v>
      </c>
      <c r="C240" s="2" t="s">
        <v>11</v>
      </c>
      <c r="D240" s="2" t="s">
        <v>23</v>
      </c>
      <c r="E240" s="2" t="s">
        <v>27</v>
      </c>
      <c r="F240" s="2">
        <v>18</v>
      </c>
      <c r="G240" s="2">
        <v>260</v>
      </c>
    </row>
    <row r="241" spans="1:7" x14ac:dyDescent="0.35">
      <c r="A241" s="1">
        <v>45637.592291666668</v>
      </c>
      <c r="B241" s="2" t="s">
        <v>7</v>
      </c>
      <c r="C241" s="2" t="s">
        <v>15</v>
      </c>
      <c r="D241" s="2" t="s">
        <v>25</v>
      </c>
      <c r="E241" s="2" t="s">
        <v>24</v>
      </c>
      <c r="F241" s="2">
        <v>8</v>
      </c>
      <c r="G241" s="2">
        <v>621</v>
      </c>
    </row>
    <row r="242" spans="1:7" x14ac:dyDescent="0.35">
      <c r="A242" s="1">
        <v>45321.495613425926</v>
      </c>
      <c r="B242" s="2" t="s">
        <v>8</v>
      </c>
      <c r="C242" s="2" t="s">
        <v>11</v>
      </c>
      <c r="D242" s="2" t="s">
        <v>28</v>
      </c>
      <c r="E242" s="2" t="s">
        <v>24</v>
      </c>
      <c r="F242" s="2">
        <v>11</v>
      </c>
      <c r="G242" s="2">
        <v>989</v>
      </c>
    </row>
    <row r="243" spans="1:7" x14ac:dyDescent="0.35">
      <c r="A243" s="1">
        <v>45437.889710648145</v>
      </c>
      <c r="B243" s="2" t="s">
        <v>6</v>
      </c>
      <c r="C243" s="2" t="s">
        <v>11</v>
      </c>
      <c r="D243" s="2" t="s">
        <v>23</v>
      </c>
      <c r="E243" s="2" t="s">
        <v>24</v>
      </c>
      <c r="F243" s="2">
        <v>2</v>
      </c>
      <c r="G243" s="2">
        <v>426</v>
      </c>
    </row>
    <row r="244" spans="1:7" x14ac:dyDescent="0.35">
      <c r="A244" s="1">
        <v>45433.148449074077</v>
      </c>
      <c r="B244" s="2" t="s">
        <v>6</v>
      </c>
      <c r="C244" s="2" t="s">
        <v>11</v>
      </c>
      <c r="D244" s="2" t="s">
        <v>28</v>
      </c>
      <c r="E244" s="2" t="s">
        <v>27</v>
      </c>
      <c r="F244" s="2">
        <v>8</v>
      </c>
      <c r="G244" s="2">
        <v>444</v>
      </c>
    </row>
    <row r="245" spans="1:7" x14ac:dyDescent="0.35">
      <c r="A245" s="1">
        <v>45458.454907407409</v>
      </c>
      <c r="B245" s="2" t="s">
        <v>7</v>
      </c>
      <c r="C245" s="2" t="s">
        <v>13</v>
      </c>
      <c r="D245" s="2" t="s">
        <v>23</v>
      </c>
      <c r="E245" s="2" t="s">
        <v>26</v>
      </c>
      <c r="F245" s="2">
        <v>8</v>
      </c>
      <c r="G245" s="2">
        <v>499</v>
      </c>
    </row>
    <row r="246" spans="1:7" x14ac:dyDescent="0.35">
      <c r="A246" s="1">
        <v>45314.617002314815</v>
      </c>
      <c r="B246" s="2" t="s">
        <v>7</v>
      </c>
      <c r="C246" s="2" t="s">
        <v>13</v>
      </c>
      <c r="D246" s="2" t="s">
        <v>23</v>
      </c>
      <c r="E246" s="2" t="s">
        <v>27</v>
      </c>
      <c r="F246" s="2">
        <v>17</v>
      </c>
      <c r="G246" s="2">
        <v>992</v>
      </c>
    </row>
    <row r="247" spans="1:7" x14ac:dyDescent="0.35">
      <c r="A247" s="1">
        <v>45458.917453703703</v>
      </c>
      <c r="B247" s="2" t="s">
        <v>9</v>
      </c>
      <c r="C247" s="2" t="s">
        <v>11</v>
      </c>
      <c r="D247" s="2" t="s">
        <v>28</v>
      </c>
      <c r="E247" s="2" t="s">
        <v>24</v>
      </c>
      <c r="F247" s="2">
        <v>15</v>
      </c>
      <c r="G247" s="2">
        <v>413</v>
      </c>
    </row>
    <row r="248" spans="1:7" x14ac:dyDescent="0.35">
      <c r="A248" s="1">
        <v>45537.371481481481</v>
      </c>
      <c r="B248" s="2" t="s">
        <v>6</v>
      </c>
      <c r="C248" s="2" t="s">
        <v>15</v>
      </c>
      <c r="D248" s="2" t="s">
        <v>25</v>
      </c>
      <c r="E248" s="2" t="s">
        <v>27</v>
      </c>
      <c r="F248" s="2">
        <v>17</v>
      </c>
      <c r="G248" s="2">
        <v>925</v>
      </c>
    </row>
    <row r="249" spans="1:7" x14ac:dyDescent="0.35">
      <c r="A249" s="1">
        <v>45425.117615740739</v>
      </c>
      <c r="B249" s="2" t="s">
        <v>9</v>
      </c>
      <c r="C249" s="2" t="s">
        <v>14</v>
      </c>
      <c r="D249" s="2" t="s">
        <v>23</v>
      </c>
      <c r="E249" s="2" t="s">
        <v>27</v>
      </c>
      <c r="F249" s="2">
        <v>13</v>
      </c>
      <c r="G249" s="2">
        <v>506</v>
      </c>
    </row>
    <row r="250" spans="1:7" x14ac:dyDescent="0.35">
      <c r="A250" s="1">
        <v>45480.269363425927</v>
      </c>
      <c r="B250" s="2" t="s">
        <v>7</v>
      </c>
      <c r="C250" s="2" t="s">
        <v>14</v>
      </c>
      <c r="D250" s="2" t="s">
        <v>23</v>
      </c>
      <c r="E250" s="2" t="s">
        <v>26</v>
      </c>
      <c r="F250" s="2">
        <v>19</v>
      </c>
      <c r="G250" s="2">
        <v>774</v>
      </c>
    </row>
    <row r="251" spans="1:7" x14ac:dyDescent="0.35">
      <c r="A251" s="1">
        <v>45375.397534722222</v>
      </c>
      <c r="B251" s="2" t="s">
        <v>7</v>
      </c>
      <c r="C251" s="2" t="s">
        <v>12</v>
      </c>
      <c r="D251" s="2" t="s">
        <v>23</v>
      </c>
      <c r="E251" s="2" t="s">
        <v>26</v>
      </c>
      <c r="F251" s="2">
        <v>5</v>
      </c>
      <c r="G251" s="2">
        <v>777</v>
      </c>
    </row>
    <row r="252" spans="1:7" x14ac:dyDescent="0.35">
      <c r="A252" s="1">
        <v>45388.339525462965</v>
      </c>
      <c r="B252" s="2" t="s">
        <v>8</v>
      </c>
      <c r="C252" s="2" t="s">
        <v>15</v>
      </c>
      <c r="D252" s="2" t="s">
        <v>28</v>
      </c>
      <c r="E252" s="2" t="s">
        <v>24</v>
      </c>
      <c r="F252" s="2">
        <v>12</v>
      </c>
      <c r="G252" s="2">
        <v>275</v>
      </c>
    </row>
    <row r="253" spans="1:7" x14ac:dyDescent="0.35">
      <c r="A253" s="1">
        <v>45560.917939814812</v>
      </c>
      <c r="B253" s="2" t="s">
        <v>6</v>
      </c>
      <c r="C253" s="2" t="s">
        <v>13</v>
      </c>
      <c r="D253" s="2" t="s">
        <v>25</v>
      </c>
      <c r="E253" s="2" t="s">
        <v>27</v>
      </c>
      <c r="F253" s="2">
        <v>1</v>
      </c>
      <c r="G253" s="2">
        <v>180</v>
      </c>
    </row>
    <row r="254" spans="1:7" x14ac:dyDescent="0.35">
      <c r="A254" s="1">
        <v>45502.202152777776</v>
      </c>
      <c r="B254" s="2" t="s">
        <v>9</v>
      </c>
      <c r="C254" s="2" t="s">
        <v>11</v>
      </c>
      <c r="D254" s="2" t="s">
        <v>28</v>
      </c>
      <c r="E254" s="2" t="s">
        <v>27</v>
      </c>
      <c r="F254" s="2">
        <v>5</v>
      </c>
      <c r="G254" s="2">
        <v>637</v>
      </c>
    </row>
    <row r="255" spans="1:7" x14ac:dyDescent="0.35">
      <c r="A255" s="1">
        <v>45435.684317129628</v>
      </c>
      <c r="B255" s="2" t="s">
        <v>7</v>
      </c>
      <c r="C255" s="2" t="s">
        <v>12</v>
      </c>
      <c r="D255" s="2" t="s">
        <v>28</v>
      </c>
      <c r="E255" s="2" t="s">
        <v>26</v>
      </c>
      <c r="F255" s="2">
        <v>8</v>
      </c>
      <c r="G255" s="2">
        <v>525</v>
      </c>
    </row>
    <row r="256" spans="1:7" x14ac:dyDescent="0.35">
      <c r="A256" s="1">
        <v>45292.707025462965</v>
      </c>
      <c r="B256" s="2" t="s">
        <v>7</v>
      </c>
      <c r="C256" s="2" t="s">
        <v>14</v>
      </c>
      <c r="D256" s="2" t="s">
        <v>25</v>
      </c>
      <c r="E256" s="2" t="s">
        <v>27</v>
      </c>
      <c r="F256" s="2">
        <v>13</v>
      </c>
      <c r="G256" s="2">
        <v>847</v>
      </c>
    </row>
    <row r="257" spans="1:7" x14ac:dyDescent="0.35">
      <c r="A257" s="1">
        <v>45449.364062499997</v>
      </c>
      <c r="B257" s="2" t="s">
        <v>9</v>
      </c>
      <c r="C257" s="2" t="s">
        <v>13</v>
      </c>
      <c r="D257" s="2" t="s">
        <v>28</v>
      </c>
      <c r="E257" s="2" t="s">
        <v>27</v>
      </c>
      <c r="F257" s="2">
        <v>8</v>
      </c>
      <c r="G257" s="2">
        <v>326</v>
      </c>
    </row>
    <row r="258" spans="1:7" x14ac:dyDescent="0.35">
      <c r="A258" s="1">
        <v>45461.735821759263</v>
      </c>
      <c r="B258" s="2" t="s">
        <v>8</v>
      </c>
      <c r="C258" s="2" t="s">
        <v>13</v>
      </c>
      <c r="D258" s="2" t="s">
        <v>25</v>
      </c>
      <c r="E258" s="2" t="s">
        <v>27</v>
      </c>
      <c r="F258" s="2">
        <v>11</v>
      </c>
      <c r="G258" s="2">
        <v>205</v>
      </c>
    </row>
    <row r="259" spans="1:7" x14ac:dyDescent="0.35">
      <c r="A259" s="1">
        <v>45560.369479166664</v>
      </c>
      <c r="B259" s="2" t="s">
        <v>7</v>
      </c>
      <c r="C259" s="2" t="s">
        <v>11</v>
      </c>
      <c r="D259" s="2" t="s">
        <v>23</v>
      </c>
      <c r="E259" s="2" t="s">
        <v>26</v>
      </c>
      <c r="F259" s="2">
        <v>1</v>
      </c>
      <c r="G259" s="2">
        <v>809</v>
      </c>
    </row>
    <row r="260" spans="1:7" x14ac:dyDescent="0.35">
      <c r="A260" s="1">
        <v>45503.49759259259</v>
      </c>
      <c r="B260" s="2" t="s">
        <v>6</v>
      </c>
      <c r="C260" s="2" t="s">
        <v>14</v>
      </c>
      <c r="D260" s="2" t="s">
        <v>25</v>
      </c>
      <c r="E260" s="2" t="s">
        <v>24</v>
      </c>
      <c r="F260" s="2">
        <v>13</v>
      </c>
      <c r="G260" s="2">
        <v>267</v>
      </c>
    </row>
    <row r="261" spans="1:7" x14ac:dyDescent="0.35">
      <c r="A261" s="1">
        <v>45410.919224537036</v>
      </c>
      <c r="B261" s="2" t="s">
        <v>7</v>
      </c>
      <c r="C261" s="2" t="s">
        <v>15</v>
      </c>
      <c r="D261" s="2" t="s">
        <v>23</v>
      </c>
      <c r="E261" s="2" t="s">
        <v>24</v>
      </c>
      <c r="F261" s="2">
        <v>19</v>
      </c>
      <c r="G261" s="2">
        <v>239</v>
      </c>
    </row>
    <row r="262" spans="1:7" x14ac:dyDescent="0.35">
      <c r="A262" s="1">
        <v>45442.725740740738</v>
      </c>
      <c r="B262" s="2" t="s">
        <v>6</v>
      </c>
      <c r="C262" s="2" t="s">
        <v>13</v>
      </c>
      <c r="D262" s="2" t="s">
        <v>28</v>
      </c>
      <c r="E262" s="2" t="s">
        <v>27</v>
      </c>
      <c r="F262" s="2">
        <v>3</v>
      </c>
      <c r="G262" s="2">
        <v>466</v>
      </c>
    </row>
    <row r="263" spans="1:7" x14ac:dyDescent="0.35">
      <c r="A263" s="1">
        <v>45486.63621527778</v>
      </c>
      <c r="B263" s="2" t="s">
        <v>9</v>
      </c>
      <c r="C263" s="2" t="s">
        <v>11</v>
      </c>
      <c r="D263" s="2" t="s">
        <v>28</v>
      </c>
      <c r="E263" s="2" t="s">
        <v>24</v>
      </c>
      <c r="F263" s="2">
        <v>17</v>
      </c>
      <c r="G263" s="2">
        <v>724</v>
      </c>
    </row>
    <row r="264" spans="1:7" x14ac:dyDescent="0.35">
      <c r="A264" s="1">
        <v>45367.052442129629</v>
      </c>
      <c r="B264" s="2" t="s">
        <v>6</v>
      </c>
      <c r="C264" s="2" t="s">
        <v>15</v>
      </c>
      <c r="D264" s="2" t="s">
        <v>23</v>
      </c>
      <c r="E264" s="2" t="s">
        <v>26</v>
      </c>
      <c r="F264" s="2">
        <v>5</v>
      </c>
      <c r="G264" s="2">
        <v>741</v>
      </c>
    </row>
    <row r="265" spans="1:7" x14ac:dyDescent="0.35">
      <c r="A265" s="1">
        <v>45525.069756944446</v>
      </c>
      <c r="B265" s="2" t="s">
        <v>9</v>
      </c>
      <c r="C265" s="2" t="s">
        <v>14</v>
      </c>
      <c r="D265" s="2" t="s">
        <v>28</v>
      </c>
      <c r="E265" s="2" t="s">
        <v>26</v>
      </c>
      <c r="F265" s="2">
        <v>8</v>
      </c>
      <c r="G265" s="2">
        <v>595</v>
      </c>
    </row>
    <row r="266" spans="1:7" x14ac:dyDescent="0.35">
      <c r="A266" s="1">
        <v>45380.598483796297</v>
      </c>
      <c r="B266" s="2" t="s">
        <v>6</v>
      </c>
      <c r="C266" s="2" t="s">
        <v>13</v>
      </c>
      <c r="D266" s="2" t="s">
        <v>25</v>
      </c>
      <c r="E266" s="2" t="s">
        <v>24</v>
      </c>
      <c r="F266" s="2">
        <v>14</v>
      </c>
      <c r="G266" s="2">
        <v>90</v>
      </c>
    </row>
    <row r="267" spans="1:7" x14ac:dyDescent="0.35">
      <c r="A267" s="1">
        <v>45341.301180555558</v>
      </c>
      <c r="B267" s="2" t="s">
        <v>9</v>
      </c>
      <c r="C267" s="2" t="s">
        <v>15</v>
      </c>
      <c r="D267" s="2" t="s">
        <v>23</v>
      </c>
      <c r="E267" s="2" t="s">
        <v>24</v>
      </c>
      <c r="F267" s="2">
        <v>4</v>
      </c>
      <c r="G267" s="2">
        <v>356</v>
      </c>
    </row>
    <row r="268" spans="1:7" x14ac:dyDescent="0.35">
      <c r="A268" s="1">
        <v>45543.583715277775</v>
      </c>
      <c r="B268" s="2" t="s">
        <v>6</v>
      </c>
      <c r="C268" s="2" t="s">
        <v>15</v>
      </c>
      <c r="D268" s="2" t="s">
        <v>28</v>
      </c>
      <c r="E268" s="2" t="s">
        <v>27</v>
      </c>
      <c r="F268" s="2">
        <v>11</v>
      </c>
      <c r="G268" s="2">
        <v>992</v>
      </c>
    </row>
    <row r="269" spans="1:7" x14ac:dyDescent="0.35">
      <c r="A269" s="1">
        <v>45358.268171296295</v>
      </c>
      <c r="B269" s="2" t="s">
        <v>8</v>
      </c>
      <c r="C269" s="2" t="s">
        <v>15</v>
      </c>
      <c r="D269" s="2" t="s">
        <v>23</v>
      </c>
      <c r="E269" s="2" t="s">
        <v>24</v>
      </c>
      <c r="F269" s="2">
        <v>15</v>
      </c>
      <c r="G269" s="2">
        <v>387</v>
      </c>
    </row>
    <row r="270" spans="1:7" x14ac:dyDescent="0.35">
      <c r="A270" s="1">
        <v>45491.005740740744</v>
      </c>
      <c r="B270" s="2" t="s">
        <v>6</v>
      </c>
      <c r="C270" s="2" t="s">
        <v>13</v>
      </c>
      <c r="D270" s="2" t="s">
        <v>25</v>
      </c>
      <c r="E270" s="2" t="s">
        <v>27</v>
      </c>
      <c r="F270" s="2">
        <v>19</v>
      </c>
      <c r="G270" s="2">
        <v>363</v>
      </c>
    </row>
    <row r="271" spans="1:7" x14ac:dyDescent="0.35">
      <c r="A271" s="1">
        <v>45470.484259259261</v>
      </c>
      <c r="B271" s="2" t="s">
        <v>6</v>
      </c>
      <c r="C271" s="2" t="s">
        <v>13</v>
      </c>
      <c r="D271" s="2" t="s">
        <v>25</v>
      </c>
      <c r="E271" s="2" t="s">
        <v>27</v>
      </c>
      <c r="F271" s="2">
        <v>7</v>
      </c>
      <c r="G271" s="2">
        <v>124</v>
      </c>
    </row>
    <row r="272" spans="1:7" x14ac:dyDescent="0.35">
      <c r="A272" s="1">
        <v>45568.040636574071</v>
      </c>
      <c r="B272" s="2" t="s">
        <v>8</v>
      </c>
      <c r="C272" s="2" t="s">
        <v>12</v>
      </c>
      <c r="D272" s="2" t="s">
        <v>28</v>
      </c>
      <c r="E272" s="2" t="s">
        <v>26</v>
      </c>
      <c r="F272" s="2">
        <v>19</v>
      </c>
      <c r="G272" s="2">
        <v>328</v>
      </c>
    </row>
    <row r="273" spans="1:7" x14ac:dyDescent="0.35">
      <c r="A273" s="1">
        <v>45572.214259259257</v>
      </c>
      <c r="B273" s="2" t="s">
        <v>7</v>
      </c>
      <c r="C273" s="2" t="s">
        <v>14</v>
      </c>
      <c r="D273" s="2" t="s">
        <v>25</v>
      </c>
      <c r="E273" s="2" t="s">
        <v>26</v>
      </c>
      <c r="F273" s="2">
        <v>19</v>
      </c>
      <c r="G273" s="2">
        <v>225</v>
      </c>
    </row>
    <row r="274" spans="1:7" x14ac:dyDescent="0.35">
      <c r="A274" s="1">
        <v>45349.465856481482</v>
      </c>
      <c r="B274" s="2" t="s">
        <v>7</v>
      </c>
      <c r="C274" s="2" t="s">
        <v>11</v>
      </c>
      <c r="D274" s="2" t="s">
        <v>23</v>
      </c>
      <c r="E274" s="2" t="s">
        <v>26</v>
      </c>
      <c r="F274" s="2">
        <v>11</v>
      </c>
      <c r="G274" s="2">
        <v>945</v>
      </c>
    </row>
    <row r="275" spans="1:7" x14ac:dyDescent="0.35">
      <c r="A275" s="1">
        <v>45301.411666666667</v>
      </c>
      <c r="B275" s="2" t="s">
        <v>6</v>
      </c>
      <c r="C275" s="2" t="s">
        <v>15</v>
      </c>
      <c r="D275" s="2" t="s">
        <v>25</v>
      </c>
      <c r="E275" s="2" t="s">
        <v>26</v>
      </c>
      <c r="F275" s="2">
        <v>5</v>
      </c>
      <c r="G275" s="2">
        <v>711</v>
      </c>
    </row>
    <row r="276" spans="1:7" x14ac:dyDescent="0.35">
      <c r="A276" s="1">
        <v>45294.607418981483</v>
      </c>
      <c r="B276" s="2" t="s">
        <v>8</v>
      </c>
      <c r="C276" s="2" t="s">
        <v>12</v>
      </c>
      <c r="D276" s="2" t="s">
        <v>23</v>
      </c>
      <c r="E276" s="2" t="s">
        <v>24</v>
      </c>
      <c r="F276" s="2">
        <v>5</v>
      </c>
      <c r="G276" s="2">
        <v>322</v>
      </c>
    </row>
    <row r="277" spans="1:7" x14ac:dyDescent="0.35">
      <c r="A277" s="1">
        <v>45425.174826388888</v>
      </c>
      <c r="B277" s="2" t="s">
        <v>6</v>
      </c>
      <c r="C277" s="2" t="s">
        <v>11</v>
      </c>
      <c r="D277" s="2" t="s">
        <v>23</v>
      </c>
      <c r="E277" s="2" t="s">
        <v>26</v>
      </c>
      <c r="F277" s="2">
        <v>8</v>
      </c>
      <c r="G277" s="2">
        <v>886</v>
      </c>
    </row>
    <row r="278" spans="1:7" x14ac:dyDescent="0.35">
      <c r="A278" s="1">
        <v>45529.964016203703</v>
      </c>
      <c r="B278" s="2" t="s">
        <v>9</v>
      </c>
      <c r="C278" s="2" t="s">
        <v>12</v>
      </c>
      <c r="D278" s="2" t="s">
        <v>25</v>
      </c>
      <c r="E278" s="2" t="s">
        <v>24</v>
      </c>
      <c r="F278" s="2">
        <v>10</v>
      </c>
      <c r="G278" s="2">
        <v>669</v>
      </c>
    </row>
    <row r="279" spans="1:7" x14ac:dyDescent="0.35">
      <c r="A279" s="1">
        <v>45520.853946759256</v>
      </c>
      <c r="B279" s="2" t="s">
        <v>9</v>
      </c>
      <c r="C279" s="2" t="s">
        <v>13</v>
      </c>
      <c r="D279" s="2" t="s">
        <v>28</v>
      </c>
      <c r="E279" s="2" t="s">
        <v>26</v>
      </c>
      <c r="F279" s="2">
        <v>6</v>
      </c>
      <c r="G279" s="2">
        <v>700</v>
      </c>
    </row>
    <row r="280" spans="1:7" x14ac:dyDescent="0.35">
      <c r="A280" s="1">
        <v>45381.515069444446</v>
      </c>
      <c r="B280" s="2" t="s">
        <v>6</v>
      </c>
      <c r="C280" s="2" t="s">
        <v>15</v>
      </c>
      <c r="D280" s="2" t="s">
        <v>25</v>
      </c>
      <c r="E280" s="2" t="s">
        <v>24</v>
      </c>
      <c r="F280" s="2">
        <v>15</v>
      </c>
      <c r="G280" s="2">
        <v>911</v>
      </c>
    </row>
    <row r="281" spans="1:7" x14ac:dyDescent="0.35">
      <c r="A281" s="1">
        <v>45550.938935185186</v>
      </c>
      <c r="B281" s="2" t="s">
        <v>7</v>
      </c>
      <c r="C281" s="2" t="s">
        <v>11</v>
      </c>
      <c r="D281" s="2" t="s">
        <v>23</v>
      </c>
      <c r="E281" s="2" t="s">
        <v>27</v>
      </c>
      <c r="F281" s="2">
        <v>16</v>
      </c>
      <c r="G281" s="2">
        <v>832</v>
      </c>
    </row>
    <row r="282" spans="1:7" x14ac:dyDescent="0.35">
      <c r="A282" s="1">
        <v>45357.679618055554</v>
      </c>
      <c r="B282" s="2" t="s">
        <v>7</v>
      </c>
      <c r="C282" s="2" t="s">
        <v>11</v>
      </c>
      <c r="D282" s="2" t="s">
        <v>23</v>
      </c>
      <c r="E282" s="2" t="s">
        <v>24</v>
      </c>
      <c r="F282" s="2">
        <v>17</v>
      </c>
      <c r="G282" s="2">
        <v>908</v>
      </c>
    </row>
    <row r="283" spans="1:7" x14ac:dyDescent="0.35">
      <c r="A283" s="1">
        <v>45392.21</v>
      </c>
      <c r="B283" s="2" t="s">
        <v>6</v>
      </c>
      <c r="C283" s="2" t="s">
        <v>11</v>
      </c>
      <c r="D283" s="2" t="s">
        <v>25</v>
      </c>
      <c r="E283" s="2" t="s">
        <v>24</v>
      </c>
      <c r="F283" s="2">
        <v>8</v>
      </c>
      <c r="G283" s="2">
        <v>980</v>
      </c>
    </row>
    <row r="284" spans="1:7" x14ac:dyDescent="0.35">
      <c r="A284" s="1">
        <v>45368.496296296296</v>
      </c>
      <c r="B284" s="2" t="s">
        <v>6</v>
      </c>
      <c r="C284" s="2" t="s">
        <v>11</v>
      </c>
      <c r="D284" s="2" t="s">
        <v>28</v>
      </c>
      <c r="E284" s="2" t="s">
        <v>26</v>
      </c>
      <c r="F284" s="2">
        <v>8</v>
      </c>
      <c r="G284" s="2">
        <v>338</v>
      </c>
    </row>
    <row r="285" spans="1:7" x14ac:dyDescent="0.35">
      <c r="A285" s="1">
        <v>45549.841689814813</v>
      </c>
      <c r="B285" s="2" t="s">
        <v>9</v>
      </c>
      <c r="C285" s="2" t="s">
        <v>11</v>
      </c>
      <c r="D285" s="2" t="s">
        <v>28</v>
      </c>
      <c r="E285" s="2" t="s">
        <v>24</v>
      </c>
      <c r="F285" s="2">
        <v>9</v>
      </c>
      <c r="G285" s="2">
        <v>773</v>
      </c>
    </row>
    <row r="286" spans="1:7" x14ac:dyDescent="0.35">
      <c r="A286" s="1">
        <v>45342.60292824074</v>
      </c>
      <c r="B286" s="2" t="s">
        <v>7</v>
      </c>
      <c r="C286" s="2" t="s">
        <v>12</v>
      </c>
      <c r="D286" s="2" t="s">
        <v>23</v>
      </c>
      <c r="E286" s="2" t="s">
        <v>27</v>
      </c>
      <c r="F286" s="2">
        <v>2</v>
      </c>
      <c r="G286" s="2">
        <v>942</v>
      </c>
    </row>
    <row r="287" spans="1:7" x14ac:dyDescent="0.35">
      <c r="A287" s="1">
        <v>45504.256307870368</v>
      </c>
      <c r="B287" s="2" t="s">
        <v>6</v>
      </c>
      <c r="C287" s="2" t="s">
        <v>15</v>
      </c>
      <c r="D287" s="2" t="s">
        <v>23</v>
      </c>
      <c r="E287" s="2" t="s">
        <v>27</v>
      </c>
      <c r="F287" s="2">
        <v>15</v>
      </c>
      <c r="G287" s="2">
        <v>321</v>
      </c>
    </row>
    <row r="288" spans="1:7" x14ac:dyDescent="0.35">
      <c r="A288" s="1">
        <v>45544.41679398148</v>
      </c>
      <c r="B288" s="2" t="s">
        <v>9</v>
      </c>
      <c r="C288" s="2" t="s">
        <v>13</v>
      </c>
      <c r="D288" s="2" t="s">
        <v>28</v>
      </c>
      <c r="E288" s="2" t="s">
        <v>26</v>
      </c>
      <c r="F288" s="2">
        <v>18</v>
      </c>
      <c r="G288" s="2">
        <v>979</v>
      </c>
    </row>
    <row r="289" spans="1:7" x14ac:dyDescent="0.35">
      <c r="A289" s="1">
        <v>45414.817326388889</v>
      </c>
      <c r="B289" s="2" t="s">
        <v>7</v>
      </c>
      <c r="C289" s="2" t="s">
        <v>13</v>
      </c>
      <c r="D289" s="2" t="s">
        <v>25</v>
      </c>
      <c r="E289" s="2" t="s">
        <v>27</v>
      </c>
      <c r="F289" s="2">
        <v>3</v>
      </c>
      <c r="G289" s="2">
        <v>115</v>
      </c>
    </row>
    <row r="290" spans="1:7" x14ac:dyDescent="0.35">
      <c r="A290" s="1">
        <v>45355.403321759259</v>
      </c>
      <c r="B290" s="2" t="s">
        <v>8</v>
      </c>
      <c r="C290" s="2" t="s">
        <v>13</v>
      </c>
      <c r="D290" s="2" t="s">
        <v>23</v>
      </c>
      <c r="E290" s="2" t="s">
        <v>24</v>
      </c>
      <c r="F290" s="2">
        <v>17</v>
      </c>
      <c r="G290" s="2">
        <v>532</v>
      </c>
    </row>
    <row r="291" spans="1:7" x14ac:dyDescent="0.35">
      <c r="A291" s="1">
        <v>45591.160798611112</v>
      </c>
      <c r="B291" s="2" t="s">
        <v>9</v>
      </c>
      <c r="C291" s="2" t="s">
        <v>13</v>
      </c>
      <c r="D291" s="2" t="s">
        <v>23</v>
      </c>
      <c r="E291" s="2" t="s">
        <v>27</v>
      </c>
      <c r="F291" s="2">
        <v>4</v>
      </c>
      <c r="G291" s="2">
        <v>985</v>
      </c>
    </row>
    <row r="292" spans="1:7" x14ac:dyDescent="0.35">
      <c r="A292" s="1">
        <v>45628.002847222226</v>
      </c>
      <c r="B292" s="2" t="s">
        <v>7</v>
      </c>
      <c r="C292" s="2" t="s">
        <v>12</v>
      </c>
      <c r="D292" s="2" t="s">
        <v>28</v>
      </c>
      <c r="E292" s="2" t="s">
        <v>26</v>
      </c>
      <c r="F292" s="2">
        <v>4</v>
      </c>
      <c r="G292" s="2">
        <v>297</v>
      </c>
    </row>
    <row r="293" spans="1:7" x14ac:dyDescent="0.35">
      <c r="A293" s="1">
        <v>45304.951886574076</v>
      </c>
      <c r="B293" s="2" t="s">
        <v>7</v>
      </c>
      <c r="C293" s="2" t="s">
        <v>14</v>
      </c>
      <c r="D293" s="2" t="s">
        <v>25</v>
      </c>
      <c r="E293" s="2" t="s">
        <v>24</v>
      </c>
      <c r="F293" s="2">
        <v>14</v>
      </c>
      <c r="G293" s="2">
        <v>205</v>
      </c>
    </row>
    <row r="294" spans="1:7" x14ac:dyDescent="0.35">
      <c r="A294" s="1">
        <v>45427.625810185185</v>
      </c>
      <c r="B294" s="2" t="s">
        <v>9</v>
      </c>
      <c r="C294" s="2" t="s">
        <v>15</v>
      </c>
      <c r="D294" s="2" t="s">
        <v>28</v>
      </c>
      <c r="E294" s="2" t="s">
        <v>26</v>
      </c>
      <c r="F294" s="2">
        <v>9</v>
      </c>
      <c r="G294" s="2">
        <v>96</v>
      </c>
    </row>
    <row r="295" spans="1:7" x14ac:dyDescent="0.35">
      <c r="A295" s="1">
        <v>45481.252708333333</v>
      </c>
      <c r="B295" s="2" t="s">
        <v>8</v>
      </c>
      <c r="C295" s="2" t="s">
        <v>11</v>
      </c>
      <c r="D295" s="2" t="s">
        <v>25</v>
      </c>
      <c r="E295" s="2" t="s">
        <v>24</v>
      </c>
      <c r="F295" s="2">
        <v>9</v>
      </c>
      <c r="G295" s="2">
        <v>984</v>
      </c>
    </row>
    <row r="296" spans="1:7" x14ac:dyDescent="0.35">
      <c r="A296" s="1">
        <v>45414.633229166669</v>
      </c>
      <c r="B296" s="2" t="s">
        <v>9</v>
      </c>
      <c r="C296" s="2" t="s">
        <v>14</v>
      </c>
      <c r="D296" s="2" t="s">
        <v>25</v>
      </c>
      <c r="E296" s="2" t="s">
        <v>27</v>
      </c>
      <c r="F296" s="2">
        <v>18</v>
      </c>
      <c r="G296" s="2">
        <v>503</v>
      </c>
    </row>
    <row r="297" spans="1:7" x14ac:dyDescent="0.35">
      <c r="A297" s="1">
        <v>45454.182152777779</v>
      </c>
      <c r="B297" s="2" t="s">
        <v>7</v>
      </c>
      <c r="C297" s="2" t="s">
        <v>13</v>
      </c>
      <c r="D297" s="2" t="s">
        <v>25</v>
      </c>
      <c r="E297" s="2" t="s">
        <v>26</v>
      </c>
      <c r="F297" s="2">
        <v>10</v>
      </c>
      <c r="G297" s="2">
        <v>250</v>
      </c>
    </row>
    <row r="298" spans="1:7" x14ac:dyDescent="0.35">
      <c r="A298" s="1">
        <v>45374.213310185187</v>
      </c>
      <c r="B298" s="2" t="s">
        <v>6</v>
      </c>
      <c r="C298" s="2" t="s">
        <v>14</v>
      </c>
      <c r="D298" s="2" t="s">
        <v>23</v>
      </c>
      <c r="E298" s="2" t="s">
        <v>26</v>
      </c>
      <c r="F298" s="2">
        <v>4</v>
      </c>
      <c r="G298" s="2">
        <v>709</v>
      </c>
    </row>
    <row r="299" spans="1:7" x14ac:dyDescent="0.35">
      <c r="A299" s="1">
        <v>45603.422650462962</v>
      </c>
      <c r="B299" s="2" t="s">
        <v>6</v>
      </c>
      <c r="C299" s="2" t="s">
        <v>15</v>
      </c>
      <c r="D299" s="2" t="s">
        <v>28</v>
      </c>
      <c r="E299" s="2" t="s">
        <v>24</v>
      </c>
      <c r="F299" s="2">
        <v>12</v>
      </c>
      <c r="G299" s="2">
        <v>173</v>
      </c>
    </row>
    <row r="300" spans="1:7" x14ac:dyDescent="0.35">
      <c r="A300" s="1">
        <v>45321.609155092592</v>
      </c>
      <c r="B300" s="2" t="s">
        <v>9</v>
      </c>
      <c r="C300" s="2" t="s">
        <v>11</v>
      </c>
      <c r="D300" s="2" t="s">
        <v>28</v>
      </c>
      <c r="E300" s="2" t="s">
        <v>26</v>
      </c>
      <c r="F300" s="2">
        <v>8</v>
      </c>
      <c r="G300" s="2">
        <v>50</v>
      </c>
    </row>
    <row r="301" spans="1:7" x14ac:dyDescent="0.35">
      <c r="A301" s="1">
        <v>45369.082268518519</v>
      </c>
      <c r="B301" s="2" t="s">
        <v>7</v>
      </c>
      <c r="C301" s="2" t="s">
        <v>11</v>
      </c>
      <c r="D301" s="2" t="s">
        <v>25</v>
      </c>
      <c r="E301" s="2" t="s">
        <v>24</v>
      </c>
      <c r="F301" s="2">
        <v>2</v>
      </c>
      <c r="G301" s="2">
        <v>808</v>
      </c>
    </row>
    <row r="302" spans="1:7" x14ac:dyDescent="0.35">
      <c r="A302" s="1">
        <v>45655.174664351849</v>
      </c>
      <c r="B302" s="2" t="s">
        <v>6</v>
      </c>
      <c r="C302" s="2" t="s">
        <v>15</v>
      </c>
      <c r="D302" s="2" t="s">
        <v>23</v>
      </c>
      <c r="E302" s="2" t="s">
        <v>24</v>
      </c>
      <c r="F302" s="2">
        <v>13</v>
      </c>
      <c r="G302" s="2">
        <v>904</v>
      </c>
    </row>
    <row r="303" spans="1:7" x14ac:dyDescent="0.35">
      <c r="A303" s="1">
        <v>45633.044085648151</v>
      </c>
      <c r="B303" s="2" t="s">
        <v>7</v>
      </c>
      <c r="C303" s="2" t="s">
        <v>15</v>
      </c>
      <c r="D303" s="2" t="s">
        <v>23</v>
      </c>
      <c r="E303" s="2" t="s">
        <v>24</v>
      </c>
      <c r="F303" s="2">
        <v>16</v>
      </c>
      <c r="G303" s="2">
        <v>689</v>
      </c>
    </row>
    <row r="304" spans="1:7" x14ac:dyDescent="0.35">
      <c r="A304" s="1">
        <v>45327.652650462966</v>
      </c>
      <c r="B304" s="2" t="s">
        <v>9</v>
      </c>
      <c r="C304" s="2" t="s">
        <v>13</v>
      </c>
      <c r="D304" s="2" t="s">
        <v>28</v>
      </c>
      <c r="E304" s="2" t="s">
        <v>24</v>
      </c>
      <c r="F304" s="2">
        <v>2</v>
      </c>
      <c r="G304" s="2">
        <v>240</v>
      </c>
    </row>
    <row r="305" spans="1:7" x14ac:dyDescent="0.35">
      <c r="A305" s="1">
        <v>45311.23505787037</v>
      </c>
      <c r="B305" s="2" t="s">
        <v>6</v>
      </c>
      <c r="C305" s="2" t="s">
        <v>11</v>
      </c>
      <c r="D305" s="2" t="s">
        <v>23</v>
      </c>
      <c r="E305" s="2" t="s">
        <v>27</v>
      </c>
      <c r="F305" s="2">
        <v>11</v>
      </c>
      <c r="G305" s="2">
        <v>628</v>
      </c>
    </row>
    <row r="306" spans="1:7" x14ac:dyDescent="0.35">
      <c r="A306" s="1">
        <v>45516.923078703701</v>
      </c>
      <c r="B306" s="2" t="s">
        <v>7</v>
      </c>
      <c r="C306" s="2" t="s">
        <v>14</v>
      </c>
      <c r="D306" s="2" t="s">
        <v>23</v>
      </c>
      <c r="E306" s="2" t="s">
        <v>24</v>
      </c>
      <c r="F306" s="2">
        <v>10</v>
      </c>
      <c r="G306" s="2">
        <v>565</v>
      </c>
    </row>
    <row r="307" spans="1:7" x14ac:dyDescent="0.35">
      <c r="A307" s="1">
        <v>45487.454791666663</v>
      </c>
      <c r="B307" s="2" t="s">
        <v>6</v>
      </c>
      <c r="C307" s="2" t="s">
        <v>12</v>
      </c>
      <c r="D307" s="2" t="s">
        <v>25</v>
      </c>
      <c r="E307" s="2" t="s">
        <v>26</v>
      </c>
      <c r="F307" s="2">
        <v>15</v>
      </c>
      <c r="G307" s="2">
        <v>491</v>
      </c>
    </row>
    <row r="308" spans="1:7" x14ac:dyDescent="0.35">
      <c r="A308" s="1">
        <v>45508.352395833332</v>
      </c>
      <c r="B308" s="2" t="s">
        <v>9</v>
      </c>
      <c r="C308" s="2" t="s">
        <v>12</v>
      </c>
      <c r="D308" s="2" t="s">
        <v>23</v>
      </c>
      <c r="E308" s="2" t="s">
        <v>27</v>
      </c>
      <c r="F308" s="2">
        <v>17</v>
      </c>
      <c r="G308" s="2">
        <v>970</v>
      </c>
    </row>
    <row r="309" spans="1:7" x14ac:dyDescent="0.35">
      <c r="A309" s="1">
        <v>45365.08017361111</v>
      </c>
      <c r="B309" s="2" t="s">
        <v>7</v>
      </c>
      <c r="C309" s="2" t="s">
        <v>15</v>
      </c>
      <c r="D309" s="2" t="s">
        <v>25</v>
      </c>
      <c r="E309" s="2" t="s">
        <v>26</v>
      </c>
      <c r="F309" s="2">
        <v>8</v>
      </c>
      <c r="G309" s="2">
        <v>864</v>
      </c>
    </row>
    <row r="310" spans="1:7" x14ac:dyDescent="0.35">
      <c r="A310" s="1">
        <v>45648.795185185183</v>
      </c>
      <c r="B310" s="2" t="s">
        <v>6</v>
      </c>
      <c r="C310" s="2" t="s">
        <v>13</v>
      </c>
      <c r="D310" s="2" t="s">
        <v>28</v>
      </c>
      <c r="E310" s="2" t="s">
        <v>27</v>
      </c>
      <c r="F310" s="2">
        <v>18</v>
      </c>
      <c r="G310" s="2">
        <v>855</v>
      </c>
    </row>
    <row r="311" spans="1:7" x14ac:dyDescent="0.35">
      <c r="A311" s="1">
        <v>45405.341574074075</v>
      </c>
      <c r="B311" s="2" t="s">
        <v>9</v>
      </c>
      <c r="C311" s="2" t="s">
        <v>12</v>
      </c>
      <c r="D311" s="2" t="s">
        <v>23</v>
      </c>
      <c r="E311" s="2" t="s">
        <v>24</v>
      </c>
      <c r="F311" s="2">
        <v>9</v>
      </c>
      <c r="G311" s="2">
        <v>192</v>
      </c>
    </row>
    <row r="312" spans="1:7" x14ac:dyDescent="0.35">
      <c r="A312" s="1">
        <v>45315.242905092593</v>
      </c>
      <c r="B312" s="2" t="s">
        <v>6</v>
      </c>
      <c r="C312" s="2" t="s">
        <v>11</v>
      </c>
      <c r="D312" s="2" t="s">
        <v>28</v>
      </c>
      <c r="E312" s="2" t="s">
        <v>27</v>
      </c>
      <c r="F312" s="2">
        <v>8</v>
      </c>
      <c r="G312" s="2">
        <v>240</v>
      </c>
    </row>
    <row r="313" spans="1:7" x14ac:dyDescent="0.35">
      <c r="A313" s="1">
        <v>45311.202152777776</v>
      </c>
      <c r="B313" s="2" t="s">
        <v>6</v>
      </c>
      <c r="C313" s="2" t="s">
        <v>15</v>
      </c>
      <c r="D313" s="2" t="s">
        <v>28</v>
      </c>
      <c r="E313" s="2" t="s">
        <v>27</v>
      </c>
      <c r="F313" s="2">
        <v>14</v>
      </c>
      <c r="G313" s="2">
        <v>582</v>
      </c>
    </row>
    <row r="314" spans="1:7" x14ac:dyDescent="0.35">
      <c r="A314" s="1">
        <v>45631.571168981478</v>
      </c>
      <c r="B314" s="2" t="s">
        <v>8</v>
      </c>
      <c r="C314" s="2" t="s">
        <v>14</v>
      </c>
      <c r="D314" s="2" t="s">
        <v>23</v>
      </c>
      <c r="E314" s="2" t="s">
        <v>26</v>
      </c>
      <c r="F314" s="2">
        <v>18</v>
      </c>
      <c r="G314" s="2">
        <v>276</v>
      </c>
    </row>
    <row r="315" spans="1:7" x14ac:dyDescent="0.35">
      <c r="A315" s="1">
        <v>45316.87054398148</v>
      </c>
      <c r="B315" s="2" t="s">
        <v>8</v>
      </c>
      <c r="C315" s="2" t="s">
        <v>15</v>
      </c>
      <c r="D315" s="2" t="s">
        <v>23</v>
      </c>
      <c r="E315" s="2" t="s">
        <v>26</v>
      </c>
      <c r="F315" s="2">
        <v>12</v>
      </c>
      <c r="G315" s="2">
        <v>362</v>
      </c>
    </row>
    <row r="316" spans="1:7" x14ac:dyDescent="0.35">
      <c r="A316" s="1">
        <v>45377.135879629626</v>
      </c>
      <c r="B316" s="2" t="s">
        <v>9</v>
      </c>
      <c r="C316" s="2" t="s">
        <v>14</v>
      </c>
      <c r="D316" s="2" t="s">
        <v>28</v>
      </c>
      <c r="E316" s="2" t="s">
        <v>24</v>
      </c>
      <c r="F316" s="2">
        <v>19</v>
      </c>
      <c r="G316" s="2">
        <v>678</v>
      </c>
    </row>
    <row r="317" spans="1:7" x14ac:dyDescent="0.35">
      <c r="A317" s="1">
        <v>45629.845949074072</v>
      </c>
      <c r="B317" s="2" t="s">
        <v>8</v>
      </c>
      <c r="C317" s="2" t="s">
        <v>15</v>
      </c>
      <c r="D317" s="2" t="s">
        <v>23</v>
      </c>
      <c r="E317" s="2" t="s">
        <v>27</v>
      </c>
      <c r="F317" s="2">
        <v>14</v>
      </c>
      <c r="G317" s="2">
        <v>998</v>
      </c>
    </row>
    <row r="318" spans="1:7" x14ac:dyDescent="0.35">
      <c r="A318" s="1">
        <v>45538.336516203701</v>
      </c>
      <c r="B318" s="2" t="s">
        <v>9</v>
      </c>
      <c r="C318" s="2" t="s">
        <v>15</v>
      </c>
      <c r="D318" s="2" t="s">
        <v>25</v>
      </c>
      <c r="E318" s="2" t="s">
        <v>27</v>
      </c>
      <c r="F318" s="2">
        <v>17</v>
      </c>
      <c r="G318" s="2">
        <v>351</v>
      </c>
    </row>
    <row r="319" spans="1:7" x14ac:dyDescent="0.35">
      <c r="A319" s="1">
        <v>45572.684386574074</v>
      </c>
      <c r="B319" s="2" t="s">
        <v>8</v>
      </c>
      <c r="C319" s="2" t="s">
        <v>15</v>
      </c>
      <c r="D319" s="2" t="s">
        <v>25</v>
      </c>
      <c r="E319" s="2" t="s">
        <v>27</v>
      </c>
      <c r="F319" s="2">
        <v>3</v>
      </c>
      <c r="G319" s="2">
        <v>703</v>
      </c>
    </row>
    <row r="320" spans="1:7" x14ac:dyDescent="0.35">
      <c r="A320" s="1">
        <v>45574.819930555554</v>
      </c>
      <c r="B320" s="2" t="s">
        <v>6</v>
      </c>
      <c r="C320" s="2" t="s">
        <v>14</v>
      </c>
      <c r="D320" s="2" t="s">
        <v>23</v>
      </c>
      <c r="E320" s="2" t="s">
        <v>24</v>
      </c>
      <c r="F320" s="2">
        <v>7</v>
      </c>
      <c r="G320" s="2">
        <v>509</v>
      </c>
    </row>
    <row r="321" spans="1:7" x14ac:dyDescent="0.35">
      <c r="A321" s="1">
        <v>45366.120405092595</v>
      </c>
      <c r="B321" s="2" t="s">
        <v>9</v>
      </c>
      <c r="C321" s="2" t="s">
        <v>14</v>
      </c>
      <c r="D321" s="2" t="s">
        <v>28</v>
      </c>
      <c r="E321" s="2" t="s">
        <v>24</v>
      </c>
      <c r="F321" s="2">
        <v>17</v>
      </c>
      <c r="G321" s="2">
        <v>450</v>
      </c>
    </row>
    <row r="322" spans="1:7" x14ac:dyDescent="0.35">
      <c r="A322" s="1">
        <v>45339.862430555557</v>
      </c>
      <c r="B322" s="2" t="s">
        <v>9</v>
      </c>
      <c r="C322" s="2" t="s">
        <v>15</v>
      </c>
      <c r="D322" s="2" t="s">
        <v>23</v>
      </c>
      <c r="E322" s="2" t="s">
        <v>24</v>
      </c>
      <c r="F322" s="2">
        <v>12</v>
      </c>
      <c r="G322" s="2">
        <v>600</v>
      </c>
    </row>
    <row r="323" spans="1:7" x14ac:dyDescent="0.35">
      <c r="A323" s="1">
        <v>45302.540289351855</v>
      </c>
      <c r="B323" s="2" t="s">
        <v>6</v>
      </c>
      <c r="C323" s="2" t="s">
        <v>12</v>
      </c>
      <c r="D323" s="2" t="s">
        <v>23</v>
      </c>
      <c r="E323" s="2" t="s">
        <v>24</v>
      </c>
      <c r="F323" s="2">
        <v>9</v>
      </c>
      <c r="G323" s="2">
        <v>442</v>
      </c>
    </row>
    <row r="324" spans="1:7" x14ac:dyDescent="0.35">
      <c r="A324" s="1">
        <v>45504.787430555552</v>
      </c>
      <c r="B324" s="2" t="s">
        <v>9</v>
      </c>
      <c r="C324" s="2" t="s">
        <v>13</v>
      </c>
      <c r="D324" s="2" t="s">
        <v>28</v>
      </c>
      <c r="E324" s="2" t="s">
        <v>24</v>
      </c>
      <c r="F324" s="2">
        <v>15</v>
      </c>
      <c r="G324" s="2">
        <v>916</v>
      </c>
    </row>
    <row r="325" spans="1:7" x14ac:dyDescent="0.35">
      <c r="A325" s="1">
        <v>45531.282939814817</v>
      </c>
      <c r="B325" s="2" t="s">
        <v>9</v>
      </c>
      <c r="C325" s="2" t="s">
        <v>13</v>
      </c>
      <c r="D325" s="2" t="s">
        <v>28</v>
      </c>
      <c r="E325" s="2" t="s">
        <v>26</v>
      </c>
      <c r="F325" s="2">
        <v>18</v>
      </c>
      <c r="G325" s="2">
        <v>813</v>
      </c>
    </row>
    <row r="326" spans="1:7" x14ac:dyDescent="0.35">
      <c r="A326" s="1">
        <v>45536.375034722223</v>
      </c>
      <c r="B326" s="2" t="s">
        <v>8</v>
      </c>
      <c r="C326" s="2" t="s">
        <v>13</v>
      </c>
      <c r="D326" s="2" t="s">
        <v>25</v>
      </c>
      <c r="E326" s="2" t="s">
        <v>27</v>
      </c>
      <c r="F326" s="2">
        <v>13</v>
      </c>
      <c r="G326" s="2">
        <v>894</v>
      </c>
    </row>
    <row r="327" spans="1:7" x14ac:dyDescent="0.35">
      <c r="A327" s="1">
        <v>45518.072210648148</v>
      </c>
      <c r="B327" s="2" t="s">
        <v>9</v>
      </c>
      <c r="C327" s="2" t="s">
        <v>14</v>
      </c>
      <c r="D327" s="2" t="s">
        <v>28</v>
      </c>
      <c r="E327" s="2" t="s">
        <v>27</v>
      </c>
      <c r="F327" s="2">
        <v>8</v>
      </c>
      <c r="G327" s="2">
        <v>256</v>
      </c>
    </row>
    <row r="328" spans="1:7" x14ac:dyDescent="0.35">
      <c r="A328" s="1">
        <v>45412.624513888892</v>
      </c>
      <c r="B328" s="2" t="s">
        <v>7</v>
      </c>
      <c r="C328" s="2" t="s">
        <v>14</v>
      </c>
      <c r="D328" s="2" t="s">
        <v>25</v>
      </c>
      <c r="E328" s="2" t="s">
        <v>27</v>
      </c>
      <c r="F328" s="2">
        <v>14</v>
      </c>
      <c r="G328" s="2">
        <v>259</v>
      </c>
    </row>
    <row r="329" spans="1:7" x14ac:dyDescent="0.35">
      <c r="A329" s="1">
        <v>45415.849479166667</v>
      </c>
      <c r="B329" s="2" t="s">
        <v>6</v>
      </c>
      <c r="C329" s="2" t="s">
        <v>12</v>
      </c>
      <c r="D329" s="2" t="s">
        <v>28</v>
      </c>
      <c r="E329" s="2" t="s">
        <v>27</v>
      </c>
      <c r="F329" s="2">
        <v>8</v>
      </c>
      <c r="G329" s="2">
        <v>164</v>
      </c>
    </row>
    <row r="330" spans="1:7" x14ac:dyDescent="0.35">
      <c r="A330" s="1">
        <v>45442.287129629629</v>
      </c>
      <c r="B330" s="2" t="s">
        <v>8</v>
      </c>
      <c r="C330" s="2" t="s">
        <v>13</v>
      </c>
      <c r="D330" s="2" t="s">
        <v>23</v>
      </c>
      <c r="E330" s="2" t="s">
        <v>27</v>
      </c>
      <c r="F330" s="2">
        <v>14</v>
      </c>
      <c r="G330" s="2">
        <v>786</v>
      </c>
    </row>
    <row r="331" spans="1:7" x14ac:dyDescent="0.35">
      <c r="A331" s="1">
        <v>45462.890740740739</v>
      </c>
      <c r="B331" s="2" t="s">
        <v>8</v>
      </c>
      <c r="C331" s="2" t="s">
        <v>13</v>
      </c>
      <c r="D331" s="2" t="s">
        <v>25</v>
      </c>
      <c r="E331" s="2" t="s">
        <v>27</v>
      </c>
      <c r="F331" s="2">
        <v>7</v>
      </c>
      <c r="G331" s="2">
        <v>695</v>
      </c>
    </row>
    <row r="332" spans="1:7" x14ac:dyDescent="0.35">
      <c r="A332" s="1">
        <v>45637.338229166664</v>
      </c>
      <c r="B332" s="2" t="s">
        <v>7</v>
      </c>
      <c r="C332" s="2" t="s">
        <v>15</v>
      </c>
      <c r="D332" s="2" t="s">
        <v>25</v>
      </c>
      <c r="E332" s="2" t="s">
        <v>27</v>
      </c>
      <c r="F332" s="2">
        <v>12</v>
      </c>
      <c r="G332" s="2">
        <v>300</v>
      </c>
    </row>
    <row r="333" spans="1:7" x14ac:dyDescent="0.35">
      <c r="A333" s="1">
        <v>45487.005914351852</v>
      </c>
      <c r="B333" s="2" t="s">
        <v>6</v>
      </c>
      <c r="C333" s="2" t="s">
        <v>14</v>
      </c>
      <c r="D333" s="2" t="s">
        <v>25</v>
      </c>
      <c r="E333" s="2" t="s">
        <v>27</v>
      </c>
      <c r="F333" s="2">
        <v>11</v>
      </c>
      <c r="G333" s="2">
        <v>268</v>
      </c>
    </row>
    <row r="334" spans="1:7" x14ac:dyDescent="0.35">
      <c r="A334" s="1">
        <v>45397.701180555552</v>
      </c>
      <c r="B334" s="2" t="s">
        <v>6</v>
      </c>
      <c r="C334" s="2" t="s">
        <v>13</v>
      </c>
      <c r="D334" s="2" t="s">
        <v>23</v>
      </c>
      <c r="E334" s="2" t="s">
        <v>26</v>
      </c>
      <c r="F334" s="2">
        <v>11</v>
      </c>
      <c r="G334" s="2">
        <v>456</v>
      </c>
    </row>
    <row r="335" spans="1:7" x14ac:dyDescent="0.35">
      <c r="A335" s="1">
        <v>45642.08390046296</v>
      </c>
      <c r="B335" s="2" t="s">
        <v>8</v>
      </c>
      <c r="C335" s="2" t="s">
        <v>12</v>
      </c>
      <c r="D335" s="2" t="s">
        <v>23</v>
      </c>
      <c r="E335" s="2" t="s">
        <v>27</v>
      </c>
      <c r="F335" s="2">
        <v>13</v>
      </c>
      <c r="G335" s="2">
        <v>492</v>
      </c>
    </row>
    <row r="336" spans="1:7" x14ac:dyDescent="0.35">
      <c r="A336" s="1">
        <v>45380.116747685184</v>
      </c>
      <c r="B336" s="2" t="s">
        <v>9</v>
      </c>
      <c r="C336" s="2" t="s">
        <v>12</v>
      </c>
      <c r="D336" s="2" t="s">
        <v>23</v>
      </c>
      <c r="E336" s="2" t="s">
        <v>26</v>
      </c>
      <c r="F336" s="2">
        <v>18</v>
      </c>
      <c r="G336" s="2">
        <v>652</v>
      </c>
    </row>
    <row r="337" spans="1:7" x14ac:dyDescent="0.35">
      <c r="A337" s="1">
        <v>45526.05777777778</v>
      </c>
      <c r="B337" s="2" t="s">
        <v>8</v>
      </c>
      <c r="C337" s="2" t="s">
        <v>13</v>
      </c>
      <c r="D337" s="2" t="s">
        <v>23</v>
      </c>
      <c r="E337" s="2" t="s">
        <v>24</v>
      </c>
      <c r="F337" s="2">
        <v>2</v>
      </c>
      <c r="G337" s="2">
        <v>403</v>
      </c>
    </row>
    <row r="338" spans="1:7" x14ac:dyDescent="0.35">
      <c r="A338" s="1">
        <v>45481.65048611111</v>
      </c>
      <c r="B338" s="2" t="s">
        <v>6</v>
      </c>
      <c r="C338" s="2" t="s">
        <v>14</v>
      </c>
      <c r="D338" s="2" t="s">
        <v>23</v>
      </c>
      <c r="E338" s="2" t="s">
        <v>27</v>
      </c>
      <c r="F338" s="2">
        <v>15</v>
      </c>
      <c r="G338" s="2">
        <v>937</v>
      </c>
    </row>
    <row r="339" spans="1:7" x14ac:dyDescent="0.35">
      <c r="A339" s="1">
        <v>45546.956608796296</v>
      </c>
      <c r="B339" s="2" t="s">
        <v>7</v>
      </c>
      <c r="C339" s="2" t="s">
        <v>12</v>
      </c>
      <c r="D339" s="2" t="s">
        <v>25</v>
      </c>
      <c r="E339" s="2" t="s">
        <v>24</v>
      </c>
      <c r="F339" s="2">
        <v>18</v>
      </c>
      <c r="G339" s="2">
        <v>607</v>
      </c>
    </row>
    <row r="340" spans="1:7" x14ac:dyDescent="0.35">
      <c r="A340" s="1">
        <v>45333.8125</v>
      </c>
      <c r="B340" s="2" t="s">
        <v>8</v>
      </c>
      <c r="C340" s="2" t="s">
        <v>15</v>
      </c>
      <c r="D340" s="2" t="s">
        <v>23</v>
      </c>
      <c r="E340" s="2" t="s">
        <v>24</v>
      </c>
      <c r="F340" s="2">
        <v>15</v>
      </c>
      <c r="G340" s="2">
        <v>599</v>
      </c>
    </row>
    <row r="341" spans="1:7" x14ac:dyDescent="0.35">
      <c r="A341" s="1">
        <v>45495.738796296297</v>
      </c>
      <c r="B341" s="2" t="s">
        <v>6</v>
      </c>
      <c r="C341" s="2" t="s">
        <v>12</v>
      </c>
      <c r="D341" s="2" t="s">
        <v>25</v>
      </c>
      <c r="E341" s="2" t="s">
        <v>24</v>
      </c>
      <c r="F341" s="2">
        <v>19</v>
      </c>
      <c r="G341" s="2">
        <v>191</v>
      </c>
    </row>
    <row r="342" spans="1:7" x14ac:dyDescent="0.35">
      <c r="A342" s="1">
        <v>45587.607974537037</v>
      </c>
      <c r="B342" s="2" t="s">
        <v>8</v>
      </c>
      <c r="C342" s="2" t="s">
        <v>11</v>
      </c>
      <c r="D342" s="2" t="s">
        <v>23</v>
      </c>
      <c r="E342" s="2" t="s">
        <v>26</v>
      </c>
      <c r="F342" s="2">
        <v>12</v>
      </c>
      <c r="G342" s="2">
        <v>661</v>
      </c>
    </row>
    <row r="343" spans="1:7" x14ac:dyDescent="0.35">
      <c r="A343" s="1">
        <v>45432.114328703705</v>
      </c>
      <c r="B343" s="2" t="s">
        <v>9</v>
      </c>
      <c r="C343" s="2" t="s">
        <v>11</v>
      </c>
      <c r="D343" s="2" t="s">
        <v>28</v>
      </c>
      <c r="E343" s="2" t="s">
        <v>24</v>
      </c>
      <c r="F343" s="2">
        <v>13</v>
      </c>
      <c r="G343" s="2">
        <v>550</v>
      </c>
    </row>
    <row r="344" spans="1:7" x14ac:dyDescent="0.35">
      <c r="A344" s="1">
        <v>45410.582569444443</v>
      </c>
      <c r="B344" s="2" t="s">
        <v>8</v>
      </c>
      <c r="C344" s="2" t="s">
        <v>14</v>
      </c>
      <c r="D344" s="2" t="s">
        <v>25</v>
      </c>
      <c r="E344" s="2" t="s">
        <v>24</v>
      </c>
      <c r="F344" s="2">
        <v>11</v>
      </c>
      <c r="G344" s="2">
        <v>889</v>
      </c>
    </row>
    <row r="345" spans="1:7" x14ac:dyDescent="0.35">
      <c r="A345" s="1">
        <v>45408.289965277778</v>
      </c>
      <c r="B345" s="2" t="s">
        <v>8</v>
      </c>
      <c r="C345" s="2" t="s">
        <v>13</v>
      </c>
      <c r="D345" s="2" t="s">
        <v>28</v>
      </c>
      <c r="E345" s="2" t="s">
        <v>24</v>
      </c>
      <c r="F345" s="2">
        <v>5</v>
      </c>
      <c r="G345" s="2">
        <v>751</v>
      </c>
    </row>
    <row r="346" spans="1:7" x14ac:dyDescent="0.35">
      <c r="A346" s="1">
        <v>45315.458252314813</v>
      </c>
      <c r="B346" s="2" t="s">
        <v>6</v>
      </c>
      <c r="C346" s="2" t="s">
        <v>14</v>
      </c>
      <c r="D346" s="2" t="s">
        <v>25</v>
      </c>
      <c r="E346" s="2" t="s">
        <v>27</v>
      </c>
      <c r="F346" s="2">
        <v>1</v>
      </c>
      <c r="G346" s="2">
        <v>596</v>
      </c>
    </row>
    <row r="347" spans="1:7" x14ac:dyDescent="0.35">
      <c r="A347" s="1">
        <v>45298.418912037036</v>
      </c>
      <c r="B347" s="2" t="s">
        <v>6</v>
      </c>
      <c r="C347" s="2" t="s">
        <v>14</v>
      </c>
      <c r="D347" s="2" t="s">
        <v>28</v>
      </c>
      <c r="E347" s="2" t="s">
        <v>27</v>
      </c>
      <c r="F347" s="2">
        <v>3</v>
      </c>
      <c r="G347" s="2">
        <v>708</v>
      </c>
    </row>
    <row r="348" spans="1:7" x14ac:dyDescent="0.35">
      <c r="A348" s="1">
        <v>45390.800069444442</v>
      </c>
      <c r="B348" s="2" t="s">
        <v>6</v>
      </c>
      <c r="C348" s="2" t="s">
        <v>14</v>
      </c>
      <c r="D348" s="2" t="s">
        <v>23</v>
      </c>
      <c r="E348" s="2" t="s">
        <v>26</v>
      </c>
      <c r="F348" s="2">
        <v>19</v>
      </c>
      <c r="G348" s="2">
        <v>591</v>
      </c>
    </row>
    <row r="349" spans="1:7" x14ac:dyDescent="0.35">
      <c r="A349" s="1">
        <v>45477.620682870373</v>
      </c>
      <c r="B349" s="2" t="s">
        <v>8</v>
      </c>
      <c r="C349" s="2" t="s">
        <v>14</v>
      </c>
      <c r="D349" s="2" t="s">
        <v>23</v>
      </c>
      <c r="E349" s="2" t="s">
        <v>26</v>
      </c>
      <c r="F349" s="2">
        <v>7</v>
      </c>
      <c r="G349" s="2">
        <v>895</v>
      </c>
    </row>
    <row r="350" spans="1:7" x14ac:dyDescent="0.35">
      <c r="A350" s="1">
        <v>45445.103877314818</v>
      </c>
      <c r="B350" s="2" t="s">
        <v>9</v>
      </c>
      <c r="C350" s="2" t="s">
        <v>15</v>
      </c>
      <c r="D350" s="2" t="s">
        <v>23</v>
      </c>
      <c r="E350" s="2" t="s">
        <v>27</v>
      </c>
      <c r="F350" s="2">
        <v>12</v>
      </c>
      <c r="G350" s="2">
        <v>556</v>
      </c>
    </row>
    <row r="351" spans="1:7" x14ac:dyDescent="0.35">
      <c r="A351" s="1">
        <v>45526.741770833331</v>
      </c>
      <c r="B351" s="2" t="s">
        <v>7</v>
      </c>
      <c r="C351" s="2" t="s">
        <v>15</v>
      </c>
      <c r="D351" s="2" t="s">
        <v>25</v>
      </c>
      <c r="E351" s="2" t="s">
        <v>26</v>
      </c>
      <c r="F351" s="2">
        <v>15</v>
      </c>
      <c r="G351" s="2">
        <v>645</v>
      </c>
    </row>
    <row r="352" spans="1:7" x14ac:dyDescent="0.35">
      <c r="A352" s="1">
        <v>45570.667951388888</v>
      </c>
      <c r="B352" s="2" t="s">
        <v>7</v>
      </c>
      <c r="C352" s="2" t="s">
        <v>12</v>
      </c>
      <c r="D352" s="2" t="s">
        <v>28</v>
      </c>
      <c r="E352" s="2" t="s">
        <v>27</v>
      </c>
      <c r="F352" s="2">
        <v>5</v>
      </c>
      <c r="G352" s="2">
        <v>930</v>
      </c>
    </row>
    <row r="353" spans="1:7" x14ac:dyDescent="0.35">
      <c r="A353" s="1">
        <v>45317.516944444447</v>
      </c>
      <c r="B353" s="2" t="s">
        <v>6</v>
      </c>
      <c r="C353" s="2" t="s">
        <v>11</v>
      </c>
      <c r="D353" s="2" t="s">
        <v>23</v>
      </c>
      <c r="E353" s="2" t="s">
        <v>24</v>
      </c>
      <c r="F353" s="2">
        <v>15</v>
      </c>
      <c r="G353" s="2">
        <v>330</v>
      </c>
    </row>
    <row r="354" spans="1:7" x14ac:dyDescent="0.35">
      <c r="A354" s="1">
        <v>45342.251701388886</v>
      </c>
      <c r="B354" s="2" t="s">
        <v>6</v>
      </c>
      <c r="C354" s="2" t="s">
        <v>14</v>
      </c>
      <c r="D354" s="2" t="s">
        <v>28</v>
      </c>
      <c r="E354" s="2" t="s">
        <v>24</v>
      </c>
      <c r="F354" s="2">
        <v>8</v>
      </c>
      <c r="G354" s="2">
        <v>473</v>
      </c>
    </row>
    <row r="355" spans="1:7" x14ac:dyDescent="0.35">
      <c r="A355" s="1">
        <v>45600.854016203702</v>
      </c>
      <c r="B355" s="2" t="s">
        <v>8</v>
      </c>
      <c r="C355" s="2" t="s">
        <v>12</v>
      </c>
      <c r="D355" s="2" t="s">
        <v>28</v>
      </c>
      <c r="E355" s="2" t="s">
        <v>26</v>
      </c>
      <c r="F355" s="2">
        <v>10</v>
      </c>
      <c r="G355" s="2">
        <v>905</v>
      </c>
    </row>
    <row r="356" spans="1:7" x14ac:dyDescent="0.35">
      <c r="A356" s="1">
        <v>45441.959814814814</v>
      </c>
      <c r="B356" s="2" t="s">
        <v>7</v>
      </c>
      <c r="C356" s="2" t="s">
        <v>11</v>
      </c>
      <c r="D356" s="2" t="s">
        <v>23</v>
      </c>
      <c r="E356" s="2" t="s">
        <v>27</v>
      </c>
      <c r="F356" s="2">
        <v>16</v>
      </c>
      <c r="G356" s="2">
        <v>319</v>
      </c>
    </row>
    <row r="357" spans="1:7" x14ac:dyDescent="0.35">
      <c r="A357" s="1">
        <v>45494.131851851853</v>
      </c>
      <c r="B357" s="2" t="s">
        <v>6</v>
      </c>
      <c r="C357" s="2" t="s">
        <v>13</v>
      </c>
      <c r="D357" s="2" t="s">
        <v>23</v>
      </c>
      <c r="E357" s="2" t="s">
        <v>27</v>
      </c>
      <c r="F357" s="2">
        <v>8</v>
      </c>
      <c r="G357" s="2">
        <v>203</v>
      </c>
    </row>
    <row r="358" spans="1:7" x14ac:dyDescent="0.35">
      <c r="A358" s="1">
        <v>45648.187210648146</v>
      </c>
      <c r="B358" s="2" t="s">
        <v>9</v>
      </c>
      <c r="C358" s="2" t="s">
        <v>15</v>
      </c>
      <c r="D358" s="2" t="s">
        <v>28</v>
      </c>
      <c r="E358" s="2" t="s">
        <v>26</v>
      </c>
      <c r="F358" s="2">
        <v>1</v>
      </c>
      <c r="G358" s="2">
        <v>663</v>
      </c>
    </row>
    <row r="359" spans="1:7" x14ac:dyDescent="0.35">
      <c r="A359" s="1">
        <v>45514.794039351851</v>
      </c>
      <c r="B359" s="2" t="s">
        <v>9</v>
      </c>
      <c r="C359" s="2" t="s">
        <v>11</v>
      </c>
      <c r="D359" s="2" t="s">
        <v>23</v>
      </c>
      <c r="E359" s="2" t="s">
        <v>27</v>
      </c>
      <c r="F359" s="2">
        <v>12</v>
      </c>
      <c r="G359" s="2">
        <v>776</v>
      </c>
    </row>
    <row r="360" spans="1:7" x14ac:dyDescent="0.35">
      <c r="A360" s="1">
        <v>45619.628275462965</v>
      </c>
      <c r="B360" s="2" t="s">
        <v>6</v>
      </c>
      <c r="C360" s="2" t="s">
        <v>13</v>
      </c>
      <c r="D360" s="2" t="s">
        <v>23</v>
      </c>
      <c r="E360" s="2" t="s">
        <v>24</v>
      </c>
      <c r="F360" s="2">
        <v>5</v>
      </c>
      <c r="G360" s="2">
        <v>711</v>
      </c>
    </row>
    <row r="361" spans="1:7" x14ac:dyDescent="0.35">
      <c r="A361" s="1">
        <v>45471.252638888887</v>
      </c>
      <c r="B361" s="2" t="s">
        <v>6</v>
      </c>
      <c r="C361" s="2" t="s">
        <v>11</v>
      </c>
      <c r="D361" s="2" t="s">
        <v>23</v>
      </c>
      <c r="E361" s="2" t="s">
        <v>26</v>
      </c>
      <c r="F361" s="2">
        <v>3</v>
      </c>
      <c r="G361" s="2">
        <v>993</v>
      </c>
    </row>
    <row r="362" spans="1:7" x14ac:dyDescent="0.35">
      <c r="A362" s="1">
        <v>45390.453750000001</v>
      </c>
      <c r="B362" s="2" t="s">
        <v>7</v>
      </c>
      <c r="C362" s="2" t="s">
        <v>15</v>
      </c>
      <c r="D362" s="2" t="s">
        <v>25</v>
      </c>
      <c r="E362" s="2" t="s">
        <v>26</v>
      </c>
      <c r="F362" s="2">
        <v>1</v>
      </c>
      <c r="G362" s="2">
        <v>132</v>
      </c>
    </row>
    <row r="363" spans="1:7" x14ac:dyDescent="0.35">
      <c r="A363" s="1">
        <v>45306.364374999997</v>
      </c>
      <c r="B363" s="2" t="s">
        <v>7</v>
      </c>
      <c r="C363" s="2" t="s">
        <v>15</v>
      </c>
      <c r="D363" s="2" t="s">
        <v>28</v>
      </c>
      <c r="E363" s="2" t="s">
        <v>27</v>
      </c>
      <c r="F363" s="2">
        <v>4</v>
      </c>
      <c r="G363" s="2">
        <v>671</v>
      </c>
    </row>
    <row r="364" spans="1:7" x14ac:dyDescent="0.35">
      <c r="A364" s="1">
        <v>45352.005810185183</v>
      </c>
      <c r="B364" s="2" t="s">
        <v>8</v>
      </c>
      <c r="C364" s="2" t="s">
        <v>12</v>
      </c>
      <c r="D364" s="2" t="s">
        <v>28</v>
      </c>
      <c r="E364" s="2" t="s">
        <v>26</v>
      </c>
      <c r="F364" s="2">
        <v>8</v>
      </c>
      <c r="G364" s="2">
        <v>996</v>
      </c>
    </row>
    <row r="365" spans="1:7" x14ac:dyDescent="0.35">
      <c r="A365" s="1">
        <v>45445.718611111108</v>
      </c>
      <c r="B365" s="2" t="s">
        <v>7</v>
      </c>
      <c r="C365" s="2" t="s">
        <v>14</v>
      </c>
      <c r="D365" s="2" t="s">
        <v>25</v>
      </c>
      <c r="E365" s="2" t="s">
        <v>27</v>
      </c>
      <c r="F365" s="2">
        <v>3</v>
      </c>
      <c r="G365" s="2">
        <v>948</v>
      </c>
    </row>
    <row r="366" spans="1:7" x14ac:dyDescent="0.35">
      <c r="A366" s="1">
        <v>45562.11824074074</v>
      </c>
      <c r="B366" s="2" t="s">
        <v>9</v>
      </c>
      <c r="C366" s="2" t="s">
        <v>11</v>
      </c>
      <c r="D366" s="2" t="s">
        <v>28</v>
      </c>
      <c r="E366" s="2" t="s">
        <v>27</v>
      </c>
      <c r="F366" s="2">
        <v>10</v>
      </c>
      <c r="G366" s="2">
        <v>475</v>
      </c>
    </row>
    <row r="367" spans="1:7" x14ac:dyDescent="0.35">
      <c r="A367" s="1">
        <v>45563.396689814814</v>
      </c>
      <c r="B367" s="2" t="s">
        <v>9</v>
      </c>
      <c r="C367" s="2" t="s">
        <v>11</v>
      </c>
      <c r="D367" s="2" t="s">
        <v>23</v>
      </c>
      <c r="E367" s="2" t="s">
        <v>27</v>
      </c>
      <c r="F367" s="2">
        <v>2</v>
      </c>
      <c r="G367" s="2">
        <v>324</v>
      </c>
    </row>
    <row r="368" spans="1:7" x14ac:dyDescent="0.35">
      <c r="A368" s="1">
        <v>45542.804652777777</v>
      </c>
      <c r="B368" s="2" t="s">
        <v>6</v>
      </c>
      <c r="C368" s="2" t="s">
        <v>13</v>
      </c>
      <c r="D368" s="2" t="s">
        <v>28</v>
      </c>
      <c r="E368" s="2" t="s">
        <v>27</v>
      </c>
      <c r="F368" s="2">
        <v>11</v>
      </c>
      <c r="G368" s="2">
        <v>762</v>
      </c>
    </row>
    <row r="369" spans="1:7" x14ac:dyDescent="0.35">
      <c r="A369" s="1">
        <v>45650.196099537039</v>
      </c>
      <c r="B369" s="2" t="s">
        <v>7</v>
      </c>
      <c r="C369" s="2" t="s">
        <v>15</v>
      </c>
      <c r="D369" s="2" t="s">
        <v>23</v>
      </c>
      <c r="E369" s="2" t="s">
        <v>27</v>
      </c>
      <c r="F369" s="2">
        <v>10</v>
      </c>
      <c r="G369" s="2">
        <v>333</v>
      </c>
    </row>
    <row r="370" spans="1:7" x14ac:dyDescent="0.35">
      <c r="A370" s="1">
        <v>45436.713506944441</v>
      </c>
      <c r="B370" s="2" t="s">
        <v>8</v>
      </c>
      <c r="C370" s="2" t="s">
        <v>11</v>
      </c>
      <c r="D370" s="2" t="s">
        <v>25</v>
      </c>
      <c r="E370" s="2" t="s">
        <v>26</v>
      </c>
      <c r="F370" s="2">
        <v>14</v>
      </c>
      <c r="G370" s="2">
        <v>222</v>
      </c>
    </row>
    <row r="371" spans="1:7" x14ac:dyDescent="0.35">
      <c r="A371" s="1">
        <v>45614.383726851855</v>
      </c>
      <c r="B371" s="2" t="s">
        <v>9</v>
      </c>
      <c r="C371" s="2" t="s">
        <v>15</v>
      </c>
      <c r="D371" s="2" t="s">
        <v>23</v>
      </c>
      <c r="E371" s="2" t="s">
        <v>24</v>
      </c>
      <c r="F371" s="2">
        <v>7</v>
      </c>
      <c r="G371" s="2">
        <v>376</v>
      </c>
    </row>
    <row r="372" spans="1:7" x14ac:dyDescent="0.35">
      <c r="A372" s="1">
        <v>45528.709849537037</v>
      </c>
      <c r="B372" s="2" t="s">
        <v>9</v>
      </c>
      <c r="C372" s="2" t="s">
        <v>11</v>
      </c>
      <c r="D372" s="2" t="s">
        <v>28</v>
      </c>
      <c r="E372" s="2" t="s">
        <v>24</v>
      </c>
      <c r="F372" s="2">
        <v>2</v>
      </c>
      <c r="G372" s="2">
        <v>767</v>
      </c>
    </row>
    <row r="373" spans="1:7" x14ac:dyDescent="0.35">
      <c r="A373" s="1">
        <v>45504.458043981482</v>
      </c>
      <c r="B373" s="2" t="s">
        <v>8</v>
      </c>
      <c r="C373" s="2" t="s">
        <v>12</v>
      </c>
      <c r="D373" s="2" t="s">
        <v>28</v>
      </c>
      <c r="E373" s="2" t="s">
        <v>26</v>
      </c>
      <c r="F373" s="2">
        <v>9</v>
      </c>
      <c r="G373" s="2">
        <v>112</v>
      </c>
    </row>
    <row r="374" spans="1:7" x14ac:dyDescent="0.35">
      <c r="A374" s="1">
        <v>45593.772465277776</v>
      </c>
      <c r="B374" s="2" t="s">
        <v>8</v>
      </c>
      <c r="C374" s="2" t="s">
        <v>14</v>
      </c>
      <c r="D374" s="2" t="s">
        <v>28</v>
      </c>
      <c r="E374" s="2" t="s">
        <v>26</v>
      </c>
      <c r="F374" s="2">
        <v>16</v>
      </c>
      <c r="G374" s="2">
        <v>122</v>
      </c>
    </row>
    <row r="375" spans="1:7" x14ac:dyDescent="0.35">
      <c r="A375" s="1">
        <v>45612.036932870367</v>
      </c>
      <c r="B375" s="2" t="s">
        <v>9</v>
      </c>
      <c r="C375" s="2" t="s">
        <v>11</v>
      </c>
      <c r="D375" s="2" t="s">
        <v>25</v>
      </c>
      <c r="E375" s="2" t="s">
        <v>24</v>
      </c>
      <c r="F375" s="2">
        <v>13</v>
      </c>
      <c r="G375" s="2">
        <v>812</v>
      </c>
    </row>
    <row r="376" spans="1:7" x14ac:dyDescent="0.35">
      <c r="A376" s="1">
        <v>45538.443333333336</v>
      </c>
      <c r="B376" s="2" t="s">
        <v>9</v>
      </c>
      <c r="C376" s="2" t="s">
        <v>15</v>
      </c>
      <c r="D376" s="2" t="s">
        <v>25</v>
      </c>
      <c r="E376" s="2" t="s">
        <v>24</v>
      </c>
      <c r="F376" s="2">
        <v>9</v>
      </c>
      <c r="G376" s="2">
        <v>685</v>
      </c>
    </row>
    <row r="377" spans="1:7" x14ac:dyDescent="0.35">
      <c r="A377" s="1">
        <v>45361.924710648149</v>
      </c>
      <c r="B377" s="2" t="s">
        <v>8</v>
      </c>
      <c r="C377" s="2" t="s">
        <v>12</v>
      </c>
      <c r="D377" s="2" t="s">
        <v>28</v>
      </c>
      <c r="E377" s="2" t="s">
        <v>24</v>
      </c>
      <c r="F377" s="2">
        <v>4</v>
      </c>
      <c r="G377" s="2">
        <v>424</v>
      </c>
    </row>
    <row r="378" spans="1:7" x14ac:dyDescent="0.35">
      <c r="A378" s="1">
        <v>45648.842812499999</v>
      </c>
      <c r="B378" s="2" t="s">
        <v>9</v>
      </c>
      <c r="C378" s="2" t="s">
        <v>11</v>
      </c>
      <c r="D378" s="2" t="s">
        <v>23</v>
      </c>
      <c r="E378" s="2" t="s">
        <v>24</v>
      </c>
      <c r="F378" s="2">
        <v>10</v>
      </c>
      <c r="G378" s="2">
        <v>682</v>
      </c>
    </row>
    <row r="379" spans="1:7" x14ac:dyDescent="0.35">
      <c r="A379" s="1">
        <v>45591.005300925928</v>
      </c>
      <c r="B379" s="2" t="s">
        <v>6</v>
      </c>
      <c r="C379" s="2" t="s">
        <v>13</v>
      </c>
      <c r="D379" s="2" t="s">
        <v>25</v>
      </c>
      <c r="E379" s="2" t="s">
        <v>24</v>
      </c>
      <c r="F379" s="2">
        <v>12</v>
      </c>
      <c r="G379" s="2">
        <v>557</v>
      </c>
    </row>
    <row r="380" spans="1:7" x14ac:dyDescent="0.35">
      <c r="A380" s="1">
        <v>45587.651666666665</v>
      </c>
      <c r="B380" s="2" t="s">
        <v>6</v>
      </c>
      <c r="C380" s="2" t="s">
        <v>14</v>
      </c>
      <c r="D380" s="2" t="s">
        <v>28</v>
      </c>
      <c r="E380" s="2" t="s">
        <v>27</v>
      </c>
      <c r="F380" s="2">
        <v>17</v>
      </c>
      <c r="G380" s="2">
        <v>836</v>
      </c>
    </row>
    <row r="381" spans="1:7" x14ac:dyDescent="0.35">
      <c r="A381" s="1">
        <v>45559.377118055556</v>
      </c>
      <c r="B381" s="2" t="s">
        <v>8</v>
      </c>
      <c r="C381" s="2" t="s">
        <v>11</v>
      </c>
      <c r="D381" s="2" t="s">
        <v>28</v>
      </c>
      <c r="E381" s="2" t="s">
        <v>26</v>
      </c>
      <c r="F381" s="2">
        <v>14</v>
      </c>
      <c r="G381" s="2">
        <v>992</v>
      </c>
    </row>
    <row r="382" spans="1:7" x14ac:dyDescent="0.35">
      <c r="A382" s="1">
        <v>45495.347071759257</v>
      </c>
      <c r="B382" s="2" t="s">
        <v>7</v>
      </c>
      <c r="C382" s="2" t="s">
        <v>12</v>
      </c>
      <c r="D382" s="2" t="s">
        <v>25</v>
      </c>
      <c r="E382" s="2" t="s">
        <v>27</v>
      </c>
      <c r="F382" s="2">
        <v>14</v>
      </c>
      <c r="G382" s="2">
        <v>447</v>
      </c>
    </row>
    <row r="383" spans="1:7" x14ac:dyDescent="0.35">
      <c r="A383" s="1">
        <v>45297.800428240742</v>
      </c>
      <c r="B383" s="2" t="s">
        <v>8</v>
      </c>
      <c r="C383" s="2" t="s">
        <v>13</v>
      </c>
      <c r="D383" s="2" t="s">
        <v>25</v>
      </c>
      <c r="E383" s="2" t="s">
        <v>24</v>
      </c>
      <c r="F383" s="2">
        <v>2</v>
      </c>
      <c r="G383" s="2">
        <v>169</v>
      </c>
    </row>
    <row r="384" spans="1:7" x14ac:dyDescent="0.35">
      <c r="A384" s="1">
        <v>45536.860451388886</v>
      </c>
      <c r="B384" s="2" t="s">
        <v>8</v>
      </c>
      <c r="C384" s="2" t="s">
        <v>12</v>
      </c>
      <c r="D384" s="2" t="s">
        <v>25</v>
      </c>
      <c r="E384" s="2" t="s">
        <v>24</v>
      </c>
      <c r="F384" s="2">
        <v>11</v>
      </c>
      <c r="G384" s="2">
        <v>983</v>
      </c>
    </row>
    <row r="385" spans="1:7" x14ac:dyDescent="0.35">
      <c r="A385" s="1">
        <v>45533.917997685188</v>
      </c>
      <c r="B385" s="2" t="s">
        <v>7</v>
      </c>
      <c r="C385" s="2" t="s">
        <v>12</v>
      </c>
      <c r="D385" s="2" t="s">
        <v>23</v>
      </c>
      <c r="E385" s="2" t="s">
        <v>24</v>
      </c>
      <c r="F385" s="2">
        <v>16</v>
      </c>
      <c r="G385" s="2">
        <v>486</v>
      </c>
    </row>
    <row r="386" spans="1:7" x14ac:dyDescent="0.35">
      <c r="A386" s="1">
        <v>45419.339224537034</v>
      </c>
      <c r="B386" s="2" t="s">
        <v>7</v>
      </c>
      <c r="C386" s="2" t="s">
        <v>13</v>
      </c>
      <c r="D386" s="2" t="s">
        <v>23</v>
      </c>
      <c r="E386" s="2" t="s">
        <v>27</v>
      </c>
      <c r="F386" s="2">
        <v>19</v>
      </c>
      <c r="G386" s="2">
        <v>878</v>
      </c>
    </row>
    <row r="387" spans="1:7" x14ac:dyDescent="0.35">
      <c r="A387" s="1">
        <v>45360.826319444444</v>
      </c>
      <c r="B387" s="2" t="s">
        <v>7</v>
      </c>
      <c r="C387" s="2" t="s">
        <v>12</v>
      </c>
      <c r="D387" s="2" t="s">
        <v>28</v>
      </c>
      <c r="E387" s="2" t="s">
        <v>27</v>
      </c>
      <c r="F387" s="2">
        <v>6</v>
      </c>
      <c r="G387" s="2">
        <v>725</v>
      </c>
    </row>
    <row r="388" spans="1:7" x14ac:dyDescent="0.35">
      <c r="A388" s="1">
        <v>45545.287210648145</v>
      </c>
      <c r="B388" s="2" t="s">
        <v>6</v>
      </c>
      <c r="C388" s="2" t="s">
        <v>13</v>
      </c>
      <c r="D388" s="2" t="s">
        <v>25</v>
      </c>
      <c r="E388" s="2" t="s">
        <v>24</v>
      </c>
      <c r="F388" s="2">
        <v>19</v>
      </c>
      <c r="G388" s="2">
        <v>985</v>
      </c>
    </row>
    <row r="389" spans="1:7" x14ac:dyDescent="0.35">
      <c r="A389" s="1">
        <v>45422.909166666665</v>
      </c>
      <c r="B389" s="2" t="s">
        <v>9</v>
      </c>
      <c r="C389" s="2" t="s">
        <v>11</v>
      </c>
      <c r="D389" s="2" t="s">
        <v>23</v>
      </c>
      <c r="E389" s="2" t="s">
        <v>27</v>
      </c>
      <c r="F389" s="2">
        <v>5</v>
      </c>
      <c r="G389" s="2">
        <v>514</v>
      </c>
    </row>
    <row r="390" spans="1:7" x14ac:dyDescent="0.35">
      <c r="A390" s="1">
        <v>45652.487060185187</v>
      </c>
      <c r="B390" s="2" t="s">
        <v>6</v>
      </c>
      <c r="C390" s="2" t="s">
        <v>13</v>
      </c>
      <c r="D390" s="2" t="s">
        <v>25</v>
      </c>
      <c r="E390" s="2" t="s">
        <v>27</v>
      </c>
      <c r="F390" s="2">
        <v>4</v>
      </c>
      <c r="G390" s="2">
        <v>335</v>
      </c>
    </row>
    <row r="391" spans="1:7" x14ac:dyDescent="0.35">
      <c r="A391" s="1">
        <v>45536.268425925926</v>
      </c>
      <c r="B391" s="2" t="s">
        <v>9</v>
      </c>
      <c r="C391" s="2" t="s">
        <v>13</v>
      </c>
      <c r="D391" s="2" t="s">
        <v>28</v>
      </c>
      <c r="E391" s="2" t="s">
        <v>24</v>
      </c>
      <c r="F391" s="2">
        <v>15</v>
      </c>
      <c r="G391" s="2">
        <v>314</v>
      </c>
    </row>
    <row r="392" spans="1:7" x14ac:dyDescent="0.35">
      <c r="A392" s="1">
        <v>45543.612916666665</v>
      </c>
      <c r="B392" s="2" t="s">
        <v>6</v>
      </c>
      <c r="C392" s="2" t="s">
        <v>14</v>
      </c>
      <c r="D392" s="2" t="s">
        <v>23</v>
      </c>
      <c r="E392" s="2" t="s">
        <v>27</v>
      </c>
      <c r="F392" s="2">
        <v>4</v>
      </c>
      <c r="G392" s="2">
        <v>369</v>
      </c>
    </row>
    <row r="393" spans="1:7" x14ac:dyDescent="0.35">
      <c r="A393" s="1">
        <v>45424.775011574071</v>
      </c>
      <c r="B393" s="2" t="s">
        <v>9</v>
      </c>
      <c r="C393" s="2" t="s">
        <v>13</v>
      </c>
      <c r="D393" s="2" t="s">
        <v>23</v>
      </c>
      <c r="E393" s="2" t="s">
        <v>26</v>
      </c>
      <c r="F393" s="2">
        <v>10</v>
      </c>
      <c r="G393" s="2">
        <v>722</v>
      </c>
    </row>
    <row r="394" spans="1:7" x14ac:dyDescent="0.35">
      <c r="A394" s="1">
        <v>45518.58221064815</v>
      </c>
      <c r="B394" s="2" t="s">
        <v>6</v>
      </c>
      <c r="C394" s="2" t="s">
        <v>13</v>
      </c>
      <c r="D394" s="2" t="s">
        <v>23</v>
      </c>
      <c r="E394" s="2" t="s">
        <v>26</v>
      </c>
      <c r="F394" s="2">
        <v>3</v>
      </c>
      <c r="G394" s="2">
        <v>425</v>
      </c>
    </row>
    <row r="395" spans="1:7" x14ac:dyDescent="0.35">
      <c r="A395" s="1">
        <v>45325.622002314813</v>
      </c>
      <c r="B395" s="2" t="s">
        <v>7</v>
      </c>
      <c r="C395" s="2" t="s">
        <v>11</v>
      </c>
      <c r="D395" s="2" t="s">
        <v>28</v>
      </c>
      <c r="E395" s="2" t="s">
        <v>26</v>
      </c>
      <c r="F395" s="2">
        <v>5</v>
      </c>
      <c r="G395" s="2">
        <v>869</v>
      </c>
    </row>
    <row r="396" spans="1:7" x14ac:dyDescent="0.35">
      <c r="A396" s="1">
        <v>45384.400937500002</v>
      </c>
      <c r="B396" s="2" t="s">
        <v>8</v>
      </c>
      <c r="C396" s="2" t="s">
        <v>14</v>
      </c>
      <c r="D396" s="2" t="s">
        <v>25</v>
      </c>
      <c r="E396" s="2" t="s">
        <v>26</v>
      </c>
      <c r="F396" s="2">
        <v>6</v>
      </c>
      <c r="G396" s="2">
        <v>138</v>
      </c>
    </row>
    <row r="397" spans="1:7" x14ac:dyDescent="0.35">
      <c r="A397" s="1">
        <v>45353.578530092593</v>
      </c>
      <c r="B397" s="2" t="s">
        <v>6</v>
      </c>
      <c r="C397" s="2" t="s">
        <v>15</v>
      </c>
      <c r="D397" s="2" t="s">
        <v>23</v>
      </c>
      <c r="E397" s="2" t="s">
        <v>24</v>
      </c>
      <c r="F397" s="2">
        <v>8</v>
      </c>
      <c r="G397" s="2">
        <v>703</v>
      </c>
    </row>
    <row r="398" spans="1:7" x14ac:dyDescent="0.35">
      <c r="A398" s="1">
        <v>45510.486539351848</v>
      </c>
      <c r="B398" s="2" t="s">
        <v>9</v>
      </c>
      <c r="C398" s="2" t="s">
        <v>11</v>
      </c>
      <c r="D398" s="2" t="s">
        <v>28</v>
      </c>
      <c r="E398" s="2" t="s">
        <v>24</v>
      </c>
      <c r="F398" s="2">
        <v>7</v>
      </c>
      <c r="G398" s="2">
        <v>252</v>
      </c>
    </row>
    <row r="399" spans="1:7" x14ac:dyDescent="0.35">
      <c r="A399" s="1">
        <v>45446.680393518516</v>
      </c>
      <c r="B399" s="2" t="s">
        <v>7</v>
      </c>
      <c r="C399" s="2" t="s">
        <v>11</v>
      </c>
      <c r="D399" s="2" t="s">
        <v>25</v>
      </c>
      <c r="E399" s="2" t="s">
        <v>24</v>
      </c>
      <c r="F399" s="2">
        <v>10</v>
      </c>
      <c r="G399" s="2">
        <v>870</v>
      </c>
    </row>
    <row r="400" spans="1:7" x14ac:dyDescent="0.35">
      <c r="A400" s="1">
        <v>45467.16684027778</v>
      </c>
      <c r="B400" s="2" t="s">
        <v>6</v>
      </c>
      <c r="C400" s="2" t="s">
        <v>15</v>
      </c>
      <c r="D400" s="2" t="s">
        <v>28</v>
      </c>
      <c r="E400" s="2" t="s">
        <v>26</v>
      </c>
      <c r="F400" s="2">
        <v>6</v>
      </c>
      <c r="G400" s="2">
        <v>788</v>
      </c>
    </row>
    <row r="401" spans="1:7" x14ac:dyDescent="0.35">
      <c r="A401" s="1">
        <v>45404.840694444443</v>
      </c>
      <c r="B401" s="2" t="s">
        <v>6</v>
      </c>
      <c r="C401" s="2" t="s">
        <v>13</v>
      </c>
      <c r="D401" s="2" t="s">
        <v>25</v>
      </c>
      <c r="E401" s="2" t="s">
        <v>26</v>
      </c>
      <c r="F401" s="2">
        <v>14</v>
      </c>
      <c r="G401" s="2">
        <v>383</v>
      </c>
    </row>
    <row r="402" spans="1:7" x14ac:dyDescent="0.35">
      <c r="A402" s="1">
        <v>45566.366388888891</v>
      </c>
      <c r="B402" s="2" t="s">
        <v>7</v>
      </c>
      <c r="C402" s="2" t="s">
        <v>12</v>
      </c>
      <c r="D402" s="2" t="s">
        <v>28</v>
      </c>
      <c r="E402" s="2" t="s">
        <v>27</v>
      </c>
      <c r="F402" s="2">
        <v>4</v>
      </c>
      <c r="G402" s="2">
        <v>271</v>
      </c>
    </row>
    <row r="403" spans="1:7" x14ac:dyDescent="0.35">
      <c r="A403" s="1">
        <v>45493.338923611111</v>
      </c>
      <c r="B403" s="2" t="s">
        <v>6</v>
      </c>
      <c r="C403" s="2" t="s">
        <v>14</v>
      </c>
      <c r="D403" s="2" t="s">
        <v>25</v>
      </c>
      <c r="E403" s="2" t="s">
        <v>27</v>
      </c>
      <c r="F403" s="2">
        <v>13</v>
      </c>
      <c r="G403" s="2">
        <v>90</v>
      </c>
    </row>
    <row r="404" spans="1:7" x14ac:dyDescent="0.35">
      <c r="A404" s="1">
        <v>45353.7262962963</v>
      </c>
      <c r="B404" s="2" t="s">
        <v>8</v>
      </c>
      <c r="C404" s="2" t="s">
        <v>12</v>
      </c>
      <c r="D404" s="2" t="s">
        <v>23</v>
      </c>
      <c r="E404" s="2" t="s">
        <v>26</v>
      </c>
      <c r="F404" s="2">
        <v>17</v>
      </c>
      <c r="G404" s="2">
        <v>757</v>
      </c>
    </row>
    <row r="405" spans="1:7" x14ac:dyDescent="0.35">
      <c r="A405" s="1">
        <v>45413.808182870373</v>
      </c>
      <c r="B405" s="2" t="s">
        <v>6</v>
      </c>
      <c r="C405" s="2" t="s">
        <v>15</v>
      </c>
      <c r="D405" s="2" t="s">
        <v>25</v>
      </c>
      <c r="E405" s="2" t="s">
        <v>26</v>
      </c>
      <c r="F405" s="2">
        <v>7</v>
      </c>
      <c r="G405" s="2">
        <v>117</v>
      </c>
    </row>
    <row r="406" spans="1:7" x14ac:dyDescent="0.35">
      <c r="A406" s="1">
        <v>45434.871481481481</v>
      </c>
      <c r="B406" s="2" t="s">
        <v>8</v>
      </c>
      <c r="C406" s="2" t="s">
        <v>11</v>
      </c>
      <c r="D406" s="2" t="s">
        <v>28</v>
      </c>
      <c r="E406" s="2" t="s">
        <v>26</v>
      </c>
      <c r="F406" s="2">
        <v>4</v>
      </c>
      <c r="G406" s="2">
        <v>825</v>
      </c>
    </row>
    <row r="407" spans="1:7" x14ac:dyDescent="0.35">
      <c r="A407" s="1">
        <v>45376.816446759258</v>
      </c>
      <c r="B407" s="2" t="s">
        <v>8</v>
      </c>
      <c r="C407" s="2" t="s">
        <v>11</v>
      </c>
      <c r="D407" s="2" t="s">
        <v>28</v>
      </c>
      <c r="E407" s="2" t="s">
        <v>26</v>
      </c>
      <c r="F407" s="2">
        <v>14</v>
      </c>
      <c r="G407" s="2">
        <v>563</v>
      </c>
    </row>
    <row r="408" spans="1:7" x14ac:dyDescent="0.35">
      <c r="A408" s="1">
        <v>45544.886157407411</v>
      </c>
      <c r="B408" s="2" t="s">
        <v>7</v>
      </c>
      <c r="C408" s="2" t="s">
        <v>14</v>
      </c>
      <c r="D408" s="2" t="s">
        <v>25</v>
      </c>
      <c r="E408" s="2" t="s">
        <v>27</v>
      </c>
      <c r="F408" s="2">
        <v>3</v>
      </c>
      <c r="G408" s="2">
        <v>922</v>
      </c>
    </row>
    <row r="409" spans="1:7" x14ac:dyDescent="0.35">
      <c r="A409" s="1">
        <v>45637.372395833336</v>
      </c>
      <c r="B409" s="2" t="s">
        <v>6</v>
      </c>
      <c r="C409" s="2" t="s">
        <v>11</v>
      </c>
      <c r="D409" s="2" t="s">
        <v>23</v>
      </c>
      <c r="E409" s="2" t="s">
        <v>26</v>
      </c>
      <c r="F409" s="2">
        <v>5</v>
      </c>
      <c r="G409" s="2">
        <v>686</v>
      </c>
    </row>
    <row r="410" spans="1:7" x14ac:dyDescent="0.35">
      <c r="A410" s="1">
        <v>45505.948368055557</v>
      </c>
      <c r="B410" s="2" t="s">
        <v>7</v>
      </c>
      <c r="C410" s="2" t="s">
        <v>11</v>
      </c>
      <c r="D410" s="2" t="s">
        <v>23</v>
      </c>
      <c r="E410" s="2" t="s">
        <v>27</v>
      </c>
      <c r="F410" s="2">
        <v>16</v>
      </c>
      <c r="G410" s="2">
        <v>671</v>
      </c>
    </row>
    <row r="411" spans="1:7" x14ac:dyDescent="0.35">
      <c r="A411" s="1">
        <v>45644.633969907409</v>
      </c>
      <c r="B411" s="2" t="s">
        <v>6</v>
      </c>
      <c r="C411" s="2" t="s">
        <v>14</v>
      </c>
      <c r="D411" s="2" t="s">
        <v>25</v>
      </c>
      <c r="E411" s="2" t="s">
        <v>26</v>
      </c>
      <c r="F411" s="2">
        <v>4</v>
      </c>
      <c r="G411" s="2">
        <v>647</v>
      </c>
    </row>
    <row r="412" spans="1:7" x14ac:dyDescent="0.35">
      <c r="A412" s="1">
        <v>45351.423692129632</v>
      </c>
      <c r="B412" s="2" t="s">
        <v>6</v>
      </c>
      <c r="C412" s="2" t="s">
        <v>14</v>
      </c>
      <c r="D412" s="2" t="s">
        <v>25</v>
      </c>
      <c r="E412" s="2" t="s">
        <v>26</v>
      </c>
      <c r="F412" s="2">
        <v>2</v>
      </c>
      <c r="G412" s="2">
        <v>986</v>
      </c>
    </row>
    <row r="413" spans="1:7" x14ac:dyDescent="0.35">
      <c r="A413" s="1">
        <v>45390.576377314814</v>
      </c>
      <c r="B413" s="2" t="s">
        <v>9</v>
      </c>
      <c r="C413" s="2" t="s">
        <v>15</v>
      </c>
      <c r="D413" s="2" t="s">
        <v>28</v>
      </c>
      <c r="E413" s="2" t="s">
        <v>26</v>
      </c>
      <c r="F413" s="2">
        <v>18</v>
      </c>
      <c r="G413" s="2">
        <v>681</v>
      </c>
    </row>
    <row r="414" spans="1:7" x14ac:dyDescent="0.35">
      <c r="A414" s="1">
        <v>45564.084513888891</v>
      </c>
      <c r="B414" s="2" t="s">
        <v>6</v>
      </c>
      <c r="C414" s="2" t="s">
        <v>11</v>
      </c>
      <c r="D414" s="2" t="s">
        <v>23</v>
      </c>
      <c r="E414" s="2" t="s">
        <v>27</v>
      </c>
      <c r="F414" s="2">
        <v>19</v>
      </c>
      <c r="G414" s="2">
        <v>176</v>
      </c>
    </row>
    <row r="415" spans="1:7" x14ac:dyDescent="0.35">
      <c r="A415" s="1">
        <v>45400.861504629633</v>
      </c>
      <c r="B415" s="2" t="s">
        <v>7</v>
      </c>
      <c r="C415" s="2" t="s">
        <v>11</v>
      </c>
      <c r="D415" s="2" t="s">
        <v>25</v>
      </c>
      <c r="E415" s="2" t="s">
        <v>27</v>
      </c>
      <c r="F415" s="2">
        <v>19</v>
      </c>
      <c r="G415" s="2">
        <v>304</v>
      </c>
    </row>
    <row r="416" spans="1:7" x14ac:dyDescent="0.35">
      <c r="A416" s="1">
        <v>45359.749814814815</v>
      </c>
      <c r="B416" s="2" t="s">
        <v>8</v>
      </c>
      <c r="C416" s="2" t="s">
        <v>15</v>
      </c>
      <c r="D416" s="2" t="s">
        <v>23</v>
      </c>
      <c r="E416" s="2" t="s">
        <v>24</v>
      </c>
      <c r="F416" s="2">
        <v>17</v>
      </c>
      <c r="G416" s="2">
        <v>744</v>
      </c>
    </row>
    <row r="417" spans="1:7" x14ac:dyDescent="0.35">
      <c r="A417" s="1">
        <v>45459.687395833331</v>
      </c>
      <c r="B417" s="2" t="s">
        <v>6</v>
      </c>
      <c r="C417" s="2" t="s">
        <v>13</v>
      </c>
      <c r="D417" s="2" t="s">
        <v>25</v>
      </c>
      <c r="E417" s="2" t="s">
        <v>26</v>
      </c>
      <c r="F417" s="2">
        <v>14</v>
      </c>
      <c r="G417" s="2">
        <v>65</v>
      </c>
    </row>
    <row r="418" spans="1:7" x14ac:dyDescent="0.35">
      <c r="A418" s="1">
        <v>45580.747037037036</v>
      </c>
      <c r="B418" s="2" t="s">
        <v>9</v>
      </c>
      <c r="C418" s="2" t="s">
        <v>13</v>
      </c>
      <c r="D418" s="2" t="s">
        <v>25</v>
      </c>
      <c r="E418" s="2" t="s">
        <v>24</v>
      </c>
      <c r="F418" s="2">
        <v>19</v>
      </c>
      <c r="G418" s="2">
        <v>526</v>
      </c>
    </row>
    <row r="419" spans="1:7" x14ac:dyDescent="0.35">
      <c r="A419" s="1">
        <v>45464.879062499997</v>
      </c>
      <c r="B419" s="2" t="s">
        <v>7</v>
      </c>
      <c r="C419" s="2" t="s">
        <v>13</v>
      </c>
      <c r="D419" s="2" t="s">
        <v>23</v>
      </c>
      <c r="E419" s="2" t="s">
        <v>24</v>
      </c>
      <c r="F419" s="2">
        <v>13</v>
      </c>
      <c r="G419" s="2">
        <v>111</v>
      </c>
    </row>
    <row r="420" spans="1:7" x14ac:dyDescent="0.35">
      <c r="A420" s="1">
        <v>45341.788819444446</v>
      </c>
      <c r="B420" s="2" t="s">
        <v>6</v>
      </c>
      <c r="C420" s="2" t="s">
        <v>15</v>
      </c>
      <c r="D420" s="2" t="s">
        <v>25</v>
      </c>
      <c r="E420" s="2" t="s">
        <v>27</v>
      </c>
      <c r="F420" s="2">
        <v>12</v>
      </c>
      <c r="G420" s="2">
        <v>930</v>
      </c>
    </row>
    <row r="421" spans="1:7" x14ac:dyDescent="0.35">
      <c r="A421" s="1">
        <v>45318.262060185189</v>
      </c>
      <c r="B421" s="2" t="s">
        <v>7</v>
      </c>
      <c r="C421" s="2" t="s">
        <v>11</v>
      </c>
      <c r="D421" s="2" t="s">
        <v>25</v>
      </c>
      <c r="E421" s="2" t="s">
        <v>27</v>
      </c>
      <c r="F421" s="2">
        <v>6</v>
      </c>
      <c r="G421" s="2">
        <v>481</v>
      </c>
    </row>
    <row r="422" spans="1:7" x14ac:dyDescent="0.35">
      <c r="A422" s="1">
        <v>45466.986168981479</v>
      </c>
      <c r="B422" s="2" t="s">
        <v>9</v>
      </c>
      <c r="C422" s="2" t="s">
        <v>15</v>
      </c>
      <c r="D422" s="2" t="s">
        <v>28</v>
      </c>
      <c r="E422" s="2" t="s">
        <v>24</v>
      </c>
      <c r="F422" s="2">
        <v>4</v>
      </c>
      <c r="G422" s="2">
        <v>719</v>
      </c>
    </row>
    <row r="423" spans="1:7" x14ac:dyDescent="0.35">
      <c r="A423" s="1">
        <v>45314.957280092596</v>
      </c>
      <c r="B423" s="2" t="s">
        <v>9</v>
      </c>
      <c r="C423" s="2" t="s">
        <v>15</v>
      </c>
      <c r="D423" s="2" t="s">
        <v>25</v>
      </c>
      <c r="E423" s="2" t="s">
        <v>26</v>
      </c>
      <c r="F423" s="2">
        <v>19</v>
      </c>
      <c r="G423" s="2">
        <v>317</v>
      </c>
    </row>
    <row r="424" spans="1:7" x14ac:dyDescent="0.35">
      <c r="A424" s="1">
        <v>45381.584965277776</v>
      </c>
      <c r="B424" s="2" t="s">
        <v>7</v>
      </c>
      <c r="C424" s="2" t="s">
        <v>13</v>
      </c>
      <c r="D424" s="2" t="s">
        <v>25</v>
      </c>
      <c r="E424" s="2" t="s">
        <v>27</v>
      </c>
      <c r="F424" s="2">
        <v>16</v>
      </c>
      <c r="G424" s="2">
        <v>84</v>
      </c>
    </row>
    <row r="425" spans="1:7" x14ac:dyDescent="0.35">
      <c r="A425" s="1">
        <v>45487.527743055558</v>
      </c>
      <c r="B425" s="2" t="s">
        <v>6</v>
      </c>
      <c r="C425" s="2" t="s">
        <v>12</v>
      </c>
      <c r="D425" s="2" t="s">
        <v>25</v>
      </c>
      <c r="E425" s="2" t="s">
        <v>26</v>
      </c>
      <c r="F425" s="2">
        <v>13</v>
      </c>
      <c r="G425" s="2">
        <v>828</v>
      </c>
    </row>
    <row r="426" spans="1:7" x14ac:dyDescent="0.35">
      <c r="A426" s="1">
        <v>45503.793020833335</v>
      </c>
      <c r="B426" s="2" t="s">
        <v>8</v>
      </c>
      <c r="C426" s="2" t="s">
        <v>11</v>
      </c>
      <c r="D426" s="2" t="s">
        <v>28</v>
      </c>
      <c r="E426" s="2" t="s">
        <v>26</v>
      </c>
      <c r="F426" s="2">
        <v>4</v>
      </c>
      <c r="G426" s="2">
        <v>625</v>
      </c>
    </row>
    <row r="427" spans="1:7" x14ac:dyDescent="0.35">
      <c r="A427" s="1">
        <v>45407.842650462961</v>
      </c>
      <c r="B427" s="2" t="s">
        <v>9</v>
      </c>
      <c r="C427" s="2" t="s">
        <v>13</v>
      </c>
      <c r="D427" s="2" t="s">
        <v>23</v>
      </c>
      <c r="E427" s="2" t="s">
        <v>24</v>
      </c>
      <c r="F427" s="2">
        <v>17</v>
      </c>
      <c r="G427" s="2">
        <v>543</v>
      </c>
    </row>
    <row r="428" spans="1:7" x14ac:dyDescent="0.35">
      <c r="A428" s="1">
        <v>45414.919768518521</v>
      </c>
      <c r="B428" s="2" t="s">
        <v>6</v>
      </c>
      <c r="C428" s="2" t="s">
        <v>12</v>
      </c>
      <c r="D428" s="2" t="s">
        <v>28</v>
      </c>
      <c r="E428" s="2" t="s">
        <v>24</v>
      </c>
      <c r="F428" s="2">
        <v>1</v>
      </c>
      <c r="G428" s="2">
        <v>611</v>
      </c>
    </row>
    <row r="429" spans="1:7" x14ac:dyDescent="0.35">
      <c r="A429" s="1">
        <v>45409.671689814815</v>
      </c>
      <c r="B429" s="2" t="s">
        <v>6</v>
      </c>
      <c r="C429" s="2" t="s">
        <v>12</v>
      </c>
      <c r="D429" s="2" t="s">
        <v>28</v>
      </c>
      <c r="E429" s="2" t="s">
        <v>24</v>
      </c>
      <c r="F429" s="2">
        <v>18</v>
      </c>
      <c r="G429" s="2">
        <v>518</v>
      </c>
    </row>
    <row r="430" spans="1:7" x14ac:dyDescent="0.35">
      <c r="A430" s="1">
        <v>45362.665798611109</v>
      </c>
      <c r="B430" s="2" t="s">
        <v>8</v>
      </c>
      <c r="C430" s="2" t="s">
        <v>14</v>
      </c>
      <c r="D430" s="2" t="s">
        <v>23</v>
      </c>
      <c r="E430" s="2" t="s">
        <v>24</v>
      </c>
      <c r="F430" s="2">
        <v>17</v>
      </c>
      <c r="G430" s="2">
        <v>816</v>
      </c>
    </row>
    <row r="431" spans="1:7" x14ac:dyDescent="0.35">
      <c r="A431" s="1">
        <v>45597.15289351852</v>
      </c>
      <c r="B431" s="2" t="s">
        <v>9</v>
      </c>
      <c r="C431" s="2" t="s">
        <v>11</v>
      </c>
      <c r="D431" s="2" t="s">
        <v>28</v>
      </c>
      <c r="E431" s="2" t="s">
        <v>27</v>
      </c>
      <c r="F431" s="2">
        <v>15</v>
      </c>
      <c r="G431" s="2">
        <v>710</v>
      </c>
    </row>
    <row r="432" spans="1:7" x14ac:dyDescent="0.35">
      <c r="A432" s="1">
        <v>45525.979560185187</v>
      </c>
      <c r="B432" s="2" t="s">
        <v>9</v>
      </c>
      <c r="C432" s="2" t="s">
        <v>12</v>
      </c>
      <c r="D432" s="2" t="s">
        <v>23</v>
      </c>
      <c r="E432" s="2" t="s">
        <v>27</v>
      </c>
      <c r="F432" s="2">
        <v>11</v>
      </c>
      <c r="G432" s="2">
        <v>374</v>
      </c>
    </row>
    <row r="433" spans="1:7" x14ac:dyDescent="0.35">
      <c r="A433" s="1">
        <v>45577.774456018517</v>
      </c>
      <c r="B433" s="2" t="s">
        <v>6</v>
      </c>
      <c r="C433" s="2" t="s">
        <v>13</v>
      </c>
      <c r="D433" s="2" t="s">
        <v>28</v>
      </c>
      <c r="E433" s="2" t="s">
        <v>24</v>
      </c>
      <c r="F433" s="2">
        <v>13</v>
      </c>
      <c r="G433" s="2">
        <v>353</v>
      </c>
    </row>
    <row r="434" spans="1:7" x14ac:dyDescent="0.35">
      <c r="A434" s="1">
        <v>45606.586898148147</v>
      </c>
      <c r="B434" s="2" t="s">
        <v>6</v>
      </c>
      <c r="C434" s="2" t="s">
        <v>14</v>
      </c>
      <c r="D434" s="2" t="s">
        <v>23</v>
      </c>
      <c r="E434" s="2" t="s">
        <v>27</v>
      </c>
      <c r="F434" s="2">
        <v>1</v>
      </c>
      <c r="G434" s="2">
        <v>325</v>
      </c>
    </row>
    <row r="435" spans="1:7" x14ac:dyDescent="0.35">
      <c r="A435" s="1">
        <v>45423.09070601852</v>
      </c>
      <c r="B435" s="2" t="s">
        <v>8</v>
      </c>
      <c r="C435" s="2" t="s">
        <v>11</v>
      </c>
      <c r="D435" s="2" t="s">
        <v>25</v>
      </c>
      <c r="E435" s="2" t="s">
        <v>24</v>
      </c>
      <c r="F435" s="2">
        <v>17</v>
      </c>
      <c r="G435" s="2">
        <v>918</v>
      </c>
    </row>
    <row r="436" spans="1:7" x14ac:dyDescent="0.35">
      <c r="A436" s="1">
        <v>45514.620370370372</v>
      </c>
      <c r="B436" s="2" t="s">
        <v>8</v>
      </c>
      <c r="C436" s="2" t="s">
        <v>15</v>
      </c>
      <c r="D436" s="2" t="s">
        <v>28</v>
      </c>
      <c r="E436" s="2" t="s">
        <v>26</v>
      </c>
      <c r="F436" s="2">
        <v>6</v>
      </c>
      <c r="G436" s="2">
        <v>733</v>
      </c>
    </row>
    <row r="437" spans="1:7" x14ac:dyDescent="0.35">
      <c r="A437" s="1">
        <v>45619.659571759257</v>
      </c>
      <c r="B437" s="2" t="s">
        <v>9</v>
      </c>
      <c r="C437" s="2" t="s">
        <v>13</v>
      </c>
      <c r="D437" s="2" t="s">
        <v>28</v>
      </c>
      <c r="E437" s="2" t="s">
        <v>26</v>
      </c>
      <c r="F437" s="2">
        <v>4</v>
      </c>
      <c r="G437" s="2">
        <v>978</v>
      </c>
    </row>
    <row r="438" spans="1:7" x14ac:dyDescent="0.35">
      <c r="A438" s="1">
        <v>45533.669421296298</v>
      </c>
      <c r="B438" s="2" t="s">
        <v>7</v>
      </c>
      <c r="C438" s="2" t="s">
        <v>12</v>
      </c>
      <c r="D438" s="2" t="s">
        <v>28</v>
      </c>
      <c r="E438" s="2" t="s">
        <v>26</v>
      </c>
      <c r="F438" s="2">
        <v>16</v>
      </c>
      <c r="G438" s="2">
        <v>250</v>
      </c>
    </row>
    <row r="439" spans="1:7" x14ac:dyDescent="0.35">
      <c r="A439" s="1">
        <v>45308.4140625</v>
      </c>
      <c r="B439" s="2" t="s">
        <v>9</v>
      </c>
      <c r="C439" s="2" t="s">
        <v>12</v>
      </c>
      <c r="D439" s="2" t="s">
        <v>28</v>
      </c>
      <c r="E439" s="2" t="s">
        <v>24</v>
      </c>
      <c r="F439" s="2">
        <v>15</v>
      </c>
      <c r="G439" s="2">
        <v>494</v>
      </c>
    </row>
    <row r="440" spans="1:7" x14ac:dyDescent="0.35">
      <c r="A440" s="1">
        <v>45530.239629629628</v>
      </c>
      <c r="B440" s="2" t="s">
        <v>6</v>
      </c>
      <c r="C440" s="2" t="s">
        <v>13</v>
      </c>
      <c r="D440" s="2" t="s">
        <v>25</v>
      </c>
      <c r="E440" s="2" t="s">
        <v>26</v>
      </c>
      <c r="F440" s="2">
        <v>15</v>
      </c>
      <c r="G440" s="2">
        <v>954</v>
      </c>
    </row>
    <row r="441" spans="1:7" x14ac:dyDescent="0.35">
      <c r="A441" s="1">
        <v>45472.088831018518</v>
      </c>
      <c r="B441" s="2" t="s">
        <v>9</v>
      </c>
      <c r="C441" s="2" t="s">
        <v>12</v>
      </c>
      <c r="D441" s="2" t="s">
        <v>28</v>
      </c>
      <c r="E441" s="2" t="s">
        <v>27</v>
      </c>
      <c r="F441" s="2">
        <v>6</v>
      </c>
      <c r="G441" s="2">
        <v>373</v>
      </c>
    </row>
    <row r="442" spans="1:7" x14ac:dyDescent="0.35">
      <c r="A442" s="1">
        <v>45476.03328703704</v>
      </c>
      <c r="B442" s="2" t="s">
        <v>7</v>
      </c>
      <c r="C442" s="2" t="s">
        <v>14</v>
      </c>
      <c r="D442" s="2" t="s">
        <v>25</v>
      </c>
      <c r="E442" s="2" t="s">
        <v>26</v>
      </c>
      <c r="F442" s="2">
        <v>15</v>
      </c>
      <c r="G442" s="2">
        <v>84</v>
      </c>
    </row>
    <row r="443" spans="1:7" x14ac:dyDescent="0.35">
      <c r="A443" s="1">
        <v>45640.264247685183</v>
      </c>
      <c r="B443" s="2" t="s">
        <v>8</v>
      </c>
      <c r="C443" s="2" t="s">
        <v>11</v>
      </c>
      <c r="D443" s="2" t="s">
        <v>25</v>
      </c>
      <c r="E443" s="2" t="s">
        <v>26</v>
      </c>
      <c r="F443" s="2">
        <v>14</v>
      </c>
      <c r="G443" s="2">
        <v>531</v>
      </c>
    </row>
    <row r="444" spans="1:7" x14ac:dyDescent="0.35">
      <c r="A444" s="1">
        <v>45656.617986111109</v>
      </c>
      <c r="B444" s="2" t="s">
        <v>7</v>
      </c>
      <c r="C444" s="2" t="s">
        <v>14</v>
      </c>
      <c r="D444" s="2" t="s">
        <v>25</v>
      </c>
      <c r="E444" s="2" t="s">
        <v>26</v>
      </c>
      <c r="F444" s="2">
        <v>11</v>
      </c>
      <c r="G444" s="2">
        <v>777</v>
      </c>
    </row>
    <row r="445" spans="1:7" x14ac:dyDescent="0.35">
      <c r="A445" s="1">
        <v>45376.094849537039</v>
      </c>
      <c r="B445" s="2" t="s">
        <v>7</v>
      </c>
      <c r="C445" s="2" t="s">
        <v>12</v>
      </c>
      <c r="D445" s="2" t="s">
        <v>25</v>
      </c>
      <c r="E445" s="2" t="s">
        <v>27</v>
      </c>
      <c r="F445" s="2">
        <v>7</v>
      </c>
      <c r="G445" s="2">
        <v>529</v>
      </c>
    </row>
    <row r="446" spans="1:7" x14ac:dyDescent="0.35">
      <c r="A446" s="1">
        <v>45335.668541666666</v>
      </c>
      <c r="B446" s="2" t="s">
        <v>7</v>
      </c>
      <c r="C446" s="2" t="s">
        <v>15</v>
      </c>
      <c r="D446" s="2" t="s">
        <v>23</v>
      </c>
      <c r="E446" s="2" t="s">
        <v>24</v>
      </c>
      <c r="F446" s="2">
        <v>9</v>
      </c>
      <c r="G446" s="2">
        <v>114</v>
      </c>
    </row>
    <row r="447" spans="1:7" x14ac:dyDescent="0.35">
      <c r="A447" s="1">
        <v>45437.602210648147</v>
      </c>
      <c r="B447" s="2" t="s">
        <v>8</v>
      </c>
      <c r="C447" s="2" t="s">
        <v>11</v>
      </c>
      <c r="D447" s="2" t="s">
        <v>23</v>
      </c>
      <c r="E447" s="2" t="s">
        <v>27</v>
      </c>
      <c r="F447" s="2">
        <v>16</v>
      </c>
      <c r="G447" s="2">
        <v>57</v>
      </c>
    </row>
    <row r="448" spans="1:7" x14ac:dyDescent="0.35">
      <c r="A448" s="1">
        <v>45532.960555555554</v>
      </c>
      <c r="B448" s="2" t="s">
        <v>7</v>
      </c>
      <c r="C448" s="2" t="s">
        <v>11</v>
      </c>
      <c r="D448" s="2" t="s">
        <v>28</v>
      </c>
      <c r="E448" s="2" t="s">
        <v>24</v>
      </c>
      <c r="F448" s="2">
        <v>5</v>
      </c>
      <c r="G448" s="2">
        <v>350</v>
      </c>
    </row>
    <row r="449" spans="1:7" x14ac:dyDescent="0.35">
      <c r="A449" s="1">
        <v>45517.748136574075</v>
      </c>
      <c r="B449" s="2" t="s">
        <v>7</v>
      </c>
      <c r="C449" s="2" t="s">
        <v>13</v>
      </c>
      <c r="D449" s="2" t="s">
        <v>23</v>
      </c>
      <c r="E449" s="2" t="s">
        <v>24</v>
      </c>
      <c r="F449" s="2">
        <v>10</v>
      </c>
      <c r="G449" s="2">
        <v>392</v>
      </c>
    </row>
    <row r="450" spans="1:7" x14ac:dyDescent="0.35">
      <c r="A450" s="1">
        <v>45552.266851851855</v>
      </c>
      <c r="B450" s="2" t="s">
        <v>7</v>
      </c>
      <c r="C450" s="2" t="s">
        <v>13</v>
      </c>
      <c r="D450" s="2" t="s">
        <v>23</v>
      </c>
      <c r="E450" s="2" t="s">
        <v>26</v>
      </c>
      <c r="F450" s="2">
        <v>18</v>
      </c>
      <c r="G450" s="2">
        <v>480</v>
      </c>
    </row>
    <row r="451" spans="1:7" x14ac:dyDescent="0.35">
      <c r="A451" s="1">
        <v>45409.465682870374</v>
      </c>
      <c r="B451" s="2" t="s">
        <v>6</v>
      </c>
      <c r="C451" s="2" t="s">
        <v>15</v>
      </c>
      <c r="D451" s="2" t="s">
        <v>28</v>
      </c>
      <c r="E451" s="2" t="s">
        <v>24</v>
      </c>
      <c r="F451" s="2">
        <v>3</v>
      </c>
      <c r="G451" s="2">
        <v>473</v>
      </c>
    </row>
    <row r="452" spans="1:7" x14ac:dyDescent="0.35">
      <c r="A452" s="1">
        <v>45439.072164351855</v>
      </c>
      <c r="B452" s="2" t="s">
        <v>7</v>
      </c>
      <c r="C452" s="2" t="s">
        <v>11</v>
      </c>
      <c r="D452" s="2" t="s">
        <v>28</v>
      </c>
      <c r="E452" s="2" t="s">
        <v>27</v>
      </c>
      <c r="F452" s="2">
        <v>13</v>
      </c>
      <c r="G452" s="2">
        <v>381</v>
      </c>
    </row>
    <row r="453" spans="1:7" x14ac:dyDescent="0.35">
      <c r="A453" s="1">
        <v>45351.379594907405</v>
      </c>
      <c r="B453" s="2" t="s">
        <v>8</v>
      </c>
      <c r="C453" s="2" t="s">
        <v>15</v>
      </c>
      <c r="D453" s="2" t="s">
        <v>28</v>
      </c>
      <c r="E453" s="2" t="s">
        <v>27</v>
      </c>
      <c r="F453" s="2">
        <v>11</v>
      </c>
      <c r="G453" s="2">
        <v>487</v>
      </c>
    </row>
    <row r="454" spans="1:7" x14ac:dyDescent="0.35">
      <c r="A454" s="1">
        <v>45331.946250000001</v>
      </c>
      <c r="B454" s="2" t="s">
        <v>7</v>
      </c>
      <c r="C454" s="2" t="s">
        <v>13</v>
      </c>
      <c r="D454" s="2" t="s">
        <v>23</v>
      </c>
      <c r="E454" s="2" t="s">
        <v>24</v>
      </c>
      <c r="F454" s="2">
        <v>17</v>
      </c>
      <c r="G454" s="2">
        <v>637</v>
      </c>
    </row>
    <row r="455" spans="1:7" x14ac:dyDescent="0.35">
      <c r="A455" s="1">
        <v>45596.367928240739</v>
      </c>
      <c r="B455" s="2" t="s">
        <v>7</v>
      </c>
      <c r="C455" s="2" t="s">
        <v>13</v>
      </c>
      <c r="D455" s="2" t="s">
        <v>23</v>
      </c>
      <c r="E455" s="2" t="s">
        <v>26</v>
      </c>
      <c r="F455" s="2">
        <v>13</v>
      </c>
      <c r="G455" s="2">
        <v>223</v>
      </c>
    </row>
    <row r="456" spans="1:7" x14ac:dyDescent="0.35">
      <c r="A456" s="1">
        <v>45331.862083333333</v>
      </c>
      <c r="B456" s="2" t="s">
        <v>8</v>
      </c>
      <c r="C456" s="2" t="s">
        <v>11</v>
      </c>
      <c r="D456" s="2" t="s">
        <v>28</v>
      </c>
      <c r="E456" s="2" t="s">
        <v>26</v>
      </c>
      <c r="F456" s="2">
        <v>6</v>
      </c>
      <c r="G456" s="2">
        <v>608</v>
      </c>
    </row>
    <row r="457" spans="1:7" x14ac:dyDescent="0.35">
      <c r="A457" s="1">
        <v>45325.878576388888</v>
      </c>
      <c r="B457" s="2" t="s">
        <v>7</v>
      </c>
      <c r="C457" s="2" t="s">
        <v>14</v>
      </c>
      <c r="D457" s="2" t="s">
        <v>25</v>
      </c>
      <c r="E457" s="2" t="s">
        <v>27</v>
      </c>
      <c r="F457" s="2">
        <v>17</v>
      </c>
      <c r="G457" s="2">
        <v>576</v>
      </c>
    </row>
    <row r="458" spans="1:7" x14ac:dyDescent="0.35">
      <c r="A458" s="1">
        <v>45439.698912037034</v>
      </c>
      <c r="B458" s="2" t="s">
        <v>8</v>
      </c>
      <c r="C458" s="2" t="s">
        <v>12</v>
      </c>
      <c r="D458" s="2" t="s">
        <v>28</v>
      </c>
      <c r="E458" s="2" t="s">
        <v>26</v>
      </c>
      <c r="F458" s="2">
        <v>13</v>
      </c>
      <c r="G458" s="2">
        <v>922</v>
      </c>
    </row>
    <row r="459" spans="1:7" x14ac:dyDescent="0.35">
      <c r="A459" s="1">
        <v>45566.961423611108</v>
      </c>
      <c r="B459" s="2" t="s">
        <v>7</v>
      </c>
      <c r="C459" s="2" t="s">
        <v>13</v>
      </c>
      <c r="D459" s="2" t="s">
        <v>25</v>
      </c>
      <c r="E459" s="2" t="s">
        <v>24</v>
      </c>
      <c r="F459" s="2">
        <v>19</v>
      </c>
      <c r="G459" s="2">
        <v>708</v>
      </c>
    </row>
    <row r="460" spans="1:7" x14ac:dyDescent="0.35">
      <c r="A460" s="1">
        <v>45612.311377314814</v>
      </c>
      <c r="B460" s="2" t="s">
        <v>8</v>
      </c>
      <c r="C460" s="2" t="s">
        <v>13</v>
      </c>
      <c r="D460" s="2" t="s">
        <v>25</v>
      </c>
      <c r="E460" s="2" t="s">
        <v>24</v>
      </c>
      <c r="F460" s="2">
        <v>19</v>
      </c>
      <c r="G460" s="2">
        <v>75</v>
      </c>
    </row>
    <row r="461" spans="1:7" x14ac:dyDescent="0.35">
      <c r="A461" s="1">
        <v>45422.50476851852</v>
      </c>
      <c r="B461" s="2" t="s">
        <v>7</v>
      </c>
      <c r="C461" s="2" t="s">
        <v>14</v>
      </c>
      <c r="D461" s="2" t="s">
        <v>28</v>
      </c>
      <c r="E461" s="2" t="s">
        <v>27</v>
      </c>
      <c r="F461" s="2">
        <v>10</v>
      </c>
      <c r="G461" s="2">
        <v>869</v>
      </c>
    </row>
    <row r="462" spans="1:7" x14ac:dyDescent="0.35">
      <c r="A462" s="1">
        <v>45605.629444444443</v>
      </c>
      <c r="B462" s="2" t="s">
        <v>7</v>
      </c>
      <c r="C462" s="2" t="s">
        <v>14</v>
      </c>
      <c r="D462" s="2" t="s">
        <v>28</v>
      </c>
      <c r="E462" s="2" t="s">
        <v>24</v>
      </c>
      <c r="F462" s="2">
        <v>3</v>
      </c>
      <c r="G462" s="2">
        <v>654</v>
      </c>
    </row>
    <row r="463" spans="1:7" x14ac:dyDescent="0.35">
      <c r="A463" s="1">
        <v>45584.791631944441</v>
      </c>
      <c r="B463" s="2" t="s">
        <v>6</v>
      </c>
      <c r="C463" s="2" t="s">
        <v>15</v>
      </c>
      <c r="D463" s="2" t="s">
        <v>28</v>
      </c>
      <c r="E463" s="2" t="s">
        <v>27</v>
      </c>
      <c r="F463" s="2">
        <v>14</v>
      </c>
      <c r="G463" s="2">
        <v>455</v>
      </c>
    </row>
    <row r="464" spans="1:7" x14ac:dyDescent="0.35">
      <c r="A464" s="1">
        <v>45576.209490740737</v>
      </c>
      <c r="B464" s="2" t="s">
        <v>6</v>
      </c>
      <c r="C464" s="2" t="s">
        <v>15</v>
      </c>
      <c r="D464" s="2" t="s">
        <v>23</v>
      </c>
      <c r="E464" s="2" t="s">
        <v>24</v>
      </c>
      <c r="F464" s="2">
        <v>19</v>
      </c>
      <c r="G464" s="2">
        <v>281</v>
      </c>
    </row>
    <row r="465" spans="1:7" x14ac:dyDescent="0.35">
      <c r="A465" s="1">
        <v>45390.424791666665</v>
      </c>
      <c r="B465" s="2" t="s">
        <v>7</v>
      </c>
      <c r="C465" s="2" t="s">
        <v>12</v>
      </c>
      <c r="D465" s="2" t="s">
        <v>25</v>
      </c>
      <c r="E465" s="2" t="s">
        <v>27</v>
      </c>
      <c r="F465" s="2">
        <v>5</v>
      </c>
      <c r="G465" s="2">
        <v>582</v>
      </c>
    </row>
    <row r="466" spans="1:7" x14ac:dyDescent="0.35">
      <c r="A466" s="1">
        <v>45425.346319444441</v>
      </c>
      <c r="B466" s="2" t="s">
        <v>7</v>
      </c>
      <c r="C466" s="2" t="s">
        <v>12</v>
      </c>
      <c r="D466" s="2" t="s">
        <v>23</v>
      </c>
      <c r="E466" s="2" t="s">
        <v>26</v>
      </c>
      <c r="F466" s="2">
        <v>5</v>
      </c>
      <c r="G466" s="2">
        <v>868</v>
      </c>
    </row>
    <row r="467" spans="1:7" x14ac:dyDescent="0.35">
      <c r="A467" s="1">
        <v>45479.362164351849</v>
      </c>
      <c r="B467" s="2" t="s">
        <v>9</v>
      </c>
      <c r="C467" s="2" t="s">
        <v>11</v>
      </c>
      <c r="D467" s="2" t="s">
        <v>23</v>
      </c>
      <c r="E467" s="2" t="s">
        <v>24</v>
      </c>
      <c r="F467" s="2">
        <v>17</v>
      </c>
      <c r="G467" s="2">
        <v>599</v>
      </c>
    </row>
    <row r="468" spans="1:7" x14ac:dyDescent="0.35">
      <c r="A468" s="1">
        <v>45363.928518518522</v>
      </c>
      <c r="B468" s="2" t="s">
        <v>8</v>
      </c>
      <c r="C468" s="2" t="s">
        <v>15</v>
      </c>
      <c r="D468" s="2" t="s">
        <v>28</v>
      </c>
      <c r="E468" s="2" t="s">
        <v>24</v>
      </c>
      <c r="F468" s="2">
        <v>10</v>
      </c>
      <c r="G468" s="2">
        <v>837</v>
      </c>
    </row>
    <row r="469" spans="1:7" x14ac:dyDescent="0.35">
      <c r="A469" s="1">
        <v>45542.229479166665</v>
      </c>
      <c r="B469" s="2" t="s">
        <v>9</v>
      </c>
      <c r="C469" s="2" t="s">
        <v>13</v>
      </c>
      <c r="D469" s="2" t="s">
        <v>23</v>
      </c>
      <c r="E469" s="2" t="s">
        <v>27</v>
      </c>
      <c r="F469" s="2">
        <v>5</v>
      </c>
      <c r="G469" s="2">
        <v>554</v>
      </c>
    </row>
    <row r="470" spans="1:7" x14ac:dyDescent="0.35">
      <c r="A470" s="1">
        <v>45559.759236111109</v>
      </c>
      <c r="B470" s="2" t="s">
        <v>6</v>
      </c>
      <c r="C470" s="2" t="s">
        <v>15</v>
      </c>
      <c r="D470" s="2" t="s">
        <v>28</v>
      </c>
      <c r="E470" s="2" t="s">
        <v>27</v>
      </c>
      <c r="F470" s="2">
        <v>4</v>
      </c>
      <c r="G470" s="2">
        <v>718</v>
      </c>
    </row>
    <row r="471" spans="1:7" x14ac:dyDescent="0.35">
      <c r="A471" s="1">
        <v>45342.183657407404</v>
      </c>
      <c r="B471" s="2" t="s">
        <v>6</v>
      </c>
      <c r="C471" s="2" t="s">
        <v>13</v>
      </c>
      <c r="D471" s="2" t="s">
        <v>25</v>
      </c>
      <c r="E471" s="2" t="s">
        <v>24</v>
      </c>
      <c r="F471" s="2">
        <v>6</v>
      </c>
      <c r="G471" s="2">
        <v>228</v>
      </c>
    </row>
    <row r="472" spans="1:7" x14ac:dyDescent="0.35">
      <c r="A472" s="1">
        <v>45405.599490740744</v>
      </c>
      <c r="B472" s="2" t="s">
        <v>6</v>
      </c>
      <c r="C472" s="2" t="s">
        <v>14</v>
      </c>
      <c r="D472" s="2" t="s">
        <v>28</v>
      </c>
      <c r="E472" s="2" t="s">
        <v>27</v>
      </c>
      <c r="F472" s="2">
        <v>4</v>
      </c>
      <c r="G472" s="2">
        <v>181</v>
      </c>
    </row>
    <row r="473" spans="1:7" x14ac:dyDescent="0.35">
      <c r="A473" s="1">
        <v>45461.563321759262</v>
      </c>
      <c r="B473" s="2" t="s">
        <v>6</v>
      </c>
      <c r="C473" s="2" t="s">
        <v>15</v>
      </c>
      <c r="D473" s="2" t="s">
        <v>23</v>
      </c>
      <c r="E473" s="2" t="s">
        <v>24</v>
      </c>
      <c r="F473" s="2">
        <v>7</v>
      </c>
      <c r="G473" s="2">
        <v>872</v>
      </c>
    </row>
    <row r="474" spans="1:7" x14ac:dyDescent="0.35">
      <c r="A474" s="1">
        <v>45433.667037037034</v>
      </c>
      <c r="B474" s="2" t="s">
        <v>7</v>
      </c>
      <c r="C474" s="2" t="s">
        <v>14</v>
      </c>
      <c r="D474" s="2" t="s">
        <v>23</v>
      </c>
      <c r="E474" s="2" t="s">
        <v>26</v>
      </c>
      <c r="F474" s="2">
        <v>7</v>
      </c>
      <c r="G474" s="2">
        <v>504</v>
      </c>
    </row>
    <row r="475" spans="1:7" x14ac:dyDescent="0.35">
      <c r="A475" s="1">
        <v>45511.819247685184</v>
      </c>
      <c r="B475" s="2" t="s">
        <v>6</v>
      </c>
      <c r="C475" s="2" t="s">
        <v>12</v>
      </c>
      <c r="D475" s="2" t="s">
        <v>28</v>
      </c>
      <c r="E475" s="2" t="s">
        <v>27</v>
      </c>
      <c r="F475" s="2">
        <v>18</v>
      </c>
      <c r="G475" s="2">
        <v>397</v>
      </c>
    </row>
    <row r="476" spans="1:7" x14ac:dyDescent="0.35">
      <c r="A476" s="1">
        <v>45336.981504629628</v>
      </c>
      <c r="B476" s="2" t="s">
        <v>7</v>
      </c>
      <c r="C476" s="2" t="s">
        <v>12</v>
      </c>
      <c r="D476" s="2" t="s">
        <v>28</v>
      </c>
      <c r="E476" s="2" t="s">
        <v>24</v>
      </c>
      <c r="F476" s="2">
        <v>3</v>
      </c>
      <c r="G476" s="2">
        <v>589</v>
      </c>
    </row>
    <row r="477" spans="1:7" x14ac:dyDescent="0.35">
      <c r="A477" s="1">
        <v>45561.939247685186</v>
      </c>
      <c r="B477" s="2" t="s">
        <v>7</v>
      </c>
      <c r="C477" s="2" t="s">
        <v>11</v>
      </c>
      <c r="D477" s="2" t="s">
        <v>23</v>
      </c>
      <c r="E477" s="2" t="s">
        <v>26</v>
      </c>
      <c r="F477" s="2">
        <v>1</v>
      </c>
      <c r="G477" s="2">
        <v>821</v>
      </c>
    </row>
    <row r="478" spans="1:7" x14ac:dyDescent="0.35">
      <c r="A478" s="1">
        <v>45565.375011574077</v>
      </c>
      <c r="B478" s="2" t="s">
        <v>6</v>
      </c>
      <c r="C478" s="2" t="s">
        <v>15</v>
      </c>
      <c r="D478" s="2" t="s">
        <v>25</v>
      </c>
      <c r="E478" s="2" t="s">
        <v>26</v>
      </c>
      <c r="F478" s="2">
        <v>4</v>
      </c>
      <c r="G478" s="2">
        <v>455</v>
      </c>
    </row>
    <row r="479" spans="1:7" x14ac:dyDescent="0.35">
      <c r="A479" s="1">
        <v>45397.075833333336</v>
      </c>
      <c r="B479" s="2" t="s">
        <v>6</v>
      </c>
      <c r="C479" s="2" t="s">
        <v>14</v>
      </c>
      <c r="D479" s="2" t="s">
        <v>25</v>
      </c>
      <c r="E479" s="2" t="s">
        <v>24</v>
      </c>
      <c r="F479" s="2">
        <v>6</v>
      </c>
      <c r="G479" s="2">
        <v>125</v>
      </c>
    </row>
    <row r="480" spans="1:7" x14ac:dyDescent="0.35">
      <c r="A480" s="1">
        <v>45494.144918981481</v>
      </c>
      <c r="B480" s="2" t="s">
        <v>8</v>
      </c>
      <c r="C480" s="2" t="s">
        <v>13</v>
      </c>
      <c r="D480" s="2" t="s">
        <v>28</v>
      </c>
      <c r="E480" s="2" t="s">
        <v>27</v>
      </c>
      <c r="F480" s="2">
        <v>9</v>
      </c>
      <c r="G480" s="2">
        <v>990</v>
      </c>
    </row>
    <row r="481" spans="1:7" x14ac:dyDescent="0.35">
      <c r="A481" s="1">
        <v>45613.489976851852</v>
      </c>
      <c r="B481" s="2" t="s">
        <v>9</v>
      </c>
      <c r="C481" s="2" t="s">
        <v>12</v>
      </c>
      <c r="D481" s="2" t="s">
        <v>25</v>
      </c>
      <c r="E481" s="2" t="s">
        <v>24</v>
      </c>
      <c r="F481" s="2">
        <v>14</v>
      </c>
      <c r="G481" s="2">
        <v>628</v>
      </c>
    </row>
    <row r="482" spans="1:7" x14ac:dyDescent="0.35">
      <c r="A482" s="1">
        <v>45315.022835648146</v>
      </c>
      <c r="B482" s="2" t="s">
        <v>6</v>
      </c>
      <c r="C482" s="2" t="s">
        <v>12</v>
      </c>
      <c r="D482" s="2" t="s">
        <v>23</v>
      </c>
      <c r="E482" s="2" t="s">
        <v>26</v>
      </c>
      <c r="F482" s="2">
        <v>12</v>
      </c>
      <c r="G482" s="2">
        <v>903</v>
      </c>
    </row>
    <row r="483" spans="1:7" x14ac:dyDescent="0.35">
      <c r="A483" s="1">
        <v>45327.656956018516</v>
      </c>
      <c r="B483" s="2" t="s">
        <v>8</v>
      </c>
      <c r="C483" s="2" t="s">
        <v>13</v>
      </c>
      <c r="D483" s="2" t="s">
        <v>28</v>
      </c>
      <c r="E483" s="2" t="s">
        <v>24</v>
      </c>
      <c r="F483" s="2">
        <v>4</v>
      </c>
      <c r="G483" s="2">
        <v>541</v>
      </c>
    </row>
    <row r="484" spans="1:7" x14ac:dyDescent="0.35">
      <c r="A484" s="1">
        <v>45308.371134259258</v>
      </c>
      <c r="B484" s="2" t="s">
        <v>8</v>
      </c>
      <c r="C484" s="2" t="s">
        <v>14</v>
      </c>
      <c r="D484" s="2" t="s">
        <v>23</v>
      </c>
      <c r="E484" s="2" t="s">
        <v>27</v>
      </c>
      <c r="F484" s="2">
        <v>12</v>
      </c>
      <c r="G484" s="2">
        <v>243</v>
      </c>
    </row>
    <row r="485" spans="1:7" x14ac:dyDescent="0.35">
      <c r="A485" s="1">
        <v>45297.151631944442</v>
      </c>
      <c r="B485" s="2" t="s">
        <v>9</v>
      </c>
      <c r="C485" s="2" t="s">
        <v>14</v>
      </c>
      <c r="D485" s="2" t="s">
        <v>23</v>
      </c>
      <c r="E485" s="2" t="s">
        <v>26</v>
      </c>
      <c r="F485" s="2">
        <v>10</v>
      </c>
      <c r="G485" s="2">
        <v>211</v>
      </c>
    </row>
    <row r="486" spans="1:7" x14ac:dyDescent="0.35">
      <c r="A486" s="1">
        <v>45462.332118055558</v>
      </c>
      <c r="B486" s="2" t="s">
        <v>7</v>
      </c>
      <c r="C486" s="2" t="s">
        <v>15</v>
      </c>
      <c r="D486" s="2" t="s">
        <v>25</v>
      </c>
      <c r="E486" s="2" t="s">
        <v>24</v>
      </c>
      <c r="F486" s="2">
        <v>7</v>
      </c>
      <c r="G486" s="2">
        <v>396</v>
      </c>
    </row>
    <row r="487" spans="1:7" x14ac:dyDescent="0.35">
      <c r="A487" s="1">
        <v>45580.007233796299</v>
      </c>
      <c r="B487" s="2" t="s">
        <v>6</v>
      </c>
      <c r="C487" s="2" t="s">
        <v>15</v>
      </c>
      <c r="D487" s="2" t="s">
        <v>28</v>
      </c>
      <c r="E487" s="2" t="s">
        <v>27</v>
      </c>
      <c r="F487" s="2">
        <v>3</v>
      </c>
      <c r="G487" s="2">
        <v>410</v>
      </c>
    </row>
    <row r="488" spans="1:7" x14ac:dyDescent="0.35">
      <c r="A488" s="1">
        <v>45571.979618055557</v>
      </c>
      <c r="B488" s="2" t="s">
        <v>9</v>
      </c>
      <c r="C488" s="2" t="s">
        <v>11</v>
      </c>
      <c r="D488" s="2" t="s">
        <v>28</v>
      </c>
      <c r="E488" s="2" t="s">
        <v>26</v>
      </c>
      <c r="F488" s="2">
        <v>14</v>
      </c>
      <c r="G488" s="2">
        <v>818</v>
      </c>
    </row>
    <row r="489" spans="1:7" x14ac:dyDescent="0.35">
      <c r="A489" s="1">
        <v>45643.999050925922</v>
      </c>
      <c r="B489" s="2" t="s">
        <v>6</v>
      </c>
      <c r="C489" s="2" t="s">
        <v>12</v>
      </c>
      <c r="D489" s="2" t="s">
        <v>25</v>
      </c>
      <c r="E489" s="2" t="s">
        <v>27</v>
      </c>
      <c r="F489" s="2">
        <v>10</v>
      </c>
      <c r="G489" s="2">
        <v>633</v>
      </c>
    </row>
    <row r="490" spans="1:7" x14ac:dyDescent="0.35">
      <c r="A490" s="1">
        <v>45574.297280092593</v>
      </c>
      <c r="B490" s="2" t="s">
        <v>8</v>
      </c>
      <c r="C490" s="2" t="s">
        <v>15</v>
      </c>
      <c r="D490" s="2" t="s">
        <v>23</v>
      </c>
      <c r="E490" s="2" t="s">
        <v>26</v>
      </c>
      <c r="F490" s="2">
        <v>16</v>
      </c>
      <c r="G490" s="2">
        <v>136</v>
      </c>
    </row>
    <row r="491" spans="1:7" x14ac:dyDescent="0.35">
      <c r="A491" s="1">
        <v>45644.161736111113</v>
      </c>
      <c r="B491" s="2" t="s">
        <v>8</v>
      </c>
      <c r="C491" s="2" t="s">
        <v>14</v>
      </c>
      <c r="D491" s="2" t="s">
        <v>23</v>
      </c>
      <c r="E491" s="2" t="s">
        <v>24</v>
      </c>
      <c r="F491" s="2">
        <v>16</v>
      </c>
      <c r="G491" s="2">
        <v>983</v>
      </c>
    </row>
    <row r="492" spans="1:7" x14ac:dyDescent="0.35">
      <c r="A492" s="1">
        <v>45653.468900462962</v>
      </c>
      <c r="B492" s="2" t="s">
        <v>7</v>
      </c>
      <c r="C492" s="2" t="s">
        <v>13</v>
      </c>
      <c r="D492" s="2" t="s">
        <v>23</v>
      </c>
      <c r="E492" s="2" t="s">
        <v>27</v>
      </c>
      <c r="F492" s="2">
        <v>10</v>
      </c>
      <c r="G492" s="2">
        <v>311</v>
      </c>
    </row>
    <row r="493" spans="1:7" x14ac:dyDescent="0.35">
      <c r="A493" s="1">
        <v>45498.976273148146</v>
      </c>
      <c r="B493" s="2" t="s">
        <v>8</v>
      </c>
      <c r="C493" s="2" t="s">
        <v>14</v>
      </c>
      <c r="D493" s="2" t="s">
        <v>23</v>
      </c>
      <c r="E493" s="2" t="s">
        <v>26</v>
      </c>
      <c r="F493" s="2">
        <v>13</v>
      </c>
      <c r="G493" s="2">
        <v>263</v>
      </c>
    </row>
    <row r="494" spans="1:7" x14ac:dyDescent="0.35">
      <c r="A494" s="1">
        <v>45426.449189814812</v>
      </c>
      <c r="B494" s="2" t="s">
        <v>8</v>
      </c>
      <c r="C494" s="2" t="s">
        <v>12</v>
      </c>
      <c r="D494" s="2" t="s">
        <v>28</v>
      </c>
      <c r="E494" s="2" t="s">
        <v>27</v>
      </c>
      <c r="F494" s="2">
        <v>6</v>
      </c>
      <c r="G494" s="2">
        <v>714</v>
      </c>
    </row>
    <row r="495" spans="1:7" x14ac:dyDescent="0.35">
      <c r="A495" s="1">
        <v>45601.599733796298</v>
      </c>
      <c r="B495" s="2" t="s">
        <v>9</v>
      </c>
      <c r="C495" s="2" t="s">
        <v>14</v>
      </c>
      <c r="D495" s="2" t="s">
        <v>28</v>
      </c>
      <c r="E495" s="2" t="s">
        <v>27</v>
      </c>
      <c r="F495" s="2">
        <v>12</v>
      </c>
      <c r="G495" s="2">
        <v>771</v>
      </c>
    </row>
    <row r="496" spans="1:7" x14ac:dyDescent="0.35">
      <c r="A496" s="1">
        <v>45409.965937499997</v>
      </c>
      <c r="B496" s="2" t="s">
        <v>6</v>
      </c>
      <c r="C496" s="2" t="s">
        <v>11</v>
      </c>
      <c r="D496" s="2" t="s">
        <v>25</v>
      </c>
      <c r="E496" s="2" t="s">
        <v>24</v>
      </c>
      <c r="F496" s="2">
        <v>9</v>
      </c>
      <c r="G496" s="2">
        <v>962</v>
      </c>
    </row>
    <row r="497" spans="1:7" x14ac:dyDescent="0.35">
      <c r="A497" s="1">
        <v>45403.264733796299</v>
      </c>
      <c r="B497" s="2" t="s">
        <v>6</v>
      </c>
      <c r="C497" s="2" t="s">
        <v>12</v>
      </c>
      <c r="D497" s="2" t="s">
        <v>25</v>
      </c>
      <c r="E497" s="2" t="s">
        <v>27</v>
      </c>
      <c r="F497" s="2">
        <v>13</v>
      </c>
      <c r="G497" s="2">
        <v>622</v>
      </c>
    </row>
    <row r="498" spans="1:7" x14ac:dyDescent="0.35">
      <c r="A498" s="1">
        <v>45609.828333333331</v>
      </c>
      <c r="B498" s="2" t="s">
        <v>9</v>
      </c>
      <c r="C498" s="2" t="s">
        <v>13</v>
      </c>
      <c r="D498" s="2" t="s">
        <v>28</v>
      </c>
      <c r="E498" s="2" t="s">
        <v>26</v>
      </c>
      <c r="F498" s="2">
        <v>4</v>
      </c>
      <c r="G498" s="2">
        <v>829</v>
      </c>
    </row>
    <row r="499" spans="1:7" x14ac:dyDescent="0.35">
      <c r="A499" s="1">
        <v>45536.564155092594</v>
      </c>
      <c r="B499" s="2" t="s">
        <v>7</v>
      </c>
      <c r="C499" s="2" t="s">
        <v>11</v>
      </c>
      <c r="D499" s="2" t="s">
        <v>28</v>
      </c>
      <c r="E499" s="2" t="s">
        <v>26</v>
      </c>
      <c r="F499" s="2">
        <v>11</v>
      </c>
      <c r="G499" s="2">
        <v>311</v>
      </c>
    </row>
    <row r="500" spans="1:7" x14ac:dyDescent="0.35">
      <c r="A500" s="1">
        <v>45376.66851851852</v>
      </c>
      <c r="B500" s="2" t="s">
        <v>6</v>
      </c>
      <c r="C500" s="2" t="s">
        <v>12</v>
      </c>
      <c r="D500" s="2" t="s">
        <v>23</v>
      </c>
      <c r="E500" s="2" t="s">
        <v>26</v>
      </c>
      <c r="F500" s="2">
        <v>18</v>
      </c>
      <c r="G500" s="2">
        <v>779</v>
      </c>
    </row>
    <row r="501" spans="1:7" x14ac:dyDescent="0.35">
      <c r="A501" s="1">
        <v>45481.337870370371</v>
      </c>
      <c r="B501" s="2" t="s">
        <v>8</v>
      </c>
      <c r="C501" s="2" t="s">
        <v>13</v>
      </c>
      <c r="D501" s="2" t="s">
        <v>23</v>
      </c>
      <c r="E501" s="2" t="s">
        <v>26</v>
      </c>
      <c r="F501" s="2">
        <v>11</v>
      </c>
      <c r="G501" s="2">
        <v>332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15021-3463-417C-869F-D7BD8B2C42D8}">
  <dimension ref="A1:B6"/>
  <sheetViews>
    <sheetView workbookViewId="0">
      <selection sqref="A1:B5"/>
    </sheetView>
  </sheetViews>
  <sheetFormatPr defaultRowHeight="14.5" x14ac:dyDescent="0.35"/>
  <cols>
    <col min="1" max="1" width="10.7265625" bestFit="1" customWidth="1"/>
    <col min="2" max="2" width="15.08984375" bestFit="1" customWidth="1"/>
    <col min="3" max="3" width="15.453125" bestFit="1" customWidth="1"/>
  </cols>
  <sheetData>
    <row r="1" spans="1:2" x14ac:dyDescent="0.35">
      <c r="A1" s="4" t="s">
        <v>17</v>
      </c>
      <c r="B1" t="s">
        <v>29</v>
      </c>
    </row>
    <row r="2" spans="1:2" x14ac:dyDescent="0.35">
      <c r="A2" t="s">
        <v>9</v>
      </c>
      <c r="B2" s="13">
        <v>62442</v>
      </c>
    </row>
    <row r="3" spans="1:2" x14ac:dyDescent="0.35">
      <c r="A3" t="s">
        <v>6</v>
      </c>
      <c r="B3" s="13">
        <v>77161</v>
      </c>
    </row>
    <row r="4" spans="1:2" x14ac:dyDescent="0.35">
      <c r="A4" t="s">
        <v>8</v>
      </c>
      <c r="B4" s="13">
        <v>65257</v>
      </c>
    </row>
    <row r="5" spans="1:2" x14ac:dyDescent="0.35">
      <c r="A5" t="s">
        <v>7</v>
      </c>
      <c r="B5" s="13">
        <v>72851</v>
      </c>
    </row>
    <row r="6" spans="1:2" x14ac:dyDescent="0.35">
      <c r="A6" t="s">
        <v>30</v>
      </c>
      <c r="B6" s="13">
        <v>277711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1268A-D743-4E88-93F2-17FCC569CADB}">
  <dimension ref="A2:B6"/>
  <sheetViews>
    <sheetView topLeftCell="A2" workbookViewId="0">
      <selection activeCell="T23" sqref="T23"/>
    </sheetView>
  </sheetViews>
  <sheetFormatPr defaultRowHeight="14.5" x14ac:dyDescent="0.35"/>
  <cols>
    <col min="1" max="1" width="11" bestFit="1" customWidth="1"/>
    <col min="2" max="2" width="15.08984375" bestFit="1" customWidth="1"/>
  </cols>
  <sheetData>
    <row r="2" spans="1:2" x14ac:dyDescent="0.35">
      <c r="A2" s="4" t="s">
        <v>20</v>
      </c>
      <c r="B2" t="s">
        <v>29</v>
      </c>
    </row>
    <row r="3" spans="1:2" x14ac:dyDescent="0.35">
      <c r="A3" t="s">
        <v>26</v>
      </c>
      <c r="B3" s="13">
        <v>84318</v>
      </c>
    </row>
    <row r="4" spans="1:2" x14ac:dyDescent="0.35">
      <c r="A4" t="s">
        <v>27</v>
      </c>
      <c r="B4" s="13">
        <v>94529</v>
      </c>
    </row>
    <row r="5" spans="1:2" x14ac:dyDescent="0.35">
      <c r="A5" t="s">
        <v>24</v>
      </c>
      <c r="B5" s="13">
        <v>98864</v>
      </c>
    </row>
    <row r="6" spans="1:2" x14ac:dyDescent="0.35">
      <c r="A6" t="s">
        <v>30</v>
      </c>
      <c r="B6" s="13">
        <v>277711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8204-CF7B-477B-8F80-7E2A2EB1F4B0}">
  <dimension ref="A1:B7"/>
  <sheetViews>
    <sheetView workbookViewId="0">
      <selection activeCell="O9" sqref="O9"/>
    </sheetView>
  </sheetViews>
  <sheetFormatPr defaultRowHeight="14.5" x14ac:dyDescent="0.35"/>
  <cols>
    <col min="1" max="1" width="13.90625" bestFit="1" customWidth="1"/>
    <col min="2" max="2" width="15.08984375" bestFit="1" customWidth="1"/>
    <col min="3" max="3" width="15.453125" bestFit="1" customWidth="1"/>
  </cols>
  <sheetData>
    <row r="1" spans="1:2" x14ac:dyDescent="0.35">
      <c r="A1" s="4" t="s">
        <v>18</v>
      </c>
      <c r="B1" t="s">
        <v>29</v>
      </c>
    </row>
    <row r="2" spans="1:2" x14ac:dyDescent="0.35">
      <c r="A2" t="s">
        <v>11</v>
      </c>
      <c r="B2" s="13">
        <v>65673</v>
      </c>
    </row>
    <row r="3" spans="1:2" x14ac:dyDescent="0.35">
      <c r="A3" t="s">
        <v>13</v>
      </c>
      <c r="B3" s="13">
        <v>54977</v>
      </c>
    </row>
    <row r="4" spans="1:2" x14ac:dyDescent="0.35">
      <c r="A4" t="s">
        <v>15</v>
      </c>
      <c r="B4" s="13">
        <v>54374</v>
      </c>
    </row>
    <row r="5" spans="1:2" x14ac:dyDescent="0.35">
      <c r="A5" t="s">
        <v>12</v>
      </c>
      <c r="B5" s="13">
        <v>53259</v>
      </c>
    </row>
    <row r="6" spans="1:2" x14ac:dyDescent="0.35">
      <c r="A6" t="s">
        <v>14</v>
      </c>
      <c r="B6" s="13">
        <v>49428</v>
      </c>
    </row>
    <row r="7" spans="1:2" x14ac:dyDescent="0.35">
      <c r="A7" t="s">
        <v>30</v>
      </c>
      <c r="B7" s="13">
        <v>277711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CAE1D-5EF4-4166-A845-EE33A8AE7A43}">
  <dimension ref="A3:B16"/>
  <sheetViews>
    <sheetView workbookViewId="0">
      <selection activeCell="A3" sqref="A3:B15"/>
    </sheetView>
  </sheetViews>
  <sheetFormatPr defaultRowHeight="14.5" x14ac:dyDescent="0.35"/>
  <cols>
    <col min="1" max="1" width="10.7265625" bestFit="1" customWidth="1"/>
    <col min="2" max="2" width="15.08984375" bestFit="1" customWidth="1"/>
    <col min="3" max="4" width="13.26953125" bestFit="1" customWidth="1"/>
    <col min="5" max="5" width="12.1796875" bestFit="1" customWidth="1"/>
    <col min="6" max="6" width="13.26953125" bestFit="1" customWidth="1"/>
    <col min="7" max="7" width="12.1796875" bestFit="1" customWidth="1"/>
    <col min="8" max="8" width="13.26953125" bestFit="1" customWidth="1"/>
    <col min="9" max="9" width="12.1796875" bestFit="1" customWidth="1"/>
    <col min="10" max="16" width="13.26953125" bestFit="1" customWidth="1"/>
    <col min="17" max="20" width="14.26953125" bestFit="1" customWidth="1"/>
    <col min="21" max="21" width="13.26953125" bestFit="1" customWidth="1"/>
    <col min="22" max="23" width="14.26953125" bestFit="1" customWidth="1"/>
    <col min="24" max="25" width="13.26953125" bestFit="1" customWidth="1"/>
    <col min="26" max="26" width="14.26953125" bestFit="1" customWidth="1"/>
    <col min="27" max="29" width="13.26953125" bestFit="1" customWidth="1"/>
    <col min="30" max="32" width="14.26953125" bestFit="1" customWidth="1"/>
    <col min="33" max="35" width="13.26953125" bestFit="1" customWidth="1"/>
    <col min="36" max="40" width="14.26953125" bestFit="1" customWidth="1"/>
    <col min="41" max="42" width="13.26953125" bestFit="1" customWidth="1"/>
    <col min="43" max="43" width="14.26953125" bestFit="1" customWidth="1"/>
    <col min="44" max="44" width="13.26953125" bestFit="1" customWidth="1"/>
    <col min="45" max="49" width="14.26953125" bestFit="1" customWidth="1"/>
    <col min="50" max="51" width="12.1796875" bestFit="1" customWidth="1"/>
    <col min="52" max="54" width="13.26953125" bestFit="1" customWidth="1"/>
    <col min="55" max="56" width="12.1796875" bestFit="1" customWidth="1"/>
    <col min="57" max="63" width="13.26953125" bestFit="1" customWidth="1"/>
    <col min="64" max="64" width="12.1796875" bestFit="1" customWidth="1"/>
    <col min="65" max="66" width="13.26953125" bestFit="1" customWidth="1"/>
    <col min="67" max="73" width="14.26953125" bestFit="1" customWidth="1"/>
    <col min="74" max="75" width="13.26953125" bestFit="1" customWidth="1"/>
    <col min="76" max="76" width="14.26953125" bestFit="1" customWidth="1"/>
    <col min="77" max="79" width="13.26953125" bestFit="1" customWidth="1"/>
    <col min="80" max="80" width="14.26953125" bestFit="1" customWidth="1"/>
    <col min="81" max="81" width="13.26953125" bestFit="1" customWidth="1"/>
    <col min="82" max="82" width="14.26953125" bestFit="1" customWidth="1"/>
    <col min="83" max="83" width="13.26953125" bestFit="1" customWidth="1"/>
    <col min="84" max="85" width="14.26953125" bestFit="1" customWidth="1"/>
    <col min="86" max="86" width="13.26953125" bestFit="1" customWidth="1"/>
    <col min="87" max="89" width="14.26953125" bestFit="1" customWidth="1"/>
    <col min="90" max="90" width="12.1796875" bestFit="1" customWidth="1"/>
    <col min="91" max="92" width="13.26953125" bestFit="1" customWidth="1"/>
    <col min="93" max="93" width="12.1796875" bestFit="1" customWidth="1"/>
    <col min="94" max="97" width="13.26953125" bestFit="1" customWidth="1"/>
    <col min="98" max="98" width="12.1796875" bestFit="1" customWidth="1"/>
    <col min="99" max="99" width="13.26953125" bestFit="1" customWidth="1"/>
    <col min="100" max="100" width="12.1796875" bestFit="1" customWidth="1"/>
    <col min="101" max="101" width="13.26953125" bestFit="1" customWidth="1"/>
    <col min="102" max="103" width="12.1796875" bestFit="1" customWidth="1"/>
    <col min="104" max="104" width="13.26953125" bestFit="1" customWidth="1"/>
    <col min="105" max="109" width="14.26953125" bestFit="1" customWidth="1"/>
    <col min="110" max="114" width="13.26953125" bestFit="1" customWidth="1"/>
    <col min="115" max="116" width="14.26953125" bestFit="1" customWidth="1"/>
    <col min="117" max="117" width="13.26953125" bestFit="1" customWidth="1"/>
    <col min="118" max="118" width="14.26953125" bestFit="1" customWidth="1"/>
    <col min="119" max="120" width="13.26953125" bestFit="1" customWidth="1"/>
    <col min="121" max="121" width="14.26953125" bestFit="1" customWidth="1"/>
    <col min="122" max="124" width="13.26953125" bestFit="1" customWidth="1"/>
    <col min="125" max="126" width="14.26953125" bestFit="1" customWidth="1"/>
    <col min="127" max="127" width="13.26953125" bestFit="1" customWidth="1"/>
    <col min="128" max="128" width="14.26953125" bestFit="1" customWidth="1"/>
    <col min="129" max="129" width="13.26953125" bestFit="1" customWidth="1"/>
    <col min="130" max="132" width="14.26953125" bestFit="1" customWidth="1"/>
    <col min="133" max="135" width="12.1796875" bestFit="1" customWidth="1"/>
    <col min="136" max="136" width="13.26953125" bestFit="1" customWidth="1"/>
    <col min="137" max="138" width="12.1796875" bestFit="1" customWidth="1"/>
    <col min="139" max="143" width="13.26953125" bestFit="1" customWidth="1"/>
    <col min="144" max="144" width="12.1796875" bestFit="1" customWidth="1"/>
    <col min="145" max="146" width="13.26953125" bestFit="1" customWidth="1"/>
    <col min="147" max="147" width="14.26953125" bestFit="1" customWidth="1"/>
    <col min="148" max="148" width="13.26953125" bestFit="1" customWidth="1"/>
    <col min="149" max="150" width="14.26953125" bestFit="1" customWidth="1"/>
    <col min="151" max="152" width="13.26953125" bestFit="1" customWidth="1"/>
    <col min="153" max="153" width="14.26953125" bestFit="1" customWidth="1"/>
    <col min="154" max="154" width="13.26953125" bestFit="1" customWidth="1"/>
    <col min="155" max="155" width="14.26953125" bestFit="1" customWidth="1"/>
    <col min="156" max="157" width="13.26953125" bestFit="1" customWidth="1"/>
    <col min="158" max="160" width="14.26953125" bestFit="1" customWidth="1"/>
    <col min="161" max="161" width="13.26953125" bestFit="1" customWidth="1"/>
    <col min="162" max="168" width="14.26953125" bestFit="1" customWidth="1"/>
    <col min="169" max="175" width="13.26953125" bestFit="1" customWidth="1"/>
    <col min="176" max="176" width="12.1796875" bestFit="1" customWidth="1"/>
    <col min="177" max="180" width="13.26953125" bestFit="1" customWidth="1"/>
    <col min="181" max="183" width="12.1796875" bestFit="1" customWidth="1"/>
    <col min="184" max="184" width="13.26953125" bestFit="1" customWidth="1"/>
    <col min="185" max="186" width="14.26953125" bestFit="1" customWidth="1"/>
    <col min="187" max="188" width="13.26953125" bestFit="1" customWidth="1"/>
    <col min="189" max="190" width="14.26953125" bestFit="1" customWidth="1"/>
    <col min="191" max="193" width="13.26953125" bestFit="1" customWidth="1"/>
    <col min="194" max="197" width="14.26953125" bestFit="1" customWidth="1"/>
    <col min="198" max="199" width="13.26953125" bestFit="1" customWidth="1"/>
    <col min="200" max="206" width="14.26953125" bestFit="1" customWidth="1"/>
    <col min="207" max="210" width="13.26953125" bestFit="1" customWidth="1"/>
    <col min="211" max="212" width="14.26953125" bestFit="1" customWidth="1"/>
    <col min="213" max="213" width="13.26953125" bestFit="1" customWidth="1"/>
    <col min="214" max="215" width="14.26953125" bestFit="1" customWidth="1"/>
    <col min="216" max="216" width="13.26953125" bestFit="1" customWidth="1"/>
    <col min="217" max="217" width="14.26953125" bestFit="1" customWidth="1"/>
    <col min="218" max="219" width="13.26953125" bestFit="1" customWidth="1"/>
    <col min="220" max="221" width="12.1796875" bestFit="1" customWidth="1"/>
    <col min="222" max="222" width="13.26953125" bestFit="1" customWidth="1"/>
    <col min="223" max="223" width="12.1796875" bestFit="1" customWidth="1"/>
    <col min="224" max="224" width="13.26953125" bestFit="1" customWidth="1"/>
    <col min="225" max="226" width="12.1796875" bestFit="1" customWidth="1"/>
    <col min="227" max="227" width="14.26953125" bestFit="1" customWidth="1"/>
    <col min="228" max="229" width="13.26953125" bestFit="1" customWidth="1"/>
    <col min="230" max="233" width="14.26953125" bestFit="1" customWidth="1"/>
    <col min="234" max="234" width="13.26953125" bestFit="1" customWidth="1"/>
    <col min="235" max="237" width="14.26953125" bestFit="1" customWidth="1"/>
    <col min="238" max="238" width="13.26953125" bestFit="1" customWidth="1"/>
    <col min="239" max="240" width="14.26953125" bestFit="1" customWidth="1"/>
    <col min="241" max="241" width="13.26953125" bestFit="1" customWidth="1"/>
    <col min="242" max="243" width="14.26953125" bestFit="1" customWidth="1"/>
    <col min="244" max="244" width="13.26953125" bestFit="1" customWidth="1"/>
    <col min="245" max="249" width="14.26953125" bestFit="1" customWidth="1"/>
    <col min="250" max="251" width="13.26953125" bestFit="1" customWidth="1"/>
    <col min="252" max="253" width="14.26953125" bestFit="1" customWidth="1"/>
    <col min="254" max="254" width="12.1796875" bestFit="1" customWidth="1"/>
    <col min="255" max="256" width="13.26953125" bestFit="1" customWidth="1"/>
    <col min="257" max="257" width="12.1796875" bestFit="1" customWidth="1"/>
    <col min="258" max="260" width="13.26953125" bestFit="1" customWidth="1"/>
    <col min="261" max="265" width="12.1796875" bestFit="1" customWidth="1"/>
    <col min="266" max="266" width="13.26953125" bestFit="1" customWidth="1"/>
    <col min="267" max="268" width="14.26953125" bestFit="1" customWidth="1"/>
    <col min="269" max="270" width="13.26953125" bestFit="1" customWidth="1"/>
    <col min="271" max="273" width="14.26953125" bestFit="1" customWidth="1"/>
    <col min="274" max="274" width="13.26953125" bestFit="1" customWidth="1"/>
    <col min="275" max="275" width="14.26953125" bestFit="1" customWidth="1"/>
    <col min="276" max="279" width="13.26953125" bestFit="1" customWidth="1"/>
    <col min="280" max="282" width="14.26953125" bestFit="1" customWidth="1"/>
    <col min="283" max="283" width="13.26953125" bestFit="1" customWidth="1"/>
    <col min="284" max="285" width="14.26953125" bestFit="1" customWidth="1"/>
    <col min="286" max="286" width="13.26953125" bestFit="1" customWidth="1"/>
    <col min="287" max="290" width="14.26953125" bestFit="1" customWidth="1"/>
    <col min="291" max="292" width="13.26953125" bestFit="1" customWidth="1"/>
    <col min="293" max="294" width="14.26953125" bestFit="1" customWidth="1"/>
    <col min="295" max="297" width="13.26953125" bestFit="1" customWidth="1"/>
    <col min="298" max="299" width="12.1796875" bestFit="1" customWidth="1"/>
    <col min="300" max="304" width="13.26953125" bestFit="1" customWidth="1"/>
    <col min="305" max="306" width="12.1796875" bestFit="1" customWidth="1"/>
    <col min="307" max="308" width="13.26953125" bestFit="1" customWidth="1"/>
    <col min="309" max="314" width="14.26953125" bestFit="1" customWidth="1"/>
    <col min="315" max="315" width="13.26953125" bestFit="1" customWidth="1"/>
    <col min="316" max="317" width="14.26953125" bestFit="1" customWidth="1"/>
    <col min="318" max="320" width="13.26953125" bestFit="1" customWidth="1"/>
    <col min="321" max="322" width="14.26953125" bestFit="1" customWidth="1"/>
    <col min="323" max="323" width="13.26953125" bestFit="1" customWidth="1"/>
    <col min="324" max="324" width="14.26953125" bestFit="1" customWidth="1"/>
    <col min="325" max="325" width="13.26953125" bestFit="1" customWidth="1"/>
    <col min="326" max="330" width="14.26953125" bestFit="1" customWidth="1"/>
    <col min="331" max="332" width="13.26953125" bestFit="1" customWidth="1"/>
    <col min="333" max="334" width="14.26953125" bestFit="1" customWidth="1"/>
    <col min="335" max="335" width="13.26953125" bestFit="1" customWidth="1"/>
    <col min="336" max="337" width="14.26953125" bestFit="1" customWidth="1"/>
    <col min="338" max="338" width="13.26953125" bestFit="1" customWidth="1"/>
    <col min="339" max="339" width="14.26953125" bestFit="1" customWidth="1"/>
    <col min="340" max="342" width="12.1796875" bestFit="1" customWidth="1"/>
    <col min="343" max="344" width="13.26953125" bestFit="1" customWidth="1"/>
    <col min="345" max="345" width="12.1796875" bestFit="1" customWidth="1"/>
    <col min="346" max="346" width="13.26953125" bestFit="1" customWidth="1"/>
    <col min="347" max="347" width="12.1796875" bestFit="1" customWidth="1"/>
    <col min="348" max="349" width="13.26953125" bestFit="1" customWidth="1"/>
    <col min="350" max="350" width="12.1796875" bestFit="1" customWidth="1"/>
    <col min="351" max="352" width="13.26953125" bestFit="1" customWidth="1"/>
    <col min="353" max="353" width="12.1796875" bestFit="1" customWidth="1"/>
    <col min="354" max="356" width="13.26953125" bestFit="1" customWidth="1"/>
    <col min="357" max="357" width="12.1796875" bestFit="1" customWidth="1"/>
    <col min="358" max="361" width="13.26953125" bestFit="1" customWidth="1"/>
    <col min="362" max="362" width="14.26953125" bestFit="1" customWidth="1"/>
    <col min="363" max="363" width="13.26953125" bestFit="1" customWidth="1"/>
    <col min="364" max="368" width="14.26953125" bestFit="1" customWidth="1"/>
    <col min="369" max="369" width="13.26953125" bestFit="1" customWidth="1"/>
    <col min="370" max="372" width="14.26953125" bestFit="1" customWidth="1"/>
    <col min="373" max="374" width="13.26953125" bestFit="1" customWidth="1"/>
    <col min="375" max="376" width="14.26953125" bestFit="1" customWidth="1"/>
    <col min="377" max="377" width="13.26953125" bestFit="1" customWidth="1"/>
    <col min="378" max="379" width="14.26953125" bestFit="1" customWidth="1"/>
    <col min="380" max="380" width="13.26953125" bestFit="1" customWidth="1"/>
    <col min="381" max="381" width="14.26953125" bestFit="1" customWidth="1"/>
    <col min="382" max="382" width="13.26953125" bestFit="1" customWidth="1"/>
    <col min="383" max="386" width="14.26953125" bestFit="1" customWidth="1"/>
    <col min="387" max="389" width="13.26953125" bestFit="1" customWidth="1"/>
    <col min="390" max="391" width="14.26953125" bestFit="1" customWidth="1"/>
    <col min="392" max="394" width="13.26953125" bestFit="1" customWidth="1"/>
    <col min="395" max="395" width="14.26953125" bestFit="1" customWidth="1"/>
    <col min="396" max="397" width="13.26953125" bestFit="1" customWidth="1"/>
    <col min="398" max="400" width="14.26953125" bestFit="1" customWidth="1"/>
    <col min="401" max="401" width="13.26953125" bestFit="1" customWidth="1"/>
    <col min="402" max="404" width="14.26953125" bestFit="1" customWidth="1"/>
    <col min="405" max="405" width="13.26953125" bestFit="1" customWidth="1"/>
    <col min="406" max="408" width="14.26953125" bestFit="1" customWidth="1"/>
    <col min="409" max="409" width="13.26953125" bestFit="1" customWidth="1"/>
    <col min="410" max="411" width="14.26953125" bestFit="1" customWidth="1"/>
    <col min="412" max="413" width="15.26953125" bestFit="1" customWidth="1"/>
    <col min="414" max="414" width="14.26953125" bestFit="1" customWidth="1"/>
    <col min="415" max="420" width="15.26953125" bestFit="1" customWidth="1"/>
    <col min="421" max="423" width="14.26953125" bestFit="1" customWidth="1"/>
    <col min="424" max="426" width="15.26953125" bestFit="1" customWidth="1"/>
    <col min="427" max="427" width="14.26953125" bestFit="1" customWidth="1"/>
    <col min="428" max="428" width="15.26953125" bestFit="1" customWidth="1"/>
    <col min="429" max="429" width="13.26953125" bestFit="1" customWidth="1"/>
    <col min="430" max="442" width="14.26953125" bestFit="1" customWidth="1"/>
    <col min="443" max="447" width="15.26953125" bestFit="1" customWidth="1"/>
    <col min="448" max="451" width="14.26953125" bestFit="1" customWidth="1"/>
    <col min="452" max="453" width="15.26953125" bestFit="1" customWidth="1"/>
    <col min="454" max="454" width="14.26953125" bestFit="1" customWidth="1"/>
    <col min="455" max="456" width="15.26953125" bestFit="1" customWidth="1"/>
    <col min="457" max="457" width="14.26953125" bestFit="1" customWidth="1"/>
    <col min="458" max="462" width="15.26953125" bestFit="1" customWidth="1"/>
    <col min="463" max="464" width="14.26953125" bestFit="1" customWidth="1"/>
    <col min="465" max="467" width="15.26953125" bestFit="1" customWidth="1"/>
    <col min="468" max="468" width="14.26953125" bestFit="1" customWidth="1"/>
    <col min="469" max="469" width="13.26953125" bestFit="1" customWidth="1"/>
    <col min="470" max="471" width="14.26953125" bestFit="1" customWidth="1"/>
    <col min="472" max="472" width="13.26953125" bestFit="1" customWidth="1"/>
    <col min="473" max="473" width="14.26953125" bestFit="1" customWidth="1"/>
    <col min="474" max="476" width="13.26953125" bestFit="1" customWidth="1"/>
    <col min="477" max="478" width="14.26953125" bestFit="1" customWidth="1"/>
    <col min="479" max="479" width="15.26953125" bestFit="1" customWidth="1"/>
    <col min="480" max="485" width="14.26953125" bestFit="1" customWidth="1"/>
    <col min="486" max="486" width="15.26953125" bestFit="1" customWidth="1"/>
    <col min="487" max="487" width="14.26953125" bestFit="1" customWidth="1"/>
    <col min="488" max="488" width="15.26953125" bestFit="1" customWidth="1"/>
    <col min="489" max="492" width="14.26953125" bestFit="1" customWidth="1"/>
    <col min="493" max="494" width="15.26953125" bestFit="1" customWidth="1"/>
    <col min="495" max="495" width="14.26953125" bestFit="1" customWidth="1"/>
    <col min="496" max="498" width="15.26953125" bestFit="1" customWidth="1"/>
    <col min="499" max="500" width="14.26953125" bestFit="1" customWidth="1"/>
    <col min="501" max="501" width="15.26953125" bestFit="1" customWidth="1"/>
    <col min="502" max="502" width="10.7265625" bestFit="1" customWidth="1"/>
  </cols>
  <sheetData>
    <row r="3" spans="1:2" x14ac:dyDescent="0.35">
      <c r="A3" s="4" t="s">
        <v>43</v>
      </c>
      <c r="B3" t="s">
        <v>29</v>
      </c>
    </row>
    <row r="4" spans="1:2" x14ac:dyDescent="0.35">
      <c r="A4" s="11" t="s">
        <v>31</v>
      </c>
      <c r="B4" s="13">
        <v>23636</v>
      </c>
    </row>
    <row r="5" spans="1:2" x14ac:dyDescent="0.35">
      <c r="A5" s="11" t="s">
        <v>32</v>
      </c>
      <c r="B5" s="13">
        <v>22897</v>
      </c>
    </row>
    <row r="6" spans="1:2" x14ac:dyDescent="0.35">
      <c r="A6" s="11" t="s">
        <v>33</v>
      </c>
      <c r="B6" s="13">
        <v>27112</v>
      </c>
    </row>
    <row r="7" spans="1:2" x14ac:dyDescent="0.35">
      <c r="A7" s="11" t="s">
        <v>34</v>
      </c>
      <c r="B7" s="13">
        <v>15863</v>
      </c>
    </row>
    <row r="8" spans="1:2" x14ac:dyDescent="0.35">
      <c r="A8" s="11" t="s">
        <v>35</v>
      </c>
      <c r="B8" s="13">
        <v>30431</v>
      </c>
    </row>
    <row r="9" spans="1:2" x14ac:dyDescent="0.35">
      <c r="A9" s="11" t="s">
        <v>36</v>
      </c>
      <c r="B9" s="13">
        <v>17400</v>
      </c>
    </row>
    <row r="10" spans="1:2" x14ac:dyDescent="0.35">
      <c r="A10" s="11" t="s">
        <v>37</v>
      </c>
      <c r="B10" s="13">
        <v>22312</v>
      </c>
    </row>
    <row r="11" spans="1:2" x14ac:dyDescent="0.35">
      <c r="A11" s="11" t="s">
        <v>38</v>
      </c>
      <c r="B11" s="13">
        <v>24340</v>
      </c>
    </row>
    <row r="12" spans="1:2" x14ac:dyDescent="0.35">
      <c r="A12" s="11" t="s">
        <v>39</v>
      </c>
      <c r="B12" s="13">
        <v>34272</v>
      </c>
    </row>
    <row r="13" spans="1:2" x14ac:dyDescent="0.35">
      <c r="A13" s="11" t="s">
        <v>40</v>
      </c>
      <c r="B13" s="13">
        <v>17020</v>
      </c>
    </row>
    <row r="14" spans="1:2" x14ac:dyDescent="0.35">
      <c r="A14" s="11" t="s">
        <v>41</v>
      </c>
      <c r="B14" s="13">
        <v>22652</v>
      </c>
    </row>
    <row r="15" spans="1:2" x14ac:dyDescent="0.35">
      <c r="A15" s="11" t="s">
        <v>42</v>
      </c>
      <c r="B15" s="13">
        <v>19776</v>
      </c>
    </row>
    <row r="16" spans="1:2" x14ac:dyDescent="0.35">
      <c r="A16" s="11" t="s">
        <v>30</v>
      </c>
      <c r="B16" s="13">
        <v>277711</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Dashboard</vt:lpstr>
      <vt:lpstr>Data</vt:lpstr>
      <vt:lpstr>Performance by Region</vt:lpstr>
      <vt:lpstr>Revenue by Category</vt:lpstr>
      <vt:lpstr>Performance by Salesperson</vt:lpstr>
      <vt:lpstr>Revenue by Month</vt:lpstr>
      <vt:lpstr>PerfbyRegion</vt:lpstr>
      <vt:lpstr>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Kokol-Rivera, Emily</dc:creator>
  <cp:keywords/>
  <dc:description/>
  <cp:lastModifiedBy>Emily Kokol-Rivera</cp:lastModifiedBy>
  <cp:revision/>
  <dcterms:created xsi:type="dcterms:W3CDTF">2025-10-03T17:45:07Z</dcterms:created>
  <dcterms:modified xsi:type="dcterms:W3CDTF">2025-10-03T19:42:45Z</dcterms:modified>
  <cp:category/>
  <cp:contentStatus/>
</cp:coreProperties>
</file>