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pc\Desktop\김혜경\"/>
    </mc:Choice>
  </mc:AlternateContent>
  <xr:revisionPtr revIDLastSave="0" documentId="13_ncr:1_{9DC8D5B4-56A7-4FA6-8F4A-9B85B438AD2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목록" sheetId="3" r:id="rId2"/>
    <sheet name="요약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5" i="2"/>
  <c r="C6" i="2"/>
  <c r="C7" i="2"/>
  <c r="C8" i="2"/>
  <c r="C5" i="2"/>
  <c r="B6" i="2"/>
  <c r="B7" i="2"/>
  <c r="B8" i="2"/>
  <c r="B5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4" i="1"/>
  <c r="I35" i="1"/>
  <c r="I36" i="1"/>
  <c r="I37" i="1"/>
  <c r="I38" i="1"/>
  <c r="I39" i="1"/>
  <c r="I40" i="1"/>
  <c r="I41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<sst xmlns="http://schemas.openxmlformats.org/spreadsheetml/2006/main" count="236" uniqueCount="118">
  <si>
    <t>기초</t>
  </si>
  <si>
    <t>바디</t>
  </si>
  <si>
    <t>색조</t>
  </si>
  <si>
    <t>대분류명</t>
    <phoneticPr fontId="1" type="noConversion"/>
  </si>
  <si>
    <t>라인코드</t>
    <phoneticPr fontId="1" type="noConversion"/>
  </si>
  <si>
    <t>라인명</t>
    <phoneticPr fontId="1" type="noConversion"/>
  </si>
  <si>
    <t>상품코드</t>
    <phoneticPr fontId="1" type="noConversion"/>
  </si>
  <si>
    <t>상품명</t>
    <phoneticPr fontId="1" type="noConversion"/>
  </si>
  <si>
    <t>매출수량</t>
    <phoneticPr fontId="1" type="noConversion"/>
  </si>
  <si>
    <t>할인금액</t>
    <phoneticPr fontId="1" type="noConversion"/>
  </si>
  <si>
    <t>러브실버</t>
  </si>
  <si>
    <t>러브실버토너</t>
  </si>
  <si>
    <t>러브실버에멀전</t>
  </si>
  <si>
    <t>러브실버수분에센스</t>
  </si>
  <si>
    <t>러브실버수분크림</t>
  </si>
  <si>
    <t>러브실버영양에센스</t>
  </si>
  <si>
    <t>러브실버영양크림</t>
  </si>
  <si>
    <t>러브실버수분마사지젤</t>
  </si>
  <si>
    <t>러브실버영양마사지크림</t>
  </si>
  <si>
    <t>A0127</t>
    <phoneticPr fontId="1" type="noConversion"/>
  </si>
  <si>
    <t>소프트그린</t>
    <phoneticPr fontId="1" type="noConversion"/>
  </si>
  <si>
    <t>소프트그린</t>
    <phoneticPr fontId="1" type="noConversion"/>
  </si>
  <si>
    <t>소프트그린젤리폼</t>
    <phoneticPr fontId="1" type="noConversion"/>
  </si>
  <si>
    <t>소프트그린버블폼</t>
    <phoneticPr fontId="1" type="noConversion"/>
  </si>
  <si>
    <t>소프트그린클렌징폼</t>
    <phoneticPr fontId="1" type="noConversion"/>
  </si>
  <si>
    <t>B0346</t>
    <phoneticPr fontId="1" type="noConversion"/>
  </si>
  <si>
    <t>B0346</t>
    <phoneticPr fontId="1" type="noConversion"/>
  </si>
  <si>
    <t>B0346</t>
    <phoneticPr fontId="1" type="noConversion"/>
  </si>
  <si>
    <t>러브실버꿀광스타터</t>
  </si>
  <si>
    <t>러브실버꿀광파운데이션1호</t>
  </si>
  <si>
    <t>러브실버꿀광파운데이션2호</t>
  </si>
  <si>
    <t>로즈</t>
  </si>
  <si>
    <t>로즈리치바디워시</t>
  </si>
  <si>
    <t>로즈리치바디에센스</t>
  </si>
  <si>
    <t>로즈리치바디크림</t>
  </si>
  <si>
    <t>로즈리치바디미스트</t>
  </si>
  <si>
    <t>로즈리치넥크림</t>
  </si>
  <si>
    <t>로즈립트리트먼트</t>
  </si>
  <si>
    <t>로즈리치고보습밤</t>
  </si>
  <si>
    <t>로즈리치페이스밤</t>
  </si>
  <si>
    <t>A0240</t>
    <phoneticPr fontId="1" type="noConversion"/>
  </si>
  <si>
    <t>A0240</t>
    <phoneticPr fontId="1" type="noConversion"/>
  </si>
  <si>
    <t>C0013</t>
    <phoneticPr fontId="1" type="noConversion"/>
  </si>
  <si>
    <t>C1034</t>
    <phoneticPr fontId="1" type="noConversion"/>
  </si>
  <si>
    <t>C1034</t>
    <phoneticPr fontId="1" type="noConversion"/>
  </si>
  <si>
    <t>C0242</t>
    <phoneticPr fontId="1" type="noConversion"/>
  </si>
  <si>
    <t>C0242</t>
    <phoneticPr fontId="1" type="noConversion"/>
  </si>
  <si>
    <t>C0242</t>
    <phoneticPr fontId="1" type="noConversion"/>
  </si>
  <si>
    <t>C0242</t>
    <phoneticPr fontId="1" type="noConversion"/>
  </si>
  <si>
    <t>러브실버미스트</t>
    <phoneticPr fontId="1" type="noConversion"/>
  </si>
  <si>
    <t>러브실버광마스크</t>
    <phoneticPr fontId="1" type="noConversion"/>
  </si>
  <si>
    <t>소프트그린클렌징</t>
    <phoneticPr fontId="1" type="noConversion"/>
  </si>
  <si>
    <t>핑크하트</t>
  </si>
  <si>
    <t>핑크하트</t>
    <phoneticPr fontId="1" type="noConversion"/>
  </si>
  <si>
    <t>로즈립밤1호</t>
    <phoneticPr fontId="1" type="noConversion"/>
  </si>
  <si>
    <t>로즈립밤2호</t>
  </si>
  <si>
    <t>로즈립밤3호</t>
  </si>
  <si>
    <t>로즈리치립&amp;치크밤</t>
    <phoneticPr fontId="1" type="noConversion"/>
  </si>
  <si>
    <t>러브실버커버쿠션02호(내추럴)</t>
    <phoneticPr fontId="1" type="noConversion"/>
  </si>
  <si>
    <t>러브실버커버쿠션01호(라이트)</t>
    <phoneticPr fontId="1" type="noConversion"/>
  </si>
  <si>
    <t>러브실버밀도컨실러키트</t>
    <phoneticPr fontId="1" type="noConversion"/>
  </si>
  <si>
    <t>러브실버팩트1호</t>
    <phoneticPr fontId="1" type="noConversion"/>
  </si>
  <si>
    <t>러브실버팩트2호</t>
  </si>
  <si>
    <t>핑크하트</t>
    <phoneticPr fontId="1" type="noConversion"/>
  </si>
  <si>
    <t>핑크하트소프트그린비비1호</t>
    <phoneticPr fontId="1" type="noConversion"/>
  </si>
  <si>
    <t>핑크하트소프트그린비비2호</t>
  </si>
  <si>
    <t>로즈리치바디워시(할로윈)</t>
    <phoneticPr fontId="1" type="noConversion"/>
  </si>
  <si>
    <t>로즈리치바디에센스(할로윈)</t>
    <phoneticPr fontId="1" type="noConversion"/>
  </si>
  <si>
    <t>로즈리치바디크림(할로윈)</t>
    <phoneticPr fontId="1" type="noConversion"/>
  </si>
  <si>
    <t>로즈리치바디미스트(할로윈)</t>
    <phoneticPr fontId="1" type="noConversion"/>
  </si>
  <si>
    <t>U2526</t>
  </si>
  <si>
    <t>U2527</t>
  </si>
  <si>
    <t>U2528</t>
  </si>
  <si>
    <t>U2529</t>
  </si>
  <si>
    <t>U2530</t>
  </si>
  <si>
    <t>U2531</t>
  </si>
  <si>
    <t>U2564</t>
  </si>
  <si>
    <t>U2565</t>
  </si>
  <si>
    <t>U2566</t>
  </si>
  <si>
    <t>U2567</t>
  </si>
  <si>
    <t>U0706</t>
  </si>
  <si>
    <t>U0707</t>
  </si>
  <si>
    <t>U2647</t>
    <phoneticPr fontId="1" type="noConversion"/>
  </si>
  <si>
    <t>X3329</t>
    <phoneticPr fontId="1" type="noConversion"/>
  </si>
  <si>
    <t>X3330</t>
  </si>
  <si>
    <t>X3331</t>
  </si>
  <si>
    <t>X3332</t>
  </si>
  <si>
    <t>X3333</t>
  </si>
  <si>
    <t>X3334</t>
  </si>
  <si>
    <t>X3335</t>
  </si>
  <si>
    <t>X3336</t>
  </si>
  <si>
    <t>X3337</t>
  </si>
  <si>
    <t>K2509</t>
    <phoneticPr fontId="1" type="noConversion"/>
  </si>
  <si>
    <t>K2510</t>
  </si>
  <si>
    <t>K2554</t>
    <phoneticPr fontId="1" type="noConversion"/>
  </si>
  <si>
    <t>K2555</t>
  </si>
  <si>
    <t>K2556</t>
  </si>
  <si>
    <t>K2557</t>
  </si>
  <si>
    <t>K2558</t>
  </si>
  <si>
    <t>K2559</t>
  </si>
  <si>
    <t>K2560</t>
  </si>
  <si>
    <t>K2561</t>
  </si>
  <si>
    <t>M0701</t>
    <phoneticPr fontId="1" type="noConversion"/>
  </si>
  <si>
    <t>M0702</t>
  </si>
  <si>
    <t>M0703</t>
  </si>
  <si>
    <t>M0704</t>
  </si>
  <si>
    <t>M0705</t>
  </si>
  <si>
    <t>M0706</t>
  </si>
  <si>
    <t>M0707</t>
  </si>
  <si>
    <t>대분류코드</t>
    <phoneticPr fontId="1" type="noConversion"/>
  </si>
  <si>
    <t>수량비율</t>
    <phoneticPr fontId="1" type="noConversion"/>
  </si>
  <si>
    <t>U0709</t>
    <phoneticPr fontId="1" type="noConversion"/>
  </si>
  <si>
    <t>라인명</t>
    <phoneticPr fontId="1" type="noConversion"/>
  </si>
  <si>
    <t>소프트그린</t>
  </si>
  <si>
    <t>총매출</t>
    <phoneticPr fontId="1" type="noConversion"/>
  </si>
  <si>
    <t>판매수량</t>
    <phoneticPr fontId="1" type="noConversion"/>
  </si>
  <si>
    <t>평균매출</t>
    <phoneticPr fontId="1" type="noConversion"/>
  </si>
  <si>
    <t>12월 행사 매출 보고서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</si>
</sst>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ck">
        <color theme="6" tint="0.79998168889431442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4" xfId="3" applyFont="1" applyBorder="1" applyAlignment="1">
      <alignment horizontal="center" vertical="center"/>
    </xf>
    <xf numFmtId="0" fontId="5" fillId="2" borderId="3" xfId="3" applyFont="1" applyBorder="1" applyAlignment="1">
      <alignment horizontal="center" vertical="center"/>
    </xf>
    <xf numFmtId="177" fontId="4" fillId="6" borderId="4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1" fontId="4" fillId="6" borderId="4" xfId="1" applyFont="1" applyFill="1" applyBorder="1">
      <alignment vertical="center"/>
    </xf>
    <xf numFmtId="176" fontId="4" fillId="6" borderId="3" xfId="2" applyNumberFormat="1" applyFont="1" applyFill="1" applyBorder="1">
      <alignment vertical="center"/>
    </xf>
    <xf numFmtId="177" fontId="4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1" fontId="4" fillId="0" borderId="4" xfId="1" applyFont="1" applyBorder="1">
      <alignment vertical="center"/>
    </xf>
    <xf numFmtId="176" fontId="4" fillId="0" borderId="3" xfId="2" applyNumberFormat="1" applyFont="1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1" fontId="4" fillId="0" borderId="2" xfId="1" applyFont="1" applyBorder="1">
      <alignment vertical="center"/>
    </xf>
    <xf numFmtId="176" fontId="4" fillId="0" borderId="1" xfId="2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5" fillId="7" borderId="6" xfId="0" applyFont="1" applyFill="1" applyBorder="1">
      <alignment vertical="center"/>
    </xf>
    <xf numFmtId="0" fontId="5" fillId="7" borderId="8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3" fillId="3" borderId="0" xfId="4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5" borderId="10" xfId="6" applyBorder="1" applyAlignment="1">
      <alignment horizontal="center" vertical="center"/>
    </xf>
    <xf numFmtId="0" fontId="7" fillId="0" borderId="11" xfId="0" applyFont="1" applyBorder="1">
      <alignment vertical="center"/>
    </xf>
    <xf numFmtId="0" fontId="2" fillId="5" borderId="12" xfId="6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6" fillId="4" borderId="9" xfId="5" applyFont="1" applyBorder="1" applyAlignment="1">
      <alignment horizontal="left" vertical="center"/>
    </xf>
    <xf numFmtId="41" fontId="7" fillId="0" borderId="11" xfId="1" applyFont="1" applyBorder="1">
      <alignment vertical="center"/>
    </xf>
  </cellXfs>
  <cellStyles count="7">
    <cellStyle name="20% - 강조색3" xfId="6" builtinId="38"/>
    <cellStyle name="강조색2" xfId="4" builtinId="33"/>
    <cellStyle name="강조색3" xfId="5" builtinId="37"/>
    <cellStyle name="강조색5" xfId="3" builtinId="45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자주색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C1" workbookViewId="0">
      <selection activeCell="B21" sqref="B21"/>
    </sheetView>
  </sheetViews>
  <sheetFormatPr defaultRowHeight="16.5" x14ac:dyDescent="0.3"/>
  <cols>
    <col min="1" max="1" width="11.25" style="1" bestFit="1" customWidth="1"/>
    <col min="2" max="4" width="12.625" style="1" customWidth="1"/>
    <col min="5" max="5" width="13.25" style="1" bestFit="1" customWidth="1"/>
    <col min="6" max="6" width="29.125" style="1" bestFit="1" customWidth="1"/>
    <col min="7" max="7" width="13.25" style="1" bestFit="1" customWidth="1"/>
    <col min="8" max="8" width="15.625" style="1" customWidth="1"/>
    <col min="9" max="9" width="13.25" style="1" bestFit="1" customWidth="1"/>
    <col min="10" max="16384" width="9" style="1"/>
  </cols>
  <sheetData>
    <row r="1" spans="1:9" x14ac:dyDescent="0.3">
      <c r="A1" s="2" t="s">
        <v>109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110</v>
      </c>
    </row>
    <row r="2" spans="1:9" x14ac:dyDescent="0.3">
      <c r="A2" s="4">
        <v>1</v>
      </c>
      <c r="B2" s="5" t="s">
        <v>0</v>
      </c>
      <c r="C2" s="5" t="s">
        <v>19</v>
      </c>
      <c r="D2" s="5" t="s">
        <v>10</v>
      </c>
      <c r="E2" s="5" t="s">
        <v>70</v>
      </c>
      <c r="F2" s="5" t="s">
        <v>11</v>
      </c>
      <c r="G2" s="6">
        <v>13510</v>
      </c>
      <c r="H2" s="6">
        <v>61753350</v>
      </c>
      <c r="I2" s="7">
        <f t="shared" ref="I2:I41" si="0">G2/SUM($G$2:$G$41)</f>
        <v>0.17534523933132592</v>
      </c>
    </row>
    <row r="3" spans="1:9" x14ac:dyDescent="0.3">
      <c r="A3" s="8">
        <v>1</v>
      </c>
      <c r="B3" s="9" t="s">
        <v>0</v>
      </c>
      <c r="C3" s="9" t="s">
        <v>19</v>
      </c>
      <c r="D3" s="9" t="s">
        <v>10</v>
      </c>
      <c r="E3" s="9" t="s">
        <v>71</v>
      </c>
      <c r="F3" s="9" t="s">
        <v>12</v>
      </c>
      <c r="G3" s="10">
        <v>9144</v>
      </c>
      <c r="H3" s="10">
        <v>21231900</v>
      </c>
      <c r="I3" s="11">
        <f t="shared" si="0"/>
        <v>0.11867926487384488</v>
      </c>
    </row>
    <row r="4" spans="1:9" x14ac:dyDescent="0.3">
      <c r="A4" s="4">
        <v>1</v>
      </c>
      <c r="B4" s="5" t="s">
        <v>0</v>
      </c>
      <c r="C4" s="5" t="s">
        <v>19</v>
      </c>
      <c r="D4" s="5" t="s">
        <v>10</v>
      </c>
      <c r="E4" s="5" t="s">
        <v>72</v>
      </c>
      <c r="F4" s="5" t="s">
        <v>13</v>
      </c>
      <c r="G4" s="6">
        <v>1980</v>
      </c>
      <c r="H4" s="6">
        <v>6051600</v>
      </c>
      <c r="I4" s="7">
        <f t="shared" si="0"/>
        <v>2.5698266015990033E-2</v>
      </c>
    </row>
    <row r="5" spans="1:9" x14ac:dyDescent="0.3">
      <c r="A5" s="8">
        <v>1</v>
      </c>
      <c r="B5" s="9" t="s">
        <v>0</v>
      </c>
      <c r="C5" s="9" t="s">
        <v>19</v>
      </c>
      <c r="D5" s="9" t="s">
        <v>10</v>
      </c>
      <c r="E5" s="9" t="s">
        <v>73</v>
      </c>
      <c r="F5" s="9" t="s">
        <v>14</v>
      </c>
      <c r="G5" s="10">
        <v>7776</v>
      </c>
      <c r="H5" s="10">
        <v>23874300</v>
      </c>
      <c r="I5" s="11">
        <f t="shared" si="0"/>
        <v>0.10092409926279722</v>
      </c>
    </row>
    <row r="6" spans="1:9" x14ac:dyDescent="0.3">
      <c r="A6" s="4">
        <v>1</v>
      </c>
      <c r="B6" s="5" t="s">
        <v>0</v>
      </c>
      <c r="C6" s="5" t="s">
        <v>19</v>
      </c>
      <c r="D6" s="5" t="s">
        <v>10</v>
      </c>
      <c r="E6" s="5" t="s">
        <v>74</v>
      </c>
      <c r="F6" s="5" t="s">
        <v>15</v>
      </c>
      <c r="G6" s="6">
        <v>2088</v>
      </c>
      <c r="H6" s="6">
        <v>6383700</v>
      </c>
      <c r="I6" s="7">
        <f t="shared" si="0"/>
        <v>2.7099989616862215E-2</v>
      </c>
    </row>
    <row r="7" spans="1:9" x14ac:dyDescent="0.3">
      <c r="A7" s="8">
        <v>1</v>
      </c>
      <c r="B7" s="9" t="s">
        <v>0</v>
      </c>
      <c r="C7" s="9" t="s">
        <v>19</v>
      </c>
      <c r="D7" s="9" t="s">
        <v>10</v>
      </c>
      <c r="E7" s="9" t="s">
        <v>75</v>
      </c>
      <c r="F7" s="9" t="s">
        <v>16</v>
      </c>
      <c r="G7" s="10">
        <v>4672</v>
      </c>
      <c r="H7" s="10">
        <v>14329500</v>
      </c>
      <c r="I7" s="11">
        <f t="shared" si="0"/>
        <v>6.0637524659952237E-2</v>
      </c>
    </row>
    <row r="8" spans="1:9" x14ac:dyDescent="0.3">
      <c r="A8" s="8">
        <v>1</v>
      </c>
      <c r="B8" s="9" t="s">
        <v>0</v>
      </c>
      <c r="C8" s="9" t="s">
        <v>19</v>
      </c>
      <c r="D8" s="9" t="s">
        <v>10</v>
      </c>
      <c r="E8" s="9" t="s">
        <v>76</v>
      </c>
      <c r="F8" s="9" t="s">
        <v>49</v>
      </c>
      <c r="G8" s="10">
        <v>2918</v>
      </c>
      <c r="H8" s="10">
        <v>3269250</v>
      </c>
      <c r="I8" s="11">
        <f t="shared" si="0"/>
        <v>3.7872495068009555E-2</v>
      </c>
    </row>
    <row r="9" spans="1:9" x14ac:dyDescent="0.3">
      <c r="A9" s="4">
        <v>1</v>
      </c>
      <c r="B9" s="5" t="s">
        <v>0</v>
      </c>
      <c r="C9" s="5" t="s">
        <v>19</v>
      </c>
      <c r="D9" s="5" t="s">
        <v>10</v>
      </c>
      <c r="E9" s="5" t="s">
        <v>77</v>
      </c>
      <c r="F9" s="5" t="s">
        <v>17</v>
      </c>
      <c r="G9" s="6">
        <v>2996</v>
      </c>
      <c r="H9" s="6">
        <v>7833000</v>
      </c>
      <c r="I9" s="7">
        <f t="shared" si="0"/>
        <v>3.8884851001972795E-2</v>
      </c>
    </row>
    <row r="10" spans="1:9" x14ac:dyDescent="0.3">
      <c r="A10" s="8">
        <v>1</v>
      </c>
      <c r="B10" s="9" t="s">
        <v>0</v>
      </c>
      <c r="C10" s="9" t="s">
        <v>19</v>
      </c>
      <c r="D10" s="9" t="s">
        <v>10</v>
      </c>
      <c r="E10" s="9" t="s">
        <v>78</v>
      </c>
      <c r="F10" s="9" t="s">
        <v>18</v>
      </c>
      <c r="G10" s="10">
        <v>1302</v>
      </c>
      <c r="H10" s="10">
        <v>4353750</v>
      </c>
      <c r="I10" s="11">
        <f t="shared" si="0"/>
        <v>1.6898556743847992E-2</v>
      </c>
    </row>
    <row r="11" spans="1:9" x14ac:dyDescent="0.3">
      <c r="A11" s="4">
        <v>1</v>
      </c>
      <c r="B11" s="5" t="s">
        <v>0</v>
      </c>
      <c r="C11" s="5" t="s">
        <v>19</v>
      </c>
      <c r="D11" s="5" t="s">
        <v>10</v>
      </c>
      <c r="E11" s="5" t="s">
        <v>79</v>
      </c>
      <c r="F11" s="5" t="s">
        <v>50</v>
      </c>
      <c r="G11" s="6">
        <v>914</v>
      </c>
      <c r="H11" s="6">
        <v>676500</v>
      </c>
      <c r="I11" s="7">
        <f t="shared" si="0"/>
        <v>1.1862734918492369E-2</v>
      </c>
    </row>
    <row r="12" spans="1:9" x14ac:dyDescent="0.3">
      <c r="A12" s="8">
        <v>1</v>
      </c>
      <c r="B12" s="9" t="s">
        <v>0</v>
      </c>
      <c r="C12" s="9" t="s">
        <v>40</v>
      </c>
      <c r="D12" s="9" t="s">
        <v>20</v>
      </c>
      <c r="E12" s="9" t="s">
        <v>80</v>
      </c>
      <c r="F12" s="9" t="s">
        <v>22</v>
      </c>
      <c r="G12" s="10">
        <v>286</v>
      </c>
      <c r="H12" s="10">
        <v>349350</v>
      </c>
      <c r="I12" s="11">
        <f t="shared" si="0"/>
        <v>3.7119717578652268E-3</v>
      </c>
    </row>
    <row r="13" spans="1:9" x14ac:dyDescent="0.3">
      <c r="A13" s="4">
        <v>1</v>
      </c>
      <c r="B13" s="5" t="s">
        <v>0</v>
      </c>
      <c r="C13" s="5" t="s">
        <v>41</v>
      </c>
      <c r="D13" s="5" t="s">
        <v>21</v>
      </c>
      <c r="E13" s="5" t="s">
        <v>81</v>
      </c>
      <c r="F13" s="5" t="s">
        <v>51</v>
      </c>
      <c r="G13" s="6">
        <v>288</v>
      </c>
      <c r="H13" s="6">
        <v>351900</v>
      </c>
      <c r="I13" s="7">
        <f t="shared" si="0"/>
        <v>3.737929602325823E-3</v>
      </c>
    </row>
    <row r="14" spans="1:9" x14ac:dyDescent="0.3">
      <c r="A14" s="8">
        <v>1</v>
      </c>
      <c r="B14" s="9" t="s">
        <v>0</v>
      </c>
      <c r="C14" s="9" t="s">
        <v>40</v>
      </c>
      <c r="D14" s="9" t="s">
        <v>20</v>
      </c>
      <c r="E14" s="9" t="s">
        <v>111</v>
      </c>
      <c r="F14" s="9" t="s">
        <v>23</v>
      </c>
      <c r="G14" s="10">
        <v>2268</v>
      </c>
      <c r="H14" s="10">
        <v>2876400</v>
      </c>
      <c r="I14" s="11">
        <f t="shared" si="0"/>
        <v>2.9436195618315855E-2</v>
      </c>
    </row>
    <row r="15" spans="1:9" x14ac:dyDescent="0.3">
      <c r="A15" s="4">
        <v>1</v>
      </c>
      <c r="B15" s="5" t="s">
        <v>0</v>
      </c>
      <c r="C15" s="5" t="s">
        <v>40</v>
      </c>
      <c r="D15" s="5" t="s">
        <v>20</v>
      </c>
      <c r="E15" s="5" t="s">
        <v>82</v>
      </c>
      <c r="F15" s="5" t="s">
        <v>24</v>
      </c>
      <c r="G15" s="6">
        <v>5758</v>
      </c>
      <c r="H15" s="6">
        <v>12066600</v>
      </c>
      <c r="I15" s="7">
        <f t="shared" si="0"/>
        <v>7.4732634202055864E-2</v>
      </c>
    </row>
    <row r="16" spans="1:9" x14ac:dyDescent="0.3">
      <c r="A16" s="8">
        <v>3</v>
      </c>
      <c r="B16" s="9" t="s">
        <v>1</v>
      </c>
      <c r="C16" s="9" t="s">
        <v>25</v>
      </c>
      <c r="D16" s="9" t="s">
        <v>31</v>
      </c>
      <c r="E16" s="9" t="s">
        <v>83</v>
      </c>
      <c r="F16" s="9" t="s">
        <v>32</v>
      </c>
      <c r="G16" s="10">
        <v>3072</v>
      </c>
      <c r="H16" s="10">
        <v>8032500</v>
      </c>
      <c r="I16" s="11">
        <f t="shared" si="0"/>
        <v>3.9871249091475443E-2</v>
      </c>
    </row>
    <row r="17" spans="1:9" x14ac:dyDescent="0.3">
      <c r="A17" s="4">
        <v>3</v>
      </c>
      <c r="B17" s="5" t="s">
        <v>1</v>
      </c>
      <c r="C17" s="5" t="s">
        <v>26</v>
      </c>
      <c r="D17" s="5" t="s">
        <v>31</v>
      </c>
      <c r="E17" s="5" t="s">
        <v>84</v>
      </c>
      <c r="F17" s="5" t="s">
        <v>33</v>
      </c>
      <c r="G17" s="6">
        <v>5158</v>
      </c>
      <c r="H17" s="6">
        <v>13508250</v>
      </c>
      <c r="I17" s="7">
        <f t="shared" si="0"/>
        <v>6.6945280863877063E-2</v>
      </c>
    </row>
    <row r="18" spans="1:9" x14ac:dyDescent="0.3">
      <c r="A18" s="8">
        <v>3</v>
      </c>
      <c r="B18" s="9" t="s">
        <v>1</v>
      </c>
      <c r="C18" s="9" t="s">
        <v>25</v>
      </c>
      <c r="D18" s="9" t="s">
        <v>31</v>
      </c>
      <c r="E18" s="9" t="s">
        <v>85</v>
      </c>
      <c r="F18" s="9" t="s">
        <v>34</v>
      </c>
      <c r="G18" s="10">
        <v>328</v>
      </c>
      <c r="H18" s="10">
        <v>474000</v>
      </c>
      <c r="I18" s="11">
        <f t="shared" si="0"/>
        <v>4.257086491537743E-3</v>
      </c>
    </row>
    <row r="19" spans="1:9" x14ac:dyDescent="0.3">
      <c r="A19" s="4">
        <v>3</v>
      </c>
      <c r="B19" s="5" t="s">
        <v>1</v>
      </c>
      <c r="C19" s="5" t="s">
        <v>25</v>
      </c>
      <c r="D19" s="5" t="s">
        <v>31</v>
      </c>
      <c r="E19" s="5" t="s">
        <v>86</v>
      </c>
      <c r="F19" s="5" t="s">
        <v>35</v>
      </c>
      <c r="G19" s="6">
        <v>352</v>
      </c>
      <c r="H19" s="6">
        <v>765000</v>
      </c>
      <c r="I19" s="7">
        <f t="shared" si="0"/>
        <v>4.5685806250648948E-3</v>
      </c>
    </row>
    <row r="20" spans="1:9" x14ac:dyDescent="0.3">
      <c r="A20" s="8">
        <v>3</v>
      </c>
      <c r="B20" s="9" t="s">
        <v>1</v>
      </c>
      <c r="C20" s="9" t="s">
        <v>27</v>
      </c>
      <c r="D20" s="9" t="s">
        <v>31</v>
      </c>
      <c r="E20" s="9" t="s">
        <v>87</v>
      </c>
      <c r="F20" s="9" t="s">
        <v>36</v>
      </c>
      <c r="G20" s="10">
        <v>562</v>
      </c>
      <c r="H20" s="10">
        <v>1237500</v>
      </c>
      <c r="I20" s="11">
        <f t="shared" si="0"/>
        <v>7.2941542934274739E-3</v>
      </c>
    </row>
    <row r="21" spans="1:9" x14ac:dyDescent="0.3">
      <c r="A21" s="4">
        <v>3</v>
      </c>
      <c r="B21" s="5" t="s">
        <v>1</v>
      </c>
      <c r="C21" s="5" t="s">
        <v>26</v>
      </c>
      <c r="D21" s="5" t="s">
        <v>31</v>
      </c>
      <c r="E21" s="5" t="s">
        <v>88</v>
      </c>
      <c r="F21" s="5" t="s">
        <v>66</v>
      </c>
      <c r="G21" s="6">
        <v>122</v>
      </c>
      <c r="H21" s="6">
        <v>26250</v>
      </c>
      <c r="I21" s="7">
        <f t="shared" si="0"/>
        <v>1.5834285120963556E-3</v>
      </c>
    </row>
    <row r="22" spans="1:9" x14ac:dyDescent="0.3">
      <c r="A22" s="8">
        <v>3</v>
      </c>
      <c r="B22" s="9" t="s">
        <v>1</v>
      </c>
      <c r="C22" s="9" t="s">
        <v>25</v>
      </c>
      <c r="D22" s="9" t="s">
        <v>31</v>
      </c>
      <c r="E22" s="9" t="s">
        <v>89</v>
      </c>
      <c r="F22" s="9" t="s">
        <v>67</v>
      </c>
      <c r="G22" s="10">
        <v>312</v>
      </c>
      <c r="H22" s="10">
        <v>26250</v>
      </c>
      <c r="I22" s="11">
        <f t="shared" si="0"/>
        <v>4.0494237358529748E-3</v>
      </c>
    </row>
    <row r="23" spans="1:9" x14ac:dyDescent="0.3">
      <c r="A23" s="4">
        <v>3</v>
      </c>
      <c r="B23" s="5" t="s">
        <v>1</v>
      </c>
      <c r="C23" s="5" t="s">
        <v>25</v>
      </c>
      <c r="D23" s="5" t="s">
        <v>31</v>
      </c>
      <c r="E23" s="5" t="s">
        <v>90</v>
      </c>
      <c r="F23" s="5" t="s">
        <v>68</v>
      </c>
      <c r="G23" s="6">
        <v>362</v>
      </c>
      <c r="H23" s="6">
        <v>75000</v>
      </c>
      <c r="I23" s="7">
        <f t="shared" si="0"/>
        <v>4.6983698473678746E-3</v>
      </c>
    </row>
    <row r="24" spans="1:9" x14ac:dyDescent="0.3">
      <c r="A24" s="8">
        <v>3</v>
      </c>
      <c r="B24" s="9" t="s">
        <v>1</v>
      </c>
      <c r="C24" s="9" t="s">
        <v>26</v>
      </c>
      <c r="D24" s="9" t="s">
        <v>31</v>
      </c>
      <c r="E24" s="9" t="s">
        <v>91</v>
      </c>
      <c r="F24" s="9" t="s">
        <v>69</v>
      </c>
      <c r="G24" s="10">
        <v>180</v>
      </c>
      <c r="H24" s="10">
        <v>153000</v>
      </c>
      <c r="I24" s="11">
        <f t="shared" si="0"/>
        <v>2.3362060014536393E-3</v>
      </c>
    </row>
    <row r="25" spans="1:9" x14ac:dyDescent="0.3">
      <c r="A25" s="4">
        <v>4</v>
      </c>
      <c r="B25" s="5" t="s">
        <v>2</v>
      </c>
      <c r="C25" s="5" t="s">
        <v>42</v>
      </c>
      <c r="D25" s="5" t="s">
        <v>63</v>
      </c>
      <c r="E25" s="5" t="s">
        <v>92</v>
      </c>
      <c r="F25" s="5" t="s">
        <v>64</v>
      </c>
      <c r="G25" s="6">
        <v>370</v>
      </c>
      <c r="H25" s="6">
        <v>402750</v>
      </c>
      <c r="I25" s="7">
        <f t="shared" si="0"/>
        <v>4.8022012252102583E-3</v>
      </c>
    </row>
    <row r="26" spans="1:9" x14ac:dyDescent="0.3">
      <c r="A26" s="8">
        <v>4</v>
      </c>
      <c r="B26" s="9" t="s">
        <v>2</v>
      </c>
      <c r="C26" s="9" t="s">
        <v>42</v>
      </c>
      <c r="D26" s="9" t="s">
        <v>53</v>
      </c>
      <c r="E26" s="9" t="s">
        <v>93</v>
      </c>
      <c r="F26" s="9" t="s">
        <v>65</v>
      </c>
      <c r="G26" s="10">
        <v>254</v>
      </c>
      <c r="H26" s="10">
        <v>272250</v>
      </c>
      <c r="I26" s="11">
        <f t="shared" si="0"/>
        <v>3.2966462464956909E-3</v>
      </c>
    </row>
    <row r="27" spans="1:9" x14ac:dyDescent="0.3">
      <c r="A27" s="4">
        <v>4</v>
      </c>
      <c r="B27" s="5" t="s">
        <v>2</v>
      </c>
      <c r="C27" s="5" t="s">
        <v>45</v>
      </c>
      <c r="D27" s="5" t="s">
        <v>31</v>
      </c>
      <c r="E27" s="5" t="s">
        <v>102</v>
      </c>
      <c r="F27" s="5" t="s">
        <v>37</v>
      </c>
      <c r="G27" s="6">
        <v>1036</v>
      </c>
      <c r="H27" s="6">
        <v>768000</v>
      </c>
      <c r="I27" s="7">
        <f t="shared" si="0"/>
        <v>1.3446163430588723E-2</v>
      </c>
    </row>
    <row r="28" spans="1:9" x14ac:dyDescent="0.3">
      <c r="A28" s="8">
        <v>4</v>
      </c>
      <c r="B28" s="9" t="s">
        <v>2</v>
      </c>
      <c r="C28" s="9" t="s">
        <v>46</v>
      </c>
      <c r="D28" s="9" t="s">
        <v>31</v>
      </c>
      <c r="E28" s="9" t="s">
        <v>103</v>
      </c>
      <c r="F28" s="9" t="s">
        <v>38</v>
      </c>
      <c r="G28" s="10">
        <v>2324</v>
      </c>
      <c r="H28" s="10">
        <v>257400</v>
      </c>
      <c r="I28" s="11">
        <f t="shared" si="0"/>
        <v>3.0163015263212543E-2</v>
      </c>
    </row>
    <row r="29" spans="1:9" x14ac:dyDescent="0.3">
      <c r="A29" s="4">
        <v>4</v>
      </c>
      <c r="B29" s="5" t="s">
        <v>2</v>
      </c>
      <c r="C29" s="5" t="s">
        <v>47</v>
      </c>
      <c r="D29" s="5" t="s">
        <v>31</v>
      </c>
      <c r="E29" s="5" t="s">
        <v>104</v>
      </c>
      <c r="F29" s="5" t="s">
        <v>39</v>
      </c>
      <c r="G29" s="6">
        <v>178</v>
      </c>
      <c r="H29" s="6">
        <v>54450</v>
      </c>
      <c r="I29" s="7">
        <f t="shared" si="0"/>
        <v>2.3102481569930431E-3</v>
      </c>
    </row>
    <row r="30" spans="1:9" x14ac:dyDescent="0.3">
      <c r="A30" s="8">
        <v>4</v>
      </c>
      <c r="B30" s="9" t="s">
        <v>2</v>
      </c>
      <c r="C30" s="9" t="s">
        <v>48</v>
      </c>
      <c r="D30" s="9" t="s">
        <v>31</v>
      </c>
      <c r="E30" s="9" t="s">
        <v>105</v>
      </c>
      <c r="F30" s="9" t="s">
        <v>57</v>
      </c>
      <c r="G30" s="10">
        <v>2186</v>
      </c>
      <c r="H30" s="10">
        <v>61050</v>
      </c>
      <c r="I30" s="11">
        <f t="shared" si="0"/>
        <v>2.8371923995431418E-2</v>
      </c>
    </row>
    <row r="31" spans="1:9" x14ac:dyDescent="0.3">
      <c r="A31" s="4">
        <v>4</v>
      </c>
      <c r="B31" s="5" t="s">
        <v>2</v>
      </c>
      <c r="C31" s="5" t="s">
        <v>46</v>
      </c>
      <c r="D31" s="5" t="s">
        <v>31</v>
      </c>
      <c r="E31" s="5" t="s">
        <v>106</v>
      </c>
      <c r="F31" s="5" t="s">
        <v>54</v>
      </c>
      <c r="G31" s="6">
        <v>236</v>
      </c>
      <c r="H31" s="6">
        <v>168000</v>
      </c>
      <c r="I31" s="7">
        <f t="shared" si="0"/>
        <v>3.063025646350327E-3</v>
      </c>
    </row>
    <row r="32" spans="1:9" x14ac:dyDescent="0.3">
      <c r="A32" s="8">
        <v>4</v>
      </c>
      <c r="B32" s="9" t="s">
        <v>2</v>
      </c>
      <c r="C32" s="9" t="s">
        <v>46</v>
      </c>
      <c r="D32" s="9" t="s">
        <v>31</v>
      </c>
      <c r="E32" s="9" t="s">
        <v>107</v>
      </c>
      <c r="F32" s="9" t="s">
        <v>55</v>
      </c>
      <c r="G32" s="10">
        <v>142</v>
      </c>
      <c r="H32" s="10">
        <v>97500</v>
      </c>
      <c r="I32" s="11">
        <f t="shared" si="0"/>
        <v>1.8430069567023154E-3</v>
      </c>
    </row>
    <row r="33" spans="1:9" x14ac:dyDescent="0.3">
      <c r="A33" s="4">
        <v>4</v>
      </c>
      <c r="B33" s="5" t="s">
        <v>2</v>
      </c>
      <c r="C33" s="5" t="s">
        <v>48</v>
      </c>
      <c r="D33" s="5" t="s">
        <v>31</v>
      </c>
      <c r="E33" s="5" t="s">
        <v>108</v>
      </c>
      <c r="F33" s="5" t="s">
        <v>56</v>
      </c>
      <c r="G33" s="6">
        <v>218</v>
      </c>
      <c r="H33" s="6">
        <v>154500</v>
      </c>
      <c r="I33" s="7">
        <f t="shared" si="0"/>
        <v>2.8294050462049631E-3</v>
      </c>
    </row>
    <row r="34" spans="1:9" x14ac:dyDescent="0.3">
      <c r="A34" s="4">
        <v>4</v>
      </c>
      <c r="B34" s="5" t="s">
        <v>2</v>
      </c>
      <c r="C34" s="5" t="s">
        <v>43</v>
      </c>
      <c r="D34" s="5" t="s">
        <v>10</v>
      </c>
      <c r="E34" s="5" t="s">
        <v>94</v>
      </c>
      <c r="F34" s="5" t="s">
        <v>28</v>
      </c>
      <c r="G34" s="6">
        <v>410</v>
      </c>
      <c r="H34" s="6">
        <v>1223850</v>
      </c>
      <c r="I34" s="7">
        <f t="shared" si="0"/>
        <v>5.3213581144221783E-3</v>
      </c>
    </row>
    <row r="35" spans="1:9" x14ac:dyDescent="0.3">
      <c r="A35" s="8">
        <v>4</v>
      </c>
      <c r="B35" s="9" t="s">
        <v>2</v>
      </c>
      <c r="C35" s="9" t="s">
        <v>44</v>
      </c>
      <c r="D35" s="9" t="s">
        <v>10</v>
      </c>
      <c r="E35" s="9" t="s">
        <v>95</v>
      </c>
      <c r="F35" s="9" t="s">
        <v>29</v>
      </c>
      <c r="G35" s="10">
        <v>316</v>
      </c>
      <c r="H35" s="10">
        <v>934800</v>
      </c>
      <c r="I35" s="11">
        <f t="shared" si="0"/>
        <v>4.1013394247741671E-3</v>
      </c>
    </row>
    <row r="36" spans="1:9" x14ac:dyDescent="0.3">
      <c r="A36" s="4">
        <v>4</v>
      </c>
      <c r="B36" s="5" t="s">
        <v>2</v>
      </c>
      <c r="C36" s="5" t="s">
        <v>44</v>
      </c>
      <c r="D36" s="5" t="s">
        <v>10</v>
      </c>
      <c r="E36" s="5" t="s">
        <v>96</v>
      </c>
      <c r="F36" s="5" t="s">
        <v>30</v>
      </c>
      <c r="G36" s="6">
        <v>372</v>
      </c>
      <c r="H36" s="6">
        <v>1107000</v>
      </c>
      <c r="I36" s="7">
        <f t="shared" si="0"/>
        <v>4.8281590696708544E-3</v>
      </c>
    </row>
    <row r="37" spans="1:9" x14ac:dyDescent="0.3">
      <c r="A37" s="8">
        <v>4</v>
      </c>
      <c r="B37" s="9" t="s">
        <v>2</v>
      </c>
      <c r="C37" s="9" t="s">
        <v>43</v>
      </c>
      <c r="D37" s="9" t="s">
        <v>10</v>
      </c>
      <c r="E37" s="9" t="s">
        <v>97</v>
      </c>
      <c r="F37" s="9" t="s">
        <v>61</v>
      </c>
      <c r="G37" s="10">
        <v>286</v>
      </c>
      <c r="H37" s="10">
        <v>637050</v>
      </c>
      <c r="I37" s="11">
        <f t="shared" si="0"/>
        <v>3.7119717578652268E-3</v>
      </c>
    </row>
    <row r="38" spans="1:9" x14ac:dyDescent="0.3">
      <c r="A38" s="4">
        <v>4</v>
      </c>
      <c r="B38" s="5" t="s">
        <v>2</v>
      </c>
      <c r="C38" s="5" t="s">
        <v>43</v>
      </c>
      <c r="D38" s="5" t="s">
        <v>10</v>
      </c>
      <c r="E38" s="5" t="s">
        <v>98</v>
      </c>
      <c r="F38" s="5" t="s">
        <v>62</v>
      </c>
      <c r="G38" s="6">
        <v>372</v>
      </c>
      <c r="H38" s="6">
        <v>837000</v>
      </c>
      <c r="I38" s="7">
        <f t="shared" si="0"/>
        <v>4.8281590696708544E-3</v>
      </c>
    </row>
    <row r="39" spans="1:9" x14ac:dyDescent="0.3">
      <c r="A39" s="8">
        <v>4</v>
      </c>
      <c r="B39" s="9" t="s">
        <v>2</v>
      </c>
      <c r="C39" s="9" t="s">
        <v>43</v>
      </c>
      <c r="D39" s="9" t="s">
        <v>10</v>
      </c>
      <c r="E39" s="9" t="s">
        <v>99</v>
      </c>
      <c r="F39" s="9" t="s">
        <v>60</v>
      </c>
      <c r="G39" s="10">
        <v>662</v>
      </c>
      <c r="H39" s="10">
        <v>78750</v>
      </c>
      <c r="I39" s="11">
        <f t="shared" si="0"/>
        <v>8.5920465164572735E-3</v>
      </c>
    </row>
    <row r="40" spans="1:9" x14ac:dyDescent="0.3">
      <c r="A40" s="4">
        <v>4</v>
      </c>
      <c r="B40" s="5" t="s">
        <v>2</v>
      </c>
      <c r="C40" s="5" t="s">
        <v>43</v>
      </c>
      <c r="D40" s="5" t="s">
        <v>10</v>
      </c>
      <c r="E40" s="5" t="s">
        <v>100</v>
      </c>
      <c r="F40" s="5" t="s">
        <v>59</v>
      </c>
      <c r="G40" s="6">
        <v>740</v>
      </c>
      <c r="H40" s="6">
        <v>2184000</v>
      </c>
      <c r="I40" s="7">
        <f t="shared" si="0"/>
        <v>9.6044024504205166E-3</v>
      </c>
    </row>
    <row r="41" spans="1:9" x14ac:dyDescent="0.3">
      <c r="A41" s="12">
        <v>4</v>
      </c>
      <c r="B41" s="13" t="s">
        <v>2</v>
      </c>
      <c r="C41" s="13" t="s">
        <v>44</v>
      </c>
      <c r="D41" s="13" t="s">
        <v>10</v>
      </c>
      <c r="E41" s="13" t="s">
        <v>101</v>
      </c>
      <c r="F41" s="13" t="s">
        <v>58</v>
      </c>
      <c r="G41" s="14">
        <v>598</v>
      </c>
      <c r="H41" s="14">
        <v>1758000</v>
      </c>
      <c r="I41" s="15">
        <f t="shared" si="0"/>
        <v>7.7613954937182017E-3</v>
      </c>
    </row>
  </sheetData>
  <sortState ref="A2:I42">
    <sortCondition ref="B2:B42"/>
    <sortCondition ref="C2:C42"/>
    <sortCondition ref="E2:E42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A2" sqref="A2:A4"/>
    </sheetView>
  </sheetViews>
  <sheetFormatPr defaultRowHeight="16.5" x14ac:dyDescent="0.3"/>
  <cols>
    <col min="3" max="4" width="12.625" style="1" customWidth="1"/>
  </cols>
  <sheetData>
    <row r="1" spans="1:4" x14ac:dyDescent="0.3">
      <c r="A1" s="22" t="s">
        <v>3</v>
      </c>
      <c r="C1" s="18" t="s">
        <v>4</v>
      </c>
      <c r="D1" s="19" t="s">
        <v>5</v>
      </c>
    </row>
    <row r="2" spans="1:4" x14ac:dyDescent="0.3">
      <c r="A2" t="s">
        <v>0</v>
      </c>
      <c r="C2" s="20" t="s">
        <v>19</v>
      </c>
      <c r="D2" s="21" t="s">
        <v>10</v>
      </c>
    </row>
    <row r="3" spans="1:4" x14ac:dyDescent="0.3">
      <c r="A3" t="s">
        <v>1</v>
      </c>
      <c r="C3" s="20" t="s">
        <v>40</v>
      </c>
      <c r="D3" s="21" t="s">
        <v>20</v>
      </c>
    </row>
    <row r="4" spans="1:4" x14ac:dyDescent="0.3">
      <c r="A4" t="s">
        <v>2</v>
      </c>
      <c r="C4" s="20" t="s">
        <v>25</v>
      </c>
      <c r="D4" s="21" t="s">
        <v>31</v>
      </c>
    </row>
    <row r="5" spans="1:4" x14ac:dyDescent="0.3">
      <c r="C5" s="20" t="s">
        <v>42</v>
      </c>
      <c r="D5" s="21" t="s">
        <v>63</v>
      </c>
    </row>
    <row r="6" spans="1:4" x14ac:dyDescent="0.3">
      <c r="C6" s="20" t="s">
        <v>45</v>
      </c>
      <c r="D6" s="21" t="s">
        <v>31</v>
      </c>
    </row>
    <row r="7" spans="1:4" x14ac:dyDescent="0.3">
      <c r="C7" s="16" t="s">
        <v>43</v>
      </c>
      <c r="D7" s="17" t="s">
        <v>10</v>
      </c>
    </row>
    <row r="8" spans="1:4" x14ac:dyDescent="0.3">
      <c r="C8"/>
      <c r="D8"/>
    </row>
    <row r="9" spans="1:4" x14ac:dyDescent="0.3">
      <c r="C9"/>
      <c r="D9"/>
    </row>
    <row r="10" spans="1:4" x14ac:dyDescent="0.3">
      <c r="C10"/>
      <c r="D10"/>
    </row>
    <row r="11" spans="1:4" x14ac:dyDescent="0.3">
      <c r="C11"/>
      <c r="D11"/>
    </row>
    <row r="12" spans="1:4" x14ac:dyDescent="0.3">
      <c r="C12"/>
      <c r="D12"/>
    </row>
    <row r="13" spans="1:4" x14ac:dyDescent="0.3">
      <c r="C13"/>
      <c r="D13"/>
    </row>
    <row r="14" spans="1:4" x14ac:dyDescent="0.3">
      <c r="C14"/>
      <c r="D14"/>
    </row>
    <row r="15" spans="1:4" x14ac:dyDescent="0.3">
      <c r="C15"/>
      <c r="D15"/>
    </row>
    <row r="16" spans="1:4" x14ac:dyDescent="0.3">
      <c r="C16"/>
      <c r="D16"/>
    </row>
    <row r="17" spans="3:4" x14ac:dyDescent="0.3">
      <c r="C17"/>
      <c r="D17"/>
    </row>
    <row r="18" spans="3:4" x14ac:dyDescent="0.3">
      <c r="C18"/>
      <c r="D18"/>
    </row>
    <row r="19" spans="3:4" x14ac:dyDescent="0.3">
      <c r="C19"/>
      <c r="D19"/>
    </row>
    <row r="20" spans="3:4" x14ac:dyDescent="0.3">
      <c r="C20"/>
      <c r="D20"/>
    </row>
    <row r="21" spans="3:4" x14ac:dyDescent="0.3">
      <c r="C21"/>
      <c r="D21"/>
    </row>
    <row r="22" spans="3:4" x14ac:dyDescent="0.3">
      <c r="C22"/>
      <c r="D22"/>
    </row>
    <row r="23" spans="3:4" x14ac:dyDescent="0.3">
      <c r="C23"/>
      <c r="D23"/>
    </row>
    <row r="24" spans="3:4" x14ac:dyDescent="0.3">
      <c r="C24"/>
      <c r="D24"/>
    </row>
    <row r="25" spans="3:4" x14ac:dyDescent="0.3">
      <c r="C25"/>
      <c r="D25"/>
    </row>
    <row r="26" spans="3:4" x14ac:dyDescent="0.3">
      <c r="C26"/>
      <c r="D26"/>
    </row>
    <row r="27" spans="3:4" x14ac:dyDescent="0.3">
      <c r="C27"/>
      <c r="D27"/>
    </row>
    <row r="28" spans="3:4" x14ac:dyDescent="0.3">
      <c r="C28"/>
      <c r="D28"/>
    </row>
    <row r="29" spans="3:4" x14ac:dyDescent="0.3">
      <c r="C29"/>
      <c r="D29"/>
    </row>
    <row r="30" spans="3:4" x14ac:dyDescent="0.3">
      <c r="C30"/>
      <c r="D30"/>
    </row>
    <row r="31" spans="3:4" x14ac:dyDescent="0.3">
      <c r="C31"/>
      <c r="D31"/>
    </row>
    <row r="32" spans="3:4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  <row r="36" spans="3:4" x14ac:dyDescent="0.3">
      <c r="C36"/>
      <c r="D36"/>
    </row>
    <row r="37" spans="3:4" x14ac:dyDescent="0.3">
      <c r="C37"/>
      <c r="D37"/>
    </row>
    <row r="38" spans="3:4" x14ac:dyDescent="0.3">
      <c r="C38"/>
      <c r="D38"/>
    </row>
    <row r="39" spans="3:4" x14ac:dyDescent="0.3">
      <c r="C39"/>
      <c r="D39"/>
    </row>
    <row r="40" spans="3:4" x14ac:dyDescent="0.3">
      <c r="C40"/>
      <c r="D40"/>
    </row>
    <row r="41" spans="3:4" x14ac:dyDescent="0.3">
      <c r="C41"/>
      <c r="D41"/>
    </row>
    <row r="42" spans="3:4" x14ac:dyDescent="0.3">
      <c r="C42"/>
      <c r="D4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workbookViewId="0">
      <selection activeCell="G16" sqref="G16"/>
    </sheetView>
  </sheetViews>
  <sheetFormatPr defaultRowHeight="16.5" x14ac:dyDescent="0.3"/>
  <cols>
    <col min="1" max="1" width="11.5" customWidth="1"/>
    <col min="2" max="2" width="14.875" customWidth="1"/>
    <col min="3" max="4" width="16.875" customWidth="1"/>
  </cols>
  <sheetData>
    <row r="1" spans="1:4" ht="32.25" customHeight="1" thickBot="1" x14ac:dyDescent="0.35">
      <c r="A1" s="31" t="s">
        <v>117</v>
      </c>
      <c r="B1" s="31"/>
      <c r="C1" s="31"/>
      <c r="D1" s="31"/>
    </row>
    <row r="2" spans="1:4" ht="17.25" thickTop="1" x14ac:dyDescent="0.3"/>
    <row r="3" spans="1:4" s="24" customFormat="1" ht="20.25" x14ac:dyDescent="0.3">
      <c r="A3" s="25"/>
      <c r="B3" s="23"/>
      <c r="C3" s="23"/>
      <c r="D3" s="23"/>
    </row>
    <row r="4" spans="1:4" s="24" customFormat="1" ht="20.25" x14ac:dyDescent="0.3">
      <c r="A4" s="28" t="s">
        <v>112</v>
      </c>
      <c r="B4" s="26" t="s">
        <v>115</v>
      </c>
      <c r="C4" s="26" t="s">
        <v>114</v>
      </c>
      <c r="D4" s="26" t="s">
        <v>116</v>
      </c>
    </row>
    <row r="5" spans="1:4" s="24" customFormat="1" ht="20.25" x14ac:dyDescent="0.3">
      <c r="A5" s="29" t="s">
        <v>10</v>
      </c>
      <c r="B5" s="27">
        <f>COUNTIF(Data!D:D,A5)</f>
        <v>18</v>
      </c>
      <c r="C5" s="32">
        <f>SUMIF(Data!D:D,A5,Data!H:H)</f>
        <v>158517300</v>
      </c>
      <c r="D5" s="32">
        <f>AVERAGEIF(Data!D:D,A5,Data!H:H)</f>
        <v>8806516.666666666</v>
      </c>
    </row>
    <row r="6" spans="1:4" s="24" customFormat="1" ht="20.25" x14ac:dyDescent="0.3">
      <c r="A6" s="29" t="s">
        <v>113</v>
      </c>
      <c r="B6" s="27">
        <f>COUNTIF(Data!D:D,A6)</f>
        <v>4</v>
      </c>
      <c r="C6" s="32">
        <f>SUMIF(Data!D:D,A6,Data!H:H)</f>
        <v>15644250</v>
      </c>
      <c r="D6" s="32">
        <f>AVERAGEIF(Data!D:D,A6,Data!H:H)</f>
        <v>3911062.5</v>
      </c>
    </row>
    <row r="7" spans="1:4" s="24" customFormat="1" ht="20.25" x14ac:dyDescent="0.3">
      <c r="A7" s="29" t="s">
        <v>31</v>
      </c>
      <c r="B7" s="27">
        <f>COUNTIF(Data!D:D,A7)</f>
        <v>16</v>
      </c>
      <c r="C7" s="32">
        <f>SUMIF(Data!D:D,A7,Data!H:H)</f>
        <v>25858650</v>
      </c>
      <c r="D7" s="32">
        <f>AVERAGEIF(Data!D:D,A7,Data!H:H)</f>
        <v>1616165.625</v>
      </c>
    </row>
    <row r="8" spans="1:4" s="24" customFormat="1" ht="20.25" x14ac:dyDescent="0.3">
      <c r="A8" s="30" t="s">
        <v>52</v>
      </c>
      <c r="B8" s="27">
        <f>COUNTIF(Data!D:D,A8)</f>
        <v>2</v>
      </c>
      <c r="C8" s="32">
        <f>SUMIF(Data!D:D,A8,Data!H:H)</f>
        <v>675000</v>
      </c>
      <c r="D8" s="32">
        <f>AVERAGEIF(Data!D:D,A8,Data!H:H)</f>
        <v>337500</v>
      </c>
    </row>
    <row r="9" spans="1:4" s="24" customFormat="1" ht="16.5" customHeight="1" x14ac:dyDescent="0.3"/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목록</vt:lpstr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2015-01-15T08:52:49Z</dcterms:created>
  <dcterms:modified xsi:type="dcterms:W3CDTF">2019-03-15T08:41:44Z</dcterms:modified>
</cp:coreProperties>
</file>