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4517962C-7F6F-A945-94A7-CE710C278913}" xr6:coauthVersionLast="47" xr6:coauthVersionMax="47" xr10:uidLastSave="{00000000-0000-0000-0000-000000000000}"/>
  <bookViews>
    <workbookView xWindow="15860" yWindow="760" windowWidth="14380" windowHeight="17500" xr2:uid="{05A0038A-FD70-7C42-96CD-CA0A5A7D1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97" i="1"/>
  <c r="B93" i="1"/>
  <c r="B85" i="1"/>
  <c r="B80" i="1"/>
  <c r="B68" i="1"/>
  <c r="B58" i="1"/>
  <c r="B55" i="1"/>
  <c r="B52" i="1"/>
  <c r="B42" i="1"/>
  <c r="B36" i="1"/>
  <c r="B29" i="1"/>
  <c r="B20" i="1"/>
  <c r="B12" i="1"/>
  <c r="B3" i="1"/>
</calcChain>
</file>

<file path=xl/sharedStrings.xml><?xml version="1.0" encoding="utf-8"?>
<sst xmlns="http://schemas.openxmlformats.org/spreadsheetml/2006/main" count="386" uniqueCount="186">
  <si>
    <t xml:space="preserve"> strut Time</t>
  </si>
  <si>
    <t xml:space="preserve">strut time </t>
  </si>
  <si>
    <t>Tag Colours</t>
  </si>
  <si>
    <t>num of Struts</t>
  </si>
  <si>
    <t>Distance to Hens category</t>
  </si>
  <si>
    <t>distance to hens comments</t>
  </si>
  <si>
    <t>Fights</t>
  </si>
  <si>
    <t>copulation Tag Colours</t>
  </si>
  <si>
    <t>copulation</t>
  </si>
  <si>
    <t>copulation time</t>
  </si>
  <si>
    <t>num copulations</t>
  </si>
  <si>
    <t>OTHER FIGHTS AND COMMENTS</t>
  </si>
  <si>
    <t>binder pdf page number</t>
  </si>
  <si>
    <t>Date</t>
  </si>
  <si>
    <t>Arrival TIme</t>
  </si>
  <si>
    <t>Sunrise time</t>
  </si>
  <si>
    <t>Lek</t>
  </si>
  <si>
    <t>Observer</t>
  </si>
  <si>
    <t>Trapping Activity</t>
  </si>
  <si>
    <t>Wind mph</t>
  </si>
  <si>
    <t>Cloud Cover percent</t>
  </si>
  <si>
    <t>Snowing status</t>
  </si>
  <si>
    <t>Raining status</t>
  </si>
  <si>
    <t>Temp F</t>
  </si>
  <si>
    <t>Other weather conditions</t>
  </si>
  <si>
    <t>LEK Ground Condition</t>
  </si>
  <si>
    <t xml:space="preserve">predator disturbance Type </t>
  </si>
  <si>
    <t>predator disturbance Time</t>
  </si>
  <si>
    <t xml:space="preserve">observation Time </t>
  </si>
  <si>
    <t>num Males observed</t>
  </si>
  <si>
    <t>num Females observed</t>
  </si>
  <si>
    <t>observations or marks</t>
  </si>
  <si>
    <t>Start</t>
  </si>
  <si>
    <t>End</t>
  </si>
  <si>
    <t xml:space="preserve">Left </t>
  </si>
  <si>
    <t>Right</t>
  </si>
  <si>
    <t>CORDINGLY</t>
  </si>
  <si>
    <t xml:space="preserve">Heavy Fog </t>
  </si>
  <si>
    <t>Cattle in same pasture (had not been there previously)</t>
  </si>
  <si>
    <t>3 birds strutting</t>
  </si>
  <si>
    <t>all flew off</t>
  </si>
  <si>
    <t>Broken Wing</t>
  </si>
  <si>
    <t>10 to 20</t>
  </si>
  <si>
    <t>80%; started to clear up 6:50</t>
  </si>
  <si>
    <t>no</t>
  </si>
  <si>
    <t>Had been snowing most of night</t>
  </si>
  <si>
    <t>New snow</t>
  </si>
  <si>
    <t>Females eating</t>
  </si>
  <si>
    <t>Green</t>
  </si>
  <si>
    <t>White</t>
  </si>
  <si>
    <t>Blue</t>
  </si>
  <si>
    <t>Purple</t>
  </si>
  <si>
    <t xml:space="preserve">Purple </t>
  </si>
  <si>
    <t>Red</t>
  </si>
  <si>
    <t>29 &amp; 30</t>
  </si>
  <si>
    <t>BROKEN WING</t>
  </si>
  <si>
    <t>0 to 5</t>
  </si>
  <si>
    <t>clean</t>
  </si>
  <si>
    <t xml:space="preserve">Hens eating, lots of (?) among hens , run off when male approach them (?) left </t>
  </si>
  <si>
    <t>Orange</t>
  </si>
  <si>
    <t>NA</t>
  </si>
  <si>
    <t>clear</t>
  </si>
  <si>
    <t>Frost</t>
  </si>
  <si>
    <t xml:space="preserve">RW - LW fought off another male before strutting </t>
  </si>
  <si>
    <t xml:space="preserve">RW - LW - in center, fought off another </t>
  </si>
  <si>
    <t>Scattering</t>
  </si>
  <si>
    <t>2 Female close to the male which eventually copulates</t>
  </si>
  <si>
    <t>unmarked</t>
  </si>
  <si>
    <t xml:space="preserve">unmarked </t>
  </si>
  <si>
    <t>Left</t>
  </si>
  <si>
    <t xml:space="preserve">none - light </t>
  </si>
  <si>
    <t>Dry</t>
  </si>
  <si>
    <t>Spooky</t>
  </si>
  <si>
    <t>Peregrine falcon</t>
  </si>
  <si>
    <t>1 to 5</t>
  </si>
  <si>
    <t>&lt;5</t>
  </si>
  <si>
    <t xml:space="preserve">female with LB/RO and radio </t>
  </si>
  <si>
    <t>on edge, but caught this morning</t>
  </si>
  <si>
    <t>won a fight; moving into center of lek; ran off another male</t>
  </si>
  <si>
    <t xml:space="preserve">As time went on, males began moving closer together. </t>
  </si>
  <si>
    <t>1 to 5m</t>
  </si>
  <si>
    <t>next to a couple</t>
  </si>
  <si>
    <t>long ways from any females</t>
  </si>
  <si>
    <t xml:space="preserve">Auditory evidence of strutting on arrival. 7:13, peregrine falcon landed in center of lek, flushed all birds. </t>
  </si>
  <si>
    <t xml:space="preserve">On 9 Apr 87 there were 3 males on what appears to be the mating center. We caught one night-lighting. 10 Apr 87 from a group of 3 strutting in the moonlight. 1 male trying to force copulations; females beat up on him. R/P P/G standoff. G won encounter. </t>
  </si>
  <si>
    <t>10m</t>
  </si>
  <si>
    <t>middle - 9 hens</t>
  </si>
  <si>
    <t>next to 3</t>
  </si>
  <si>
    <t>middle - moved around</t>
  </si>
  <si>
    <t>middle - 3</t>
  </si>
  <si>
    <t>middle - 4</t>
  </si>
  <si>
    <t xml:space="preserve">Fight - 6:31, between gg and rr. rr won. Fight - 6:41 between gg + unmarked. Unmarked won. Fight 7:34 between gg + oo. Tie.  </t>
  </si>
  <si>
    <t xml:space="preserve">calm </t>
  </si>
  <si>
    <t>Clear</t>
  </si>
  <si>
    <t xml:space="preserve">Frosty ground </t>
  </si>
  <si>
    <t>~20 birds flew by at 6:13</t>
  </si>
  <si>
    <t xml:space="preserve">2 birds strutting (?) </t>
  </si>
  <si>
    <t>sitting or feeding</t>
  </si>
  <si>
    <t xml:space="preserve">All flew off to SW but 1 more </t>
  </si>
  <si>
    <t>fight - TIE</t>
  </si>
  <si>
    <t>walked around was within 5m of strutting male was unconcerned</t>
  </si>
  <si>
    <t>fed and walked around</t>
  </si>
  <si>
    <t>(?) fed</t>
  </si>
  <si>
    <t>5 yards</t>
  </si>
  <si>
    <t>hen walking by, when hen left most of the strutting quit</t>
  </si>
  <si>
    <t>hen walking by</t>
  </si>
  <si>
    <t>started feeding 6:18</t>
  </si>
  <si>
    <t>trying to strut, walking in</t>
  </si>
  <si>
    <t>involved in standoff</t>
  </si>
  <si>
    <t>feeding, chased juv off, fighting standoff w/ another adult male, other male walked away. 6:43 other male came back, left again 6:46</t>
  </si>
  <si>
    <t>missing a lot of tail feathers, edge of lek</t>
  </si>
  <si>
    <t xml:space="preserve">5:49 - everyone slowed down strutting activity. 5:55 G/B standoff. 6:10 P/P fight unmarked male, no clear winner, both (?) and let, 6:12 P/P came back. R/P chased juv across lek. 6:25 - most everyone is feeding (~10 males are strutting). 6:45 juv. On edges strutting quite a bit, adults have about quit. </t>
  </si>
  <si>
    <t>MUD SPRINGS</t>
  </si>
  <si>
    <t>Y</t>
  </si>
  <si>
    <t>N</t>
  </si>
  <si>
    <t xml:space="preserve">Wind up, snow up, got nasty! </t>
  </si>
  <si>
    <t xml:space="preserve">Rained last night - nitelited last night </t>
  </si>
  <si>
    <t>Eagle</t>
  </si>
  <si>
    <t>Females present</t>
  </si>
  <si>
    <t>6 flew in</t>
  </si>
  <si>
    <t>Eagle flushed many</t>
  </si>
  <si>
    <t>Nitelighted lek same morning</t>
  </si>
  <si>
    <t>Fresh snow on ground - ground cover</t>
  </si>
  <si>
    <t>10 hens clustered around 1 male on edge of LEK</t>
  </si>
  <si>
    <t>Away from male and hens</t>
  </si>
  <si>
    <t>10 hens w/in 0.01m</t>
  </si>
  <si>
    <t>No tagged males</t>
  </si>
  <si>
    <t>~10% - increased to &gt;90% ~ 7:00pm</t>
  </si>
  <si>
    <t>Fog</t>
  </si>
  <si>
    <t>Snow cover</t>
  </si>
  <si>
    <t>Females walking away from lek</t>
  </si>
  <si>
    <t xml:space="preserve">B/R ran unmarked male off. 7 birds flew in and landed about 100 yards from lek (not included in count). </t>
  </si>
  <si>
    <t>Notes: Fight - started by BR (written next to 6:27 - 6:32 time slots in strutting frequency)</t>
  </si>
  <si>
    <t>15m</t>
  </si>
  <si>
    <t>1m</t>
  </si>
  <si>
    <t>fight - chased by BR</t>
  </si>
  <si>
    <t>far edge of lek</t>
  </si>
  <si>
    <t xml:space="preserve">MUD SPRINGS </t>
  </si>
  <si>
    <t>0 -5</t>
  </si>
  <si>
    <t>&lt;10%</t>
  </si>
  <si>
    <t>Too dark to count, Males strutting vigorously</t>
  </si>
  <si>
    <t xml:space="preserve">Hard to see hens </t>
  </si>
  <si>
    <t>Eagle in - everyone left!!</t>
  </si>
  <si>
    <t xml:space="preserve">came back in </t>
  </si>
  <si>
    <t xml:space="preserve">400 yrds from LEK postion </t>
  </si>
  <si>
    <t>Hens moving away. 5 females left.</t>
  </si>
  <si>
    <t>1-5m</t>
  </si>
  <si>
    <t>Hen landed next to him</t>
  </si>
  <si>
    <t>At edge of lek by himself, limping, walking away</t>
  </si>
  <si>
    <t>helped chase another male away</t>
  </si>
  <si>
    <t xml:space="preserve">3 males w/ hens clustered, all unmarked. 2 centers. 6:43 - fight - standoff B/R and G/W. G/W walked off. </t>
  </si>
  <si>
    <t xml:space="preserve">5 -10 </t>
  </si>
  <si>
    <t>Hens left</t>
  </si>
  <si>
    <t xml:space="preserve">Females and males started to walk away from LEK </t>
  </si>
  <si>
    <t xml:space="preserve">had gone to Long lake MSB still there from nightlighting so we came here. G/W is in the mating center, but did not get any copulations, he seems to be in the thick of things. </t>
  </si>
  <si>
    <t>~17</t>
  </si>
  <si>
    <t>7 females at east, not at centre, therefore total of at least 17 females on lek</t>
  </si>
  <si>
    <t>Unmarked</t>
  </si>
  <si>
    <t xml:space="preserve">6:20 copulation: vigorous shaking by female after. 6:10 - three soliciations, 1 female pecked at another that was soliciting. 6:24 soliciation. </t>
  </si>
  <si>
    <t>Warm &gt;32F</t>
  </si>
  <si>
    <t>19 males at E. centre + 2 females</t>
  </si>
  <si>
    <t>W489</t>
  </si>
  <si>
    <t>&lt;1m</t>
  </si>
  <si>
    <t>2m</t>
  </si>
  <si>
    <t>none</t>
  </si>
  <si>
    <t xml:space="preserve">Male at east centre with missing tail feathers. 6:41: 1 min into recording another female jumped on back of male, during cop out, didn't disrupt. At 3 1/2 min into count G/W stopped to take flutter at unmarked male. 5:50 W/B last fight to conmarked male at E. mating center. 6:23 broken tail bumped female with airs sacts during strut - she moved 1m for.1 minute before left to N, standing by W/W for 2 minutes. Solicited copulation at 6:15 but then walked off to south. At 6:30 - female was still hanging around W/W at E center. G/W and G/R near N mating center both very vigorous. </t>
  </si>
  <si>
    <t>Wind blowing</t>
  </si>
  <si>
    <t>1 hen W side, wandering around</t>
  </si>
  <si>
    <t>2 females already bred</t>
  </si>
  <si>
    <t>cop. During timed period immediately left to fight male about ?m (?) then returned to strut (?)</t>
  </si>
  <si>
    <t>~6:10</t>
  </si>
  <si>
    <t>5-6m</t>
  </si>
  <si>
    <t>hen walked by</t>
  </si>
  <si>
    <t>2 hens</t>
  </si>
  <si>
    <t>Won a chase w/ an unmarked male, chased him off</t>
  </si>
  <si>
    <t xml:space="preserve">1 hen kept soliciting copulations, male was unprepared ~5 times, finally copulated. Standoff - 2 hens, 0.5min, no winner. ~^;24 - one of the bred hens solicited another copulation. 6:31 - B/ standoff w/ /W, B/ walked off. P/B wingbeat w/ unmarked male, (?). </t>
  </si>
  <si>
    <t>6:38-6:44</t>
  </si>
  <si>
    <t>Lacey</t>
  </si>
  <si>
    <t>Greg Gylten</t>
  </si>
  <si>
    <t>Kris Johnson</t>
  </si>
  <si>
    <t>Cole</t>
  </si>
  <si>
    <t>Boyce and Jim</t>
  </si>
  <si>
    <t>Lacey/Johnson</t>
  </si>
  <si>
    <t>Lacey/Heard</t>
  </si>
  <si>
    <t>MSB</t>
  </si>
  <si>
    <t>Boyce/Lacey/Cole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</si>
</sst>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\-d"/>
  </numFmts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wrapText="1"/>
    </xf>
    <xf numFmtId="20" fontId="0" fillId="0" borderId="4" xfId="0" applyNumberFormat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0" fontId="0" fillId="0" borderId="5" xfId="0" applyBorder="1" applyAlignment="1">
      <alignment horizontal="left" wrapText="1"/>
    </xf>
    <xf numFmtId="20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horizontal="left" wrapText="1"/>
    </xf>
    <xf numFmtId="20" fontId="0" fillId="2" borderId="4" xfId="0" applyNumberFormat="1" applyFill="1" applyBorder="1" applyAlignment="1">
      <alignment horizontal="right" wrapText="1"/>
    </xf>
    <xf numFmtId="20" fontId="0" fillId="0" borderId="0" xfId="0" applyNumberFormat="1"/>
    <xf numFmtId="20" fontId="0" fillId="0" borderId="6" xfId="0" applyNumberFormat="1" applyBorder="1" applyAlignment="1">
      <alignment wrapText="1"/>
    </xf>
    <xf numFmtId="20" fontId="0" fillId="0" borderId="4" xfId="0" applyNumberFormat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20" fontId="0" fillId="2" borderId="4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0" fillId="3" borderId="0" xfId="0" applyFill="1" applyAlignment="1">
      <alignment wrapText="1"/>
    </xf>
    <xf numFmtId="20" fontId="0" fillId="2" borderId="6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2" borderId="8" xfId="0" applyFill="1" applyBorder="1"/>
    <xf numFmtId="0" fontId="0" fillId="0" borderId="8" xfId="0" applyBorder="1"/>
    <xf numFmtId="0" fontId="0" fillId="0" borderId="8" xfId="0" applyBorder="1" applyAlignment="1">
      <alignment horizontal="right" wrapText="1"/>
    </xf>
    <xf numFmtId="0" fontId="0" fillId="0" borderId="5" xfId="0" applyBorder="1"/>
    <xf numFmtId="20" fontId="0" fillId="0" borderId="0" xfId="0" applyNumberFormat="1" applyAlignment="1">
      <alignment wrapText="1"/>
    </xf>
    <xf numFmtId="20" fontId="0" fillId="2" borderId="0" xfId="0" applyNumberFormat="1" applyFill="1" applyAlignment="1">
      <alignment wrapText="1"/>
    </xf>
    <xf numFmtId="20" fontId="0" fillId="0" borderId="2" xfId="0" applyNumberFormat="1" applyBorder="1"/>
    <xf numFmtId="0" fontId="0" fillId="2" borderId="5" xfId="0" applyFill="1" applyBorder="1" applyAlignment="1">
      <alignment horizontal="left" wrapText="1"/>
    </xf>
    <xf numFmtId="0" fontId="0" fillId="2" borderId="4" xfId="0" applyFill="1" applyBorder="1" applyAlignment="1">
      <alignment horizontal="right" wrapText="1"/>
    </xf>
    <xf numFmtId="0" fontId="0" fillId="2" borderId="3" xfId="0" applyFill="1" applyBorder="1" applyAlignment="1">
      <alignment wrapText="1"/>
    </xf>
    <xf numFmtId="0" fontId="0" fillId="2" borderId="8" xfId="0" applyFill="1" applyBorder="1" applyAlignment="1">
      <alignment horizontal="right" wrapText="1"/>
    </xf>
    <xf numFmtId="20" fontId="0" fillId="0" borderId="4" xfId="0" applyNumberFormat="1" applyBorder="1"/>
    <xf numFmtId="9" fontId="0" fillId="0" borderId="2" xfId="0" applyNumberFormat="1" applyBorder="1" applyAlignment="1">
      <alignment horizontal="left" wrapText="1"/>
    </xf>
    <xf numFmtId="2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0" fillId="0" borderId="9" xfId="0" applyBorder="1" applyAlignment="1">
      <alignment wrapText="1"/>
    </xf>
    <xf numFmtId="0" fontId="3" fillId="0" borderId="0" xfId="0" applyFont="1"/>
    <xf numFmtId="168" fontId="0" fillId="0" borderId="0" xfId="0" applyNumberFormat="1" applyAlignment="1">
      <alignment wrapText="1"/>
    </xf>
    <xf numFmtId="20" fontId="0" fillId="0" borderId="7" xfId="0" applyNumberFormat="1" applyBorder="1" applyAlignment="1">
      <alignment wrapText="1"/>
    </xf>
    <xf numFmtId="20" fontId="3" fillId="0" borderId="0" xfId="0" applyNumberFormat="1" applyFont="1"/>
    <xf numFmtId="0" fontId="0" fillId="2" borderId="9" xfId="0" applyFill="1" applyBorder="1" applyAlignment="1">
      <alignment horizontal="left" wrapText="1"/>
    </xf>
    <xf numFmtId="20" fontId="0" fillId="0" borderId="8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0" fillId="0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B3FF-1D2B-1E4A-BBD6-3689817CFA50}">
  <dimension ref="A1:AQ101"/>
  <sheetViews>
    <sheetView tabSelected="1" topLeftCell="A86" workbookViewId="0">
      <selection activeCell="F97" sqref="F97"/>
    </sheetView>
  </sheetViews>
  <sheetFormatPr baseColWidth="10" defaultRowHeight="16" x14ac:dyDescent="0.2"/>
  <cols>
    <col min="22" max="22" width="11.6640625" bestFit="1" customWidth="1"/>
  </cols>
  <sheetData>
    <row r="1" spans="1:41" x14ac:dyDescent="0.2">
      <c r="U1" t="s">
        <v>0</v>
      </c>
      <c r="V1" t="s">
        <v>1</v>
      </c>
      <c r="W1" t="s">
        <v>2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</row>
    <row r="2" spans="1:41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AC2" t="s">
        <v>69</v>
      </c>
      <c r="AD2" t="s">
        <v>35</v>
      </c>
    </row>
    <row r="3" spans="1:41" ht="102" x14ac:dyDescent="0.2">
      <c r="A3" s="1">
        <v>10</v>
      </c>
      <c r="B3" s="2">
        <f>DATE(1987,5,6)</f>
        <v>31903</v>
      </c>
      <c r="E3" s="3" t="s">
        <v>36</v>
      </c>
      <c r="H3" s="3">
        <v>0</v>
      </c>
      <c r="M3" s="3" t="s">
        <v>37</v>
      </c>
      <c r="N3" s="4" t="s">
        <v>38</v>
      </c>
      <c r="Q3" s="5">
        <v>0.2361111111111111</v>
      </c>
      <c r="R3" s="6">
        <v>9</v>
      </c>
      <c r="S3" s="6">
        <v>0</v>
      </c>
      <c r="T3" s="6" t="s">
        <v>39</v>
      </c>
    </row>
    <row r="4" spans="1:41" ht="17" x14ac:dyDescent="0.2">
      <c r="Q4" s="5">
        <v>0.23958333333333334</v>
      </c>
      <c r="T4" s="7" t="s">
        <v>40</v>
      </c>
    </row>
    <row r="5" spans="1:41" ht="68" x14ac:dyDescent="0.2">
      <c r="A5" s="1">
        <v>28</v>
      </c>
      <c r="B5" s="8">
        <v>31876</v>
      </c>
      <c r="E5" t="s">
        <v>41</v>
      </c>
      <c r="F5" t="s">
        <v>177</v>
      </c>
      <c r="H5" t="s">
        <v>42</v>
      </c>
      <c r="I5" s="3" t="s">
        <v>43</v>
      </c>
      <c r="J5" s="3" t="s">
        <v>44</v>
      </c>
      <c r="K5" s="3" t="s">
        <v>44</v>
      </c>
      <c r="M5" s="3" t="s">
        <v>45</v>
      </c>
      <c r="N5" s="9" t="s">
        <v>46</v>
      </c>
      <c r="Q5" s="5">
        <v>0.27083333333333331</v>
      </c>
      <c r="R5" s="6">
        <v>20</v>
      </c>
      <c r="S5" s="6">
        <v>24</v>
      </c>
      <c r="T5" s="6" t="s">
        <v>47</v>
      </c>
      <c r="U5" s="20">
        <v>0.28125</v>
      </c>
      <c r="V5" s="19">
        <v>0.28472222222222221</v>
      </c>
      <c r="W5" t="s">
        <v>48</v>
      </c>
      <c r="X5" s="14" t="s">
        <v>52</v>
      </c>
      <c r="Y5" s="4">
        <v>27</v>
      </c>
      <c r="AG5" t="s">
        <v>79</v>
      </c>
    </row>
    <row r="6" spans="1:41" ht="17" x14ac:dyDescent="0.2">
      <c r="Q6" s="5">
        <v>0.28472222222222221</v>
      </c>
      <c r="R6" s="6">
        <v>18</v>
      </c>
      <c r="S6" s="6">
        <v>23</v>
      </c>
      <c r="T6" s="6"/>
      <c r="U6" s="21">
        <v>0.29236111111111113</v>
      </c>
      <c r="V6" s="19">
        <v>0.29583333333333334</v>
      </c>
      <c r="W6" t="s">
        <v>49</v>
      </c>
      <c r="X6" s="6" t="s">
        <v>49</v>
      </c>
      <c r="Y6" s="16">
        <v>17</v>
      </c>
      <c r="AB6" t="s">
        <v>77</v>
      </c>
    </row>
    <row r="7" spans="1:41" ht="17" x14ac:dyDescent="0.2">
      <c r="Q7" s="5">
        <v>0.29166666666666669</v>
      </c>
      <c r="R7" s="6">
        <v>18</v>
      </c>
      <c r="S7" s="6">
        <v>21</v>
      </c>
      <c r="T7" s="6"/>
      <c r="U7" s="21">
        <v>0.29722222222222222</v>
      </c>
      <c r="V7" s="19">
        <v>0.30069444444444443</v>
      </c>
      <c r="W7" t="s">
        <v>48</v>
      </c>
      <c r="X7" s="6" t="s">
        <v>52</v>
      </c>
      <c r="Y7" s="16">
        <v>18</v>
      </c>
    </row>
    <row r="8" spans="1:41" ht="17" x14ac:dyDescent="0.2">
      <c r="Q8" s="5">
        <v>0.30208333333333331</v>
      </c>
      <c r="R8" s="6">
        <v>22</v>
      </c>
      <c r="S8" s="6">
        <v>21</v>
      </c>
      <c r="T8" s="6"/>
      <c r="U8" s="21">
        <v>0.30624999999999997</v>
      </c>
      <c r="V8" s="19">
        <v>0.30972222222222223</v>
      </c>
      <c r="W8" t="s">
        <v>50</v>
      </c>
      <c r="X8" s="6" t="s">
        <v>48</v>
      </c>
      <c r="Y8" s="16">
        <v>16</v>
      </c>
    </row>
    <row r="9" spans="1:41" ht="17" x14ac:dyDescent="0.2">
      <c r="Q9" s="5">
        <v>0.30763888888888891</v>
      </c>
      <c r="R9" s="6">
        <v>23</v>
      </c>
      <c r="S9" s="6">
        <v>11</v>
      </c>
      <c r="T9" s="6"/>
      <c r="U9" s="21">
        <v>0.31458333333333333</v>
      </c>
      <c r="V9" s="19">
        <v>0.31805555555555554</v>
      </c>
      <c r="W9" t="s">
        <v>49</v>
      </c>
      <c r="X9" s="6" t="s">
        <v>49</v>
      </c>
      <c r="Y9" s="16">
        <v>18</v>
      </c>
      <c r="AB9" t="s">
        <v>78</v>
      </c>
    </row>
    <row r="10" spans="1:41" ht="17" x14ac:dyDescent="0.2">
      <c r="Q10" s="5">
        <v>0.3263888888888889</v>
      </c>
      <c r="R10" s="6">
        <v>19</v>
      </c>
      <c r="S10" s="6">
        <v>11</v>
      </c>
      <c r="T10" s="6"/>
      <c r="U10" s="21">
        <v>0.3215277777777778</v>
      </c>
      <c r="V10" s="19">
        <v>0.32500000000000001</v>
      </c>
      <c r="W10" t="s">
        <v>51</v>
      </c>
      <c r="X10" s="6" t="s">
        <v>53</v>
      </c>
      <c r="Y10" s="16">
        <v>7</v>
      </c>
    </row>
    <row r="11" spans="1:41" x14ac:dyDescent="0.2">
      <c r="Q11" s="10">
        <v>0.33194444444444443</v>
      </c>
      <c r="R11" s="11">
        <v>14</v>
      </c>
      <c r="S11" s="11">
        <v>10</v>
      </c>
      <c r="T11" s="12"/>
    </row>
    <row r="12" spans="1:41" ht="170" x14ac:dyDescent="0.2">
      <c r="A12" s="1" t="s">
        <v>54</v>
      </c>
      <c r="B12" s="2">
        <f>DATE(1987,4,10)</f>
        <v>31877</v>
      </c>
      <c r="C12" s="19">
        <v>0.25694444444444448</v>
      </c>
      <c r="D12" t="s">
        <v>176</v>
      </c>
      <c r="E12" s="3" t="s">
        <v>55</v>
      </c>
      <c r="F12" t="s">
        <v>177</v>
      </c>
      <c r="H12" s="3" t="s">
        <v>56</v>
      </c>
      <c r="I12" s="17" t="s">
        <v>75</v>
      </c>
      <c r="J12" s="3" t="s">
        <v>44</v>
      </c>
      <c r="K12" s="3" t="s">
        <v>44</v>
      </c>
      <c r="N12" s="9" t="s">
        <v>57</v>
      </c>
      <c r="Q12" s="5">
        <v>0.25694444444444442</v>
      </c>
      <c r="R12" s="6">
        <v>14</v>
      </c>
      <c r="S12" s="6">
        <v>40</v>
      </c>
      <c r="T12" s="6" t="s">
        <v>58</v>
      </c>
      <c r="U12" s="20">
        <v>0.27013888888888887</v>
      </c>
      <c r="V12" s="19">
        <v>0.27361111111111108</v>
      </c>
      <c r="W12" s="22" t="s">
        <v>50</v>
      </c>
      <c r="X12" s="6" t="s">
        <v>48</v>
      </c>
      <c r="Y12" s="4">
        <v>31</v>
      </c>
      <c r="Z12" t="s">
        <v>80</v>
      </c>
      <c r="AG12" s="28" t="s">
        <v>84</v>
      </c>
      <c r="AH12" s="29"/>
      <c r="AI12" s="29"/>
      <c r="AJ12" s="29"/>
      <c r="AK12" s="29"/>
      <c r="AL12" s="29"/>
      <c r="AM12" s="29"/>
      <c r="AN12" s="29"/>
      <c r="AO12" s="30"/>
    </row>
    <row r="13" spans="1:41" ht="17" x14ac:dyDescent="0.2">
      <c r="Q13" s="5">
        <v>0.2673611111111111</v>
      </c>
      <c r="R13" s="6">
        <v>20</v>
      </c>
      <c r="S13" s="6">
        <v>51</v>
      </c>
      <c r="T13" s="7"/>
      <c r="U13" s="24">
        <v>0.27499999999999997</v>
      </c>
      <c r="V13" s="19">
        <v>0.27847222222222223</v>
      </c>
      <c r="W13" s="6" t="s">
        <v>49</v>
      </c>
      <c r="X13" s="6" t="s">
        <v>49</v>
      </c>
      <c r="Y13" s="16">
        <v>17</v>
      </c>
    </row>
    <row r="14" spans="1:41" ht="17" x14ac:dyDescent="0.2">
      <c r="Q14" s="5">
        <v>0.27430555555555558</v>
      </c>
      <c r="R14" s="6">
        <v>23</v>
      </c>
      <c r="S14" s="6">
        <v>44</v>
      </c>
      <c r="T14" s="7"/>
      <c r="U14" s="24">
        <v>0.28194444444444444</v>
      </c>
      <c r="V14" s="19">
        <v>0.28541666666666665</v>
      </c>
      <c r="W14" s="6" t="s">
        <v>48</v>
      </c>
      <c r="X14" s="6" t="s">
        <v>51</v>
      </c>
      <c r="Y14" s="16">
        <v>11</v>
      </c>
    </row>
    <row r="15" spans="1:41" ht="17" x14ac:dyDescent="0.2">
      <c r="Q15" s="5">
        <v>0.28680555555555554</v>
      </c>
      <c r="R15" s="7">
        <v>20</v>
      </c>
      <c r="S15" s="6">
        <v>42</v>
      </c>
      <c r="T15" s="7"/>
      <c r="U15" s="24">
        <v>0.28819444444444448</v>
      </c>
      <c r="V15" t="s">
        <v>60</v>
      </c>
      <c r="W15" s="7" t="s">
        <v>51</v>
      </c>
      <c r="X15" s="6" t="s">
        <v>53</v>
      </c>
      <c r="Y15" s="23"/>
    </row>
    <row r="16" spans="1:41" ht="17" x14ac:dyDescent="0.2">
      <c r="Q16" s="18">
        <v>0.30138888888888887</v>
      </c>
      <c r="R16" s="6">
        <v>20</v>
      </c>
      <c r="S16" s="6">
        <v>31</v>
      </c>
      <c r="T16" s="7"/>
      <c r="U16" s="24">
        <v>0.29166666666666669</v>
      </c>
      <c r="V16" s="19">
        <v>0.2951388888888889</v>
      </c>
      <c r="W16" s="6" t="s">
        <v>51</v>
      </c>
      <c r="X16" s="6" t="s">
        <v>51</v>
      </c>
      <c r="Y16" s="16">
        <v>3</v>
      </c>
    </row>
    <row r="17" spans="1:41" ht="17" x14ac:dyDescent="0.2">
      <c r="Q17" s="18">
        <v>0.31944444444444442</v>
      </c>
      <c r="R17" s="6">
        <v>14</v>
      </c>
      <c r="S17" s="6">
        <v>16</v>
      </c>
      <c r="T17" s="7"/>
      <c r="U17" s="24">
        <v>0.29166666666666669</v>
      </c>
      <c r="V17" t="s">
        <v>60</v>
      </c>
      <c r="W17" s="6" t="s">
        <v>59</v>
      </c>
      <c r="X17" s="6" t="s">
        <v>59</v>
      </c>
      <c r="Y17" s="16">
        <v>2</v>
      </c>
    </row>
    <row r="18" spans="1:41" ht="17" x14ac:dyDescent="0.2">
      <c r="U18" s="24"/>
      <c r="V18" s="19">
        <v>0.29583333333333334</v>
      </c>
      <c r="W18" s="6" t="s">
        <v>51</v>
      </c>
      <c r="X18" s="6" t="s">
        <v>53</v>
      </c>
      <c r="Y18" s="6">
        <v>14</v>
      </c>
    </row>
    <row r="19" spans="1:41" ht="17" x14ac:dyDescent="0.2">
      <c r="U19" s="25"/>
      <c r="W19" s="26" t="s">
        <v>60</v>
      </c>
      <c r="X19" s="6" t="s">
        <v>48</v>
      </c>
      <c r="Y19" s="27">
        <v>6</v>
      </c>
    </row>
    <row r="20" spans="1:41" ht="102" x14ac:dyDescent="0.2">
      <c r="A20" s="1">
        <v>31</v>
      </c>
      <c r="B20" s="2">
        <f>DATE(1987,4,14)</f>
        <v>31881</v>
      </c>
      <c r="C20" s="19">
        <v>0.22916666666666666</v>
      </c>
      <c r="D20" s="19">
        <v>0.27430555555555552</v>
      </c>
      <c r="E20" s="3" t="s">
        <v>55</v>
      </c>
      <c r="F20" t="s">
        <v>178</v>
      </c>
      <c r="I20" s="3" t="s">
        <v>61</v>
      </c>
      <c r="L20">
        <v>15</v>
      </c>
      <c r="N20" s="9" t="s">
        <v>62</v>
      </c>
      <c r="Q20" s="5">
        <v>0.26041666666666669</v>
      </c>
      <c r="R20" s="6">
        <v>11</v>
      </c>
      <c r="S20" s="6">
        <v>19</v>
      </c>
      <c r="T20" s="7" t="s">
        <v>63</v>
      </c>
      <c r="U20" s="32">
        <v>0.2638888888888889</v>
      </c>
      <c r="V20" s="19">
        <v>0.27430555555555552</v>
      </c>
      <c r="W20" s="22" t="s">
        <v>49</v>
      </c>
      <c r="X20" s="6" t="s">
        <v>49</v>
      </c>
      <c r="Y20" s="4">
        <v>65</v>
      </c>
      <c r="Z20" t="s">
        <v>81</v>
      </c>
      <c r="AC20" t="s">
        <v>67</v>
      </c>
      <c r="AE20" s="19">
        <v>0.3263888888888889</v>
      </c>
      <c r="AF20">
        <v>1</v>
      </c>
    </row>
    <row r="21" spans="1:41" ht="17" x14ac:dyDescent="0.2">
      <c r="Q21" s="5">
        <v>0.28125</v>
      </c>
      <c r="R21" s="6">
        <v>14</v>
      </c>
      <c r="S21" s="31">
        <v>14</v>
      </c>
      <c r="T21" s="6"/>
      <c r="U21" s="24">
        <v>0.29166666666666669</v>
      </c>
      <c r="V21" s="19">
        <v>0.2986111111111111</v>
      </c>
      <c r="W21" s="6" t="s">
        <v>67</v>
      </c>
      <c r="Y21" s="16">
        <v>24</v>
      </c>
      <c r="Z21" t="s">
        <v>103</v>
      </c>
    </row>
    <row r="22" spans="1:41" ht="68" x14ac:dyDescent="0.2">
      <c r="Q22" s="5">
        <v>0.28819444444444442</v>
      </c>
      <c r="R22" s="6">
        <v>5</v>
      </c>
      <c r="S22" s="6">
        <v>10</v>
      </c>
      <c r="T22" s="7" t="s">
        <v>64</v>
      </c>
      <c r="U22" s="24">
        <v>0.31597222222222221</v>
      </c>
      <c r="V22" s="19">
        <v>0.31875000000000003</v>
      </c>
      <c r="W22" s="6" t="s">
        <v>68</v>
      </c>
      <c r="Y22" s="16">
        <v>15</v>
      </c>
      <c r="Z22" t="s">
        <v>82</v>
      </c>
    </row>
    <row r="23" spans="1:41" ht="17" x14ac:dyDescent="0.2">
      <c r="Q23" s="5">
        <v>0.30555555555555558</v>
      </c>
      <c r="R23" s="6">
        <v>5</v>
      </c>
      <c r="S23" s="6">
        <v>4</v>
      </c>
      <c r="T23" s="6" t="s">
        <v>65</v>
      </c>
      <c r="U23" s="15"/>
      <c r="V23" s="6"/>
      <c r="W23" s="16"/>
    </row>
    <row r="24" spans="1:41" ht="102" x14ac:dyDescent="0.2">
      <c r="Q24" s="18">
        <v>0.32291666666666669</v>
      </c>
      <c r="R24" s="7">
        <v>2</v>
      </c>
      <c r="S24" s="7">
        <v>2</v>
      </c>
      <c r="T24" s="7" t="s">
        <v>66</v>
      </c>
    </row>
    <row r="25" spans="1:41" ht="34" x14ac:dyDescent="0.2">
      <c r="A25" s="1">
        <v>32</v>
      </c>
      <c r="B25" s="2">
        <f>DATE(1987,4,16)</f>
        <v>31883</v>
      </c>
      <c r="C25" s="19">
        <v>0.22222222222222221</v>
      </c>
      <c r="E25" s="3" t="s">
        <v>55</v>
      </c>
      <c r="F25" t="s">
        <v>179</v>
      </c>
      <c r="H25" s="3" t="s">
        <v>56</v>
      </c>
      <c r="I25" s="17" t="s">
        <v>70</v>
      </c>
      <c r="N25" s="9" t="s">
        <v>71</v>
      </c>
      <c r="O25" t="s">
        <v>73</v>
      </c>
      <c r="P25" s="19">
        <v>0.30069444444444443</v>
      </c>
      <c r="Q25" s="18">
        <v>0.24305555555555555</v>
      </c>
      <c r="R25" s="6">
        <v>33</v>
      </c>
      <c r="S25" s="6">
        <v>45</v>
      </c>
      <c r="T25" s="6" t="s">
        <v>72</v>
      </c>
      <c r="U25" s="20">
        <v>0.25138888888888888</v>
      </c>
      <c r="V25" s="19">
        <v>0.25486111111111109</v>
      </c>
      <c r="W25" s="33" t="s">
        <v>48</v>
      </c>
      <c r="X25" s="14" t="s">
        <v>49</v>
      </c>
      <c r="Y25" s="4">
        <v>0</v>
      </c>
      <c r="Z25" s="33">
        <v>10</v>
      </c>
      <c r="AG25" s="28" t="s">
        <v>83</v>
      </c>
      <c r="AH25" s="29"/>
      <c r="AI25" s="29"/>
      <c r="AJ25" s="29"/>
      <c r="AK25" s="29"/>
      <c r="AL25" s="29"/>
      <c r="AM25" s="29"/>
      <c r="AN25" s="29"/>
      <c r="AO25" s="30"/>
    </row>
    <row r="26" spans="1:41" ht="17" x14ac:dyDescent="0.2">
      <c r="Q26" s="5">
        <v>0.30555555555555558</v>
      </c>
      <c r="R26" s="6">
        <v>9</v>
      </c>
      <c r="S26" s="6">
        <v>6</v>
      </c>
      <c r="T26" s="6"/>
      <c r="U26" s="24">
        <v>0.25763888888888892</v>
      </c>
      <c r="V26" s="19">
        <v>0.2590277777777778</v>
      </c>
      <c r="W26" s="33" t="s">
        <v>48</v>
      </c>
      <c r="X26" s="6" t="s">
        <v>48</v>
      </c>
      <c r="Y26" s="16">
        <v>13</v>
      </c>
      <c r="Z26" s="33">
        <v>1</v>
      </c>
    </row>
    <row r="27" spans="1:41" ht="17" x14ac:dyDescent="0.2">
      <c r="Q27" s="5">
        <v>0.31597222222222221</v>
      </c>
      <c r="R27" s="6">
        <v>0</v>
      </c>
      <c r="S27" s="6">
        <v>0</v>
      </c>
      <c r="T27" s="6"/>
      <c r="U27" s="24">
        <v>0.30833333333333335</v>
      </c>
      <c r="V27" s="19">
        <v>0.31527777777777777</v>
      </c>
      <c r="W27" s="33" t="s">
        <v>49</v>
      </c>
      <c r="X27" s="6" t="s">
        <v>50</v>
      </c>
      <c r="Y27" s="16">
        <v>0</v>
      </c>
      <c r="Z27" s="33">
        <v>50</v>
      </c>
    </row>
    <row r="28" spans="1:41" x14ac:dyDescent="0.2">
      <c r="Q28" s="5">
        <v>0.33333333333333331</v>
      </c>
      <c r="R28" s="6">
        <v>0</v>
      </c>
      <c r="S28" s="6">
        <v>0</v>
      </c>
      <c r="T28" s="6"/>
    </row>
    <row r="29" spans="1:41" ht="34" x14ac:dyDescent="0.2">
      <c r="A29" s="34">
        <v>33</v>
      </c>
      <c r="B29" s="35">
        <f>DATE(1987,4,17)</f>
        <v>31884</v>
      </c>
      <c r="C29" s="19">
        <v>0.20833333333333334</v>
      </c>
      <c r="E29" s="11" t="s">
        <v>55</v>
      </c>
      <c r="F29" t="s">
        <v>180</v>
      </c>
      <c r="I29" s="11" t="s">
        <v>74</v>
      </c>
      <c r="Q29" s="5">
        <v>0.24583333333333332</v>
      </c>
      <c r="R29" s="36">
        <v>26</v>
      </c>
      <c r="S29" s="36">
        <v>30</v>
      </c>
      <c r="T29" s="16"/>
      <c r="U29" s="41">
        <v>0.25277777777777777</v>
      </c>
      <c r="V29" s="19">
        <v>0.25625000000000003</v>
      </c>
      <c r="W29" s="6" t="s">
        <v>53</v>
      </c>
      <c r="X29" s="33" t="s">
        <v>50</v>
      </c>
      <c r="Y29" s="39">
        <v>30</v>
      </c>
      <c r="Z29" t="s">
        <v>85</v>
      </c>
      <c r="AG29" s="28" t="s">
        <v>91</v>
      </c>
      <c r="AH29" s="29"/>
      <c r="AI29" s="29"/>
      <c r="AJ29" s="29"/>
      <c r="AK29" s="29"/>
      <c r="AL29" s="29"/>
      <c r="AM29" s="29"/>
      <c r="AN29" s="29"/>
      <c r="AO29" s="30"/>
    </row>
    <row r="30" spans="1:41" ht="17" x14ac:dyDescent="0.2">
      <c r="Q30" s="18">
        <v>0.29305555555555557</v>
      </c>
      <c r="R30" s="36"/>
      <c r="S30" s="36"/>
      <c r="T30" s="37" t="s">
        <v>76</v>
      </c>
      <c r="U30" s="41">
        <v>0.25833333333333336</v>
      </c>
      <c r="V30" s="19">
        <v>0.26180555555555557</v>
      </c>
      <c r="W30" s="6" t="s">
        <v>50</v>
      </c>
      <c r="X30" s="33" t="s">
        <v>48</v>
      </c>
      <c r="Y30" s="39">
        <v>43</v>
      </c>
      <c r="Z30" s="33">
        <v>0</v>
      </c>
      <c r="AA30" t="s">
        <v>86</v>
      </c>
    </row>
    <row r="31" spans="1:41" ht="17" x14ac:dyDescent="0.2">
      <c r="Q31" s="5">
        <v>0.30555555555555558</v>
      </c>
      <c r="R31" s="36">
        <v>26</v>
      </c>
      <c r="S31" s="36">
        <v>11</v>
      </c>
      <c r="T31" s="38"/>
      <c r="U31" s="41">
        <v>0.26666666666666666</v>
      </c>
      <c r="V31" s="19">
        <v>0.27013888888888887</v>
      </c>
      <c r="W31" s="6" t="s">
        <v>49</v>
      </c>
      <c r="X31" s="33" t="s">
        <v>48</v>
      </c>
      <c r="Y31" s="39">
        <v>28</v>
      </c>
      <c r="Z31" s="33">
        <v>0</v>
      </c>
      <c r="AA31" t="s">
        <v>87</v>
      </c>
    </row>
    <row r="32" spans="1:41" ht="17" x14ac:dyDescent="0.2">
      <c r="Q32" s="5">
        <v>0.33124999999999999</v>
      </c>
      <c r="R32" s="36">
        <v>20</v>
      </c>
      <c r="S32" s="36">
        <v>11</v>
      </c>
      <c r="T32" s="38"/>
      <c r="U32" s="42">
        <v>0.27569444444444446</v>
      </c>
      <c r="V32" s="19">
        <v>0.27916666666666667</v>
      </c>
      <c r="W32" s="6" t="s">
        <v>53</v>
      </c>
      <c r="X32" s="33" t="s">
        <v>48</v>
      </c>
      <c r="Y32" s="39">
        <v>32</v>
      </c>
      <c r="Z32" s="33">
        <v>0</v>
      </c>
      <c r="AA32" t="s">
        <v>88</v>
      </c>
    </row>
    <row r="33" spans="1:33" ht="17" x14ac:dyDescent="0.2">
      <c r="U33" s="41">
        <v>0.28055555555555556</v>
      </c>
      <c r="V33" s="19">
        <v>0.28402777777777777</v>
      </c>
      <c r="W33" s="6" t="s">
        <v>53</v>
      </c>
      <c r="X33" s="33" t="s">
        <v>53</v>
      </c>
      <c r="Y33" s="39">
        <v>25</v>
      </c>
      <c r="Z33" s="33">
        <v>0</v>
      </c>
      <c r="AA33" t="s">
        <v>89</v>
      </c>
    </row>
    <row r="34" spans="1:33" ht="17" x14ac:dyDescent="0.2">
      <c r="U34" s="41">
        <v>0.28541666666666665</v>
      </c>
      <c r="V34" s="19">
        <v>0.28888888888888892</v>
      </c>
      <c r="W34" s="6" t="s">
        <v>51</v>
      </c>
      <c r="X34" s="33" t="s">
        <v>51</v>
      </c>
      <c r="Y34" s="39">
        <v>17</v>
      </c>
      <c r="Z34" t="s">
        <v>85</v>
      </c>
    </row>
    <row r="35" spans="1:33" ht="17" x14ac:dyDescent="0.2">
      <c r="U35" s="43">
        <v>0.29722222222222222</v>
      </c>
      <c r="V35" s="19">
        <v>0.30069444444444443</v>
      </c>
      <c r="W35" s="26" t="s">
        <v>49</v>
      </c>
      <c r="X35" s="33" t="s">
        <v>49</v>
      </c>
      <c r="Y35" s="40">
        <v>10</v>
      </c>
      <c r="Z35" s="33">
        <v>0</v>
      </c>
      <c r="AA35" t="s">
        <v>90</v>
      </c>
    </row>
    <row r="36" spans="1:33" ht="34" x14ac:dyDescent="0.2">
      <c r="A36" s="1">
        <v>34</v>
      </c>
      <c r="B36" s="2">
        <f>DATE(1987,4,22)</f>
        <v>31889</v>
      </c>
      <c r="C36" s="19">
        <v>0.23611111111111113</v>
      </c>
      <c r="E36" s="3" t="s">
        <v>55</v>
      </c>
      <c r="F36" t="s">
        <v>180</v>
      </c>
      <c r="H36" s="3" t="s">
        <v>92</v>
      </c>
      <c r="I36" s="17" t="s">
        <v>93</v>
      </c>
      <c r="N36" s="44" t="s">
        <v>94</v>
      </c>
      <c r="Q36" s="18">
        <v>0.23958333333333334</v>
      </c>
      <c r="R36" s="7">
        <v>37</v>
      </c>
      <c r="S36" s="7">
        <v>1</v>
      </c>
      <c r="T36" s="6"/>
      <c r="U36" s="32">
        <v>0.24652777777777779</v>
      </c>
      <c r="V36" s="19">
        <v>0.25</v>
      </c>
      <c r="W36" s="22" t="s">
        <v>50</v>
      </c>
      <c r="X36" s="33" t="s">
        <v>48</v>
      </c>
      <c r="Y36" s="46">
        <v>0</v>
      </c>
      <c r="AB36" t="s">
        <v>99</v>
      </c>
    </row>
    <row r="37" spans="1:33" ht="51" x14ac:dyDescent="0.2">
      <c r="Q37" s="18">
        <v>0.26180555555555557</v>
      </c>
      <c r="R37" s="7">
        <v>27</v>
      </c>
      <c r="S37" s="7">
        <v>4</v>
      </c>
      <c r="T37" s="6" t="s">
        <v>95</v>
      </c>
      <c r="U37" s="24">
        <v>0.25069444444444444</v>
      </c>
      <c r="V37" s="19">
        <v>0.25416666666666665</v>
      </c>
      <c r="W37" s="7" t="s">
        <v>48</v>
      </c>
      <c r="X37" s="33" t="s">
        <v>51</v>
      </c>
      <c r="Y37" s="23">
        <v>0</v>
      </c>
      <c r="AB37" t="s">
        <v>102</v>
      </c>
    </row>
    <row r="38" spans="1:33" ht="51" x14ac:dyDescent="0.2">
      <c r="Q38" s="45" t="s">
        <v>60</v>
      </c>
      <c r="R38" s="7"/>
      <c r="S38" s="7"/>
      <c r="T38" s="6" t="s">
        <v>96</v>
      </c>
      <c r="U38" s="24">
        <v>0.25694444444444448</v>
      </c>
      <c r="V38" s="19">
        <v>0.26041666666666669</v>
      </c>
      <c r="W38" s="7" t="s">
        <v>49</v>
      </c>
      <c r="X38" s="33" t="s">
        <v>49</v>
      </c>
      <c r="Y38" s="23">
        <v>35</v>
      </c>
    </row>
    <row r="39" spans="1:33" ht="34" x14ac:dyDescent="0.2">
      <c r="Q39" s="18">
        <v>0.29305555555555557</v>
      </c>
      <c r="R39" s="7">
        <v>27</v>
      </c>
      <c r="S39" s="7">
        <v>0</v>
      </c>
      <c r="T39" s="6" t="s">
        <v>97</v>
      </c>
      <c r="U39" s="24">
        <v>0.26944444444444443</v>
      </c>
      <c r="V39" s="19">
        <v>0.27291666666666664</v>
      </c>
      <c r="W39" s="7" t="s">
        <v>51</v>
      </c>
      <c r="X39" s="33" t="s">
        <v>51</v>
      </c>
      <c r="Y39" s="23">
        <v>0</v>
      </c>
      <c r="AB39" t="s">
        <v>101</v>
      </c>
    </row>
    <row r="40" spans="1:33" ht="51" x14ac:dyDescent="0.2">
      <c r="Q40" s="5">
        <v>0.30208333333333331</v>
      </c>
      <c r="R40" s="6"/>
      <c r="S40" s="6"/>
      <c r="T40" s="6" t="s">
        <v>98</v>
      </c>
      <c r="U40" s="24">
        <v>0.28402777777777777</v>
      </c>
      <c r="V40" s="19">
        <v>0.28750000000000003</v>
      </c>
      <c r="W40" s="7" t="s">
        <v>59</v>
      </c>
      <c r="X40" s="33" t="s">
        <v>53</v>
      </c>
      <c r="Y40" s="23">
        <v>0</v>
      </c>
      <c r="AB40" t="s">
        <v>100</v>
      </c>
    </row>
    <row r="41" spans="1:33" ht="17" x14ac:dyDescent="0.2">
      <c r="U41" s="24">
        <v>0.27916666666666667</v>
      </c>
      <c r="V41" s="19">
        <v>0.28263888888888888</v>
      </c>
      <c r="W41" s="7" t="s">
        <v>49</v>
      </c>
      <c r="X41" s="33" t="s">
        <v>53</v>
      </c>
      <c r="Y41" s="23">
        <v>23</v>
      </c>
    </row>
    <row r="42" spans="1:33" ht="34" x14ac:dyDescent="0.2">
      <c r="A42" s="34">
        <v>35</v>
      </c>
      <c r="B42" s="35">
        <f>DATE(1987,4,24)</f>
        <v>31891</v>
      </c>
      <c r="C42" s="19">
        <v>0.23194444444444443</v>
      </c>
      <c r="D42" s="19">
        <v>0.25833333333333336</v>
      </c>
      <c r="E42" s="11" t="s">
        <v>55</v>
      </c>
      <c r="F42" t="s">
        <v>177</v>
      </c>
      <c r="H42" t="s">
        <v>56</v>
      </c>
      <c r="I42" s="11"/>
      <c r="J42" s="11" t="s">
        <v>44</v>
      </c>
      <c r="K42" s="11" t="s">
        <v>44</v>
      </c>
      <c r="N42" t="s">
        <v>61</v>
      </c>
      <c r="Q42" s="5">
        <v>0.23819444444444443</v>
      </c>
      <c r="R42" s="36">
        <v>31</v>
      </c>
      <c r="S42" s="36">
        <v>1</v>
      </c>
      <c r="T42" s="16"/>
      <c r="U42" s="41">
        <v>0.24166666666666667</v>
      </c>
      <c r="V42" s="41">
        <v>0.24513888888888888</v>
      </c>
      <c r="W42" s="7" t="s">
        <v>48</v>
      </c>
      <c r="X42" s="33" t="s">
        <v>50</v>
      </c>
      <c r="Y42" s="39">
        <v>13</v>
      </c>
      <c r="AG42" t="s">
        <v>111</v>
      </c>
    </row>
    <row r="43" spans="1:33" ht="17" x14ac:dyDescent="0.2">
      <c r="Q43" s="5">
        <v>0.26041666666666669</v>
      </c>
      <c r="R43" s="36">
        <v>31</v>
      </c>
      <c r="S43" s="36">
        <v>0</v>
      </c>
      <c r="T43" s="38"/>
      <c r="U43" s="41">
        <v>0.24166666666666667</v>
      </c>
      <c r="V43" s="41">
        <v>0.24513888888888888</v>
      </c>
      <c r="W43" s="7" t="s">
        <v>49</v>
      </c>
      <c r="X43" s="33" t="s">
        <v>49</v>
      </c>
      <c r="Y43" s="39">
        <v>9</v>
      </c>
    </row>
    <row r="44" spans="1:33" ht="17" x14ac:dyDescent="0.2">
      <c r="Q44" s="5">
        <v>0.26805555555555555</v>
      </c>
      <c r="R44" s="36">
        <v>33</v>
      </c>
      <c r="S44" s="36">
        <v>0</v>
      </c>
      <c r="T44" s="38"/>
      <c r="U44" s="41">
        <v>0.25</v>
      </c>
      <c r="V44" s="41">
        <v>0.25347222222222221</v>
      </c>
      <c r="W44" s="7" t="s">
        <v>51</v>
      </c>
      <c r="X44" s="33" t="s">
        <v>48</v>
      </c>
      <c r="Y44" s="39">
        <v>21</v>
      </c>
      <c r="AA44" t="s">
        <v>104</v>
      </c>
    </row>
    <row r="45" spans="1:33" ht="17" x14ac:dyDescent="0.2">
      <c r="Q45" s="5">
        <v>0.27986111111111112</v>
      </c>
      <c r="R45" s="36">
        <v>35</v>
      </c>
      <c r="S45" s="36">
        <v>0</v>
      </c>
      <c r="T45" s="38"/>
      <c r="U45" s="41">
        <v>0.25347222222222221</v>
      </c>
      <c r="V45" s="41">
        <v>0.25694444444444448</v>
      </c>
      <c r="W45" s="7" t="s">
        <v>51</v>
      </c>
      <c r="X45" s="33" t="s">
        <v>52</v>
      </c>
      <c r="Y45" s="39">
        <v>24</v>
      </c>
    </row>
    <row r="46" spans="1:33" ht="17" x14ac:dyDescent="0.2">
      <c r="U46" s="41">
        <v>0.25347222222222221</v>
      </c>
      <c r="V46" s="41">
        <v>0.25694444444444448</v>
      </c>
      <c r="W46" s="7" t="s">
        <v>59</v>
      </c>
      <c r="X46" s="33" t="s">
        <v>59</v>
      </c>
      <c r="Y46" s="39">
        <v>23</v>
      </c>
      <c r="AA46" t="s">
        <v>105</v>
      </c>
    </row>
    <row r="47" spans="1:33" ht="17" x14ac:dyDescent="0.2">
      <c r="U47" s="41">
        <v>0.25972222222222224</v>
      </c>
      <c r="V47" s="41">
        <v>0.26319444444444445</v>
      </c>
      <c r="W47" s="7" t="s">
        <v>53</v>
      </c>
      <c r="X47" s="33" t="s">
        <v>52</v>
      </c>
      <c r="Y47" s="39">
        <v>20</v>
      </c>
      <c r="AA47" t="s">
        <v>106</v>
      </c>
    </row>
    <row r="48" spans="1:33" ht="17" x14ac:dyDescent="0.2">
      <c r="U48" s="41">
        <v>0.26874999999999999</v>
      </c>
      <c r="V48" s="41">
        <v>0.2722222222222222</v>
      </c>
      <c r="W48" s="7" t="s">
        <v>53</v>
      </c>
      <c r="X48" s="33" t="s">
        <v>59</v>
      </c>
      <c r="Y48" s="39">
        <v>5</v>
      </c>
      <c r="AA48" t="s">
        <v>107</v>
      </c>
    </row>
    <row r="49" spans="1:42" ht="17" x14ac:dyDescent="0.2">
      <c r="U49" s="41">
        <v>0.27499999999999997</v>
      </c>
      <c r="V49" s="41">
        <v>0.27847222222222223</v>
      </c>
      <c r="W49" s="7" t="s">
        <v>48</v>
      </c>
      <c r="X49" s="33" t="s">
        <v>50</v>
      </c>
      <c r="Y49" s="39">
        <v>10</v>
      </c>
      <c r="AB49" t="s">
        <v>108</v>
      </c>
    </row>
    <row r="50" spans="1:42" ht="17" x14ac:dyDescent="0.2">
      <c r="U50" s="41">
        <v>0.27499999999999997</v>
      </c>
      <c r="V50" s="41">
        <v>0.27847222222222223</v>
      </c>
      <c r="W50" s="7" t="s">
        <v>49</v>
      </c>
      <c r="X50" s="33" t="s">
        <v>49</v>
      </c>
      <c r="Y50" s="47">
        <v>1</v>
      </c>
      <c r="AB50" t="s">
        <v>109</v>
      </c>
    </row>
    <row r="51" spans="1:42" ht="17" x14ac:dyDescent="0.2">
      <c r="U51" s="48">
        <v>0.28194444444444444</v>
      </c>
      <c r="V51" s="41">
        <v>0.28541666666666665</v>
      </c>
      <c r="W51" s="7" t="s">
        <v>53</v>
      </c>
      <c r="X51" s="33" t="s">
        <v>49</v>
      </c>
      <c r="Y51" s="39">
        <v>30</v>
      </c>
      <c r="AB51" t="s">
        <v>110</v>
      </c>
    </row>
    <row r="52" spans="1:42" ht="68" x14ac:dyDescent="0.2">
      <c r="A52" s="1">
        <v>28</v>
      </c>
      <c r="B52" s="2">
        <f>DATE(1987,4,9)</f>
        <v>31876</v>
      </c>
      <c r="E52" s="3" t="s">
        <v>112</v>
      </c>
      <c r="F52" t="s">
        <v>181</v>
      </c>
      <c r="H52" s="3">
        <v>25</v>
      </c>
      <c r="I52" s="49">
        <v>1</v>
      </c>
      <c r="J52" s="3" t="s">
        <v>113</v>
      </c>
      <c r="K52" s="3" t="s">
        <v>114</v>
      </c>
      <c r="M52" s="17" t="s">
        <v>115</v>
      </c>
      <c r="N52" s="44" t="s">
        <v>116</v>
      </c>
      <c r="O52" t="s">
        <v>117</v>
      </c>
      <c r="Q52" s="5">
        <v>0.26944444444444443</v>
      </c>
      <c r="R52" s="6">
        <v>31</v>
      </c>
      <c r="S52" s="6"/>
      <c r="T52" s="6" t="s">
        <v>118</v>
      </c>
    </row>
    <row r="53" spans="1:42" ht="17" x14ac:dyDescent="0.2">
      <c r="Q53" s="5">
        <v>0.28888888888888886</v>
      </c>
      <c r="R53" s="6">
        <v>22</v>
      </c>
      <c r="S53" s="6"/>
      <c r="T53" s="7" t="s">
        <v>119</v>
      </c>
    </row>
    <row r="54" spans="1:42" ht="51" x14ac:dyDescent="0.2">
      <c r="Q54" s="5">
        <v>0.30555555555555558</v>
      </c>
      <c r="R54" s="6"/>
      <c r="S54" s="6"/>
      <c r="T54" s="7" t="s">
        <v>120</v>
      </c>
    </row>
    <row r="55" spans="1:42" ht="85" x14ac:dyDescent="0.2">
      <c r="A55" s="1">
        <v>29</v>
      </c>
      <c r="B55" s="2">
        <f>DATE(1987,4,12)</f>
        <v>31879</v>
      </c>
      <c r="C55" s="19">
        <v>0.2951388888888889</v>
      </c>
      <c r="E55" s="3" t="s">
        <v>112</v>
      </c>
      <c r="F55" t="s">
        <v>182</v>
      </c>
      <c r="H55" s="3"/>
      <c r="I55" s="49">
        <v>1</v>
      </c>
      <c r="J55" s="3" t="s">
        <v>113</v>
      </c>
      <c r="K55" s="3" t="s">
        <v>114</v>
      </c>
      <c r="M55" s="17" t="s">
        <v>121</v>
      </c>
      <c r="N55" s="9" t="s">
        <v>122</v>
      </c>
      <c r="Q55" s="5">
        <v>0.29583333333333334</v>
      </c>
      <c r="R55" s="6">
        <v>10</v>
      </c>
      <c r="S55" s="6">
        <v>17</v>
      </c>
      <c r="T55" s="6"/>
      <c r="U55" s="20">
        <v>0.31041666666666667</v>
      </c>
      <c r="V55" s="19">
        <v>0.31388888888888888</v>
      </c>
      <c r="W55" s="14" t="s">
        <v>67</v>
      </c>
      <c r="Y55" s="4">
        <v>25</v>
      </c>
      <c r="AA55" t="s">
        <v>125</v>
      </c>
      <c r="AG55" t="s">
        <v>126</v>
      </c>
    </row>
    <row r="56" spans="1:42" ht="85" x14ac:dyDescent="0.2">
      <c r="Q56" s="5">
        <v>0.30486111111111114</v>
      </c>
      <c r="R56" s="6">
        <v>6</v>
      </c>
      <c r="S56" s="6">
        <v>14</v>
      </c>
      <c r="T56" s="6" t="s">
        <v>123</v>
      </c>
      <c r="U56" s="21">
        <v>0.31458333333333333</v>
      </c>
      <c r="V56" s="50">
        <v>0.31805555555555554</v>
      </c>
      <c r="W56" s="31" t="s">
        <v>67</v>
      </c>
      <c r="Y56" s="16">
        <v>12</v>
      </c>
      <c r="AA56" t="s">
        <v>124</v>
      </c>
    </row>
    <row r="57" spans="1:42" x14ac:dyDescent="0.2">
      <c r="Q57" s="5">
        <v>0.31944444444444442</v>
      </c>
      <c r="R57" s="6">
        <v>2</v>
      </c>
      <c r="S57" s="6">
        <v>9</v>
      </c>
      <c r="T57" s="6"/>
      <c r="U57" s="15"/>
      <c r="V57" s="6"/>
      <c r="W57" s="16"/>
    </row>
    <row r="58" spans="1:42" ht="68" x14ac:dyDescent="0.2">
      <c r="A58">
        <v>30</v>
      </c>
      <c r="B58" s="2">
        <f>DATE(1987,4,13)</f>
        <v>31880</v>
      </c>
      <c r="C58" s="19">
        <v>0.25694444444444448</v>
      </c>
      <c r="D58" s="19">
        <v>0.27777777777777779</v>
      </c>
      <c r="E58" s="3" t="s">
        <v>112</v>
      </c>
      <c r="F58" t="s">
        <v>177</v>
      </c>
      <c r="H58" s="3" t="s">
        <v>56</v>
      </c>
      <c r="I58" s="3" t="s">
        <v>127</v>
      </c>
      <c r="J58" s="3" t="s">
        <v>114</v>
      </c>
      <c r="K58" s="3" t="s">
        <v>114</v>
      </c>
      <c r="M58" s="52" t="s">
        <v>128</v>
      </c>
      <c r="N58" s="53" t="s">
        <v>129</v>
      </c>
      <c r="Q58" s="5">
        <v>0.25694444444444442</v>
      </c>
      <c r="R58" s="6">
        <v>20</v>
      </c>
      <c r="S58" s="6">
        <v>72</v>
      </c>
      <c r="T58" s="6"/>
      <c r="U58" s="20">
        <v>0.2638888888888889</v>
      </c>
      <c r="V58" s="19">
        <v>0.2673611111111111</v>
      </c>
      <c r="W58" s="14" t="s">
        <v>48</v>
      </c>
      <c r="X58" t="s">
        <v>53</v>
      </c>
      <c r="Y58" s="46">
        <v>1</v>
      </c>
      <c r="AG58" s="54" t="s">
        <v>132</v>
      </c>
      <c r="AH58" s="29"/>
      <c r="AI58" s="29"/>
      <c r="AJ58" s="29"/>
      <c r="AK58" s="29"/>
      <c r="AL58" s="29"/>
      <c r="AM58" s="29"/>
      <c r="AN58" s="29"/>
      <c r="AO58" s="29"/>
      <c r="AP58" s="30"/>
    </row>
    <row r="59" spans="1:42" ht="68" x14ac:dyDescent="0.2">
      <c r="Q59" s="5">
        <v>0.2673611111111111</v>
      </c>
      <c r="R59" s="6">
        <v>21</v>
      </c>
      <c r="S59" s="6">
        <v>39</v>
      </c>
      <c r="T59" s="6" t="s">
        <v>130</v>
      </c>
      <c r="U59" s="21">
        <v>0.26874999999999999</v>
      </c>
      <c r="V59" s="19">
        <v>0.2722222222222222</v>
      </c>
      <c r="W59" s="6" t="s">
        <v>53</v>
      </c>
      <c r="X59" s="33" t="s">
        <v>50</v>
      </c>
      <c r="Y59" s="16">
        <v>11</v>
      </c>
      <c r="AB59" t="s">
        <v>135</v>
      </c>
    </row>
    <row r="60" spans="1:42" ht="17" x14ac:dyDescent="0.2">
      <c r="Q60" s="5">
        <v>0.28819444444444442</v>
      </c>
      <c r="R60" s="6">
        <v>22</v>
      </c>
      <c r="S60" s="6">
        <v>31</v>
      </c>
      <c r="T60" s="6"/>
      <c r="U60" s="21">
        <v>0.26874999999999999</v>
      </c>
      <c r="V60" s="19">
        <v>0.2722222222222222</v>
      </c>
      <c r="W60" s="6" t="s">
        <v>49</v>
      </c>
      <c r="X60" t="s">
        <v>48</v>
      </c>
      <c r="Y60" s="16">
        <v>6</v>
      </c>
      <c r="Z60" t="s">
        <v>85</v>
      </c>
    </row>
    <row r="61" spans="1:42" ht="187" x14ac:dyDescent="0.2">
      <c r="Q61" s="5">
        <v>0.30208333333333331</v>
      </c>
      <c r="R61" s="6">
        <v>23</v>
      </c>
      <c r="S61" s="6">
        <v>26</v>
      </c>
      <c r="T61" s="6" t="s">
        <v>131</v>
      </c>
      <c r="U61" s="24">
        <v>0.27847222222222223</v>
      </c>
      <c r="V61" s="19">
        <v>0.28194444444444444</v>
      </c>
      <c r="W61" s="6" t="s">
        <v>59</v>
      </c>
      <c r="X61" s="33" t="s">
        <v>50</v>
      </c>
      <c r="Y61" s="16">
        <v>22</v>
      </c>
      <c r="Z61" t="s">
        <v>133</v>
      </c>
      <c r="AB61" s="33" t="s">
        <v>136</v>
      </c>
    </row>
    <row r="62" spans="1:42" ht="17" x14ac:dyDescent="0.2">
      <c r="Q62" s="5">
        <v>0.30902777777777779</v>
      </c>
      <c r="R62" s="6">
        <v>23</v>
      </c>
      <c r="S62" s="6">
        <v>24</v>
      </c>
      <c r="T62" s="6"/>
      <c r="U62" s="21">
        <v>0.28333333333333333</v>
      </c>
      <c r="V62" s="19">
        <v>0.28680555555555554</v>
      </c>
      <c r="W62" s="6" t="s">
        <v>53</v>
      </c>
      <c r="X62" t="s">
        <v>53</v>
      </c>
      <c r="Y62" s="16">
        <v>15</v>
      </c>
      <c r="Z62" t="s">
        <v>134</v>
      </c>
    </row>
    <row r="63" spans="1:42" ht="17" x14ac:dyDescent="0.2">
      <c r="Q63" s="5">
        <v>0.31944444444444442</v>
      </c>
      <c r="R63" s="6">
        <v>18</v>
      </c>
      <c r="S63" s="6">
        <v>10</v>
      </c>
      <c r="T63" s="6"/>
      <c r="U63" s="21">
        <v>0.28402777777777777</v>
      </c>
      <c r="V63" s="19">
        <v>0.28750000000000003</v>
      </c>
      <c r="W63" s="6" t="s">
        <v>48</v>
      </c>
      <c r="X63" s="33" t="s">
        <v>50</v>
      </c>
      <c r="Y63" s="16">
        <v>15</v>
      </c>
    </row>
    <row r="64" spans="1:42" ht="17" x14ac:dyDescent="0.2">
      <c r="U64" s="21">
        <v>0.28888888888888892</v>
      </c>
      <c r="V64" s="19">
        <v>0.29236111111111113</v>
      </c>
      <c r="W64" s="6" t="s">
        <v>59</v>
      </c>
      <c r="X64" t="s">
        <v>48</v>
      </c>
      <c r="Y64" s="16">
        <v>32</v>
      </c>
    </row>
    <row r="65" spans="1:42" ht="17" x14ac:dyDescent="0.2">
      <c r="U65" s="21">
        <v>0.29791666666666666</v>
      </c>
      <c r="V65" s="19">
        <v>0.30138888888888887</v>
      </c>
      <c r="W65" s="6" t="s">
        <v>50</v>
      </c>
      <c r="X65" s="33" t="s">
        <v>51</v>
      </c>
      <c r="Y65" s="16">
        <v>33</v>
      </c>
    </row>
    <row r="66" spans="1:42" ht="17" x14ac:dyDescent="0.2">
      <c r="U66" s="21">
        <v>0.30902777777777779</v>
      </c>
      <c r="V66" s="19">
        <v>0.3125</v>
      </c>
      <c r="W66" s="6" t="s">
        <v>48</v>
      </c>
      <c r="X66" t="s">
        <v>49</v>
      </c>
      <c r="Y66" s="16">
        <v>29</v>
      </c>
    </row>
    <row r="67" spans="1:42" ht="17" x14ac:dyDescent="0.2">
      <c r="U67" s="21">
        <v>0.3125</v>
      </c>
      <c r="V67" s="19">
        <v>0.31597222222222221</v>
      </c>
      <c r="W67" s="6" t="s">
        <v>59</v>
      </c>
      <c r="X67" s="33" t="s">
        <v>48</v>
      </c>
      <c r="Y67" s="16">
        <v>11</v>
      </c>
    </row>
    <row r="68" spans="1:42" ht="85" x14ac:dyDescent="0.2">
      <c r="A68" s="1">
        <v>31</v>
      </c>
      <c r="B68" s="2">
        <f>DATE(1987,4,16)</f>
        <v>31883</v>
      </c>
      <c r="C68" s="19">
        <v>0.23819444444444446</v>
      </c>
      <c r="E68" s="3" t="s">
        <v>137</v>
      </c>
      <c r="F68" t="s">
        <v>183</v>
      </c>
      <c r="H68" s="3" t="s">
        <v>138</v>
      </c>
      <c r="I68" s="3" t="s">
        <v>139</v>
      </c>
      <c r="J68" s="3" t="s">
        <v>114</v>
      </c>
      <c r="K68" s="3" t="s">
        <v>114</v>
      </c>
      <c r="N68" s="9" t="s">
        <v>93</v>
      </c>
      <c r="O68" s="51" t="s">
        <v>117</v>
      </c>
      <c r="P68" s="19">
        <v>0.24930555555555556</v>
      </c>
      <c r="Q68" s="5">
        <v>0.23958333333333334</v>
      </c>
      <c r="R68" s="6"/>
      <c r="S68" s="6"/>
      <c r="T68" s="7" t="s">
        <v>140</v>
      </c>
      <c r="U68" s="20">
        <v>0.26180555555555557</v>
      </c>
      <c r="V68" s="57">
        <v>0.26527777777777778</v>
      </c>
      <c r="W68" s="6" t="s">
        <v>48</v>
      </c>
      <c r="X68" s="33" t="s">
        <v>59</v>
      </c>
      <c r="Y68" s="4">
        <v>36</v>
      </c>
      <c r="Z68" s="14" t="s">
        <v>146</v>
      </c>
      <c r="AG68" t="s">
        <v>150</v>
      </c>
    </row>
    <row r="69" spans="1:42" ht="34" x14ac:dyDescent="0.2">
      <c r="Q69" s="5">
        <v>0.24652777777777779</v>
      </c>
      <c r="R69" s="6">
        <v>16</v>
      </c>
      <c r="S69" s="6">
        <v>8</v>
      </c>
      <c r="T69" s="6" t="s">
        <v>141</v>
      </c>
      <c r="U69" s="21">
        <v>0.27013888888888887</v>
      </c>
      <c r="V69" s="41">
        <v>0.27361111111111108</v>
      </c>
      <c r="W69" s="6" t="s">
        <v>51</v>
      </c>
      <c r="X69" s="33" t="s">
        <v>50</v>
      </c>
      <c r="Y69" s="16">
        <v>23</v>
      </c>
      <c r="Z69" s="6" t="s">
        <v>146</v>
      </c>
    </row>
    <row r="70" spans="1:42" ht="51" x14ac:dyDescent="0.2">
      <c r="Q70" s="5">
        <v>0.24930555555555556</v>
      </c>
      <c r="R70" s="6">
        <v>0</v>
      </c>
      <c r="S70" s="6">
        <v>0</v>
      </c>
      <c r="T70" s="6" t="s">
        <v>142</v>
      </c>
      <c r="U70" s="21">
        <v>0.27430555555555552</v>
      </c>
      <c r="V70" s="41">
        <v>0.27777777777777779</v>
      </c>
      <c r="W70" s="6" t="s">
        <v>48</v>
      </c>
      <c r="X70" s="33" t="s">
        <v>49</v>
      </c>
      <c r="Y70" s="16">
        <v>20</v>
      </c>
      <c r="AA70" s="6" t="s">
        <v>147</v>
      </c>
    </row>
    <row r="71" spans="1:42" ht="34" x14ac:dyDescent="0.2">
      <c r="Q71" s="5">
        <v>0.25277777777777777</v>
      </c>
      <c r="R71" s="6">
        <v>2</v>
      </c>
      <c r="S71" s="6"/>
      <c r="T71" s="6" t="s">
        <v>143</v>
      </c>
      <c r="U71" s="21">
        <v>0.27847222222222223</v>
      </c>
      <c r="V71" s="41">
        <v>0.28194444444444444</v>
      </c>
      <c r="W71" s="6" t="s">
        <v>50</v>
      </c>
      <c r="X71" s="33" t="s">
        <v>53</v>
      </c>
      <c r="Y71" s="16">
        <v>5</v>
      </c>
      <c r="Z71" s="6"/>
    </row>
    <row r="72" spans="1:42" ht="102" x14ac:dyDescent="0.2">
      <c r="Q72" s="5">
        <v>0.25416666666666665</v>
      </c>
      <c r="R72" s="6">
        <v>21</v>
      </c>
      <c r="S72" s="6"/>
      <c r="T72" s="7" t="s">
        <v>144</v>
      </c>
      <c r="U72" s="21">
        <v>0.28402777777777777</v>
      </c>
      <c r="V72" s="41">
        <v>0.28750000000000003</v>
      </c>
      <c r="X72" s="33" t="s">
        <v>53</v>
      </c>
      <c r="Y72" s="16">
        <v>0</v>
      </c>
      <c r="AA72" s="6" t="s">
        <v>148</v>
      </c>
    </row>
    <row r="73" spans="1:42" ht="17" x14ac:dyDescent="0.2">
      <c r="Q73" s="5">
        <v>0.25763888888888886</v>
      </c>
      <c r="R73" s="6">
        <v>25</v>
      </c>
      <c r="S73" s="6">
        <v>30</v>
      </c>
      <c r="T73" s="6"/>
      <c r="U73" s="21">
        <v>0.28750000000000003</v>
      </c>
      <c r="V73" s="41">
        <v>0.29097222222222224</v>
      </c>
      <c r="W73" s="6" t="s">
        <v>50</v>
      </c>
      <c r="X73" s="33" t="s">
        <v>51</v>
      </c>
      <c r="Y73" s="16">
        <v>22</v>
      </c>
      <c r="Z73" s="6"/>
    </row>
    <row r="74" spans="1:42" ht="85" x14ac:dyDescent="0.2">
      <c r="Q74" s="5">
        <v>0.2638888888888889</v>
      </c>
      <c r="R74" s="6"/>
      <c r="S74" s="6"/>
      <c r="T74" s="6" t="s">
        <v>145</v>
      </c>
      <c r="U74" s="58">
        <v>0.29791666666666666</v>
      </c>
      <c r="V74" s="41">
        <v>0.30138888888888887</v>
      </c>
      <c r="W74" s="6" t="s">
        <v>51</v>
      </c>
      <c r="X74" s="33" t="s">
        <v>50</v>
      </c>
      <c r="Y74" s="55">
        <v>41</v>
      </c>
      <c r="Z74" s="56" t="s">
        <v>146</v>
      </c>
      <c r="AB74" t="s">
        <v>149</v>
      </c>
    </row>
    <row r="75" spans="1:42" x14ac:dyDescent="0.2">
      <c r="Q75" s="5">
        <v>0.26597222222222222</v>
      </c>
      <c r="R75" s="6">
        <v>24</v>
      </c>
      <c r="S75" s="6">
        <v>26</v>
      </c>
      <c r="T75" s="6"/>
    </row>
    <row r="76" spans="1:42" x14ac:dyDescent="0.2">
      <c r="Q76" s="5">
        <v>0.28263888888888888</v>
      </c>
      <c r="R76" s="6">
        <v>24</v>
      </c>
      <c r="S76" s="6">
        <v>24</v>
      </c>
      <c r="T76" s="6"/>
    </row>
    <row r="77" spans="1:42" x14ac:dyDescent="0.2">
      <c r="Q77" s="5">
        <v>0.29305555555555557</v>
      </c>
      <c r="R77" s="6">
        <v>17</v>
      </c>
      <c r="S77" s="6">
        <v>13</v>
      </c>
      <c r="T77" s="6"/>
    </row>
    <row r="78" spans="1:42" x14ac:dyDescent="0.2">
      <c r="Q78" s="5">
        <v>0.30277777777777776</v>
      </c>
      <c r="R78" s="6">
        <v>13</v>
      </c>
      <c r="S78" s="6">
        <v>9</v>
      </c>
    </row>
    <row r="79" spans="1:42" x14ac:dyDescent="0.2">
      <c r="Q79" s="10">
        <v>0.30972222222222223</v>
      </c>
      <c r="R79" s="11">
        <v>8</v>
      </c>
      <c r="S79" s="11">
        <v>0</v>
      </c>
      <c r="T79" s="12"/>
    </row>
    <row r="80" spans="1:42" ht="34" x14ac:dyDescent="0.2">
      <c r="A80" s="1">
        <v>32</v>
      </c>
      <c r="B80" s="2">
        <f>DATE(1987,4,18)</f>
        <v>31885</v>
      </c>
      <c r="C80" s="19">
        <v>0.28125</v>
      </c>
      <c r="E80" s="3" t="s">
        <v>112</v>
      </c>
      <c r="F80" t="s">
        <v>182</v>
      </c>
      <c r="H80" s="3" t="s">
        <v>151</v>
      </c>
      <c r="I80" s="49">
        <v>0.3</v>
      </c>
      <c r="J80" s="3" t="s">
        <v>114</v>
      </c>
      <c r="K80" s="3" t="s">
        <v>114</v>
      </c>
      <c r="N80" s="9" t="s">
        <v>93</v>
      </c>
      <c r="Q80" s="5">
        <v>0.29305555555555557</v>
      </c>
      <c r="R80" s="6">
        <v>21</v>
      </c>
      <c r="S80" s="6">
        <v>12</v>
      </c>
      <c r="T80" s="6"/>
      <c r="U80" s="20">
        <v>0.29652777777777778</v>
      </c>
      <c r="V80" s="57">
        <v>0.3</v>
      </c>
      <c r="W80" t="s">
        <v>48</v>
      </c>
      <c r="X80" s="33" t="s">
        <v>49</v>
      </c>
      <c r="Y80" s="4">
        <v>22</v>
      </c>
      <c r="AG80" s="59" t="s">
        <v>154</v>
      </c>
      <c r="AH80" s="29"/>
      <c r="AI80" s="29"/>
      <c r="AJ80" s="29"/>
      <c r="AK80" s="29"/>
      <c r="AL80" s="29"/>
      <c r="AM80" s="29"/>
      <c r="AN80" s="29"/>
      <c r="AO80" s="29"/>
      <c r="AP80" s="30"/>
    </row>
    <row r="81" spans="1:43" ht="17" x14ac:dyDescent="0.2">
      <c r="Q81" s="5">
        <v>0.2986111111111111</v>
      </c>
      <c r="R81" s="6"/>
      <c r="S81" s="6"/>
      <c r="T81" s="6" t="s">
        <v>152</v>
      </c>
      <c r="U81" s="21">
        <v>0.30138888888888887</v>
      </c>
      <c r="V81" s="41">
        <v>0.30486111111111108</v>
      </c>
      <c r="W81" s="33" t="s">
        <v>50</v>
      </c>
      <c r="X81" s="33" t="s">
        <v>51</v>
      </c>
      <c r="Y81" s="16">
        <v>3</v>
      </c>
    </row>
    <row r="82" spans="1:43" x14ac:dyDescent="0.2">
      <c r="Q82" s="5">
        <v>0.30208333333333331</v>
      </c>
      <c r="R82" s="6">
        <v>16</v>
      </c>
      <c r="S82" s="6">
        <v>4</v>
      </c>
      <c r="T82" s="6"/>
    </row>
    <row r="83" spans="1:43" x14ac:dyDescent="0.2">
      <c r="Q83" s="5">
        <v>0.30486111111111114</v>
      </c>
      <c r="R83" s="6">
        <v>10</v>
      </c>
      <c r="S83" s="6">
        <v>5</v>
      </c>
      <c r="T83" s="6"/>
    </row>
    <row r="84" spans="1:43" ht="85" x14ac:dyDescent="0.2">
      <c r="Q84" s="5">
        <v>0.31111111111111112</v>
      </c>
      <c r="R84" s="6">
        <v>7</v>
      </c>
      <c r="S84" s="6">
        <v>4</v>
      </c>
      <c r="T84" s="6" t="s">
        <v>153</v>
      </c>
    </row>
    <row r="85" spans="1:43" ht="34" x14ac:dyDescent="0.2">
      <c r="A85" s="1">
        <v>33</v>
      </c>
      <c r="B85" s="2">
        <f>DATE(1987,4,24)</f>
        <v>31891</v>
      </c>
      <c r="C85" s="19">
        <v>0.22916666666666666</v>
      </c>
      <c r="E85" s="3" t="s">
        <v>112</v>
      </c>
      <c r="F85" t="s">
        <v>184</v>
      </c>
      <c r="H85" s="3">
        <v>0</v>
      </c>
      <c r="I85" s="49">
        <v>0.2</v>
      </c>
      <c r="J85" s="3" t="s">
        <v>114</v>
      </c>
      <c r="K85" s="3" t="s">
        <v>114</v>
      </c>
      <c r="Q85" s="5">
        <v>0.2361111111111111</v>
      </c>
      <c r="R85" s="6">
        <v>56</v>
      </c>
      <c r="S85" s="6">
        <v>12</v>
      </c>
      <c r="T85" s="6"/>
      <c r="AC85" s="13" t="s">
        <v>157</v>
      </c>
      <c r="AE85" s="60">
        <v>0.24791666666666667</v>
      </c>
      <c r="AF85" s="6">
        <v>1</v>
      </c>
      <c r="AG85" s="59" t="s">
        <v>158</v>
      </c>
      <c r="AH85" s="29"/>
      <c r="AI85" s="29"/>
      <c r="AJ85" s="29"/>
      <c r="AK85" s="29"/>
      <c r="AL85" s="29"/>
      <c r="AM85" s="29"/>
      <c r="AN85" s="29"/>
      <c r="AO85" s="29"/>
      <c r="AP85" s="30"/>
    </row>
    <row r="86" spans="1:43" ht="153" x14ac:dyDescent="0.2">
      <c r="Q86" s="5">
        <v>0.28611111111111109</v>
      </c>
      <c r="R86" s="6">
        <v>50</v>
      </c>
      <c r="S86" s="6" t="s">
        <v>155</v>
      </c>
      <c r="T86" s="7" t="s">
        <v>156</v>
      </c>
      <c r="AC86" s="13" t="s">
        <v>157</v>
      </c>
      <c r="AE86" s="60">
        <v>0.25138888888888888</v>
      </c>
      <c r="AF86" s="6">
        <v>1</v>
      </c>
    </row>
    <row r="87" spans="1:43" ht="17" x14ac:dyDescent="0.2">
      <c r="AC87" s="13" t="s">
        <v>157</v>
      </c>
      <c r="AE87" s="60">
        <v>0.25277777777777777</v>
      </c>
      <c r="AF87" s="6">
        <v>1</v>
      </c>
    </row>
    <row r="88" spans="1:43" ht="17" x14ac:dyDescent="0.2">
      <c r="AC88" s="13" t="s">
        <v>157</v>
      </c>
      <c r="AE88" s="60">
        <v>0.2638888888888889</v>
      </c>
      <c r="AF88" s="6">
        <v>1</v>
      </c>
    </row>
    <row r="89" spans="1:43" ht="17" x14ac:dyDescent="0.2">
      <c r="AC89" s="13" t="s">
        <v>157</v>
      </c>
      <c r="AE89" s="60">
        <v>0.26527777777777778</v>
      </c>
      <c r="AF89" s="6">
        <v>1</v>
      </c>
    </row>
    <row r="90" spans="1:43" x14ac:dyDescent="0.2">
      <c r="AC90" s="15"/>
      <c r="AE90" s="60">
        <v>0.26874999999999999</v>
      </c>
      <c r="AF90" s="6"/>
    </row>
    <row r="91" spans="1:43" ht="17" x14ac:dyDescent="0.2">
      <c r="AC91" s="25" t="s">
        <v>67</v>
      </c>
      <c r="AE91" s="61">
        <v>0.27777777777777779</v>
      </c>
      <c r="AF91" s="11">
        <v>1</v>
      </c>
    </row>
    <row r="92" spans="1:43" ht="17" x14ac:dyDescent="0.2">
      <c r="AC92" s="25" t="s">
        <v>67</v>
      </c>
      <c r="AE92" s="61">
        <v>0.27777777777777779</v>
      </c>
      <c r="AF92" s="11">
        <v>1</v>
      </c>
    </row>
    <row r="93" spans="1:43" ht="68" x14ac:dyDescent="0.2">
      <c r="A93" s="1">
        <v>34</v>
      </c>
      <c r="B93" s="2">
        <f>DATE(1987,4,25)</f>
        <v>31892</v>
      </c>
      <c r="C93" s="19">
        <v>0.23263888888888887</v>
      </c>
      <c r="E93" s="3" t="s">
        <v>112</v>
      </c>
      <c r="F93" t="s">
        <v>184</v>
      </c>
      <c r="H93" s="3">
        <v>0</v>
      </c>
      <c r="I93" s="49">
        <v>0.05</v>
      </c>
      <c r="J93" s="3" t="s">
        <v>114</v>
      </c>
      <c r="K93" s="3" t="s">
        <v>114</v>
      </c>
      <c r="L93" s="3" t="s">
        <v>159</v>
      </c>
      <c r="N93" s="9" t="s">
        <v>93</v>
      </c>
      <c r="Q93" s="5">
        <v>0.2361111111111111</v>
      </c>
      <c r="R93" s="6">
        <v>52</v>
      </c>
      <c r="S93" s="6">
        <v>8</v>
      </c>
      <c r="T93" s="7" t="s">
        <v>160</v>
      </c>
      <c r="U93" s="20">
        <v>0.2722222222222222</v>
      </c>
      <c r="W93" s="22" t="s">
        <v>49</v>
      </c>
      <c r="X93" t="s">
        <v>49</v>
      </c>
      <c r="Y93" s="4">
        <v>29</v>
      </c>
      <c r="Z93" s="14" t="s">
        <v>162</v>
      </c>
      <c r="AC93" s="62" t="s">
        <v>49</v>
      </c>
      <c r="AD93" t="s">
        <v>49</v>
      </c>
      <c r="AE93" s="19">
        <v>0.27430555555555552</v>
      </c>
      <c r="AF93" s="33">
        <v>1</v>
      </c>
      <c r="AG93" s="59" t="s">
        <v>165</v>
      </c>
      <c r="AH93" s="29"/>
      <c r="AI93" s="29"/>
      <c r="AJ93" s="29"/>
      <c r="AK93" s="29"/>
      <c r="AL93" s="29"/>
      <c r="AM93" s="29"/>
      <c r="AN93" s="29"/>
      <c r="AO93" s="29"/>
      <c r="AP93" s="29"/>
      <c r="AQ93" s="30"/>
    </row>
    <row r="94" spans="1:43" ht="17" x14ac:dyDescent="0.2">
      <c r="Q94" s="5">
        <v>0.25</v>
      </c>
      <c r="R94" s="6">
        <v>48</v>
      </c>
      <c r="S94" s="6">
        <v>8</v>
      </c>
      <c r="T94" s="6"/>
      <c r="U94" s="21">
        <v>0.27847222222222223</v>
      </c>
      <c r="V94" s="19">
        <v>0.28194444444444444</v>
      </c>
      <c r="W94" s="7" t="s">
        <v>48</v>
      </c>
      <c r="X94" t="s">
        <v>49</v>
      </c>
      <c r="Y94" s="16">
        <v>30</v>
      </c>
      <c r="Z94" s="55" t="s">
        <v>162</v>
      </c>
      <c r="AC94" s="62" t="s">
        <v>48</v>
      </c>
      <c r="AD94" t="s">
        <v>49</v>
      </c>
      <c r="AE94" s="19">
        <v>0.27916666666666667</v>
      </c>
      <c r="AF94" s="33">
        <v>1</v>
      </c>
    </row>
    <row r="95" spans="1:43" ht="17" x14ac:dyDescent="0.2">
      <c r="Q95" s="5">
        <v>0.29166666666666669</v>
      </c>
      <c r="R95" s="6">
        <v>52</v>
      </c>
      <c r="S95" s="6">
        <v>2</v>
      </c>
      <c r="T95" s="6"/>
      <c r="U95" s="24">
        <v>0.28611111111111115</v>
      </c>
      <c r="V95" s="19">
        <v>0.28611111111111115</v>
      </c>
      <c r="W95" s="7" t="s">
        <v>50</v>
      </c>
      <c r="X95" t="s">
        <v>53</v>
      </c>
      <c r="Y95" s="16">
        <v>15</v>
      </c>
      <c r="Z95" s="6" t="s">
        <v>163</v>
      </c>
      <c r="AA95" t="s">
        <v>169</v>
      </c>
      <c r="AC95" s="62" t="s">
        <v>157</v>
      </c>
      <c r="AE95" s="19">
        <v>0.28472222222222221</v>
      </c>
      <c r="AF95" s="33">
        <v>2</v>
      </c>
    </row>
    <row r="96" spans="1:43" ht="17" x14ac:dyDescent="0.2">
      <c r="U96" s="21">
        <v>0.29722222222222222</v>
      </c>
      <c r="V96" s="19">
        <v>0.30069444444444443</v>
      </c>
      <c r="W96" s="7" t="s">
        <v>161</v>
      </c>
      <c r="X96" t="s">
        <v>50</v>
      </c>
      <c r="Y96" s="16">
        <v>1</v>
      </c>
      <c r="Z96" s="6" t="s">
        <v>164</v>
      </c>
    </row>
    <row r="97" spans="1:33" ht="68" x14ac:dyDescent="0.2">
      <c r="A97" s="1">
        <v>35</v>
      </c>
      <c r="B97" s="2">
        <f>DATE(1987,4,27)</f>
        <v>31894</v>
      </c>
      <c r="C97" s="19">
        <v>0.24305555555555555</v>
      </c>
      <c r="D97" t="s">
        <v>170</v>
      </c>
      <c r="E97" s="3" t="s">
        <v>112</v>
      </c>
      <c r="F97" t="s">
        <v>185</v>
      </c>
      <c r="H97" s="3">
        <v>20</v>
      </c>
      <c r="I97" s="49">
        <v>0.4</v>
      </c>
      <c r="J97" s="3" t="s">
        <v>114</v>
      </c>
      <c r="K97" s="3" t="s">
        <v>114</v>
      </c>
      <c r="M97" s="3" t="s">
        <v>166</v>
      </c>
      <c r="N97" s="9" t="s">
        <v>93</v>
      </c>
      <c r="Q97" s="5">
        <v>0.24583333333333332</v>
      </c>
      <c r="R97" s="6">
        <v>36</v>
      </c>
      <c r="S97" s="6">
        <v>4</v>
      </c>
      <c r="T97" s="7" t="s">
        <v>167</v>
      </c>
      <c r="U97" s="20">
        <v>0.25</v>
      </c>
      <c r="V97" s="19">
        <v>0.25347222222222221</v>
      </c>
      <c r="W97" s="14" t="s">
        <v>50</v>
      </c>
      <c r="X97" s="33" t="s">
        <v>51</v>
      </c>
      <c r="Y97" s="4">
        <v>20</v>
      </c>
      <c r="Z97" s="14" t="s">
        <v>171</v>
      </c>
      <c r="AA97" s="33" t="s">
        <v>172</v>
      </c>
      <c r="AC97" s="13" t="s">
        <v>67</v>
      </c>
      <c r="AF97" s="4">
        <v>1</v>
      </c>
      <c r="AG97" t="s">
        <v>175</v>
      </c>
    </row>
    <row r="98" spans="1:33" ht="51" x14ac:dyDescent="0.2">
      <c r="Q98" s="5">
        <v>0.26944444444444443</v>
      </c>
      <c r="R98" s="6">
        <v>29</v>
      </c>
      <c r="S98" s="6">
        <v>2</v>
      </c>
      <c r="T98" s="6" t="s">
        <v>168</v>
      </c>
      <c r="U98" s="21">
        <v>0.25486111111111109</v>
      </c>
      <c r="V98" s="19">
        <v>0.25833333333333336</v>
      </c>
      <c r="W98" s="6" t="s">
        <v>48</v>
      </c>
      <c r="X98" s="33" t="s">
        <v>49</v>
      </c>
      <c r="Y98" s="16">
        <v>3</v>
      </c>
      <c r="AA98" t="s">
        <v>173</v>
      </c>
      <c r="AC98" s="15" t="s">
        <v>68</v>
      </c>
      <c r="AF98" s="16">
        <v>1</v>
      </c>
    </row>
    <row r="99" spans="1:33" ht="17" x14ac:dyDescent="0.2">
      <c r="Q99" s="5"/>
      <c r="R99" s="6"/>
      <c r="S99" s="6"/>
      <c r="T99" s="6"/>
      <c r="U99" s="21">
        <v>0.25486111111111109</v>
      </c>
      <c r="V99" s="19">
        <v>0.25833333333333336</v>
      </c>
      <c r="W99" s="6" t="s">
        <v>50</v>
      </c>
      <c r="X99" t="s">
        <v>53</v>
      </c>
      <c r="Y99" s="16">
        <v>0</v>
      </c>
      <c r="AA99" t="s">
        <v>173</v>
      </c>
    </row>
    <row r="100" spans="1:33" ht="17" x14ac:dyDescent="0.2">
      <c r="Q100" s="5"/>
      <c r="R100" s="6"/>
      <c r="S100" s="6"/>
      <c r="T100" s="6"/>
      <c r="U100" s="21">
        <v>0.26180555555555557</v>
      </c>
      <c r="V100" s="19">
        <v>0.26527777777777778</v>
      </c>
      <c r="W100" s="6" t="s">
        <v>59</v>
      </c>
      <c r="X100" t="s">
        <v>53</v>
      </c>
      <c r="Y100" s="16">
        <v>7</v>
      </c>
    </row>
    <row r="101" spans="1:33" ht="17" x14ac:dyDescent="0.2">
      <c r="U101" s="21">
        <v>0.2673611111111111</v>
      </c>
      <c r="V101" s="19">
        <v>0.27083333333333331</v>
      </c>
      <c r="W101" s="6" t="s">
        <v>51</v>
      </c>
      <c r="X101" t="s">
        <v>50</v>
      </c>
      <c r="Y101" s="16">
        <v>3</v>
      </c>
      <c r="AB101" t="s">
        <v>174</v>
      </c>
    </row>
  </sheetData>
  <mergeCells count="7">
    <mergeCell ref="AG93:AQ93"/>
    <mergeCell ref="AG12:AO12"/>
    <mergeCell ref="AG25:AO25"/>
    <mergeCell ref="AG29:AO29"/>
    <mergeCell ref="AG58:AP58"/>
    <mergeCell ref="AG80:AP80"/>
    <mergeCell ref="AG85:AP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2023-07-10T19:47:52Z</dcterms:created>
  <dcterms:modified xsi:type="dcterms:W3CDTF">2023-07-10T21:55:52Z</dcterms:modified>
</cp:coreProperties>
</file>