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13_ncr:1_{B1D6D029-6971-CD45-B17B-574D8FC08C4D}" xr6:coauthVersionLast="47" xr6:coauthVersionMax="47" xr10:uidLastSave="{00000000-0000-0000-0000-000000000000}"/>
  <bookViews>
    <workbookView xWindow="0" yWindow="2320" windowWidth="29140" windowHeight="15940" xr2:uid="{CBA93E0B-19D2-C040-A3C9-CEB6EDA772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5" i="1" l="1"/>
  <c r="B169" i="1"/>
  <c r="B149" i="1"/>
  <c r="B139" i="1"/>
  <c r="B128" i="1"/>
  <c r="B121" i="1"/>
  <c r="B113" i="1"/>
  <c r="B105" i="1"/>
  <c r="B94" i="1"/>
  <c r="B82" i="1"/>
  <c r="B75" i="1"/>
  <c r="B65" i="1"/>
  <c r="B59" i="1"/>
  <c r="B53" i="1"/>
  <c r="B43" i="1"/>
  <c r="B39" i="1"/>
  <c r="B33" i="1"/>
  <c r="B21" i="1"/>
  <c r="B13" i="1"/>
  <c r="B3" i="1"/>
</calcChain>
</file>

<file path=xl/sharedStrings.xml><?xml version="1.0" encoding="utf-8"?>
<sst xmlns="http://schemas.openxmlformats.org/spreadsheetml/2006/main" count="655" uniqueCount="254">
  <si>
    <t>OTHER FIGHTS AND COMMENTS</t>
  </si>
  <si>
    <t>Tag Colours</t>
  </si>
  <si>
    <t>Fights</t>
  </si>
  <si>
    <t>Date</t>
  </si>
  <si>
    <t>Arrival TIme</t>
  </si>
  <si>
    <t>Lek</t>
  </si>
  <si>
    <t>Observer</t>
  </si>
  <si>
    <t>Trapping Activity</t>
  </si>
  <si>
    <t>LEK Ground Condition</t>
  </si>
  <si>
    <t>Start</t>
  </si>
  <si>
    <t>End</t>
  </si>
  <si>
    <t xml:space="preserve">Left </t>
  </si>
  <si>
    <t>Right</t>
  </si>
  <si>
    <t>NORTH</t>
  </si>
  <si>
    <t>Boyce + Yokel</t>
  </si>
  <si>
    <t>N</t>
  </si>
  <si>
    <t>essentially no snow</t>
  </si>
  <si>
    <t>White</t>
  </si>
  <si>
    <t>Orange</t>
  </si>
  <si>
    <t>1/2</t>
  </si>
  <si>
    <t>Long fight between 2 males</t>
  </si>
  <si>
    <t>"</t>
  </si>
  <si>
    <t>Green</t>
  </si>
  <si>
    <t>Hen looking over two males</t>
  </si>
  <si>
    <t>Red</t>
  </si>
  <si>
    <t>Blue</t>
  </si>
  <si>
    <t>JUV female arrived</t>
  </si>
  <si>
    <t xml:space="preserve">Fight with unbanded AD male - lost fight </t>
  </si>
  <si>
    <t xml:space="preserve">Green </t>
  </si>
  <si>
    <t xml:space="preserve">JUV female chased to edge of lek </t>
  </si>
  <si>
    <t xml:space="preserve">all squat down </t>
  </si>
  <si>
    <t xml:space="preserve">2 males up; 2 more 25 sec later </t>
  </si>
  <si>
    <t>MSB+Yokel</t>
  </si>
  <si>
    <t>male G/G lost fight (male unbanded with briliant yellow combs, G/G chased off lek)</t>
  </si>
  <si>
    <t>JUV male stutting @ lek edge</t>
  </si>
  <si>
    <t>?</t>
  </si>
  <si>
    <t>JUV male chased to lek edge by untagged male + Male B/B</t>
  </si>
  <si>
    <t xml:space="preserve">WE QUIT </t>
  </si>
  <si>
    <t>Green + Cole</t>
  </si>
  <si>
    <t>Clear</t>
  </si>
  <si>
    <t>3 males on lek</t>
  </si>
  <si>
    <t>7:20 male strutting</t>
  </si>
  <si>
    <t xml:space="preserve">Blue/blue aproached white it ran off </t>
  </si>
  <si>
    <t>Purple comes in from N - the other S males follow</t>
  </si>
  <si>
    <t xml:space="preserve">Purple w/3 males, females showing intrest </t>
  </si>
  <si>
    <t xml:space="preserve">**Handwritten page, see bottom of sheet </t>
  </si>
  <si>
    <t>MSB + M.Kirkpetrick</t>
  </si>
  <si>
    <t>27?</t>
  </si>
  <si>
    <t>B/B</t>
  </si>
  <si>
    <t>Purple</t>
  </si>
  <si>
    <t>O/R</t>
  </si>
  <si>
    <t>R/R</t>
  </si>
  <si>
    <t>P/P</t>
  </si>
  <si>
    <t>2/2</t>
  </si>
  <si>
    <t>Yokel + Cole</t>
  </si>
  <si>
    <t>Y</t>
  </si>
  <si>
    <t>15-20</t>
  </si>
  <si>
    <t>Clear of Snow</t>
  </si>
  <si>
    <t>He. Just arrived</t>
  </si>
  <si>
    <t>]</t>
  </si>
  <si>
    <t>Mule Creek Jnt. at 6:45 - no birds seen at all!!</t>
  </si>
  <si>
    <t xml:space="preserve">Stutting earlier, now feeding </t>
  </si>
  <si>
    <t>Still feeding, the other strutting</t>
  </si>
  <si>
    <t xml:space="preserve">JUV strutting to far SW of lek centre </t>
  </si>
  <si>
    <t>Grouse flew on far NW edge of lek</t>
  </si>
  <si>
    <t xml:space="preserve">Female northern Harrier felw at NW </t>
  </si>
  <si>
    <t xml:space="preserve">Both grouse feed </t>
  </si>
  <si>
    <t xml:space="preserve">Same 2 males </t>
  </si>
  <si>
    <t>Strutted a little</t>
  </si>
  <si>
    <t>Boyce + Cole</t>
  </si>
  <si>
    <t>B/B, B/R, G,P, R/R, P/P</t>
  </si>
  <si>
    <t>Hens left</t>
  </si>
  <si>
    <t>Really windy</t>
  </si>
  <si>
    <t>Cole + Lacey</t>
  </si>
  <si>
    <t xml:space="preserve">11 females clustered around 1 or 2 males </t>
  </si>
  <si>
    <t>2 females walked past him</t>
  </si>
  <si>
    <t>5 min counts were hand counted</t>
  </si>
  <si>
    <t>Juv ran off, right blue/left red</t>
  </si>
  <si>
    <t xml:space="preserve">beat W/W, Hens within 1m </t>
  </si>
  <si>
    <t>hen R of range</t>
  </si>
  <si>
    <t>W/W radio hen - other hens within 5 m</t>
  </si>
  <si>
    <t>R/B ran off unmarked</t>
  </si>
  <si>
    <t>Off lek B/B won fight W/W</t>
  </si>
  <si>
    <t>P/P ran off by W/W</t>
  </si>
  <si>
    <t xml:space="preserve">Red </t>
  </si>
  <si>
    <t xml:space="preserve">B/B ran unmarked </t>
  </si>
  <si>
    <t xml:space="preserve">Male w/missing tail faither chased 2 unmarked off </t>
  </si>
  <si>
    <t xml:space="preserve">Orange </t>
  </si>
  <si>
    <t>unmarked male + LR/R blue hanging out with 5 hens</t>
  </si>
  <si>
    <t>Boyce + Mitton</t>
  </si>
  <si>
    <t>MANY HENS!</t>
  </si>
  <si>
    <t xml:space="preserve">In the beginning - say 6-6:30, unmarked male with missing tail feathers had a number of females surrounding him - say 15-20. But by 6:35-6:40 virtually all of them left and only R/B had a group of hens. P/B won right over O/R at 7:20. 7:32 - B/B and O/W fight - tie. R/B hasn't paused all morning. </t>
  </si>
  <si>
    <t>Cole</t>
  </si>
  <si>
    <t>Yes</t>
  </si>
  <si>
    <t xml:space="preserve">- </t>
  </si>
  <si>
    <t>After 7:00 wind stopped blowing snow</t>
  </si>
  <si>
    <t>Snow covered</t>
  </si>
  <si>
    <t>Clustered</t>
  </si>
  <si>
    <t xml:space="preserve">Note - juv not enter b/c not legible. Wind stopped at 7:05. M. tail keep all male from 8 female. </t>
  </si>
  <si>
    <t>R/RB chased Juv away</t>
  </si>
  <si>
    <t>Golden E flew in - birds flew to extreme W part of lek</t>
  </si>
  <si>
    <t>1 female w/him</t>
  </si>
  <si>
    <t>1 male came back to lek</t>
  </si>
  <si>
    <t>But fought a won unmarked male</t>
  </si>
  <si>
    <t>missing tail, unmarked LR/lB were on lek, the rest remained NW</t>
  </si>
  <si>
    <t>sttutted</t>
  </si>
  <si>
    <t xml:space="preserve">2 females w/ LR/RB +broken tail </t>
  </si>
  <si>
    <t>Hen walked by - on S edge of lek</t>
  </si>
  <si>
    <t>Hen walked between him and R/R</t>
  </si>
  <si>
    <t>Hen talked between him and P/P</t>
  </si>
  <si>
    <t>B/B won fight w LN/RR</t>
  </si>
  <si>
    <t>35 females in center w/3 males (1 JUV)</t>
  </si>
  <si>
    <t>LR/RB won fight w/broken tail</t>
  </si>
  <si>
    <t>Broken tail</t>
  </si>
  <si>
    <t>LR/RO female</t>
  </si>
  <si>
    <t>He flew away</t>
  </si>
  <si>
    <t xml:space="preserve">LR/RB chased W/W away from </t>
  </si>
  <si>
    <t xml:space="preserve">Sat shoulder to </t>
  </si>
  <si>
    <t>Shoulder whole time</t>
  </si>
  <si>
    <t xml:space="preserve">5 males flew off </t>
  </si>
  <si>
    <t>Wimmer + Cole</t>
  </si>
  <si>
    <t>Overcast</t>
  </si>
  <si>
    <t>Calm beautiful morning</t>
  </si>
  <si>
    <t>NA</t>
  </si>
  <si>
    <t xml:space="preserve">22 flew off when yellow hawk flew by </t>
  </si>
  <si>
    <t>near 7 hens</t>
  </si>
  <si>
    <t xml:space="preserve">Sat down by female for 30 sec, she left after he strutted foward her </t>
  </si>
  <si>
    <t>all flew off, truck/trailer drove by</t>
  </si>
  <si>
    <t>Yinton + Cole</t>
  </si>
  <si>
    <t>Snow on Lek</t>
  </si>
  <si>
    <t xml:space="preserve">Wind picked up to 20+ at 7:10. 7:33 - really windy, all males roosting. Strutted .4 from Barret's (?). </t>
  </si>
  <si>
    <t>3 strutting JUV w/1 female at N end of lek</t>
  </si>
  <si>
    <t>females are dispersed from center to N edge</t>
  </si>
  <si>
    <t xml:space="preserve">remained roosting </t>
  </si>
  <si>
    <t>Remained roosting</t>
  </si>
  <si>
    <t>clear</t>
  </si>
  <si>
    <t xml:space="preserve">LR/RB both walked away. P/P strutting left of center. At start of time, he was (?) when he walked over to broken tail, an unmarked, and RP/LP, where there was a hen standing, and him and R/P had a standoff and tail wagging, LR/RB won. LP/RO and B/B got into a fight, B/B walked away. 7:32 - all flew or walked due N. Last standoff to W/O. R/B was in center of 12 females. unlike other days, broken tail was centered around 3 females about 25 feet from R/B. P/P stayed close to R/B who didn't seem to mind his presence but both birs chased away other male who came around. P/P ran 15-20 feet to fight with P/G who was strutting. P/P left but came back. No real winner - standoff. </t>
  </si>
  <si>
    <t>B/B is tolerated by LR/RB in center</t>
  </si>
  <si>
    <t>1 always within 5 feet of 2 females</t>
  </si>
  <si>
    <t>Broken Tail</t>
  </si>
  <si>
    <t>LB/RB female</t>
  </si>
  <si>
    <t>Hens are on N edge of lek and across the road N side of road</t>
  </si>
  <si>
    <t>11 females and 3 males on N side of road</t>
  </si>
  <si>
    <t>Thin whispy clouds</t>
  </si>
  <si>
    <t>~68</t>
  </si>
  <si>
    <t xml:space="preserve">B/B female present. LR/RB, broken tail, P/P in center. </t>
  </si>
  <si>
    <t>R/B - on bottom of left air sac - sore. P/P - has blood spot on left side of neck. Was not affected by pronghorn walking through SW part of lek, walked between birds. 7:08 - 4 female and 3 edge male are walking back towards north. Other birds follow as time progressed, this happened the 14 April too!</t>
  </si>
  <si>
    <t>6:09 - 6:14</t>
  </si>
  <si>
    <t xml:space="preserve">The B/B female stood next to LR/RB male, stretched her head, continued to follow him and stopped to preen stomach. </t>
  </si>
  <si>
    <t>Next to 4 females on western edge of lek</t>
  </si>
  <si>
    <t>won fight with unmarked male</t>
  </si>
  <si>
    <t xml:space="preserve">3 males are still on right side of road but walking toward the N birds. </t>
  </si>
  <si>
    <t>In center</t>
  </si>
  <si>
    <t>hens are all over lek, he was in center, at least 10 feet from 3 females</t>
  </si>
  <si>
    <t xml:space="preserve">Feed, sat, he walked off to N after getting up from his roosting. </t>
  </si>
  <si>
    <t>Feed and walked N</t>
  </si>
  <si>
    <t xml:space="preserve">Calm </t>
  </si>
  <si>
    <t>Wispy clouds</t>
  </si>
  <si>
    <t>Calm, Clear sky with a few wispy clouds, bright moon</t>
  </si>
  <si>
    <t xml:space="preserve">4 juv. hens on NW edge (extreme) couple hundred yards stayed the entire time. Walked off w/ hens at 6:36, remained until 7:25, begain walk to North. </t>
  </si>
  <si>
    <t>Center 20</t>
  </si>
  <si>
    <t xml:space="preserve"> Activity - has slowed down earlier than most days, (?) today 7:00am. Semeed to be the time that females left and males feed or roost. Today, this occurs at 6:35. R/R and LW/? fight - tie. P/G and P/P - tie fight. </t>
  </si>
  <si>
    <t>P/P interrupted a copulation with broken tail. Broken tail mounted a female and he ran up to them and flapped wings.</t>
  </si>
  <si>
    <t>LP/RG approached, had wing flapping then tail wagging. LP/RG walked off. Had a tail wag-of. He kept his tail part way spread and erect. B/B kept his folded and down.</t>
  </si>
  <si>
    <t xml:space="preserve">Got into a tail wag match with P/P, no winner. </t>
  </si>
  <si>
    <t xml:space="preserve">2 unmarked males were 2 to 3 but in front of him having a tail wag and wing fight - he didn't come over, just sat. </t>
  </si>
  <si>
    <t>A few stratus clouds</t>
  </si>
  <si>
    <t xml:space="preserve">Fight w/ B/B - RB/LR, Kept tail erect during fight. B/B kept his down and folded but RB/LR walked away. </t>
  </si>
  <si>
    <t xml:space="preserve">My watch is 4min fast. LR/RO - sore still on bottom side of left air sac. </t>
  </si>
  <si>
    <t>scattered female</t>
  </si>
  <si>
    <t>5m of center</t>
  </si>
  <si>
    <t xml:space="preserve">LR/RB ran + won fight </t>
  </si>
  <si>
    <t>2m of hens</t>
  </si>
  <si>
    <t xml:space="preserve">Was in standoff at lek W and ran unmark away - no hens near. </t>
  </si>
  <si>
    <t xml:space="preserve">Roosted for a couple of min and starded walking W and R/R ran up to him. They exchanged clucks and tail wags and went about business. </t>
  </si>
  <si>
    <t xml:space="preserve">He strutted within 5m of 3 females, but one flew as he strutted right in front of her. </t>
  </si>
  <si>
    <t xml:space="preserve">tail wag with LR/RB - tie. </t>
  </si>
  <si>
    <t xml:space="preserve">Tail wag with unmarked male - W/W. Kept tail down and close, unmarked erect and spread. </t>
  </si>
  <si>
    <t xml:space="preserve">He was extreme edge of lek when time period began - he strutted and walked fast to middle of lek LR/RO ran up to him, exchanged clucks, wags, R/O walked off </t>
  </si>
  <si>
    <t>Very slight breeze</t>
  </si>
  <si>
    <t>Moon out</t>
  </si>
  <si>
    <t xml:space="preserve">1 male across road, P/P, B/B, broken tail, LR/RB are center males. </t>
  </si>
  <si>
    <t xml:space="preserve">Not entered. </t>
  </si>
  <si>
    <t>Edge of center</t>
  </si>
  <si>
    <t>edge of center</t>
  </si>
  <si>
    <t>Juv chased out</t>
  </si>
  <si>
    <t xml:space="preserve">Birds are flying of now, the extreme edges of the lek has unmarked birds strutting. At 7:29 21 birds flew to N - 8 remained - these are ones who were on extreme western edge  - 1 at N edge. </t>
  </si>
  <si>
    <t xml:space="preserve">25m NW of center and females. </t>
  </si>
  <si>
    <t xml:space="preserve">P/P mounted female about 5ft from him. R/O ran over and beat off with wing. Female and other hen still hung around these 2. Then, P/P mounted a hen, R/O ran over and got in a big wing fight. it continued even after P/P was off female, they stopped and P/P turned and strutted. Female looked satisfied this time - both hens left after this. P/P is now about 25m to the SW of where the center was earlier, females are real scattered about the lek. </t>
  </si>
  <si>
    <t xml:space="preserve">Seconds prior to the strutting, he and P/P were in a stand off tail wag - no winner but P/P kept his tail up and a bit spread. </t>
  </si>
  <si>
    <t>MSB/EHM</t>
  </si>
  <si>
    <t>&lt;5mph</t>
  </si>
  <si>
    <t>nitelighted</t>
  </si>
  <si>
    <t>No Snow/not wet</t>
  </si>
  <si>
    <t>10m got into fight</t>
  </si>
  <si>
    <t>6 females clustered around B/R</t>
  </si>
  <si>
    <t>fight posture</t>
  </si>
  <si>
    <t>threat display</t>
  </si>
  <si>
    <t>Lacey</t>
  </si>
  <si>
    <t>few hens</t>
  </si>
  <si>
    <t>Everyone feeding - only 2 males strutting</t>
  </si>
  <si>
    <t>1 female</t>
  </si>
  <si>
    <t xml:space="preserve">11 to 23 </t>
  </si>
  <si>
    <t>23+</t>
  </si>
  <si>
    <t>5 to 10</t>
  </si>
  <si>
    <t>18 to 20</t>
  </si>
  <si>
    <t>0 to 5</t>
  </si>
  <si>
    <t xml:space="preserve">R/B chased R/R to edge of lek. Only unmarked male on lek, misssing feather </t>
  </si>
  <si>
    <t xml:space="preserve">unmarked male and into outer edge, he then stood and strutted at edge for awhile before returning to center. Will tolerate broken tail and 1 unmarked but everyone else is being chased off. </t>
  </si>
  <si>
    <t xml:space="preserve">B/R won fight over B/B. "Broken tail" present on lek today. O/W seen on lek night before. </t>
  </si>
  <si>
    <t>2/2, continuation from last page</t>
  </si>
  <si>
    <t>1 out of 2</t>
  </si>
  <si>
    <t>O/R defeted by unmarked male. W/W</t>
  </si>
  <si>
    <t>G/P lost fight to unmarked male w/broken or missing tail feathers, R/B, P/B = fought twice which ended a tie both times</t>
  </si>
  <si>
    <t>3 JUV are strutting at far NW lek</t>
  </si>
  <si>
    <t>Female all around LR/RB. Missing feather</t>
  </si>
  <si>
    <t>33 Males on SW edge. All birds are strutting - hens feed</t>
  </si>
  <si>
    <t>12 on lek, 1 far NW. B/B chased unmarked male</t>
  </si>
  <si>
    <t xml:space="preserve">4 of the males are on NW edge, 1 JUV, all  stutting </t>
  </si>
  <si>
    <t xml:space="preserve"> strut Time</t>
  </si>
  <si>
    <t xml:space="preserve">strut time </t>
  </si>
  <si>
    <t>num of Struts</t>
  </si>
  <si>
    <t>Distance to Hens category</t>
  </si>
  <si>
    <t>distance to hens comments</t>
  </si>
  <si>
    <t>copulation Tag Colours</t>
  </si>
  <si>
    <t>copulation</t>
  </si>
  <si>
    <t>copulation time</t>
  </si>
  <si>
    <t>num copulations</t>
  </si>
  <si>
    <t>binder pdf page number</t>
  </si>
  <si>
    <t>Sunrise time</t>
  </si>
  <si>
    <t>Wind mph</t>
  </si>
  <si>
    <t>Cloud Cover percent</t>
  </si>
  <si>
    <t>Snowing status</t>
  </si>
  <si>
    <t>Raining status</t>
  </si>
  <si>
    <t>Temp F</t>
  </si>
  <si>
    <t>Other weather conditions</t>
  </si>
  <si>
    <t xml:space="preserve">predator disturbance Type </t>
  </si>
  <si>
    <t>predator disturbance Time</t>
  </si>
  <si>
    <t xml:space="preserve">observation Time </t>
  </si>
  <si>
    <t>num Males observed</t>
  </si>
  <si>
    <t>num Females observed</t>
  </si>
  <si>
    <t>observations or marks</t>
  </si>
  <si>
    <t>Left</t>
  </si>
  <si>
    <t>Female flew 100 m from lek . O/W, Blue/Blue, O(2)/R(10, G/G)</t>
  </si>
  <si>
    <t>Males 11-12. 4 males 400m to south on road</t>
  </si>
  <si>
    <t xml:space="preserve">2 juv. fight male O/R + untagged male: tie </t>
  </si>
  <si>
    <t>2 juv. Hens walk thru S -&gt; N</t>
  </si>
  <si>
    <t xml:space="preserve"> during 6:20-6:25, Strut count 5</t>
  </si>
  <si>
    <t>Unmarked copulation - tailless</t>
  </si>
  <si>
    <t>Unmarked</t>
  </si>
  <si>
    <t>Females flustered near LR/RB, B/B B.T.</t>
  </si>
  <si>
    <t xml:space="preserve">11 hens near RR/LB, 10 near RR/LO, RW/LO, RR/LP. </t>
  </si>
  <si>
    <t>2 of the males are JUV. 3 near RR/LB</t>
  </si>
  <si>
    <t xml:space="preserve">2 of the males are JUV. Half near RR/LB, Half near RR/LO, RW/LO, RR/LP.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</si>
</sst>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m/d/yyyy"/>
  </numFmts>
  <fonts count="8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4" xfId="0" applyFont="1" applyBorder="1"/>
    <xf numFmtId="0" fontId="1" fillId="0" borderId="6" xfId="0" applyFont="1" applyBorder="1"/>
    <xf numFmtId="0" fontId="2" fillId="0" borderId="4" xfId="0" applyFont="1" applyBorder="1" applyAlignment="1">
      <alignment wrapText="1"/>
    </xf>
    <xf numFmtId="20" fontId="3" fillId="0" borderId="4" xfId="0" applyNumberFormat="1" applyFont="1" applyBorder="1"/>
    <xf numFmtId="0" fontId="3" fillId="0" borderId="4" xfId="0" applyFont="1" applyBorder="1"/>
    <xf numFmtId="20" fontId="5" fillId="0" borderId="4" xfId="0" applyNumberFormat="1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2" borderId="7" xfId="0" applyFont="1" applyFill="1" applyBorder="1" applyAlignment="1">
      <alignment wrapText="1"/>
    </xf>
    <xf numFmtId="20" fontId="2" fillId="0" borderId="4" xfId="0" applyNumberFormat="1" applyFont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0" borderId="7" xfId="0" applyFont="1" applyBorder="1"/>
    <xf numFmtId="0" fontId="2" fillId="0" borderId="7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right"/>
    </xf>
    <xf numFmtId="0" fontId="3" fillId="2" borderId="4" xfId="0" applyFont="1" applyFill="1" applyBorder="1" applyAlignment="1">
      <alignment wrapText="1"/>
    </xf>
    <xf numFmtId="0" fontId="3" fillId="0" borderId="7" xfId="0" applyFont="1" applyBorder="1"/>
    <xf numFmtId="20" fontId="3" fillId="2" borderId="4" xfId="0" applyNumberFormat="1" applyFont="1" applyFill="1" applyBorder="1"/>
    <xf numFmtId="0" fontId="3" fillId="2" borderId="4" xfId="0" applyFont="1" applyFill="1" applyBorder="1"/>
    <xf numFmtId="0" fontId="3" fillId="3" borderId="4" xfId="0" applyFont="1" applyFill="1" applyBorder="1" applyAlignment="1">
      <alignment wrapText="1"/>
    </xf>
    <xf numFmtId="0" fontId="3" fillId="0" borderId="5" xfId="0" applyFont="1" applyBorder="1"/>
    <xf numFmtId="0" fontId="3" fillId="3" borderId="4" xfId="0" applyFont="1" applyFill="1" applyBorder="1"/>
    <xf numFmtId="0" fontId="7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20" fontId="4" fillId="0" borderId="0" xfId="0" applyNumberFormat="1" applyFont="1"/>
    <xf numFmtId="0" fontId="4" fillId="0" borderId="0" xfId="0" applyFont="1"/>
    <xf numFmtId="20" fontId="3" fillId="4" borderId="4" xfId="0" applyNumberFormat="1" applyFont="1" applyFill="1" applyBorder="1"/>
    <xf numFmtId="20" fontId="3" fillId="5" borderId="4" xfId="0" applyNumberFormat="1" applyFont="1" applyFill="1" applyBorder="1"/>
    <xf numFmtId="0" fontId="7" fillId="5" borderId="0" xfId="0" applyFont="1" applyFill="1" applyAlignment="1">
      <alignment horizontal="left"/>
    </xf>
    <xf numFmtId="20" fontId="4" fillId="0" borderId="4" xfId="0" applyNumberFormat="1" applyFont="1" applyBorder="1"/>
    <xf numFmtId="20" fontId="4" fillId="0" borderId="7" xfId="0" applyNumberFormat="1" applyFont="1" applyBorder="1"/>
    <xf numFmtId="20" fontId="3" fillId="0" borderId="7" xfId="0" applyNumberFormat="1" applyFont="1" applyBorder="1"/>
    <xf numFmtId="20" fontId="3" fillId="3" borderId="4" xfId="0" applyNumberFormat="1" applyFont="1" applyFill="1" applyBorder="1"/>
    <xf numFmtId="0" fontId="3" fillId="2" borderId="5" xfId="0" applyFont="1" applyFill="1" applyBorder="1"/>
    <xf numFmtId="0" fontId="4" fillId="2" borderId="0" xfId="0" applyFont="1" applyFill="1"/>
    <xf numFmtId="0" fontId="4" fillId="0" borderId="4" xfId="0" applyFont="1" applyBorder="1" applyAlignment="1">
      <alignment wrapText="1"/>
    </xf>
    <xf numFmtId="20" fontId="4" fillId="0" borderId="7" xfId="0" applyNumberFormat="1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4" xfId="0" applyFont="1" applyBorder="1"/>
    <xf numFmtId="0" fontId="3" fillId="0" borderId="0" xfId="0" applyFont="1"/>
    <xf numFmtId="0" fontId="3" fillId="0" borderId="5" xfId="0" applyFont="1" applyBorder="1" applyAlignment="1">
      <alignment vertical="top"/>
    </xf>
    <xf numFmtId="0" fontId="1" fillId="0" borderId="5" xfId="0" applyFont="1" applyBorder="1"/>
    <xf numFmtId="0" fontId="1" fillId="0" borderId="4" xfId="0" applyFont="1" applyBorder="1"/>
    <xf numFmtId="0" fontId="3" fillId="0" borderId="5" xfId="0" applyFont="1" applyBorder="1"/>
    <xf numFmtId="9" fontId="3" fillId="0" borderId="5" xfId="0" applyNumberFormat="1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2" borderId="5" xfId="0" applyFont="1" applyFill="1" applyBorder="1" applyAlignment="1">
      <alignment wrapText="1"/>
    </xf>
    <xf numFmtId="0" fontId="2" fillId="0" borderId="2" xfId="0" applyFont="1" applyBorder="1" applyAlignment="1">
      <alignment horizontal="right" vertical="top" wrapText="1"/>
    </xf>
    <xf numFmtId="0" fontId="1" fillId="0" borderId="2" xfId="0" applyFont="1" applyBorder="1"/>
    <xf numFmtId="0" fontId="1" fillId="0" borderId="6" xfId="0" applyFont="1" applyBorder="1"/>
    <xf numFmtId="14" fontId="3" fillId="0" borderId="5" xfId="0" applyNumberFormat="1" applyFont="1" applyBorder="1" applyAlignment="1">
      <alignment vertical="top"/>
    </xf>
    <xf numFmtId="20" fontId="3" fillId="0" borderId="5" xfId="0" applyNumberFormat="1" applyFont="1" applyBorder="1" applyAlignment="1">
      <alignment vertical="top"/>
    </xf>
    <xf numFmtId="0" fontId="3" fillId="2" borderId="5" xfId="0" applyFont="1" applyFill="1" applyBorder="1"/>
    <xf numFmtId="0" fontId="2" fillId="2" borderId="2" xfId="0" applyFont="1" applyFill="1" applyBorder="1" applyAlignment="1">
      <alignment horizontal="right" vertical="top" wrapText="1"/>
    </xf>
    <xf numFmtId="165" fontId="3" fillId="2" borderId="5" xfId="0" applyNumberFormat="1" applyFont="1" applyFill="1" applyBorder="1" applyAlignment="1">
      <alignment vertical="top" wrapText="1"/>
    </xf>
    <xf numFmtId="20" fontId="3" fillId="2" borderId="5" xfId="0" applyNumberFormat="1" applyFont="1" applyFill="1" applyBorder="1" applyAlignment="1">
      <alignment vertical="top"/>
    </xf>
    <xf numFmtId="0" fontId="3" fillId="2" borderId="5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/>
    </xf>
    <xf numFmtId="0" fontId="3" fillId="0" borderId="5" xfId="0" applyFont="1" applyBorder="1" applyAlignment="1">
      <alignment wrapText="1"/>
    </xf>
    <xf numFmtId="164" fontId="3" fillId="0" borderId="5" xfId="0" applyNumberFormat="1" applyFont="1" applyBorder="1" applyAlignment="1">
      <alignment vertical="top"/>
    </xf>
    <xf numFmtId="0" fontId="6" fillId="2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5" xfId="0" quotePrefix="1" applyFont="1" applyBorder="1" applyAlignment="1">
      <alignment wrapText="1"/>
    </xf>
    <xf numFmtId="0" fontId="3" fillId="0" borderId="5" xfId="0" quotePrefix="1" applyFont="1" applyBorder="1"/>
    <xf numFmtId="0" fontId="3" fillId="0" borderId="0" xfId="0" applyFont="1" applyAlignment="1">
      <alignment vertical="top" wrapText="1"/>
    </xf>
    <xf numFmtId="0" fontId="0" fillId="0" borderId="0" xfId="0"/>
    <xf numFmtId="0" fontId="1" fillId="0" borderId="3" xfId="0" applyFont="1" applyBorder="1"/>
    <xf numFmtId="0" fontId="4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8F00-D44E-D441-AD4D-F4F74BAABE27}">
  <dimension ref="A1:AG183"/>
  <sheetViews>
    <sheetView tabSelected="1" topLeftCell="A130" workbookViewId="0">
      <selection activeCell="C139" sqref="C139:C148"/>
    </sheetView>
  </sheetViews>
  <sheetFormatPr baseColWidth="10" defaultRowHeight="16" x14ac:dyDescent="0.2"/>
  <sheetData>
    <row r="1" spans="1:33" x14ac:dyDescent="0.2">
      <c r="U1" t="s">
        <v>219</v>
      </c>
      <c r="V1" t="s">
        <v>220</v>
      </c>
      <c r="W1" t="s">
        <v>1</v>
      </c>
      <c r="X1" t="s">
        <v>1</v>
      </c>
      <c r="Y1" t="s">
        <v>221</v>
      </c>
      <c r="Z1" t="s">
        <v>222</v>
      </c>
      <c r="AA1" t="s">
        <v>223</v>
      </c>
      <c r="AB1" t="s">
        <v>2</v>
      </c>
      <c r="AC1" t="s">
        <v>224</v>
      </c>
      <c r="AD1" t="s">
        <v>225</v>
      </c>
      <c r="AE1" t="s">
        <v>226</v>
      </c>
      <c r="AF1" t="s">
        <v>227</v>
      </c>
      <c r="AG1" t="s">
        <v>0</v>
      </c>
    </row>
    <row r="2" spans="1:33" x14ac:dyDescent="0.2">
      <c r="A2" t="s">
        <v>228</v>
      </c>
      <c r="B2" t="s">
        <v>3</v>
      </c>
      <c r="C2" t="s">
        <v>4</v>
      </c>
      <c r="D2" t="s">
        <v>229</v>
      </c>
      <c r="E2" t="s">
        <v>5</v>
      </c>
      <c r="F2" t="s">
        <v>6</v>
      </c>
      <c r="G2" t="s">
        <v>7</v>
      </c>
      <c r="H2" t="s">
        <v>230</v>
      </c>
      <c r="I2" t="s">
        <v>231</v>
      </c>
      <c r="J2" t="s">
        <v>232</v>
      </c>
      <c r="K2" t="s">
        <v>233</v>
      </c>
      <c r="L2" t="s">
        <v>234</v>
      </c>
      <c r="M2" t="s">
        <v>235</v>
      </c>
      <c r="N2" t="s">
        <v>8</v>
      </c>
      <c r="O2" t="s">
        <v>236</v>
      </c>
      <c r="P2" t="s">
        <v>237</v>
      </c>
      <c r="Q2" t="s">
        <v>238</v>
      </c>
      <c r="R2" t="s">
        <v>239</v>
      </c>
      <c r="S2" t="s">
        <v>240</v>
      </c>
      <c r="T2" t="s">
        <v>241</v>
      </c>
      <c r="U2" t="s">
        <v>9</v>
      </c>
      <c r="V2" t="s">
        <v>10</v>
      </c>
      <c r="W2" t="s">
        <v>11</v>
      </c>
      <c r="X2" t="s">
        <v>12</v>
      </c>
      <c r="AC2" t="s">
        <v>242</v>
      </c>
      <c r="AD2" t="s">
        <v>12</v>
      </c>
    </row>
    <row r="3" spans="1:33" x14ac:dyDescent="0.2">
      <c r="A3" s="49">
        <v>26</v>
      </c>
      <c r="B3" s="52">
        <f>DATE(1987,3,31)</f>
        <v>31867</v>
      </c>
      <c r="C3" s="53"/>
      <c r="D3" s="53">
        <v>0.25</v>
      </c>
      <c r="E3" s="41" t="s">
        <v>13</v>
      </c>
      <c r="F3" s="41" t="s">
        <v>14</v>
      </c>
      <c r="G3" s="41"/>
      <c r="H3" s="41">
        <v>0</v>
      </c>
      <c r="I3" s="41">
        <v>0</v>
      </c>
      <c r="J3" s="41" t="s">
        <v>15</v>
      </c>
      <c r="K3" s="41" t="s">
        <v>15</v>
      </c>
      <c r="L3" s="41">
        <v>17</v>
      </c>
      <c r="M3" s="70"/>
      <c r="N3" s="46" t="s">
        <v>16</v>
      </c>
      <c r="O3" s="41"/>
      <c r="P3" s="41"/>
      <c r="Q3" s="4">
        <v>0.21527777777777779</v>
      </c>
      <c r="R3" s="5">
        <v>5</v>
      </c>
      <c r="S3" s="5">
        <v>1</v>
      </c>
      <c r="T3" s="3"/>
      <c r="U3" s="4">
        <v>0.2388888888888889</v>
      </c>
      <c r="V3" s="4">
        <v>0.24236111111111111</v>
      </c>
      <c r="W3" s="5" t="s">
        <v>17</v>
      </c>
      <c r="X3" s="5" t="s">
        <v>18</v>
      </c>
      <c r="Y3" s="5">
        <v>28</v>
      </c>
      <c r="Z3" s="5"/>
      <c r="AA3" s="5"/>
      <c r="AB3" s="5"/>
      <c r="AC3" s="3"/>
      <c r="AD3" s="3"/>
      <c r="AE3" s="3"/>
      <c r="AF3" s="3"/>
      <c r="AG3" s="66" t="s">
        <v>211</v>
      </c>
    </row>
    <row r="4" spans="1:33" ht="46" x14ac:dyDescent="0.2">
      <c r="A4" s="50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50"/>
      <c r="N4" s="42"/>
      <c r="O4" s="42"/>
      <c r="P4" s="42"/>
      <c r="Q4" s="6">
        <v>0.22083333333333333</v>
      </c>
      <c r="R4" s="5">
        <v>7</v>
      </c>
      <c r="S4" s="5">
        <v>1</v>
      </c>
      <c r="T4" s="7" t="s">
        <v>20</v>
      </c>
      <c r="U4" s="4">
        <v>0.2388888888888889</v>
      </c>
      <c r="V4" s="4">
        <v>0.24236111111111111</v>
      </c>
      <c r="W4" s="5" t="s">
        <v>22</v>
      </c>
      <c r="X4" s="5" t="s">
        <v>22</v>
      </c>
      <c r="Y4" s="5">
        <v>32</v>
      </c>
      <c r="Z4" s="5"/>
      <c r="AA4" s="5"/>
      <c r="AB4" s="5"/>
      <c r="AC4" s="3"/>
      <c r="AD4" s="3"/>
      <c r="AE4" s="3"/>
      <c r="AF4" s="3"/>
      <c r="AG4" s="42"/>
    </row>
    <row r="5" spans="1:33" ht="61" x14ac:dyDescent="0.2">
      <c r="A5" s="50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50"/>
      <c r="N5" s="42"/>
      <c r="O5" s="42"/>
      <c r="P5" s="42"/>
      <c r="Q5" s="4">
        <v>0.22847222222222222</v>
      </c>
      <c r="R5" s="5">
        <v>7</v>
      </c>
      <c r="S5" s="5">
        <v>1</v>
      </c>
      <c r="T5" s="8" t="s">
        <v>23</v>
      </c>
      <c r="U5" s="9">
        <v>0.24513888888888888</v>
      </c>
      <c r="V5" s="9">
        <v>0.24861111111111112</v>
      </c>
      <c r="W5" s="3" t="s">
        <v>24</v>
      </c>
      <c r="X5" s="3" t="s">
        <v>25</v>
      </c>
      <c r="Y5" s="3">
        <v>5</v>
      </c>
      <c r="Z5" s="3"/>
      <c r="AA5" s="3"/>
      <c r="AB5" s="3"/>
      <c r="AC5" s="3"/>
      <c r="AD5" s="3"/>
      <c r="AE5" s="3"/>
      <c r="AF5" s="3"/>
      <c r="AG5" s="42"/>
    </row>
    <row r="6" spans="1:33" ht="96" x14ac:dyDescent="0.2">
      <c r="A6" s="50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50"/>
      <c r="N6" s="42"/>
      <c r="O6" s="42"/>
      <c r="P6" s="42"/>
      <c r="Q6" s="4">
        <v>0.23055555555555557</v>
      </c>
      <c r="R6" s="5">
        <v>7</v>
      </c>
      <c r="S6" s="5">
        <v>0</v>
      </c>
      <c r="T6" s="10" t="s">
        <v>243</v>
      </c>
      <c r="U6" s="9">
        <v>0.24513888888888888</v>
      </c>
      <c r="V6" s="9">
        <v>0.24861111111111112</v>
      </c>
      <c r="W6" s="3" t="s">
        <v>24</v>
      </c>
      <c r="X6" s="3" t="s">
        <v>18</v>
      </c>
      <c r="Y6" s="3">
        <v>22</v>
      </c>
      <c r="Z6" s="3"/>
      <c r="AA6" s="3"/>
      <c r="AB6" s="3"/>
      <c r="AC6" s="3"/>
      <c r="AD6" s="3"/>
      <c r="AE6" s="3"/>
      <c r="AF6" s="3"/>
      <c r="AG6" s="42"/>
    </row>
    <row r="7" spans="1:33" ht="64" x14ac:dyDescent="0.2">
      <c r="A7" s="50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50"/>
      <c r="N7" s="42"/>
      <c r="O7" s="42"/>
      <c r="P7" s="42"/>
      <c r="Q7" s="4">
        <v>0.24097222222222223</v>
      </c>
      <c r="R7" s="5">
        <v>8</v>
      </c>
      <c r="S7" s="5">
        <v>1</v>
      </c>
      <c r="T7" s="7" t="s">
        <v>26</v>
      </c>
      <c r="U7" s="9">
        <v>0.25833333333333336</v>
      </c>
      <c r="V7" s="9">
        <v>0.26180555555555557</v>
      </c>
      <c r="W7" s="3" t="s">
        <v>17</v>
      </c>
      <c r="X7" s="3" t="s">
        <v>18</v>
      </c>
      <c r="Y7" s="3">
        <v>0</v>
      </c>
      <c r="Z7" s="3"/>
      <c r="AA7" s="3"/>
      <c r="AB7" s="3" t="s">
        <v>27</v>
      </c>
      <c r="AC7" s="3"/>
      <c r="AD7" s="3"/>
      <c r="AE7" s="3"/>
      <c r="AF7" s="3"/>
      <c r="AG7" s="42"/>
    </row>
    <row r="8" spans="1:33" x14ac:dyDescent="0.2">
      <c r="A8" s="50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50"/>
      <c r="N8" s="42"/>
      <c r="O8" s="42"/>
      <c r="P8" s="42"/>
      <c r="Q8" s="4">
        <v>0.24583333333333332</v>
      </c>
      <c r="R8" s="5">
        <v>8</v>
      </c>
      <c r="S8" s="5">
        <v>2</v>
      </c>
      <c r="T8" s="11"/>
      <c r="U8" s="9">
        <v>0.25833333333333336</v>
      </c>
      <c r="V8" s="9">
        <v>0.26180555555555557</v>
      </c>
      <c r="W8" s="3" t="s">
        <v>28</v>
      </c>
      <c r="X8" s="3" t="s">
        <v>22</v>
      </c>
      <c r="Y8" s="3">
        <v>31</v>
      </c>
      <c r="Z8" s="3"/>
      <c r="AA8" s="3"/>
      <c r="AB8" s="3"/>
      <c r="AC8" s="3"/>
      <c r="AD8" s="3"/>
      <c r="AE8" s="3"/>
      <c r="AF8" s="3"/>
      <c r="AG8" s="42"/>
    </row>
    <row r="9" spans="1:33" ht="48" x14ac:dyDescent="0.2">
      <c r="A9" s="50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50"/>
      <c r="N9" s="42"/>
      <c r="O9" s="42"/>
      <c r="P9" s="42"/>
      <c r="Q9" s="4">
        <v>0.24652777777777779</v>
      </c>
      <c r="R9" s="5">
        <v>8</v>
      </c>
      <c r="S9" s="5">
        <v>2</v>
      </c>
      <c r="T9" s="12" t="s">
        <v>29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2"/>
    </row>
    <row r="10" spans="1:33" ht="32" x14ac:dyDescent="0.2">
      <c r="A10" s="5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50"/>
      <c r="N10" s="42"/>
      <c r="O10" s="42"/>
      <c r="P10" s="42"/>
      <c r="Q10" s="4">
        <v>0.25</v>
      </c>
      <c r="R10" s="5"/>
      <c r="S10" s="5"/>
      <c r="T10" s="12" t="s">
        <v>30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2"/>
    </row>
    <row r="11" spans="1:33" ht="48" x14ac:dyDescent="0.2">
      <c r="A11" s="50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50"/>
      <c r="N11" s="42"/>
      <c r="O11" s="42"/>
      <c r="P11" s="42"/>
      <c r="Q11" s="4">
        <v>0.25486111111111109</v>
      </c>
      <c r="R11" s="5">
        <v>8</v>
      </c>
      <c r="S11" s="5">
        <v>2</v>
      </c>
      <c r="T11" s="12" t="s">
        <v>31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2"/>
    </row>
    <row r="12" spans="1:33" x14ac:dyDescent="0.2">
      <c r="A12" s="51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51"/>
      <c r="N12" s="43"/>
      <c r="O12" s="43"/>
      <c r="P12" s="43"/>
      <c r="Q12" s="4">
        <v>0.26597222222222222</v>
      </c>
      <c r="R12" s="5">
        <v>8</v>
      </c>
      <c r="S12" s="5">
        <v>2</v>
      </c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3"/>
    </row>
    <row r="13" spans="1:33" ht="160" x14ac:dyDescent="0.2">
      <c r="A13" s="49">
        <v>27</v>
      </c>
      <c r="B13" s="52">
        <f>DATE(1987,3,31)</f>
        <v>31867</v>
      </c>
      <c r="C13" s="53"/>
      <c r="D13" s="53"/>
      <c r="E13" s="41" t="s">
        <v>13</v>
      </c>
      <c r="F13" s="41" t="s">
        <v>32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">
        <v>0.26805555555555555</v>
      </c>
      <c r="R13" s="5">
        <v>8</v>
      </c>
      <c r="S13" s="5">
        <v>2</v>
      </c>
      <c r="T13" s="13" t="s">
        <v>33</v>
      </c>
      <c r="U13" s="4">
        <v>0.26666666666666666</v>
      </c>
      <c r="V13" s="4">
        <v>0.27013888888888887</v>
      </c>
      <c r="W13" s="5" t="s">
        <v>25</v>
      </c>
      <c r="X13" s="11" t="s">
        <v>25</v>
      </c>
      <c r="Y13" s="5">
        <v>11</v>
      </c>
      <c r="Z13" s="5"/>
      <c r="AA13" s="5"/>
      <c r="AB13" s="5"/>
      <c r="AC13" s="5"/>
      <c r="AD13" s="5"/>
      <c r="AE13" s="5"/>
      <c r="AF13" s="5"/>
      <c r="AG13" s="60" t="s">
        <v>210</v>
      </c>
    </row>
    <row r="14" spans="1:33" ht="46" x14ac:dyDescent="0.2">
      <c r="A14" s="50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">
        <v>0.27152777777777776</v>
      </c>
      <c r="R14" s="5">
        <v>8</v>
      </c>
      <c r="S14" s="5">
        <v>1</v>
      </c>
      <c r="T14" s="14" t="s">
        <v>34</v>
      </c>
      <c r="U14" s="5" t="s">
        <v>21</v>
      </c>
      <c r="V14" s="5" t="s">
        <v>21</v>
      </c>
      <c r="W14" s="5" t="s">
        <v>24</v>
      </c>
      <c r="X14" s="11" t="s">
        <v>18</v>
      </c>
      <c r="Y14" s="5">
        <v>21</v>
      </c>
      <c r="Z14" s="5"/>
      <c r="AA14" s="5"/>
      <c r="AB14" s="5"/>
      <c r="AC14" s="5"/>
      <c r="AD14" s="5"/>
      <c r="AE14" s="5"/>
      <c r="AF14" s="5"/>
      <c r="AG14" s="42"/>
    </row>
    <row r="15" spans="1:33" ht="91" x14ac:dyDescent="0.2">
      <c r="A15" s="50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">
        <v>0.27569444444444446</v>
      </c>
      <c r="R15" s="15">
        <v>11</v>
      </c>
      <c r="S15" s="15" t="s">
        <v>123</v>
      </c>
      <c r="T15" s="16" t="s">
        <v>244</v>
      </c>
      <c r="U15" s="4">
        <v>0.27361111111111114</v>
      </c>
      <c r="V15" s="4">
        <v>0.27708333333333335</v>
      </c>
      <c r="W15" s="5" t="s">
        <v>17</v>
      </c>
      <c r="X15" s="11" t="s">
        <v>18</v>
      </c>
      <c r="Y15" s="5">
        <v>12</v>
      </c>
      <c r="Z15" s="5"/>
      <c r="AA15" s="5"/>
      <c r="AB15" s="5"/>
      <c r="AC15" s="5"/>
      <c r="AD15" s="5"/>
      <c r="AE15" s="5"/>
      <c r="AF15" s="5"/>
      <c r="AG15" s="42"/>
    </row>
    <row r="16" spans="1:33" ht="61" x14ac:dyDescent="0.2">
      <c r="A16" s="50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">
        <v>0.28055555555555556</v>
      </c>
      <c r="R16" s="15">
        <v>8</v>
      </c>
      <c r="S16" s="5">
        <v>0</v>
      </c>
      <c r="T16" s="14" t="s">
        <v>245</v>
      </c>
      <c r="U16" s="5" t="s">
        <v>21</v>
      </c>
      <c r="V16" s="5" t="s">
        <v>21</v>
      </c>
      <c r="W16" s="5" t="s">
        <v>22</v>
      </c>
      <c r="X16" s="11" t="s">
        <v>22</v>
      </c>
      <c r="Y16" s="5">
        <v>8</v>
      </c>
      <c r="Z16" s="5"/>
      <c r="AA16" s="5"/>
      <c r="AB16" s="5"/>
      <c r="AC16" s="5"/>
      <c r="AD16" s="5"/>
      <c r="AE16" s="5"/>
      <c r="AF16" s="5"/>
      <c r="AG16" s="42"/>
    </row>
    <row r="17" spans="1:33" ht="106" x14ac:dyDescent="0.2">
      <c r="A17" s="50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">
        <v>0.28402777777777777</v>
      </c>
      <c r="R17" s="5"/>
      <c r="S17" s="5"/>
      <c r="T17" s="14" t="s">
        <v>36</v>
      </c>
      <c r="U17" s="4">
        <v>0.28472222222222221</v>
      </c>
      <c r="V17" s="4">
        <v>0.28819444444444442</v>
      </c>
      <c r="W17" s="5" t="s">
        <v>25</v>
      </c>
      <c r="X17" s="11" t="s">
        <v>25</v>
      </c>
      <c r="Y17" s="5">
        <v>13</v>
      </c>
      <c r="Z17" s="5"/>
      <c r="AA17" s="5"/>
      <c r="AB17" s="5"/>
      <c r="AC17" s="5"/>
      <c r="AD17" s="5"/>
      <c r="AE17" s="5"/>
      <c r="AF17" s="5"/>
      <c r="AG17" s="42"/>
    </row>
    <row r="18" spans="1:33" x14ac:dyDescent="0.2">
      <c r="A18" s="50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">
        <v>0.28680555555555554</v>
      </c>
      <c r="R18" s="5">
        <v>8</v>
      </c>
      <c r="S18" s="5">
        <v>1</v>
      </c>
      <c r="T18" s="14"/>
      <c r="U18" s="5" t="s">
        <v>21</v>
      </c>
      <c r="V18" s="5" t="s">
        <v>21</v>
      </c>
      <c r="W18" s="5" t="s">
        <v>24</v>
      </c>
      <c r="X18" s="11" t="s">
        <v>18</v>
      </c>
      <c r="Y18" s="5">
        <v>13</v>
      </c>
      <c r="Z18" s="5"/>
      <c r="AA18" s="5"/>
      <c r="AB18" s="5"/>
      <c r="AC18" s="5"/>
      <c r="AD18" s="5"/>
      <c r="AE18" s="5"/>
      <c r="AF18" s="5"/>
      <c r="AG18" s="42"/>
    </row>
    <row r="19" spans="1:33" ht="46" x14ac:dyDescent="0.2">
      <c r="A19" s="50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">
        <v>0.28888888888888886</v>
      </c>
      <c r="R19" s="15">
        <v>9</v>
      </c>
      <c r="S19" s="5">
        <v>5</v>
      </c>
      <c r="T19" s="14" t="s">
        <v>246</v>
      </c>
      <c r="U19" s="5"/>
      <c r="V19" s="5"/>
      <c r="W19" s="5"/>
      <c r="X19" s="17"/>
      <c r="Y19" s="5"/>
      <c r="Z19" s="5"/>
      <c r="AA19" s="5"/>
      <c r="AB19" s="5"/>
      <c r="AC19" s="5"/>
      <c r="AD19" s="5"/>
      <c r="AE19" s="5"/>
      <c r="AF19" s="5"/>
      <c r="AG19" s="42"/>
    </row>
    <row r="20" spans="1:33" x14ac:dyDescent="0.2">
      <c r="A20" s="51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">
        <v>0.2951388888888889</v>
      </c>
      <c r="R20" s="5">
        <v>9</v>
      </c>
      <c r="S20" s="5">
        <v>5</v>
      </c>
      <c r="T20" s="14" t="s">
        <v>37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43"/>
    </row>
    <row r="21" spans="1:33" ht="31" x14ac:dyDescent="0.2">
      <c r="A21" s="49">
        <v>28</v>
      </c>
      <c r="B21" s="52">
        <f>DATE(1987,4,1)</f>
        <v>31868</v>
      </c>
      <c r="C21" s="53"/>
      <c r="D21" s="41"/>
      <c r="E21" s="41" t="s">
        <v>13</v>
      </c>
      <c r="F21" s="41" t="s">
        <v>38</v>
      </c>
      <c r="G21" s="41"/>
      <c r="H21" s="41">
        <v>0</v>
      </c>
      <c r="I21" s="41">
        <v>0</v>
      </c>
      <c r="J21" s="41" t="s">
        <v>15</v>
      </c>
      <c r="K21" s="41" t="s">
        <v>15</v>
      </c>
      <c r="L21" s="41"/>
      <c r="M21" s="41"/>
      <c r="N21" s="41" t="s">
        <v>39</v>
      </c>
      <c r="O21" s="41"/>
      <c r="P21" s="41"/>
      <c r="Q21" s="18">
        <v>0.21527777777777779</v>
      </c>
      <c r="R21" s="5">
        <v>3</v>
      </c>
      <c r="S21" s="5"/>
      <c r="T21" s="14" t="s">
        <v>40</v>
      </c>
      <c r="U21" s="4"/>
      <c r="V21" s="4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48" t="s">
        <v>41</v>
      </c>
    </row>
    <row r="22" spans="1:33" x14ac:dyDescent="0.2">
      <c r="A22" s="50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">
        <v>0.22569444444444445</v>
      </c>
      <c r="R22" s="5">
        <v>5</v>
      </c>
      <c r="S22" s="5">
        <v>6</v>
      </c>
      <c r="T22" s="14"/>
      <c r="U22" s="4"/>
      <c r="V22" s="4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42"/>
    </row>
    <row r="23" spans="1:33" ht="61" x14ac:dyDescent="0.2">
      <c r="A23" s="50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18">
        <v>0.22916666666666666</v>
      </c>
      <c r="R23" s="19">
        <v>3</v>
      </c>
      <c r="S23" s="5"/>
      <c r="T23" s="16" t="s">
        <v>42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42"/>
    </row>
    <row r="24" spans="1:33" x14ac:dyDescent="0.2">
      <c r="A24" s="50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">
        <v>0.2326388888888889</v>
      </c>
      <c r="R24" s="19">
        <v>2</v>
      </c>
      <c r="S24" s="5">
        <v>6</v>
      </c>
      <c r="T24" s="14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42"/>
    </row>
    <row r="25" spans="1:33" ht="91" x14ac:dyDescent="0.2">
      <c r="A25" s="50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">
        <v>0.24305555555555555</v>
      </c>
      <c r="R25" s="19">
        <v>2</v>
      </c>
      <c r="S25" s="5">
        <v>6</v>
      </c>
      <c r="T25" s="20" t="s">
        <v>43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42"/>
    </row>
    <row r="26" spans="1:33" ht="76" x14ac:dyDescent="0.2">
      <c r="A26" s="51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18">
        <v>0.24652777777777779</v>
      </c>
      <c r="R26" s="19">
        <v>2</v>
      </c>
      <c r="S26" s="5">
        <v>6</v>
      </c>
      <c r="T26" s="14" t="s">
        <v>44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43"/>
    </row>
    <row r="27" spans="1:33" x14ac:dyDescent="0.2">
      <c r="A27" s="49">
        <v>29</v>
      </c>
      <c r="B27" s="67" t="s">
        <v>45</v>
      </c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42"/>
    </row>
    <row r="28" spans="1:33" x14ac:dyDescent="0.2">
      <c r="A28" s="50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42"/>
    </row>
    <row r="29" spans="1:33" x14ac:dyDescent="0.2">
      <c r="A29" s="50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42"/>
    </row>
    <row r="30" spans="1:33" x14ac:dyDescent="0.2">
      <c r="A30" s="5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42"/>
    </row>
    <row r="31" spans="1:33" x14ac:dyDescent="0.2">
      <c r="A31" s="50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42"/>
    </row>
    <row r="32" spans="1:33" x14ac:dyDescent="0.2">
      <c r="A32" s="51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43"/>
    </row>
    <row r="33" spans="1:33" ht="61" x14ac:dyDescent="0.2">
      <c r="A33" s="49">
        <v>30</v>
      </c>
      <c r="B33" s="52">
        <f>DATE(1987,4,3)</f>
        <v>31870</v>
      </c>
      <c r="C33" s="53"/>
      <c r="D33" s="53">
        <v>0.24861111111111112</v>
      </c>
      <c r="E33" s="41" t="s">
        <v>13</v>
      </c>
      <c r="F33" s="47" t="s">
        <v>46</v>
      </c>
      <c r="G33" s="41"/>
      <c r="H33" s="41">
        <v>0</v>
      </c>
      <c r="I33" s="41">
        <v>0</v>
      </c>
      <c r="J33" s="41" t="s">
        <v>15</v>
      </c>
      <c r="K33" s="41" t="s">
        <v>15</v>
      </c>
      <c r="L33" s="41" t="s">
        <v>47</v>
      </c>
      <c r="M33" s="41"/>
      <c r="N33" s="41"/>
      <c r="O33" s="41"/>
      <c r="P33" s="53"/>
      <c r="Q33" s="4">
        <v>0.25</v>
      </c>
      <c r="R33" s="5">
        <v>13</v>
      </c>
      <c r="S33" s="5">
        <v>17</v>
      </c>
      <c r="T33" s="14" t="s">
        <v>212</v>
      </c>
      <c r="U33" s="4">
        <v>0.25555555555555554</v>
      </c>
      <c r="V33" s="4">
        <v>0.2590277777777778</v>
      </c>
      <c r="W33" s="5" t="s">
        <v>17</v>
      </c>
      <c r="X33" s="5" t="s">
        <v>17</v>
      </c>
      <c r="Y33" s="5">
        <v>25</v>
      </c>
      <c r="Z33" s="5"/>
      <c r="AA33" s="5"/>
      <c r="AB33" s="5"/>
      <c r="AC33" s="5"/>
      <c r="AD33" s="5"/>
      <c r="AE33" s="5"/>
      <c r="AF33" s="5"/>
      <c r="AG33" s="66" t="s">
        <v>19</v>
      </c>
    </row>
    <row r="34" spans="1:33" x14ac:dyDescent="0.2">
      <c r="A34" s="50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">
        <v>0.26597222222222222</v>
      </c>
      <c r="R34" s="5">
        <v>13</v>
      </c>
      <c r="S34" s="5">
        <v>19</v>
      </c>
      <c r="T34" s="5" t="s">
        <v>48</v>
      </c>
      <c r="U34" s="4">
        <v>0.25555555555555554</v>
      </c>
      <c r="V34" s="4">
        <v>0.2590277777777778</v>
      </c>
      <c r="W34" s="5" t="s">
        <v>49</v>
      </c>
      <c r="X34" s="5" t="s">
        <v>49</v>
      </c>
      <c r="Y34" s="5">
        <v>12</v>
      </c>
      <c r="Z34" s="5"/>
      <c r="AA34" s="5"/>
      <c r="AB34" s="5"/>
      <c r="AC34" s="5"/>
      <c r="AD34" s="5"/>
      <c r="AE34" s="5"/>
      <c r="AF34" s="5"/>
      <c r="AG34" s="42"/>
    </row>
    <row r="35" spans="1:33" x14ac:dyDescent="0.2">
      <c r="A35" s="50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">
        <v>0.28958333333333336</v>
      </c>
      <c r="R35" s="5">
        <v>13</v>
      </c>
      <c r="S35" s="5">
        <v>14</v>
      </c>
      <c r="T35" s="5" t="s">
        <v>50</v>
      </c>
      <c r="U35" s="4">
        <v>0.26041666666666669</v>
      </c>
      <c r="V35" s="4">
        <v>0.2638888888888889</v>
      </c>
      <c r="W35" s="5" t="s">
        <v>24</v>
      </c>
      <c r="X35" s="5" t="s">
        <v>24</v>
      </c>
      <c r="Y35" s="5">
        <v>35</v>
      </c>
      <c r="Z35" s="5"/>
      <c r="AA35" s="5"/>
      <c r="AB35" s="5"/>
      <c r="AC35" s="5"/>
      <c r="AD35" s="5"/>
      <c r="AE35" s="5"/>
      <c r="AF35" s="5"/>
      <c r="AG35" s="42"/>
    </row>
    <row r="36" spans="1:33" x14ac:dyDescent="0.2">
      <c r="A36" s="50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5"/>
      <c r="R36" s="5"/>
      <c r="S36" s="5"/>
      <c r="T36" s="5" t="s">
        <v>51</v>
      </c>
      <c r="U36" s="4">
        <v>0.26041666666666669</v>
      </c>
      <c r="V36" s="4">
        <v>0.2638888888888889</v>
      </c>
      <c r="W36" s="5" t="s">
        <v>25</v>
      </c>
      <c r="X36" s="5" t="s">
        <v>25</v>
      </c>
      <c r="Y36" s="5">
        <v>13</v>
      </c>
      <c r="Z36" s="5"/>
      <c r="AA36" s="5"/>
      <c r="AB36" s="5"/>
      <c r="AC36" s="5"/>
      <c r="AD36" s="5"/>
      <c r="AE36" s="5"/>
      <c r="AF36" s="5"/>
      <c r="AG36" s="42"/>
    </row>
    <row r="37" spans="1:33" x14ac:dyDescent="0.2">
      <c r="A37" s="50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5"/>
      <c r="R37" s="5"/>
      <c r="S37" s="5"/>
      <c r="T37" s="5" t="s">
        <v>52</v>
      </c>
      <c r="U37" s="4">
        <v>0.2722222222222222</v>
      </c>
      <c r="V37" s="4">
        <v>0.27569444444444446</v>
      </c>
      <c r="W37" s="5" t="s">
        <v>25</v>
      </c>
      <c r="X37" s="5" t="s">
        <v>25</v>
      </c>
      <c r="Y37" s="5">
        <v>6</v>
      </c>
      <c r="Z37" s="5"/>
      <c r="AA37" s="5"/>
      <c r="AB37" s="5"/>
      <c r="AC37" s="5"/>
      <c r="AD37" s="5"/>
      <c r="AE37" s="5"/>
      <c r="AF37" s="5"/>
      <c r="AG37" s="42"/>
    </row>
    <row r="38" spans="1:33" x14ac:dyDescent="0.2">
      <c r="A38" s="51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5"/>
      <c r="R38" s="5"/>
      <c r="S38" s="5"/>
      <c r="T38" s="5"/>
      <c r="U38" s="4">
        <v>0.2722222222222222</v>
      </c>
      <c r="V38" s="4">
        <v>0.27569444444444446</v>
      </c>
      <c r="W38" s="5" t="s">
        <v>17</v>
      </c>
      <c r="X38" s="5" t="s">
        <v>17</v>
      </c>
      <c r="Y38" s="5">
        <v>19</v>
      </c>
      <c r="Z38" s="5"/>
      <c r="AA38" s="5"/>
      <c r="AB38" s="5"/>
      <c r="AC38" s="5"/>
      <c r="AD38" s="5"/>
      <c r="AE38" s="5"/>
      <c r="AF38" s="5"/>
      <c r="AG38" s="43"/>
    </row>
    <row r="39" spans="1:33" x14ac:dyDescent="0.2">
      <c r="A39" s="49">
        <v>31</v>
      </c>
      <c r="B39" s="52">
        <f>DATE(1987,4,3)</f>
        <v>31870</v>
      </c>
      <c r="C39" s="53"/>
      <c r="D39" s="41"/>
      <c r="E39" s="41" t="s">
        <v>13</v>
      </c>
      <c r="F39" s="47" t="s">
        <v>46</v>
      </c>
      <c r="G39" s="41"/>
      <c r="H39" s="41">
        <v>0</v>
      </c>
      <c r="I39" s="41">
        <v>0</v>
      </c>
      <c r="J39" s="41" t="s">
        <v>15</v>
      </c>
      <c r="K39" s="41" t="s">
        <v>15</v>
      </c>
      <c r="L39" s="41"/>
      <c r="M39" s="41"/>
      <c r="N39" s="41"/>
      <c r="O39" s="41"/>
      <c r="P39" s="41"/>
      <c r="Q39" s="4"/>
      <c r="R39" s="5"/>
      <c r="S39" s="5"/>
      <c r="T39" s="5"/>
      <c r="U39" s="4">
        <v>0.27916666666666667</v>
      </c>
      <c r="V39" s="4">
        <v>0.28263888888888888</v>
      </c>
      <c r="W39" s="5" t="s">
        <v>17</v>
      </c>
      <c r="X39" s="5" t="s">
        <v>17</v>
      </c>
      <c r="Y39" s="5">
        <v>21</v>
      </c>
      <c r="Z39" s="5"/>
      <c r="AA39" s="5"/>
      <c r="AB39" s="5"/>
      <c r="AC39" s="5"/>
      <c r="AD39" s="5"/>
      <c r="AE39" s="5"/>
      <c r="AF39" s="5"/>
      <c r="AG39" s="65" t="s">
        <v>53</v>
      </c>
    </row>
    <row r="40" spans="1:33" x14ac:dyDescent="0.2">
      <c r="A40" s="50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"/>
      <c r="R40" s="5"/>
      <c r="S40" s="5"/>
      <c r="T40" s="5"/>
      <c r="U40" s="4">
        <v>0.27916666666666667</v>
      </c>
      <c r="V40" s="4">
        <v>0.28263888888888888</v>
      </c>
      <c r="W40" s="5" t="s">
        <v>24</v>
      </c>
      <c r="X40" s="5" t="s">
        <v>24</v>
      </c>
      <c r="Y40" s="5">
        <v>33</v>
      </c>
      <c r="Z40" s="5"/>
      <c r="AA40" s="5"/>
      <c r="AB40" s="5"/>
      <c r="AC40" s="5"/>
      <c r="AD40" s="5"/>
      <c r="AE40" s="5"/>
      <c r="AF40" s="5"/>
      <c r="AG40" s="42"/>
    </row>
    <row r="41" spans="1:33" x14ac:dyDescent="0.2">
      <c r="A41" s="50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"/>
      <c r="R41" s="5"/>
      <c r="S41" s="5"/>
      <c r="T41" s="5"/>
      <c r="U41" s="4">
        <v>0.28472222222222221</v>
      </c>
      <c r="V41" s="4">
        <v>0.28819444444444442</v>
      </c>
      <c r="W41" s="5" t="s">
        <v>25</v>
      </c>
      <c r="X41" s="5" t="s">
        <v>25</v>
      </c>
      <c r="Y41" s="5">
        <v>4</v>
      </c>
      <c r="Z41" s="5"/>
      <c r="AA41" s="5"/>
      <c r="AB41" s="5"/>
      <c r="AC41" s="5"/>
      <c r="AD41" s="5"/>
      <c r="AE41" s="5"/>
      <c r="AF41" s="5"/>
      <c r="AG41" s="42"/>
    </row>
    <row r="42" spans="1:33" x14ac:dyDescent="0.2">
      <c r="A42" s="51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"/>
      <c r="R42" s="5"/>
      <c r="S42" s="5"/>
      <c r="T42" s="5"/>
      <c r="U42" s="4">
        <v>0.28472222222222221</v>
      </c>
      <c r="V42" s="4">
        <v>0.28819444444444442</v>
      </c>
      <c r="W42" s="5" t="s">
        <v>49</v>
      </c>
      <c r="X42" s="5" t="s">
        <v>49</v>
      </c>
      <c r="Y42" s="5">
        <v>6</v>
      </c>
      <c r="Z42" s="5"/>
      <c r="AA42" s="5"/>
      <c r="AB42" s="5"/>
      <c r="AC42" s="5"/>
      <c r="AD42" s="5"/>
      <c r="AE42" s="5"/>
      <c r="AF42" s="5"/>
      <c r="AG42" s="43"/>
    </row>
    <row r="43" spans="1:33" ht="31" x14ac:dyDescent="0.2">
      <c r="A43" s="49">
        <v>32</v>
      </c>
      <c r="B43" s="52">
        <f>DATE(1987,4,4)</f>
        <v>31871</v>
      </c>
      <c r="C43" s="53"/>
      <c r="D43" s="53">
        <v>0.24722222222222223</v>
      </c>
      <c r="E43" s="41" t="s">
        <v>13</v>
      </c>
      <c r="F43" s="41" t="s">
        <v>54</v>
      </c>
      <c r="G43" s="41"/>
      <c r="H43" s="41" t="s">
        <v>202</v>
      </c>
      <c r="I43" s="41"/>
      <c r="J43" s="41" t="s">
        <v>55</v>
      </c>
      <c r="K43" s="41" t="s">
        <v>55</v>
      </c>
      <c r="L43" s="41" t="s">
        <v>56</v>
      </c>
      <c r="M43" s="41"/>
      <c r="N43" s="41" t="s">
        <v>57</v>
      </c>
      <c r="O43" s="41"/>
      <c r="P43" s="53"/>
      <c r="Q43" s="4">
        <v>0.23749999999999999</v>
      </c>
      <c r="R43" s="5">
        <v>1</v>
      </c>
      <c r="S43" s="5"/>
      <c r="T43" s="14" t="s">
        <v>58</v>
      </c>
      <c r="U43" s="5"/>
      <c r="V43" s="5"/>
      <c r="W43" s="5" t="s">
        <v>59</v>
      </c>
      <c r="X43" s="5"/>
      <c r="Y43" s="5"/>
      <c r="Z43" s="5"/>
      <c r="AA43" s="5"/>
      <c r="AB43" s="5"/>
      <c r="AC43" s="5"/>
      <c r="AD43" s="5"/>
      <c r="AE43" s="5"/>
      <c r="AF43" s="5"/>
      <c r="AG43" s="64" t="s">
        <v>60</v>
      </c>
    </row>
    <row r="44" spans="1:33" x14ac:dyDescent="0.2">
      <c r="A44" s="50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">
        <v>0.24097222222222223</v>
      </c>
      <c r="R44" s="5">
        <v>2</v>
      </c>
      <c r="S44" s="5"/>
      <c r="T44" s="14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42"/>
    </row>
    <row r="45" spans="1:33" ht="46" x14ac:dyDescent="0.2">
      <c r="A45" s="50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">
        <v>0.24444444444444444</v>
      </c>
      <c r="R45" s="5">
        <v>1</v>
      </c>
      <c r="S45" s="5"/>
      <c r="T45" s="14" t="s">
        <v>61</v>
      </c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42"/>
    </row>
    <row r="46" spans="1:33" ht="61" x14ac:dyDescent="0.2">
      <c r="A46" s="50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">
        <v>0.25277777777777777</v>
      </c>
      <c r="R46" s="5">
        <v>2</v>
      </c>
      <c r="S46" s="5"/>
      <c r="T46" s="14" t="s">
        <v>62</v>
      </c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42"/>
    </row>
    <row r="47" spans="1:33" ht="61" x14ac:dyDescent="0.2">
      <c r="A47" s="50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18">
        <v>0.25763888888888886</v>
      </c>
      <c r="R47" s="5"/>
      <c r="S47" s="5"/>
      <c r="T47" s="14" t="s">
        <v>63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42"/>
    </row>
    <row r="48" spans="1:33" ht="61" x14ac:dyDescent="0.2">
      <c r="A48" s="50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">
        <v>0.25972222222222224</v>
      </c>
      <c r="R48" s="5"/>
      <c r="S48" s="5"/>
      <c r="T48" s="14" t="s">
        <v>64</v>
      </c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42"/>
    </row>
    <row r="49" spans="1:33" ht="61" x14ac:dyDescent="0.2">
      <c r="A49" s="50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">
        <v>0.26041666666666669</v>
      </c>
      <c r="R49" s="5"/>
      <c r="S49" s="5"/>
      <c r="T49" s="14" t="s">
        <v>65</v>
      </c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42"/>
    </row>
    <row r="50" spans="1:33" ht="31" x14ac:dyDescent="0.2">
      <c r="A50" s="50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18">
        <v>0.26041666666666669</v>
      </c>
      <c r="R50" s="5"/>
      <c r="S50" s="5"/>
      <c r="T50" s="14" t="s">
        <v>66</v>
      </c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42"/>
    </row>
    <row r="51" spans="1:33" ht="31" x14ac:dyDescent="0.2">
      <c r="A51" s="50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">
        <v>0.27083333333333331</v>
      </c>
      <c r="R51" s="19">
        <v>2</v>
      </c>
      <c r="S51" s="5"/>
      <c r="T51" s="16" t="s">
        <v>67</v>
      </c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42"/>
    </row>
    <row r="52" spans="1:33" x14ac:dyDescent="0.2">
      <c r="A52" s="51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"/>
      <c r="R52" s="5"/>
      <c r="S52" s="5"/>
      <c r="T52" s="19" t="s">
        <v>68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43"/>
    </row>
    <row r="53" spans="1:33" ht="46" x14ac:dyDescent="0.2">
      <c r="A53" s="49">
        <v>33</v>
      </c>
      <c r="B53" s="52">
        <f>DATE(1987,4,5)</f>
        <v>31872</v>
      </c>
      <c r="C53" s="53">
        <v>0.26874999999999999</v>
      </c>
      <c r="D53" s="53">
        <v>0.28819444444444442</v>
      </c>
      <c r="E53" s="41" t="s">
        <v>13</v>
      </c>
      <c r="F53" s="41" t="s">
        <v>69</v>
      </c>
      <c r="G53" s="41"/>
      <c r="H53" s="41">
        <v>23</v>
      </c>
      <c r="I53" s="41">
        <v>0</v>
      </c>
      <c r="J53" s="41" t="s">
        <v>15</v>
      </c>
      <c r="K53" s="41" t="s">
        <v>15</v>
      </c>
      <c r="L53" s="41" t="s">
        <v>56</v>
      </c>
      <c r="M53" s="41"/>
      <c r="N53" s="41" t="s">
        <v>39</v>
      </c>
      <c r="O53" s="41"/>
      <c r="P53" s="41"/>
      <c r="Q53" s="4">
        <v>0.26874999999999999</v>
      </c>
      <c r="R53" s="5">
        <v>6</v>
      </c>
      <c r="S53" s="5">
        <v>11</v>
      </c>
      <c r="T53" s="14" t="s">
        <v>70</v>
      </c>
      <c r="U53" s="4">
        <v>0.27638888888888891</v>
      </c>
      <c r="V53" s="4">
        <v>0.27986111111111112</v>
      </c>
      <c r="W53" s="5" t="s">
        <v>25</v>
      </c>
      <c r="X53" s="5" t="s">
        <v>25</v>
      </c>
      <c r="Y53" s="5">
        <v>9</v>
      </c>
      <c r="Z53" s="5"/>
      <c r="AA53" s="5"/>
      <c r="AB53" s="5"/>
      <c r="AC53" s="5"/>
      <c r="AD53" s="5"/>
      <c r="AE53" s="5"/>
      <c r="AF53" s="5"/>
      <c r="AG53" s="63" t="s">
        <v>207</v>
      </c>
    </row>
    <row r="54" spans="1:33" x14ac:dyDescent="0.2">
      <c r="A54" s="50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">
        <v>0.28680555555555554</v>
      </c>
      <c r="R54" s="5">
        <v>6</v>
      </c>
      <c r="S54" s="5">
        <v>0</v>
      </c>
      <c r="T54" s="16" t="s">
        <v>71</v>
      </c>
      <c r="U54" s="4">
        <v>0.27638888888888891</v>
      </c>
      <c r="V54" s="4">
        <v>0.27986111111111112</v>
      </c>
      <c r="W54" s="5" t="s">
        <v>49</v>
      </c>
      <c r="X54" s="5" t="s">
        <v>49</v>
      </c>
      <c r="Y54" s="5">
        <v>13</v>
      </c>
      <c r="Z54" s="5"/>
      <c r="AA54" s="5"/>
      <c r="AB54" s="5"/>
      <c r="AC54" s="5"/>
      <c r="AD54" s="5"/>
      <c r="AE54" s="5"/>
      <c r="AF54" s="5"/>
      <c r="AG54" s="42"/>
    </row>
    <row r="55" spans="1:33" x14ac:dyDescent="0.2">
      <c r="A55" s="50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"/>
      <c r="R55" s="5"/>
      <c r="S55" s="5"/>
      <c r="T55" s="14"/>
      <c r="U55" s="4">
        <v>0.28263888888888888</v>
      </c>
      <c r="V55" s="4">
        <v>0.28611111111111109</v>
      </c>
      <c r="W55" s="5" t="s">
        <v>24</v>
      </c>
      <c r="X55" s="5" t="s">
        <v>24</v>
      </c>
      <c r="Y55" s="5">
        <v>0</v>
      </c>
      <c r="Z55" s="5"/>
      <c r="AA55" s="5"/>
      <c r="AB55" s="5"/>
      <c r="AC55" s="5"/>
      <c r="AD55" s="5"/>
      <c r="AE55" s="5"/>
      <c r="AF55" s="5"/>
      <c r="AG55" s="42"/>
    </row>
    <row r="56" spans="1:33" x14ac:dyDescent="0.2">
      <c r="A56" s="50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"/>
      <c r="R56" s="5"/>
      <c r="S56" s="5"/>
      <c r="T56" s="14"/>
      <c r="U56" s="4">
        <v>0.28263888888888888</v>
      </c>
      <c r="V56" s="4">
        <v>0.28611111111111109</v>
      </c>
      <c r="W56" s="5" t="s">
        <v>49</v>
      </c>
      <c r="X56" s="5" t="s">
        <v>22</v>
      </c>
      <c r="Y56" s="5">
        <v>5</v>
      </c>
      <c r="Z56" s="5"/>
      <c r="AA56" s="5"/>
      <c r="AB56" s="5"/>
      <c r="AC56" s="5"/>
      <c r="AD56" s="5"/>
      <c r="AE56" s="5"/>
      <c r="AF56" s="5"/>
      <c r="AG56" s="42"/>
    </row>
    <row r="57" spans="1:33" x14ac:dyDescent="0.2">
      <c r="A57" s="50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"/>
      <c r="R57" s="5"/>
      <c r="S57" s="5"/>
      <c r="T57" s="14"/>
      <c r="U57" s="4">
        <v>0.28958333333333336</v>
      </c>
      <c r="V57" s="4">
        <v>0.29305555555555557</v>
      </c>
      <c r="W57" s="5" t="s">
        <v>49</v>
      </c>
      <c r="X57" s="5" t="s">
        <v>18</v>
      </c>
      <c r="Y57" s="5">
        <v>10</v>
      </c>
      <c r="Z57" s="5"/>
      <c r="AA57" s="5"/>
      <c r="AB57" s="5"/>
      <c r="AC57" s="5"/>
      <c r="AD57" s="5"/>
      <c r="AE57" s="5"/>
      <c r="AF57" s="5"/>
      <c r="AG57" s="42"/>
    </row>
    <row r="58" spans="1:33" x14ac:dyDescent="0.2">
      <c r="A58" s="51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"/>
      <c r="R58" s="5"/>
      <c r="S58" s="5"/>
      <c r="T58" s="14"/>
      <c r="U58" s="4">
        <v>0.28958333333333336</v>
      </c>
      <c r="V58" s="4">
        <v>0.29305555555555557</v>
      </c>
      <c r="W58" s="5" t="s">
        <v>24</v>
      </c>
      <c r="X58" s="5" t="s">
        <v>25</v>
      </c>
      <c r="Y58" s="5">
        <v>21</v>
      </c>
      <c r="Z58" s="5"/>
      <c r="AA58" s="5"/>
      <c r="AB58" s="5"/>
      <c r="AC58" s="5"/>
      <c r="AD58" s="5"/>
      <c r="AE58" s="5"/>
      <c r="AF58" s="5"/>
      <c r="AG58" s="43"/>
    </row>
    <row r="59" spans="1:33" ht="211" x14ac:dyDescent="0.2">
      <c r="A59" s="49">
        <v>34</v>
      </c>
      <c r="B59" s="52">
        <f>DATE(1987,4,5)</f>
        <v>31872</v>
      </c>
      <c r="C59" s="53"/>
      <c r="D59" s="53"/>
      <c r="E59" s="41" t="s">
        <v>13</v>
      </c>
      <c r="F59" s="41" t="s">
        <v>69</v>
      </c>
      <c r="G59" s="41"/>
      <c r="H59" s="41" t="s">
        <v>203</v>
      </c>
      <c r="I59" s="41">
        <v>0</v>
      </c>
      <c r="J59" s="41" t="s">
        <v>15</v>
      </c>
      <c r="K59" s="41" t="s">
        <v>15</v>
      </c>
      <c r="L59" s="41" t="s">
        <v>56</v>
      </c>
      <c r="M59" s="41"/>
      <c r="N59" s="41" t="s">
        <v>39</v>
      </c>
      <c r="O59" s="41"/>
      <c r="P59" s="41"/>
      <c r="Q59" s="4">
        <v>0.3125</v>
      </c>
      <c r="R59" s="5">
        <v>6</v>
      </c>
      <c r="S59" s="5">
        <v>0</v>
      </c>
      <c r="T59" s="14" t="s">
        <v>72</v>
      </c>
      <c r="U59" s="4">
        <v>0.3</v>
      </c>
      <c r="V59" s="4">
        <v>0.3034722222222222</v>
      </c>
      <c r="W59" s="5" t="s">
        <v>24</v>
      </c>
      <c r="X59" s="5" t="s">
        <v>24</v>
      </c>
      <c r="Y59" s="5">
        <v>20</v>
      </c>
      <c r="Z59" s="5"/>
      <c r="AA59" s="5"/>
      <c r="AB59" s="20" t="s">
        <v>213</v>
      </c>
      <c r="AC59" s="5"/>
      <c r="AD59" s="5"/>
      <c r="AE59" s="5"/>
      <c r="AF59" s="5"/>
      <c r="AG59" s="44"/>
    </row>
    <row r="60" spans="1:33" x14ac:dyDescent="0.2">
      <c r="A60" s="50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"/>
      <c r="R60" s="5"/>
      <c r="S60" s="5"/>
      <c r="T60" s="14"/>
      <c r="U60" s="4">
        <v>0.3</v>
      </c>
      <c r="V60" s="4">
        <v>0.3034722222222222</v>
      </c>
      <c r="W60" s="5" t="s">
        <v>24</v>
      </c>
      <c r="X60" s="5" t="s">
        <v>25</v>
      </c>
      <c r="Y60" s="5">
        <v>11</v>
      </c>
      <c r="Z60" s="5"/>
      <c r="AA60" s="5"/>
      <c r="AB60" s="5"/>
      <c r="AC60" s="5"/>
      <c r="AD60" s="5"/>
      <c r="AE60" s="5"/>
      <c r="AF60" s="5"/>
      <c r="AG60" s="42"/>
    </row>
    <row r="61" spans="1:33" x14ac:dyDescent="0.2">
      <c r="A61" s="50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"/>
      <c r="R61" s="5"/>
      <c r="S61" s="5"/>
      <c r="T61" s="14"/>
      <c r="U61" s="4">
        <v>0.30902777777777779</v>
      </c>
      <c r="V61" s="4">
        <v>0.3125</v>
      </c>
      <c r="W61" s="5" t="s">
        <v>24</v>
      </c>
      <c r="X61" s="5" t="s">
        <v>25</v>
      </c>
      <c r="Y61" s="5">
        <v>9</v>
      </c>
      <c r="Z61" s="5"/>
      <c r="AA61" s="5"/>
      <c r="AB61" s="5"/>
      <c r="AC61" s="5"/>
      <c r="AD61" s="5"/>
      <c r="AE61" s="5"/>
      <c r="AF61" s="5"/>
      <c r="AG61" s="42"/>
    </row>
    <row r="62" spans="1:33" x14ac:dyDescent="0.2">
      <c r="A62" s="50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"/>
      <c r="R62" s="5"/>
      <c r="S62" s="5"/>
      <c r="T62" s="14"/>
      <c r="U62" s="4"/>
      <c r="V62" s="4"/>
      <c r="W62" s="5" t="s">
        <v>49</v>
      </c>
      <c r="X62" s="5" t="s">
        <v>49</v>
      </c>
      <c r="Y62" s="5">
        <v>5</v>
      </c>
      <c r="Z62" s="5"/>
      <c r="AA62" s="5"/>
      <c r="AB62" s="5"/>
      <c r="AC62" s="5"/>
      <c r="AD62" s="5"/>
      <c r="AE62" s="5"/>
      <c r="AF62" s="5"/>
      <c r="AG62" s="42"/>
    </row>
    <row r="63" spans="1:33" x14ac:dyDescent="0.2">
      <c r="A63" s="50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"/>
      <c r="R63" s="5"/>
      <c r="S63" s="5"/>
      <c r="T63" s="14"/>
      <c r="U63" s="4"/>
      <c r="V63" s="4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42"/>
    </row>
    <row r="64" spans="1:33" x14ac:dyDescent="0.2">
      <c r="A64" s="51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"/>
      <c r="R64" s="5"/>
      <c r="S64" s="5"/>
      <c r="T64" s="14"/>
      <c r="U64" s="4"/>
      <c r="V64" s="4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43"/>
    </row>
    <row r="65" spans="1:33" ht="61" x14ac:dyDescent="0.2">
      <c r="A65" s="49">
        <v>35</v>
      </c>
      <c r="B65" s="52">
        <f>DATE(1987,4,6)</f>
        <v>31873</v>
      </c>
      <c r="C65" s="53"/>
      <c r="D65" s="53"/>
      <c r="E65" s="41" t="s">
        <v>13</v>
      </c>
      <c r="F65" s="41" t="s">
        <v>73</v>
      </c>
      <c r="G65" s="41"/>
      <c r="H65" s="41"/>
      <c r="I65" s="41"/>
      <c r="J65" s="41" t="s">
        <v>15</v>
      </c>
      <c r="K65" s="41" t="s">
        <v>15</v>
      </c>
      <c r="L65" s="41"/>
      <c r="M65" s="41"/>
      <c r="N65" s="41" t="s">
        <v>39</v>
      </c>
      <c r="O65" s="41"/>
      <c r="P65" s="41"/>
      <c r="Q65" s="4">
        <v>0.25</v>
      </c>
      <c r="R65" s="5">
        <v>8</v>
      </c>
      <c r="S65" s="5">
        <v>13</v>
      </c>
      <c r="T65" s="14" t="s">
        <v>74</v>
      </c>
      <c r="U65" s="4">
        <v>0.25347222222222221</v>
      </c>
      <c r="V65" s="4">
        <v>0.25694444444444442</v>
      </c>
      <c r="W65" s="5" t="s">
        <v>17</v>
      </c>
      <c r="X65" s="5" t="s">
        <v>17</v>
      </c>
      <c r="Y65" s="5">
        <v>41</v>
      </c>
      <c r="Z65" s="14"/>
      <c r="AA65" s="14" t="s">
        <v>75</v>
      </c>
      <c r="AB65" s="5"/>
      <c r="AC65" s="5"/>
      <c r="AD65" s="5"/>
      <c r="AE65" s="5"/>
      <c r="AF65" s="5"/>
      <c r="AG65" s="44" t="s">
        <v>76</v>
      </c>
    </row>
    <row r="66" spans="1:33" ht="46" x14ac:dyDescent="0.2">
      <c r="A66" s="50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"/>
      <c r="R66" s="5">
        <v>11</v>
      </c>
      <c r="S66" s="5">
        <v>27</v>
      </c>
      <c r="T66" s="16" t="s">
        <v>77</v>
      </c>
      <c r="U66" s="4"/>
      <c r="V66" s="4"/>
      <c r="W66" s="5" t="s">
        <v>24</v>
      </c>
      <c r="X66" s="5" t="s">
        <v>25</v>
      </c>
      <c r="Y66" s="5">
        <v>59</v>
      </c>
      <c r="Z66" s="14">
        <v>1</v>
      </c>
      <c r="AA66" s="14" t="s">
        <v>78</v>
      </c>
      <c r="AB66" s="5"/>
      <c r="AC66" s="5"/>
      <c r="AD66" s="5"/>
      <c r="AE66" s="5"/>
      <c r="AF66" s="5"/>
      <c r="AG66" s="42"/>
    </row>
    <row r="67" spans="1:33" ht="61" x14ac:dyDescent="0.2">
      <c r="A67" s="50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"/>
      <c r="R67" s="5">
        <v>11</v>
      </c>
      <c r="S67" s="5">
        <v>24</v>
      </c>
      <c r="T67" s="16" t="s">
        <v>79</v>
      </c>
      <c r="U67" s="4"/>
      <c r="V67" s="4"/>
      <c r="W67" s="5" t="s">
        <v>25</v>
      </c>
      <c r="X67" s="5" t="s">
        <v>25</v>
      </c>
      <c r="Y67" s="5">
        <v>34</v>
      </c>
      <c r="Z67">
        <v>1</v>
      </c>
      <c r="AA67" s="14" t="s">
        <v>80</v>
      </c>
      <c r="AB67" s="5"/>
      <c r="AC67" s="5"/>
      <c r="AD67" s="5"/>
      <c r="AE67" s="5"/>
      <c r="AF67" s="5"/>
      <c r="AG67" s="42"/>
    </row>
    <row r="68" spans="1:33" ht="91" x14ac:dyDescent="0.2">
      <c r="A68" s="50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"/>
      <c r="R68" s="5">
        <v>13</v>
      </c>
      <c r="S68" s="5">
        <v>13</v>
      </c>
      <c r="T68" s="14" t="s">
        <v>217</v>
      </c>
      <c r="U68" s="4"/>
      <c r="V68" s="4"/>
      <c r="W68" s="5" t="s">
        <v>49</v>
      </c>
      <c r="X68" s="5" t="s">
        <v>49</v>
      </c>
      <c r="Y68" s="5">
        <v>27</v>
      </c>
      <c r="AA68" s="14"/>
      <c r="AB68" s="14" t="s">
        <v>81</v>
      </c>
      <c r="AC68" s="5"/>
      <c r="AD68" s="5"/>
      <c r="AE68" s="5"/>
      <c r="AF68" s="5"/>
      <c r="AG68" s="42"/>
    </row>
    <row r="69" spans="1:33" ht="46" x14ac:dyDescent="0.2">
      <c r="A69" s="50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"/>
      <c r="R69" s="5">
        <v>12</v>
      </c>
      <c r="S69" s="5">
        <v>8</v>
      </c>
      <c r="T69" s="14" t="s">
        <v>82</v>
      </c>
      <c r="U69" s="4"/>
      <c r="V69" s="4"/>
      <c r="W69" s="5" t="s">
        <v>49</v>
      </c>
      <c r="X69" s="5" t="s">
        <v>22</v>
      </c>
      <c r="Y69" s="5">
        <v>14</v>
      </c>
      <c r="AA69" s="14"/>
      <c r="AB69" s="14" t="s">
        <v>83</v>
      </c>
      <c r="AC69" s="5"/>
      <c r="AD69" s="5"/>
      <c r="AE69" s="5"/>
      <c r="AF69" s="5"/>
      <c r="AG69" s="42"/>
    </row>
    <row r="70" spans="1:33" ht="31" x14ac:dyDescent="0.2">
      <c r="A70" s="50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"/>
      <c r="R70" s="5"/>
      <c r="S70" s="5"/>
      <c r="T70" s="14" t="s">
        <v>52</v>
      </c>
      <c r="U70" s="4"/>
      <c r="V70" s="4"/>
      <c r="W70" s="5" t="s">
        <v>84</v>
      </c>
      <c r="X70" s="5" t="s">
        <v>24</v>
      </c>
      <c r="Y70" s="5">
        <v>55</v>
      </c>
      <c r="AA70" s="14"/>
      <c r="AB70" s="14" t="s">
        <v>85</v>
      </c>
      <c r="AC70" s="5"/>
      <c r="AD70" s="5"/>
      <c r="AE70" s="5"/>
      <c r="AF70" s="5"/>
      <c r="AG70" s="42"/>
    </row>
    <row r="71" spans="1:33" ht="91" x14ac:dyDescent="0.2">
      <c r="A71" s="50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"/>
      <c r="R71" s="5"/>
      <c r="S71" s="5"/>
      <c r="T71" s="14" t="s">
        <v>86</v>
      </c>
      <c r="U71" s="4"/>
      <c r="V71" s="4"/>
      <c r="W71" s="5" t="s">
        <v>25</v>
      </c>
      <c r="X71" s="5" t="s">
        <v>87</v>
      </c>
      <c r="Y71" s="5">
        <v>40</v>
      </c>
      <c r="Z71" s="14"/>
      <c r="AA71" s="14"/>
      <c r="AB71" s="5"/>
      <c r="AC71" s="5"/>
      <c r="AD71" s="5"/>
      <c r="AE71" s="5"/>
      <c r="AF71" s="5"/>
      <c r="AG71" s="42"/>
    </row>
    <row r="72" spans="1:33" ht="91" x14ac:dyDescent="0.2">
      <c r="A72" s="50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"/>
      <c r="R72" s="5">
        <v>13</v>
      </c>
      <c r="S72" s="5">
        <v>5</v>
      </c>
      <c r="T72" s="14" t="s">
        <v>218</v>
      </c>
      <c r="U72" s="4"/>
      <c r="V72" s="4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42"/>
    </row>
    <row r="73" spans="1:33" ht="91" x14ac:dyDescent="0.2">
      <c r="A73" s="50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"/>
      <c r="R73" s="5"/>
      <c r="S73" s="5"/>
      <c r="T73" s="16" t="s">
        <v>88</v>
      </c>
      <c r="U73" s="4"/>
      <c r="V73" s="4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42"/>
    </row>
    <row r="74" spans="1:33" ht="46" x14ac:dyDescent="0.2">
      <c r="A74" s="51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">
        <v>0.3125</v>
      </c>
      <c r="R74" s="5">
        <v>12</v>
      </c>
      <c r="S74" s="5">
        <v>7</v>
      </c>
      <c r="T74" s="14" t="s">
        <v>214</v>
      </c>
      <c r="U74" s="4"/>
      <c r="V74" s="4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43"/>
    </row>
    <row r="75" spans="1:33" ht="31" x14ac:dyDescent="0.2">
      <c r="A75" s="49">
        <v>36</v>
      </c>
      <c r="B75" s="52">
        <f>DATE(1987,4,8)</f>
        <v>31875</v>
      </c>
      <c r="C75" s="53"/>
      <c r="D75" s="53"/>
      <c r="E75" s="41" t="s">
        <v>13</v>
      </c>
      <c r="F75" s="47" t="s">
        <v>89</v>
      </c>
      <c r="G75" s="41"/>
      <c r="H75" s="41">
        <v>0</v>
      </c>
      <c r="I75" s="41">
        <v>0</v>
      </c>
      <c r="J75" s="41" t="s">
        <v>15</v>
      </c>
      <c r="K75" s="41" t="s">
        <v>15</v>
      </c>
      <c r="L75" s="41"/>
      <c r="M75" s="41"/>
      <c r="N75" s="41"/>
      <c r="O75" s="41"/>
      <c r="P75" s="41"/>
      <c r="Q75" s="4">
        <v>0.25</v>
      </c>
      <c r="R75" s="5">
        <v>13</v>
      </c>
      <c r="S75" s="5"/>
      <c r="T75" s="14" t="s">
        <v>90</v>
      </c>
      <c r="U75" s="18">
        <v>0.2673611111111111</v>
      </c>
      <c r="V75" s="18">
        <v>0.27083333333333331</v>
      </c>
      <c r="W75" s="19" t="s">
        <v>24</v>
      </c>
      <c r="X75" s="19" t="s">
        <v>25</v>
      </c>
      <c r="Y75" s="5">
        <v>39</v>
      </c>
      <c r="Z75" s="5"/>
      <c r="AA75" s="5"/>
      <c r="AB75" s="5"/>
      <c r="AC75" s="5" t="s">
        <v>25</v>
      </c>
      <c r="AD75" s="5" t="s">
        <v>24</v>
      </c>
      <c r="AE75" s="4"/>
      <c r="AF75" s="5">
        <v>4</v>
      </c>
      <c r="AG75" s="44" t="s">
        <v>91</v>
      </c>
    </row>
    <row r="76" spans="1:33" x14ac:dyDescent="0.2">
      <c r="A76" s="50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">
        <v>0.25694444444444442</v>
      </c>
      <c r="R76" s="5">
        <v>15</v>
      </c>
      <c r="S76" s="5">
        <v>52</v>
      </c>
      <c r="T76" s="14"/>
      <c r="U76" s="18">
        <v>0.27430555555555558</v>
      </c>
      <c r="V76" s="18">
        <v>0.27777777777777779</v>
      </c>
      <c r="W76" s="5" t="s">
        <v>25</v>
      </c>
      <c r="X76" s="5" t="s">
        <v>24</v>
      </c>
      <c r="Y76" s="19">
        <v>40</v>
      </c>
      <c r="Z76" s="5"/>
      <c r="AA76" s="5"/>
      <c r="AB76" s="5"/>
      <c r="AC76" s="5"/>
      <c r="AD76" s="5"/>
      <c r="AE76" s="4"/>
      <c r="AF76" s="5"/>
      <c r="AG76" s="42"/>
    </row>
    <row r="77" spans="1:33" x14ac:dyDescent="0.2">
      <c r="A77" s="50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">
        <v>0.26180555555555557</v>
      </c>
      <c r="R77" s="5">
        <v>15</v>
      </c>
      <c r="S77" s="5">
        <v>56</v>
      </c>
      <c r="T77" s="14"/>
      <c r="U77" s="18">
        <v>0.27430555555555558</v>
      </c>
      <c r="V77" s="18">
        <v>0.27777777777777779</v>
      </c>
      <c r="W77" s="5" t="s">
        <v>17</v>
      </c>
      <c r="X77" s="5" t="s">
        <v>17</v>
      </c>
      <c r="Y77" s="5">
        <v>33</v>
      </c>
      <c r="Z77" s="5"/>
      <c r="AA77" s="5"/>
      <c r="AB77" s="5"/>
      <c r="AC77" s="5"/>
      <c r="AD77" s="5"/>
      <c r="AE77" s="4"/>
      <c r="AF77" s="5"/>
      <c r="AG77" s="42"/>
    </row>
    <row r="78" spans="1:33" x14ac:dyDescent="0.2">
      <c r="A78" s="50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">
        <v>0.2722222222222222</v>
      </c>
      <c r="R78" s="5">
        <v>18</v>
      </c>
      <c r="S78" s="5">
        <v>57</v>
      </c>
      <c r="T78" s="14"/>
      <c r="U78" s="18">
        <v>0.28472222222222221</v>
      </c>
      <c r="V78" s="18">
        <v>0.28819444444444442</v>
      </c>
      <c r="W78" s="5" t="s">
        <v>49</v>
      </c>
      <c r="X78" s="5" t="s">
        <v>49</v>
      </c>
      <c r="Y78" s="5">
        <v>27</v>
      </c>
      <c r="Z78" s="5"/>
      <c r="AA78" s="5"/>
      <c r="AB78" s="5"/>
      <c r="AC78" s="5"/>
      <c r="AD78" s="5"/>
      <c r="AE78" s="4"/>
      <c r="AF78" s="5"/>
      <c r="AG78" s="42"/>
    </row>
    <row r="79" spans="1:33" x14ac:dyDescent="0.2">
      <c r="A79" s="50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">
        <v>0.30277777777777776</v>
      </c>
      <c r="R79" s="5">
        <v>17</v>
      </c>
      <c r="S79" s="5">
        <v>24</v>
      </c>
      <c r="T79" s="14"/>
      <c r="U79" s="18">
        <v>0.28472222222222221</v>
      </c>
      <c r="V79" s="18">
        <v>0.28819444444444442</v>
      </c>
      <c r="W79" s="5" t="s">
        <v>18</v>
      </c>
      <c r="X79" s="19" t="s">
        <v>17</v>
      </c>
      <c r="Y79" s="5">
        <v>31</v>
      </c>
      <c r="Z79" s="5"/>
      <c r="AA79" s="5"/>
      <c r="AB79" s="5"/>
      <c r="AC79" s="5"/>
      <c r="AD79" s="5"/>
      <c r="AE79" s="5"/>
      <c r="AF79" s="5"/>
      <c r="AG79" s="42"/>
    </row>
    <row r="80" spans="1:33" x14ac:dyDescent="0.2">
      <c r="A80" s="50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"/>
      <c r="R80" s="5"/>
      <c r="S80" s="5"/>
      <c r="T80" s="14"/>
      <c r="U80" s="18">
        <v>0.31597222222222221</v>
      </c>
      <c r="V80" s="18">
        <v>0.31944444444444442</v>
      </c>
      <c r="W80" s="19" t="s">
        <v>24</v>
      </c>
      <c r="X80" s="19" t="s">
        <v>25</v>
      </c>
      <c r="Y80" s="22">
        <v>43</v>
      </c>
      <c r="Z80" s="5"/>
      <c r="AA80" s="5"/>
      <c r="AB80" s="5"/>
      <c r="AC80" s="5"/>
      <c r="AD80" s="5"/>
      <c r="AE80" s="5"/>
      <c r="AF80" s="5"/>
      <c r="AG80" s="42"/>
    </row>
    <row r="81" spans="1:33" x14ac:dyDescent="0.2">
      <c r="A81" s="51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">
        <v>0.3263888888888889</v>
      </c>
      <c r="R81" s="5">
        <v>13</v>
      </c>
      <c r="S81" s="5">
        <v>4</v>
      </c>
      <c r="T81" s="14"/>
      <c r="U81" s="4">
        <v>0.31597222222222221</v>
      </c>
      <c r="V81" s="4">
        <v>0.31944444444444442</v>
      </c>
      <c r="W81" s="19" t="s">
        <v>17</v>
      </c>
      <c r="X81" s="19" t="s">
        <v>35</v>
      </c>
      <c r="Y81" s="22">
        <v>28</v>
      </c>
      <c r="Z81" s="5"/>
      <c r="AA81" s="5"/>
      <c r="AB81" s="5"/>
      <c r="AC81" s="5"/>
      <c r="AD81" s="5"/>
      <c r="AE81" s="5"/>
      <c r="AF81" s="5"/>
      <c r="AG81" s="43"/>
    </row>
    <row r="82" spans="1:33" x14ac:dyDescent="0.2">
      <c r="A82" s="49">
        <v>37</v>
      </c>
      <c r="B82" s="52">
        <f>DATE(1987,4,9)</f>
        <v>31876</v>
      </c>
      <c r="C82" s="53"/>
      <c r="D82" s="53"/>
      <c r="E82" s="41" t="s">
        <v>13</v>
      </c>
      <c r="F82" s="46" t="s">
        <v>92</v>
      </c>
      <c r="G82" s="41"/>
      <c r="H82" s="61" t="s">
        <v>204</v>
      </c>
      <c r="I82" s="46" t="s">
        <v>93</v>
      </c>
      <c r="J82" s="46" t="s">
        <v>93</v>
      </c>
      <c r="K82" s="46" t="s">
        <v>94</v>
      </c>
      <c r="L82" s="61"/>
      <c r="M82" s="47" t="s">
        <v>95</v>
      </c>
      <c r="N82" s="41" t="s">
        <v>96</v>
      </c>
      <c r="O82" s="41"/>
      <c r="P82" s="41"/>
      <c r="Q82" s="4">
        <v>0.26874999999999999</v>
      </c>
      <c r="R82" s="5">
        <v>10</v>
      </c>
      <c r="S82" s="5">
        <v>12</v>
      </c>
      <c r="T82" s="14" t="s">
        <v>97</v>
      </c>
      <c r="U82" s="4">
        <v>0.27500000000000002</v>
      </c>
      <c r="V82" s="4">
        <v>0.27847222222222223</v>
      </c>
      <c r="W82" s="5" t="s">
        <v>17</v>
      </c>
      <c r="X82" s="5" t="s">
        <v>24</v>
      </c>
      <c r="Y82" s="5">
        <v>0</v>
      </c>
      <c r="Z82" s="5"/>
      <c r="AA82" s="5"/>
      <c r="AB82" s="5"/>
      <c r="AC82" s="5"/>
      <c r="AD82" s="5"/>
      <c r="AE82" s="5"/>
      <c r="AF82" s="5"/>
      <c r="AG82" s="60" t="s">
        <v>98</v>
      </c>
    </row>
    <row r="83" spans="1:33" ht="76" x14ac:dyDescent="0.2">
      <c r="A83" s="50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">
        <v>0.27916666666666667</v>
      </c>
      <c r="R83" s="5">
        <v>13</v>
      </c>
      <c r="S83" s="5">
        <v>10</v>
      </c>
      <c r="T83" s="14" t="s">
        <v>215</v>
      </c>
      <c r="U83" s="4">
        <v>0.26944444444444443</v>
      </c>
      <c r="V83" s="4">
        <v>0.27291666666666664</v>
      </c>
      <c r="W83" s="19" t="s">
        <v>24</v>
      </c>
      <c r="X83" s="19" t="s">
        <v>25</v>
      </c>
      <c r="Y83" s="5">
        <v>29</v>
      </c>
      <c r="Z83" s="5"/>
      <c r="AA83" s="5"/>
      <c r="AB83" s="5"/>
      <c r="AC83" s="5"/>
      <c r="AD83" s="5"/>
      <c r="AE83" s="5"/>
      <c r="AF83" s="5"/>
      <c r="AG83" s="42"/>
    </row>
    <row r="84" spans="1:33" ht="91" x14ac:dyDescent="0.2">
      <c r="A84" s="50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">
        <v>0.28541666666666665</v>
      </c>
      <c r="R84" s="5">
        <v>18</v>
      </c>
      <c r="S84" s="5">
        <v>11</v>
      </c>
      <c r="T84" s="14" t="s">
        <v>216</v>
      </c>
      <c r="U84" s="4">
        <v>0.27986111111111112</v>
      </c>
      <c r="V84" s="4">
        <v>0.28333333333333333</v>
      </c>
      <c r="W84" s="19" t="s">
        <v>24</v>
      </c>
      <c r="X84" s="19" t="s">
        <v>25</v>
      </c>
      <c r="Y84" s="5">
        <v>7</v>
      </c>
      <c r="Z84" s="5"/>
      <c r="AA84" s="5"/>
      <c r="AB84" s="5"/>
      <c r="AC84" s="5"/>
      <c r="AD84" s="5"/>
      <c r="AE84" s="5"/>
      <c r="AF84" s="5"/>
      <c r="AG84" s="42"/>
    </row>
    <row r="85" spans="1:33" ht="46" x14ac:dyDescent="0.2">
      <c r="A85" s="50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">
        <v>0.2951388888888889</v>
      </c>
      <c r="R85" s="5">
        <v>18</v>
      </c>
      <c r="S85" s="5">
        <v>17</v>
      </c>
      <c r="T85" s="14" t="s">
        <v>99</v>
      </c>
      <c r="U85" s="4">
        <v>0.28680555555555554</v>
      </c>
      <c r="V85" s="4">
        <v>0.2902777777777778</v>
      </c>
      <c r="W85" s="19" t="s">
        <v>24</v>
      </c>
      <c r="X85" s="19" t="s">
        <v>18</v>
      </c>
      <c r="Y85" s="5">
        <v>31</v>
      </c>
      <c r="Z85" s="5">
        <v>1</v>
      </c>
      <c r="AA85" s="5" t="s">
        <v>201</v>
      </c>
      <c r="AB85" s="5"/>
      <c r="AC85" s="5"/>
      <c r="AD85" s="5"/>
      <c r="AE85" s="5"/>
      <c r="AF85" s="5"/>
      <c r="AG85" s="42"/>
    </row>
    <row r="86" spans="1:33" ht="91" x14ac:dyDescent="0.2">
      <c r="A86" s="50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">
        <v>0.29791666666666666</v>
      </c>
      <c r="R86" s="5"/>
      <c r="S86" s="5"/>
      <c r="T86" s="14" t="s">
        <v>100</v>
      </c>
      <c r="U86" s="4">
        <v>0.29166666666666669</v>
      </c>
      <c r="V86" s="4">
        <v>0.2951388888888889</v>
      </c>
      <c r="W86" s="19" t="s">
        <v>24</v>
      </c>
      <c r="X86" s="19" t="s">
        <v>18</v>
      </c>
      <c r="Y86" s="5">
        <v>21</v>
      </c>
      <c r="Z86">
        <v>1</v>
      </c>
      <c r="AA86" s="14" t="s">
        <v>101</v>
      </c>
      <c r="AB86" s="5"/>
      <c r="AC86" s="5"/>
      <c r="AD86" s="5"/>
      <c r="AE86" s="5"/>
      <c r="AF86" s="5"/>
      <c r="AG86" s="42"/>
    </row>
    <row r="87" spans="1:33" ht="61" x14ac:dyDescent="0.2">
      <c r="A87" s="50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">
        <v>0.30069444444444443</v>
      </c>
      <c r="R87" s="5">
        <v>21</v>
      </c>
      <c r="S87" s="5"/>
      <c r="T87" s="20" t="s">
        <v>102</v>
      </c>
      <c r="U87" s="4">
        <v>0.31458333333333333</v>
      </c>
      <c r="V87" s="4">
        <v>0.31805555555555554</v>
      </c>
      <c r="W87" s="19" t="s">
        <v>24</v>
      </c>
      <c r="X87" s="19" t="s">
        <v>25</v>
      </c>
      <c r="Y87" s="5">
        <v>0</v>
      </c>
      <c r="Z87" s="5"/>
      <c r="AA87" s="5"/>
      <c r="AB87" s="14" t="s">
        <v>103</v>
      </c>
      <c r="AC87" s="5"/>
      <c r="AD87" s="5"/>
      <c r="AE87" s="5"/>
      <c r="AF87" s="5"/>
      <c r="AG87" s="42"/>
    </row>
    <row r="88" spans="1:33" ht="121" x14ac:dyDescent="0.2">
      <c r="A88" s="50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"/>
      <c r="R88" s="5"/>
      <c r="S88" s="5"/>
      <c r="T88" s="14" t="s">
        <v>104</v>
      </c>
      <c r="U88" s="4">
        <v>0.3215277777777778</v>
      </c>
      <c r="V88" s="4">
        <v>0.32500000000000001</v>
      </c>
      <c r="W88" s="19" t="s">
        <v>49</v>
      </c>
      <c r="X88" s="19" t="s">
        <v>17</v>
      </c>
      <c r="Y88" s="5">
        <v>16</v>
      </c>
      <c r="Z88" s="5"/>
      <c r="AA88" s="5"/>
      <c r="AB88" s="5"/>
      <c r="AC88" s="5"/>
      <c r="AD88" s="5"/>
      <c r="AE88" s="5"/>
      <c r="AF88" s="5"/>
      <c r="AG88" s="42"/>
    </row>
    <row r="89" spans="1:33" x14ac:dyDescent="0.2">
      <c r="A89" s="50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">
        <v>0.30277777777777776</v>
      </c>
      <c r="R89" s="5"/>
      <c r="S89" s="5"/>
      <c r="T89" s="14" t="s">
        <v>105</v>
      </c>
      <c r="U89" s="4">
        <v>0.3263888888888889</v>
      </c>
      <c r="V89" s="4">
        <v>0.3298611111111111</v>
      </c>
      <c r="W89" s="5" t="s">
        <v>24</v>
      </c>
      <c r="X89" s="5" t="s">
        <v>25</v>
      </c>
      <c r="Y89" s="5">
        <v>20</v>
      </c>
      <c r="Z89" s="5"/>
      <c r="AA89" s="5"/>
      <c r="AB89" s="5"/>
      <c r="AC89" s="5"/>
      <c r="AD89" s="5"/>
      <c r="AE89" s="5"/>
      <c r="AF89" s="5"/>
      <c r="AG89" s="42"/>
    </row>
    <row r="90" spans="1:33" ht="46" x14ac:dyDescent="0.2">
      <c r="A90" s="50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">
        <v>0.30694444444444446</v>
      </c>
      <c r="R90" s="5"/>
      <c r="S90" s="5"/>
      <c r="T90" s="16" t="s">
        <v>106</v>
      </c>
      <c r="U90" s="4">
        <v>0.33194444444444443</v>
      </c>
      <c r="V90" s="4">
        <v>0.33541666666666664</v>
      </c>
      <c r="W90" s="5" t="s">
        <v>24</v>
      </c>
      <c r="X90" s="5" t="s">
        <v>22</v>
      </c>
      <c r="Y90" s="5">
        <v>35</v>
      </c>
      <c r="Z90" s="21"/>
      <c r="AA90" s="5" t="s">
        <v>107</v>
      </c>
      <c r="AB90" s="5"/>
      <c r="AC90" s="5"/>
      <c r="AD90" s="5"/>
      <c r="AE90" s="5"/>
      <c r="AF90" s="5"/>
      <c r="AG90" s="42"/>
    </row>
    <row r="91" spans="1:33" x14ac:dyDescent="0.2">
      <c r="A91" s="50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">
        <v>0.31111111111111112</v>
      </c>
      <c r="R91" s="5">
        <v>6</v>
      </c>
      <c r="S91" s="5"/>
      <c r="T91" s="14"/>
      <c r="U91" s="4">
        <v>0.34097222222222223</v>
      </c>
      <c r="V91" s="4">
        <v>0.34444444444444444</v>
      </c>
      <c r="W91" s="5" t="s">
        <v>49</v>
      </c>
      <c r="X91" s="5" t="s">
        <v>49</v>
      </c>
      <c r="Y91" s="5">
        <v>18</v>
      </c>
      <c r="Z91" s="21"/>
      <c r="AA91" s="5" t="s">
        <v>108</v>
      </c>
      <c r="AB91" s="5"/>
      <c r="AC91" s="5"/>
      <c r="AD91" s="5"/>
      <c r="AE91" s="5"/>
      <c r="AF91" s="5"/>
      <c r="AG91" s="42"/>
    </row>
    <row r="92" spans="1:33" x14ac:dyDescent="0.2">
      <c r="A92" s="50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">
        <v>0.32569444444444445</v>
      </c>
      <c r="R92" s="5">
        <v>8</v>
      </c>
      <c r="S92" s="5">
        <v>3</v>
      </c>
      <c r="T92" s="14"/>
      <c r="U92" s="4">
        <v>0.34513888888888888</v>
      </c>
      <c r="V92" s="4">
        <v>0.34861111111111109</v>
      </c>
      <c r="W92" s="5" t="s">
        <v>24</v>
      </c>
      <c r="X92" s="5" t="s">
        <v>24</v>
      </c>
      <c r="Y92" s="5">
        <v>32</v>
      </c>
      <c r="AA92" s="5" t="s">
        <v>109</v>
      </c>
      <c r="AB92" s="5"/>
      <c r="AC92" s="5"/>
      <c r="AD92" s="5"/>
      <c r="AE92" s="5"/>
      <c r="AF92" s="5"/>
      <c r="AG92" s="42"/>
    </row>
    <row r="93" spans="1:33" x14ac:dyDescent="0.2">
      <c r="A93" s="51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">
        <v>0.33680555555555558</v>
      </c>
      <c r="R93" s="5">
        <v>8</v>
      </c>
      <c r="S93" s="5">
        <v>3</v>
      </c>
      <c r="T93" s="14"/>
      <c r="U93" s="4">
        <v>0.3527777777777778</v>
      </c>
      <c r="V93" s="4">
        <v>0.35625000000000001</v>
      </c>
      <c r="W93" s="5" t="s">
        <v>22</v>
      </c>
      <c r="X93" s="5" t="s">
        <v>22</v>
      </c>
      <c r="Y93" s="5">
        <v>16</v>
      </c>
      <c r="Z93" s="5"/>
      <c r="AA93" s="5"/>
      <c r="AB93" s="5"/>
      <c r="AC93" s="5"/>
      <c r="AD93" s="5"/>
      <c r="AE93" s="5"/>
      <c r="AF93" s="5"/>
      <c r="AG93" s="43"/>
    </row>
    <row r="94" spans="1:33" ht="46" x14ac:dyDescent="0.2">
      <c r="A94" s="49">
        <v>38</v>
      </c>
      <c r="B94" s="52">
        <f>DATE(1987,4,10)</f>
        <v>31877</v>
      </c>
      <c r="C94" s="53">
        <v>0.24583333333333332</v>
      </c>
      <c r="D94" s="53">
        <v>0.28125</v>
      </c>
      <c r="E94" s="41" t="s">
        <v>13</v>
      </c>
      <c r="F94" s="41" t="s">
        <v>92</v>
      </c>
      <c r="G94" s="41"/>
      <c r="H94" s="41">
        <v>0</v>
      </c>
      <c r="I94" s="41">
        <v>0</v>
      </c>
      <c r="J94" s="41" t="s">
        <v>15</v>
      </c>
      <c r="K94" s="41" t="s">
        <v>15</v>
      </c>
      <c r="L94" s="41"/>
      <c r="M94" s="41"/>
      <c r="N94" s="41" t="s">
        <v>39</v>
      </c>
      <c r="O94" s="41"/>
      <c r="P94" s="41"/>
      <c r="Q94" s="4">
        <v>0.25</v>
      </c>
      <c r="R94" s="5">
        <v>15</v>
      </c>
      <c r="S94" s="5">
        <v>22</v>
      </c>
      <c r="T94" s="14" t="s">
        <v>110</v>
      </c>
      <c r="U94" s="4">
        <v>0.27083333333333331</v>
      </c>
      <c r="V94" s="4">
        <v>0.27430555555555558</v>
      </c>
      <c r="W94" s="5" t="s">
        <v>24</v>
      </c>
      <c r="X94" s="5" t="s">
        <v>25</v>
      </c>
      <c r="Y94" s="5">
        <v>40</v>
      </c>
      <c r="Z94" s="5"/>
      <c r="AA94" s="5"/>
      <c r="AB94" s="5"/>
      <c r="AC94" s="5" t="s">
        <v>24</v>
      </c>
      <c r="AD94" s="5" t="s">
        <v>25</v>
      </c>
      <c r="AE94" s="5" t="s">
        <v>247</v>
      </c>
      <c r="AF94" s="14">
        <v>2</v>
      </c>
      <c r="AG94" s="44" t="s">
        <v>248</v>
      </c>
    </row>
    <row r="95" spans="1:33" ht="61" x14ac:dyDescent="0.2">
      <c r="A95" s="50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">
        <v>0.25833333333333336</v>
      </c>
      <c r="R95" s="5">
        <v>20</v>
      </c>
      <c r="S95" s="5">
        <v>45</v>
      </c>
      <c r="T95" s="14" t="s">
        <v>111</v>
      </c>
      <c r="U95" s="4">
        <v>0.27361111111111114</v>
      </c>
      <c r="V95" s="4">
        <v>0.27708333333333335</v>
      </c>
      <c r="W95" s="5" t="s">
        <v>17</v>
      </c>
      <c r="X95" s="5" t="s">
        <v>17</v>
      </c>
      <c r="Y95" s="5">
        <v>23</v>
      </c>
      <c r="Z95" s="5">
        <v>2</v>
      </c>
      <c r="AA95" s="5"/>
      <c r="AB95" s="14" t="s">
        <v>112</v>
      </c>
      <c r="AC95" s="5" t="s">
        <v>249</v>
      </c>
      <c r="AD95" s="5"/>
      <c r="AE95" s="5"/>
      <c r="AF95" s="5">
        <v>1</v>
      </c>
      <c r="AG95" s="42"/>
    </row>
    <row r="96" spans="1:33" ht="31" x14ac:dyDescent="0.2">
      <c r="A96" s="50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">
        <v>0.29375000000000001</v>
      </c>
      <c r="R96" s="5">
        <v>20</v>
      </c>
      <c r="S96" s="5">
        <v>45</v>
      </c>
      <c r="T96" s="14" t="s">
        <v>114</v>
      </c>
      <c r="U96" s="4">
        <v>0.27777777777777779</v>
      </c>
      <c r="V96" s="4">
        <v>0.28125</v>
      </c>
      <c r="W96" s="5" t="s">
        <v>24</v>
      </c>
      <c r="X96" s="5" t="s">
        <v>18</v>
      </c>
      <c r="Y96" s="5">
        <v>20</v>
      </c>
      <c r="Z96" s="5"/>
      <c r="AA96" s="5"/>
      <c r="AB96" s="5"/>
      <c r="AC96" s="5"/>
      <c r="AD96" s="5"/>
      <c r="AE96" s="5"/>
      <c r="AF96" s="5"/>
      <c r="AG96" s="42"/>
    </row>
    <row r="97" spans="1:33" x14ac:dyDescent="0.2">
      <c r="A97" s="50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">
        <v>0.30138888888888887</v>
      </c>
      <c r="R97" s="5">
        <v>21</v>
      </c>
      <c r="S97" s="5">
        <v>37</v>
      </c>
      <c r="T97" s="14"/>
      <c r="U97" s="4">
        <v>0.28888888888888886</v>
      </c>
      <c r="V97" s="4">
        <v>0.29236111111111113</v>
      </c>
      <c r="W97" s="5" t="s">
        <v>24</v>
      </c>
      <c r="X97" s="5" t="s">
        <v>25</v>
      </c>
      <c r="Y97" s="5">
        <v>35</v>
      </c>
      <c r="Z97" s="5"/>
      <c r="AA97" s="5"/>
      <c r="AB97" s="5"/>
      <c r="AC97" s="5"/>
      <c r="AD97" s="5"/>
      <c r="AE97" s="5"/>
      <c r="AF97" s="5"/>
      <c r="AG97" s="42"/>
    </row>
    <row r="98" spans="1:33" ht="31" x14ac:dyDescent="0.2">
      <c r="A98" s="50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">
        <v>0.31458333333333333</v>
      </c>
      <c r="R98" s="5"/>
      <c r="S98" s="5"/>
      <c r="T98" s="16" t="s">
        <v>115</v>
      </c>
      <c r="U98" s="4">
        <v>0.29583333333333334</v>
      </c>
      <c r="V98" s="4">
        <v>0.29930555555555555</v>
      </c>
      <c r="W98" s="5" t="s">
        <v>17</v>
      </c>
      <c r="X98" s="5" t="s">
        <v>18</v>
      </c>
      <c r="Y98" s="5">
        <v>26</v>
      </c>
      <c r="Z98" s="5"/>
      <c r="AA98" s="5"/>
      <c r="AB98" s="5"/>
      <c r="AC98" s="5"/>
      <c r="AD98" s="5"/>
      <c r="AE98" s="5"/>
      <c r="AF98" s="5"/>
      <c r="AG98" s="42"/>
    </row>
    <row r="99" spans="1:33" x14ac:dyDescent="0.2">
      <c r="A99" s="50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">
        <v>0.32361111111111113</v>
      </c>
      <c r="R99" s="5">
        <v>16</v>
      </c>
      <c r="S99" s="5">
        <v>8</v>
      </c>
      <c r="T99" s="14"/>
      <c r="U99" s="4">
        <v>0.30208333333333331</v>
      </c>
      <c r="V99" s="4">
        <v>0.30555555555555558</v>
      </c>
      <c r="W99" s="5" t="s">
        <v>24</v>
      </c>
      <c r="X99" s="5" t="s">
        <v>18</v>
      </c>
      <c r="Y99" s="5">
        <v>18</v>
      </c>
      <c r="Z99" s="5"/>
      <c r="AA99" s="5"/>
      <c r="AB99" s="5"/>
      <c r="AC99" s="5"/>
      <c r="AD99" s="5"/>
      <c r="AE99" s="5"/>
      <c r="AF99" s="5"/>
      <c r="AG99" s="42"/>
    </row>
    <row r="100" spans="1:33" ht="61" x14ac:dyDescent="0.2">
      <c r="A100" s="50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">
        <v>0.32500000000000001</v>
      </c>
      <c r="R100" s="5"/>
      <c r="S100" s="5"/>
      <c r="T100" s="14" t="s">
        <v>116</v>
      </c>
      <c r="U100" s="4">
        <v>0.31527777777777777</v>
      </c>
      <c r="V100" s="4">
        <v>0.31874999999999998</v>
      </c>
      <c r="W100" s="5" t="s">
        <v>25</v>
      </c>
      <c r="X100" s="5" t="s">
        <v>25</v>
      </c>
      <c r="Y100" s="5">
        <v>25</v>
      </c>
      <c r="Z100" s="5"/>
      <c r="AA100" s="5"/>
      <c r="AB100" s="5"/>
      <c r="AC100" s="5"/>
      <c r="AD100" s="5"/>
      <c r="AE100" s="5"/>
      <c r="AF100" s="5"/>
      <c r="AG100" s="42"/>
    </row>
    <row r="101" spans="1:33" x14ac:dyDescent="0.2">
      <c r="A101" s="50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">
        <v>0.33611111111111114</v>
      </c>
      <c r="R101" s="5">
        <v>15</v>
      </c>
      <c r="S101" s="5">
        <v>0</v>
      </c>
      <c r="T101" s="14"/>
      <c r="U101" s="4">
        <v>0.31944444444444442</v>
      </c>
      <c r="V101" s="4">
        <v>0.32291666666666669</v>
      </c>
      <c r="W101" s="5" t="s">
        <v>17</v>
      </c>
      <c r="X101" s="5" t="s">
        <v>18</v>
      </c>
      <c r="Y101" s="5">
        <v>26</v>
      </c>
      <c r="Z101" s="5"/>
      <c r="AA101" s="5"/>
      <c r="AB101" s="5"/>
      <c r="AC101" s="5"/>
      <c r="AD101" s="5"/>
      <c r="AE101" s="5"/>
      <c r="AF101" s="5"/>
      <c r="AG101" s="42"/>
    </row>
    <row r="102" spans="1:33" x14ac:dyDescent="0.2">
      <c r="A102" s="50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"/>
      <c r="R102" s="5"/>
      <c r="S102" s="5"/>
      <c r="T102" s="14"/>
      <c r="U102" s="4">
        <v>0.33819444444444446</v>
      </c>
      <c r="V102" s="4"/>
      <c r="W102" s="5" t="s">
        <v>24</v>
      </c>
      <c r="X102" s="5" t="s">
        <v>22</v>
      </c>
      <c r="Y102" s="5">
        <v>0</v>
      </c>
      <c r="Z102">
        <v>1</v>
      </c>
      <c r="AA102" s="5" t="s">
        <v>117</v>
      </c>
      <c r="AB102" s="5"/>
      <c r="AC102" s="5"/>
      <c r="AD102" s="5"/>
      <c r="AE102" s="5"/>
      <c r="AF102" s="5"/>
      <c r="AG102" s="42"/>
    </row>
    <row r="103" spans="1:33" x14ac:dyDescent="0.2">
      <c r="A103" s="50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"/>
      <c r="R103" s="5"/>
      <c r="S103" s="5"/>
      <c r="T103" s="14"/>
      <c r="U103" s="4">
        <v>0.33819444444444446</v>
      </c>
      <c r="V103" s="4"/>
      <c r="W103" s="5" t="s">
        <v>24</v>
      </c>
      <c r="X103" s="5" t="s">
        <v>18</v>
      </c>
      <c r="Y103" s="5">
        <v>0</v>
      </c>
      <c r="Z103">
        <v>1</v>
      </c>
      <c r="AA103" s="5" t="s">
        <v>118</v>
      </c>
      <c r="AB103" s="5"/>
      <c r="AC103" s="5"/>
      <c r="AD103" s="5"/>
      <c r="AE103" s="5"/>
      <c r="AF103" s="5"/>
      <c r="AG103" s="42"/>
    </row>
    <row r="104" spans="1:33" ht="31" x14ac:dyDescent="0.2">
      <c r="A104" s="51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"/>
      <c r="R104" s="5">
        <v>3</v>
      </c>
      <c r="S104" s="5"/>
      <c r="T104" s="14" t="s">
        <v>119</v>
      </c>
      <c r="U104" s="4">
        <v>0.33194444444444443</v>
      </c>
      <c r="V104" s="4">
        <v>0.33541666666666664</v>
      </c>
      <c r="W104" s="5" t="s">
        <v>24</v>
      </c>
      <c r="X104" s="5" t="s">
        <v>24</v>
      </c>
      <c r="Y104" s="5">
        <v>8</v>
      </c>
      <c r="Z104" s="5"/>
      <c r="AA104" s="5"/>
      <c r="AB104" s="5"/>
      <c r="AC104" s="5"/>
      <c r="AD104" s="5"/>
      <c r="AE104" s="5"/>
      <c r="AF104" s="5"/>
      <c r="AG104" s="43"/>
    </row>
    <row r="105" spans="1:33" x14ac:dyDescent="0.2">
      <c r="A105" s="49">
        <v>39</v>
      </c>
      <c r="B105" s="52">
        <f>DATE(1987,4,11)</f>
        <v>31878</v>
      </c>
      <c r="C105" s="53">
        <v>0.20833333333333334</v>
      </c>
      <c r="D105" s="53">
        <v>0.28125</v>
      </c>
      <c r="E105" s="41" t="s">
        <v>13</v>
      </c>
      <c r="F105" s="58" t="s">
        <v>120</v>
      </c>
      <c r="G105" s="41"/>
      <c r="H105" s="41">
        <v>0</v>
      </c>
      <c r="I105" s="46" t="s">
        <v>121</v>
      </c>
      <c r="J105" s="41" t="s">
        <v>15</v>
      </c>
      <c r="K105" s="41" t="s">
        <v>15</v>
      </c>
      <c r="L105" s="61">
        <v>45214</v>
      </c>
      <c r="M105" s="46" t="s">
        <v>122</v>
      </c>
      <c r="N105" s="41" t="s">
        <v>39</v>
      </c>
      <c r="O105" s="41"/>
      <c r="P105" s="41"/>
      <c r="Q105" s="4">
        <v>0.25069444444444444</v>
      </c>
      <c r="R105" s="5">
        <v>22</v>
      </c>
      <c r="S105" s="5">
        <v>43</v>
      </c>
      <c r="T105" s="16" t="s">
        <v>123</v>
      </c>
      <c r="U105" s="4">
        <v>0.25833333333333336</v>
      </c>
      <c r="V105" s="4">
        <v>0.26180555555555557</v>
      </c>
      <c r="W105" s="5" t="s">
        <v>25</v>
      </c>
      <c r="X105" s="5" t="s">
        <v>24</v>
      </c>
      <c r="Y105" s="5">
        <v>43</v>
      </c>
      <c r="Z105" s="5"/>
      <c r="AA105" s="5"/>
      <c r="AB105" s="5"/>
      <c r="AC105" s="5" t="s">
        <v>25</v>
      </c>
      <c r="AD105" s="5" t="s">
        <v>24</v>
      </c>
      <c r="AE105" s="5"/>
      <c r="AF105" s="5">
        <v>3</v>
      </c>
      <c r="AG105" s="62" t="s">
        <v>208</v>
      </c>
    </row>
    <row r="106" spans="1:33" ht="76" x14ac:dyDescent="0.2">
      <c r="A106" s="50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">
        <v>0.27291666666666664</v>
      </c>
      <c r="R106" s="5"/>
      <c r="S106" s="5"/>
      <c r="T106" s="16" t="s">
        <v>124</v>
      </c>
      <c r="U106" s="4">
        <v>0.26805555555555555</v>
      </c>
      <c r="V106" s="4">
        <v>0.27152777777777776</v>
      </c>
      <c r="W106" s="5" t="s">
        <v>18</v>
      </c>
      <c r="X106" s="5" t="s">
        <v>24</v>
      </c>
      <c r="Y106" s="5">
        <v>33</v>
      </c>
      <c r="AA106" s="5" t="s">
        <v>125</v>
      </c>
      <c r="AB106" s="5"/>
      <c r="AC106" s="5"/>
      <c r="AD106" s="5"/>
      <c r="AE106" s="5"/>
      <c r="AF106" s="5"/>
      <c r="AG106" s="42"/>
    </row>
    <row r="107" spans="1:33" ht="106" x14ac:dyDescent="0.2">
      <c r="A107" s="50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">
        <v>0.28055555555555556</v>
      </c>
      <c r="R107" s="5">
        <v>20</v>
      </c>
      <c r="S107" s="5">
        <v>21</v>
      </c>
      <c r="T107" s="16" t="s">
        <v>251</v>
      </c>
      <c r="U107" s="4">
        <v>0.27708333333333335</v>
      </c>
      <c r="V107" s="4">
        <v>0.28055555555555556</v>
      </c>
      <c r="W107" s="5" t="s">
        <v>18</v>
      </c>
      <c r="X107" s="5" t="s">
        <v>17</v>
      </c>
      <c r="Y107" s="5">
        <v>37</v>
      </c>
      <c r="Z107" s="5"/>
      <c r="AA107" s="5"/>
      <c r="AB107" s="5"/>
      <c r="AC107" s="5"/>
      <c r="AD107" s="5"/>
      <c r="AE107" s="5"/>
      <c r="AF107" s="5"/>
      <c r="AG107" s="42"/>
    </row>
    <row r="108" spans="1:33" ht="136" x14ac:dyDescent="0.2">
      <c r="A108" s="50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">
        <v>0.28749999999999998</v>
      </c>
      <c r="R108" s="5">
        <v>22</v>
      </c>
      <c r="S108" s="5">
        <v>21</v>
      </c>
      <c r="T108" s="16" t="s">
        <v>253</v>
      </c>
      <c r="U108" s="4">
        <v>0.28263888888888888</v>
      </c>
      <c r="V108" s="4">
        <v>0.28611111111111109</v>
      </c>
      <c r="W108" s="5" t="s">
        <v>49</v>
      </c>
      <c r="X108" s="5" t="s">
        <v>22</v>
      </c>
      <c r="Y108" s="5">
        <v>20</v>
      </c>
      <c r="Z108" s="5"/>
      <c r="AA108" s="5"/>
      <c r="AB108" s="5"/>
      <c r="AC108" s="5"/>
      <c r="AD108" s="5"/>
      <c r="AE108" s="5"/>
      <c r="AF108" s="5"/>
      <c r="AG108" s="42"/>
    </row>
    <row r="109" spans="1:33" ht="106" x14ac:dyDescent="0.2">
      <c r="A109" s="50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">
        <v>0.30069444444444443</v>
      </c>
      <c r="R109" s="5">
        <v>21</v>
      </c>
      <c r="S109" s="5">
        <v>10</v>
      </c>
      <c r="T109" s="16" t="s">
        <v>252</v>
      </c>
      <c r="U109" s="4">
        <v>0.29097222222222224</v>
      </c>
      <c r="V109" s="4">
        <v>0.29444444444444445</v>
      </c>
      <c r="W109" s="5" t="s">
        <v>25</v>
      </c>
      <c r="X109" s="5" t="s">
        <v>25</v>
      </c>
      <c r="Y109" s="5">
        <v>27</v>
      </c>
      <c r="Z109" s="21">
        <v>1</v>
      </c>
      <c r="AA109" s="14" t="s">
        <v>126</v>
      </c>
      <c r="AB109" s="5"/>
      <c r="AC109" s="5"/>
      <c r="AD109" s="5"/>
      <c r="AE109" s="5"/>
      <c r="AF109" s="5"/>
      <c r="AG109" s="42"/>
    </row>
    <row r="110" spans="1:33" x14ac:dyDescent="0.2">
      <c r="A110" s="50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">
        <v>0.31597222222222221</v>
      </c>
      <c r="R110" s="5"/>
      <c r="S110" s="5"/>
      <c r="T110" s="23" t="s">
        <v>127</v>
      </c>
      <c r="U110" s="4">
        <v>0.29652777777777778</v>
      </c>
      <c r="V110" s="4">
        <v>0.3</v>
      </c>
      <c r="W110" s="5" t="s">
        <v>25</v>
      </c>
      <c r="X110" s="5" t="s">
        <v>24</v>
      </c>
      <c r="Y110" s="5">
        <v>43</v>
      </c>
      <c r="Z110" s="11"/>
      <c r="AA110" s="39"/>
      <c r="AB110" s="5"/>
      <c r="AC110" s="5"/>
      <c r="AD110" s="5"/>
      <c r="AE110" s="5"/>
      <c r="AF110" s="5"/>
      <c r="AG110" s="42"/>
    </row>
    <row r="111" spans="1:33" x14ac:dyDescent="0.2">
      <c r="A111" s="50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"/>
      <c r="R111" s="5"/>
      <c r="S111" s="5"/>
      <c r="T111" s="24"/>
      <c r="U111" s="4">
        <v>0.30833333333333335</v>
      </c>
      <c r="V111" s="4">
        <v>0.31180555555555556</v>
      </c>
      <c r="W111" s="5" t="s">
        <v>24</v>
      </c>
      <c r="X111" s="5" t="s">
        <v>24</v>
      </c>
      <c r="Y111" s="5">
        <v>36</v>
      </c>
      <c r="Z111" s="11"/>
      <c r="AA111" s="39"/>
      <c r="AB111" s="5"/>
      <c r="AC111" s="5"/>
      <c r="AD111" s="5"/>
      <c r="AE111" s="5"/>
      <c r="AF111" s="5"/>
      <c r="AG111" s="42"/>
    </row>
    <row r="112" spans="1:33" x14ac:dyDescent="0.2">
      <c r="A112" s="51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"/>
      <c r="R112" s="5"/>
      <c r="S112" s="5"/>
      <c r="T112" s="14"/>
      <c r="U112" s="4">
        <v>0.3034722222222222</v>
      </c>
      <c r="V112" s="4">
        <v>0.30694444444444446</v>
      </c>
      <c r="W112" s="5" t="s">
        <v>17</v>
      </c>
      <c r="X112" s="5" t="s">
        <v>17</v>
      </c>
      <c r="Y112" s="5">
        <v>18</v>
      </c>
      <c r="Z112" s="11"/>
      <c r="AA112" s="39"/>
      <c r="AB112" s="5"/>
      <c r="AC112" s="5"/>
      <c r="AD112" s="5"/>
      <c r="AE112" s="5"/>
      <c r="AF112" s="5"/>
      <c r="AG112" s="43"/>
    </row>
    <row r="113" spans="1:33" x14ac:dyDescent="0.2">
      <c r="A113" s="49">
        <v>40</v>
      </c>
      <c r="B113" s="52">
        <f>DATE(1987,4,12)</f>
        <v>31879</v>
      </c>
      <c r="C113" s="53">
        <v>0.25</v>
      </c>
      <c r="D113" s="53">
        <v>0.28125</v>
      </c>
      <c r="E113" s="41" t="s">
        <v>13</v>
      </c>
      <c r="F113" s="41" t="s">
        <v>128</v>
      </c>
      <c r="G113" s="41"/>
      <c r="H113" s="41" t="s">
        <v>205</v>
      </c>
      <c r="I113" s="41" t="s">
        <v>55</v>
      </c>
      <c r="J113" s="41"/>
      <c r="K113" s="41" t="s">
        <v>15</v>
      </c>
      <c r="L113" s="41"/>
      <c r="M113" s="41"/>
      <c r="N113" s="41" t="s">
        <v>129</v>
      </c>
      <c r="O113" s="41"/>
      <c r="P113" s="41"/>
      <c r="Q113" s="4">
        <v>0.25833333333333336</v>
      </c>
      <c r="R113" s="5">
        <v>23</v>
      </c>
      <c r="S113" s="5">
        <v>26</v>
      </c>
      <c r="T113" s="14"/>
      <c r="U113" s="4">
        <v>0.26597222222222222</v>
      </c>
      <c r="V113" s="4">
        <v>0.26944444444444443</v>
      </c>
      <c r="W113" s="5" t="s">
        <v>18</v>
      </c>
      <c r="X113" s="5" t="s">
        <v>24</v>
      </c>
      <c r="Y113" s="5">
        <v>16</v>
      </c>
      <c r="Z113" s="17">
        <v>3</v>
      </c>
      <c r="AA113" s="5"/>
      <c r="AB113" s="5"/>
      <c r="AC113" s="5" t="s">
        <v>24</v>
      </c>
      <c r="AD113" s="5" t="s">
        <v>25</v>
      </c>
      <c r="AE113" s="5"/>
      <c r="AF113" s="5">
        <v>3</v>
      </c>
      <c r="AG113" s="44" t="s">
        <v>130</v>
      </c>
    </row>
    <row r="114" spans="1:33" x14ac:dyDescent="0.2">
      <c r="A114" s="50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">
        <v>0.27013888888888887</v>
      </c>
      <c r="R114" s="5">
        <v>17</v>
      </c>
      <c r="S114" s="5">
        <v>26</v>
      </c>
      <c r="T114" s="14"/>
      <c r="U114" s="4">
        <v>0.27152777777777776</v>
      </c>
      <c r="V114" s="4">
        <v>0.27500000000000002</v>
      </c>
      <c r="W114" s="5" t="s">
        <v>49</v>
      </c>
      <c r="X114" s="5" t="s">
        <v>49</v>
      </c>
      <c r="Y114" s="5">
        <v>20</v>
      </c>
      <c r="Z114" s="17">
        <v>2</v>
      </c>
      <c r="AA114" s="5"/>
      <c r="AB114" s="5"/>
      <c r="AC114" s="5"/>
      <c r="AD114" s="5"/>
      <c r="AE114" s="5"/>
      <c r="AF114" s="5"/>
      <c r="AG114" s="42"/>
    </row>
    <row r="115" spans="1:33" ht="61" x14ac:dyDescent="0.2">
      <c r="A115" s="50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">
        <v>0.28263888888888888</v>
      </c>
      <c r="R115" s="5"/>
      <c r="S115" s="5"/>
      <c r="T115" s="14" t="s">
        <v>131</v>
      </c>
      <c r="U115" s="4">
        <v>0.27708333333333335</v>
      </c>
      <c r="V115" s="4">
        <v>0.28055555555555556</v>
      </c>
      <c r="W115" s="5" t="s">
        <v>17</v>
      </c>
      <c r="X115" s="5" t="s">
        <v>18</v>
      </c>
      <c r="Y115" s="5">
        <v>35</v>
      </c>
      <c r="Z115" s="5"/>
      <c r="AA115" s="5"/>
      <c r="AB115" s="5"/>
      <c r="AC115" s="5"/>
      <c r="AD115" s="5"/>
      <c r="AE115" s="5"/>
      <c r="AF115" s="5"/>
      <c r="AG115" s="42"/>
    </row>
    <row r="116" spans="1:33" ht="91" x14ac:dyDescent="0.2">
      <c r="A116" s="50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">
        <v>0.30277777777777776</v>
      </c>
      <c r="R116" s="5">
        <v>17</v>
      </c>
      <c r="S116" s="5">
        <v>11</v>
      </c>
      <c r="T116" s="14" t="s">
        <v>132</v>
      </c>
      <c r="U116" s="4">
        <v>0.28472222222222221</v>
      </c>
      <c r="V116" s="4">
        <v>0.28819444444444442</v>
      </c>
      <c r="W116" s="5" t="s">
        <v>25</v>
      </c>
      <c r="X116" s="5" t="s">
        <v>25</v>
      </c>
      <c r="Y116" s="5">
        <v>20</v>
      </c>
      <c r="Z116" s="5"/>
      <c r="AA116" s="5"/>
      <c r="AB116" s="5"/>
      <c r="AC116" s="5"/>
      <c r="AD116" s="5"/>
      <c r="AE116" s="5"/>
      <c r="AF116" s="5"/>
      <c r="AG116" s="42"/>
    </row>
    <row r="117" spans="1:33" x14ac:dyDescent="0.2">
      <c r="A117" s="50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">
        <v>0.31388888888888888</v>
      </c>
      <c r="R117" s="5">
        <v>17</v>
      </c>
      <c r="S117" s="5">
        <v>4</v>
      </c>
      <c r="T117" s="14"/>
      <c r="U117" s="4">
        <v>0.29097222222222224</v>
      </c>
      <c r="V117" s="4">
        <v>0.29444444444444445</v>
      </c>
      <c r="W117" s="5" t="s">
        <v>24</v>
      </c>
      <c r="X117" s="5" t="s">
        <v>25</v>
      </c>
      <c r="Y117" s="5">
        <v>37</v>
      </c>
      <c r="Z117" s="5"/>
      <c r="AA117" s="5"/>
      <c r="AB117" s="5"/>
      <c r="AC117" s="5"/>
      <c r="AD117" s="5"/>
      <c r="AE117" s="5"/>
      <c r="AF117" s="5"/>
      <c r="AG117" s="42"/>
    </row>
    <row r="118" spans="1:33" x14ac:dyDescent="0.2">
      <c r="A118" s="50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"/>
      <c r="R118" s="5"/>
      <c r="S118" s="5"/>
      <c r="T118" s="14"/>
      <c r="U118" s="4">
        <v>0.30555555555555558</v>
      </c>
      <c r="V118" s="4">
        <v>0.30902777777777779</v>
      </c>
      <c r="W118" s="5" t="s">
        <v>24</v>
      </c>
      <c r="X118" s="5" t="s">
        <v>18</v>
      </c>
      <c r="Y118" s="14">
        <v>0</v>
      </c>
      <c r="AB118" s="5" t="s">
        <v>133</v>
      </c>
      <c r="AC118" s="5"/>
      <c r="AD118" s="5"/>
      <c r="AE118" s="5"/>
      <c r="AF118" s="5"/>
      <c r="AG118" s="42"/>
    </row>
    <row r="119" spans="1:33" x14ac:dyDescent="0.2">
      <c r="A119" s="50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"/>
      <c r="R119" s="5"/>
      <c r="S119" s="5"/>
      <c r="T119" s="14"/>
      <c r="U119" s="4">
        <v>0.30972222222222223</v>
      </c>
      <c r="V119" s="25">
        <v>0.31319444444444444</v>
      </c>
      <c r="W119" s="5" t="s">
        <v>24</v>
      </c>
      <c r="X119" s="5" t="s">
        <v>18</v>
      </c>
      <c r="Y119" s="14">
        <v>26</v>
      </c>
      <c r="Z119" s="5"/>
      <c r="AA119" s="5"/>
      <c r="AB119" s="5"/>
      <c r="AC119" s="5"/>
      <c r="AD119" s="5"/>
      <c r="AE119" s="5"/>
      <c r="AF119" s="5"/>
      <c r="AG119" s="42"/>
    </row>
    <row r="120" spans="1:33" ht="31" x14ac:dyDescent="0.2">
      <c r="A120" s="51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"/>
      <c r="R120" s="5"/>
      <c r="S120" s="5"/>
      <c r="T120" s="14"/>
      <c r="U120" s="4">
        <v>0.29791666666666666</v>
      </c>
      <c r="V120" s="4">
        <v>0.30138888888888887</v>
      </c>
      <c r="W120" s="5" t="s">
        <v>49</v>
      </c>
      <c r="X120" s="5" t="s">
        <v>17</v>
      </c>
      <c r="Y120" s="26">
        <v>0</v>
      </c>
      <c r="AB120" s="14" t="s">
        <v>134</v>
      </c>
      <c r="AC120" s="5"/>
      <c r="AD120" s="5"/>
      <c r="AE120" s="5"/>
      <c r="AF120" s="5"/>
      <c r="AG120" s="43"/>
    </row>
    <row r="121" spans="1:33" x14ac:dyDescent="0.2">
      <c r="A121" s="49">
        <v>41</v>
      </c>
      <c r="B121" s="52">
        <f>DATE(1987,4,14)</f>
        <v>31881</v>
      </c>
      <c r="C121" s="53">
        <v>0.24374999999999999</v>
      </c>
      <c r="D121" s="53">
        <v>0.27916666666666667</v>
      </c>
      <c r="E121" s="41" t="s">
        <v>13</v>
      </c>
      <c r="F121" s="41" t="s">
        <v>92</v>
      </c>
      <c r="G121" s="41"/>
      <c r="H121" s="41">
        <v>0</v>
      </c>
      <c r="I121" s="41" t="s">
        <v>135</v>
      </c>
      <c r="J121" s="41" t="s">
        <v>15</v>
      </c>
      <c r="K121" s="41" t="s">
        <v>15</v>
      </c>
      <c r="L121" s="41" t="s">
        <v>56</v>
      </c>
      <c r="M121" s="41"/>
      <c r="N121" s="41" t="s">
        <v>39</v>
      </c>
      <c r="O121" s="41"/>
      <c r="P121" s="41"/>
      <c r="Q121" s="18">
        <v>0.25694444444444442</v>
      </c>
      <c r="R121" s="5">
        <v>27</v>
      </c>
      <c r="S121" s="5">
        <v>46</v>
      </c>
      <c r="T121" s="14"/>
      <c r="U121" s="27">
        <v>0.25833333333333336</v>
      </c>
      <c r="V121" s="27">
        <v>0.26180555555555557</v>
      </c>
      <c r="W121" s="5" t="s">
        <v>84</v>
      </c>
      <c r="X121" s="5" t="s">
        <v>25</v>
      </c>
      <c r="Y121" s="5">
        <v>40</v>
      </c>
      <c r="Z121" s="19"/>
      <c r="AA121" s="19"/>
      <c r="AB121" s="5"/>
      <c r="AC121" s="5" t="s">
        <v>24</v>
      </c>
      <c r="AD121" s="5" t="s">
        <v>25</v>
      </c>
      <c r="AE121" s="5"/>
      <c r="AF121" s="5">
        <v>3</v>
      </c>
      <c r="AG121" s="60" t="s">
        <v>136</v>
      </c>
    </row>
    <row r="122" spans="1:33" ht="61" x14ac:dyDescent="0.2">
      <c r="A122" s="50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">
        <v>0.2638888888888889</v>
      </c>
      <c r="R122" s="5"/>
      <c r="S122" s="5"/>
      <c r="T122" s="16" t="s">
        <v>137</v>
      </c>
      <c r="U122" s="4">
        <v>0.2638888888888889</v>
      </c>
      <c r="V122" s="4">
        <v>0.2673611111111111</v>
      </c>
      <c r="W122" s="5" t="s">
        <v>49</v>
      </c>
      <c r="X122" s="5" t="s">
        <v>49</v>
      </c>
      <c r="Y122" s="5">
        <v>32</v>
      </c>
      <c r="Z122" s="21">
        <v>1</v>
      </c>
      <c r="AA122" s="19" t="s">
        <v>138</v>
      </c>
      <c r="AB122" s="5"/>
      <c r="AC122" s="5" t="s">
        <v>139</v>
      </c>
      <c r="AD122" s="5"/>
      <c r="AE122" s="5"/>
      <c r="AF122" s="5">
        <v>1</v>
      </c>
      <c r="AG122" s="42"/>
    </row>
    <row r="123" spans="1:33" ht="31" x14ac:dyDescent="0.2">
      <c r="A123" s="50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">
        <v>0.27361111111111114</v>
      </c>
      <c r="R123" s="5">
        <v>25</v>
      </c>
      <c r="S123" s="5">
        <v>18</v>
      </c>
      <c r="T123" s="16" t="s">
        <v>140</v>
      </c>
      <c r="U123" s="4">
        <v>0.2673611111111111</v>
      </c>
      <c r="V123" s="4">
        <v>0.27083333333333331</v>
      </c>
      <c r="W123" s="5" t="s">
        <v>25</v>
      </c>
      <c r="X123" s="5" t="s">
        <v>25</v>
      </c>
      <c r="Y123" s="5">
        <v>3</v>
      </c>
      <c r="Z123" s="22"/>
      <c r="AA123" s="22"/>
      <c r="AB123" s="5"/>
      <c r="AC123" s="5"/>
      <c r="AD123" s="5"/>
      <c r="AE123" s="5"/>
      <c r="AF123" s="5"/>
      <c r="AG123" s="42"/>
    </row>
    <row r="124" spans="1:33" ht="91" x14ac:dyDescent="0.2">
      <c r="A124" s="50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28">
        <v>0.29791666666666666</v>
      </c>
      <c r="R124" s="5">
        <v>23</v>
      </c>
      <c r="S124" s="5">
        <v>20</v>
      </c>
      <c r="T124" s="16" t="s">
        <v>141</v>
      </c>
      <c r="U124" s="4">
        <v>0.27569444444444446</v>
      </c>
      <c r="V124" s="4">
        <v>0.27916666666666667</v>
      </c>
      <c r="W124" s="5" t="s">
        <v>84</v>
      </c>
      <c r="X124" s="5" t="s">
        <v>18</v>
      </c>
      <c r="Y124" s="5">
        <v>21</v>
      </c>
      <c r="Z124" s="22"/>
      <c r="AA124" s="22"/>
      <c r="AB124" s="5"/>
      <c r="AC124" s="5"/>
      <c r="AD124" s="5"/>
      <c r="AE124" s="5"/>
      <c r="AF124" s="5"/>
      <c r="AG124" s="42"/>
    </row>
    <row r="125" spans="1:33" ht="61" x14ac:dyDescent="0.2">
      <c r="A125" s="50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">
        <v>0.31041666666666667</v>
      </c>
      <c r="R125" s="5">
        <v>17</v>
      </c>
      <c r="S125" s="5">
        <v>12</v>
      </c>
      <c r="T125" s="16" t="s">
        <v>142</v>
      </c>
      <c r="U125" s="4">
        <v>0.28055555555555556</v>
      </c>
      <c r="V125" s="4">
        <v>0.28402777777777777</v>
      </c>
      <c r="W125" s="5" t="s">
        <v>49</v>
      </c>
      <c r="X125" s="5" t="s">
        <v>22</v>
      </c>
      <c r="Y125" s="5">
        <v>2</v>
      </c>
      <c r="Z125" s="22"/>
      <c r="AA125" s="22"/>
      <c r="AB125" s="5"/>
      <c r="AC125" s="5"/>
      <c r="AD125" s="5"/>
      <c r="AE125" s="5"/>
      <c r="AF125" s="5"/>
      <c r="AG125" s="42"/>
    </row>
    <row r="126" spans="1:33" x14ac:dyDescent="0.2">
      <c r="A126" s="50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"/>
      <c r="R126" s="5"/>
      <c r="S126" s="5"/>
      <c r="T126" s="14"/>
      <c r="U126" s="4">
        <v>0.30277777777777776</v>
      </c>
      <c r="V126" s="4">
        <v>0.30625000000000002</v>
      </c>
      <c r="W126" s="5" t="s">
        <v>24</v>
      </c>
      <c r="X126" s="5" t="s">
        <v>24</v>
      </c>
      <c r="Y126" s="5">
        <v>2</v>
      </c>
      <c r="Z126" s="22"/>
      <c r="AA126" s="22"/>
      <c r="AB126" s="5"/>
      <c r="AC126" s="5"/>
      <c r="AD126" s="5"/>
      <c r="AE126" s="5"/>
      <c r="AF126" s="5"/>
      <c r="AG126" s="42"/>
    </row>
    <row r="127" spans="1:33" x14ac:dyDescent="0.2">
      <c r="A127" s="51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"/>
      <c r="R127" s="5"/>
      <c r="S127" s="5"/>
      <c r="T127" s="14"/>
      <c r="U127" s="4">
        <v>0.29236111111111113</v>
      </c>
      <c r="V127" s="4">
        <v>0.29583333333333334</v>
      </c>
      <c r="W127" s="5" t="s">
        <v>84</v>
      </c>
      <c r="X127" s="5" t="s">
        <v>25</v>
      </c>
      <c r="Y127" s="5">
        <v>4</v>
      </c>
      <c r="Z127" s="22"/>
      <c r="AA127" s="22"/>
      <c r="AB127" s="5"/>
      <c r="AC127" s="5"/>
      <c r="AD127" s="5"/>
      <c r="AE127" s="5"/>
      <c r="AF127" s="5"/>
      <c r="AG127" s="43"/>
    </row>
    <row r="128" spans="1:33" ht="91" x14ac:dyDescent="0.2">
      <c r="A128" s="49">
        <v>42</v>
      </c>
      <c r="B128" s="52">
        <f>DATE(1987,4,15)</f>
        <v>31882</v>
      </c>
      <c r="C128" s="53">
        <v>0.20833333333333334</v>
      </c>
      <c r="D128" s="53">
        <v>0.27916666666666667</v>
      </c>
      <c r="E128" s="41" t="s">
        <v>13</v>
      </c>
      <c r="F128" s="41" t="s">
        <v>92</v>
      </c>
      <c r="G128" s="41"/>
      <c r="H128" s="41">
        <v>0</v>
      </c>
      <c r="I128" s="59" t="s">
        <v>143</v>
      </c>
      <c r="J128" s="41" t="s">
        <v>15</v>
      </c>
      <c r="K128" s="41" t="s">
        <v>15</v>
      </c>
      <c r="L128" s="41" t="s">
        <v>144</v>
      </c>
      <c r="M128" s="41"/>
      <c r="N128" s="41" t="s">
        <v>39</v>
      </c>
      <c r="O128" s="41"/>
      <c r="P128" s="41"/>
      <c r="Q128" s="4">
        <v>0.25</v>
      </c>
      <c r="R128" s="5">
        <v>23</v>
      </c>
      <c r="S128" s="5">
        <v>28</v>
      </c>
      <c r="T128" s="14" t="s">
        <v>145</v>
      </c>
      <c r="U128" s="4">
        <v>0.25624999999999998</v>
      </c>
      <c r="V128" s="4">
        <v>0.25972222222222224</v>
      </c>
      <c r="W128" s="5" t="s">
        <v>24</v>
      </c>
      <c r="X128" s="5" t="s">
        <v>25</v>
      </c>
      <c r="Y128" s="5">
        <v>39</v>
      </c>
      <c r="AB128" s="5"/>
      <c r="AC128" s="5" t="s">
        <v>24</v>
      </c>
      <c r="AD128" s="5" t="s">
        <v>25</v>
      </c>
      <c r="AE128" s="5"/>
      <c r="AF128" s="5">
        <v>4</v>
      </c>
      <c r="AG128" s="44" t="s">
        <v>146</v>
      </c>
    </row>
    <row r="129" spans="1:33" ht="196" x14ac:dyDescent="0.2">
      <c r="A129" s="50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15" t="s">
        <v>147</v>
      </c>
      <c r="R129" s="5"/>
      <c r="S129" s="5"/>
      <c r="T129" s="14" t="s">
        <v>148</v>
      </c>
      <c r="U129" s="4">
        <v>0.26527777777777778</v>
      </c>
      <c r="V129" s="4">
        <v>0.26874999999999999</v>
      </c>
      <c r="W129" s="5" t="s">
        <v>17</v>
      </c>
      <c r="X129" s="5" t="s">
        <v>17</v>
      </c>
      <c r="Y129" s="5">
        <v>28</v>
      </c>
      <c r="Z129" s="21">
        <v>1</v>
      </c>
      <c r="AA129" s="5" t="s">
        <v>149</v>
      </c>
      <c r="AB129" s="29" t="s">
        <v>150</v>
      </c>
      <c r="AC129" s="5" t="s">
        <v>139</v>
      </c>
      <c r="AD129" s="5"/>
      <c r="AE129" s="5"/>
      <c r="AF129" s="5">
        <v>1</v>
      </c>
      <c r="AG129" s="42"/>
    </row>
    <row r="130" spans="1:33" ht="106" x14ac:dyDescent="0.2">
      <c r="A130" s="50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">
        <v>0.27986111111111112</v>
      </c>
      <c r="R130" s="5">
        <v>23</v>
      </c>
      <c r="S130" s="5">
        <v>12</v>
      </c>
      <c r="T130" s="16" t="s">
        <v>151</v>
      </c>
      <c r="U130" s="4">
        <v>0.27013888888888887</v>
      </c>
      <c r="V130" s="4">
        <v>0.27361111111111114</v>
      </c>
      <c r="W130" s="5" t="s">
        <v>49</v>
      </c>
      <c r="X130" s="5" t="s">
        <v>49</v>
      </c>
      <c r="Y130" s="5">
        <v>32</v>
      </c>
      <c r="AA130" s="5" t="s">
        <v>152</v>
      </c>
      <c r="AB130" s="5"/>
      <c r="AC130" s="5"/>
      <c r="AD130" s="5"/>
      <c r="AE130" s="5"/>
      <c r="AF130" s="5"/>
      <c r="AG130" s="42"/>
    </row>
    <row r="131" spans="1:33" x14ac:dyDescent="0.2">
      <c r="A131" s="50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">
        <v>0.29097222222222224</v>
      </c>
      <c r="R131" s="5">
        <v>23</v>
      </c>
      <c r="S131" s="5">
        <v>9</v>
      </c>
      <c r="U131" s="4">
        <v>0.27638888888888891</v>
      </c>
      <c r="V131" s="4">
        <v>0.27916666666666667</v>
      </c>
      <c r="W131" s="5" t="s">
        <v>17</v>
      </c>
      <c r="X131" s="5" t="s">
        <v>18</v>
      </c>
      <c r="Y131" s="5">
        <v>10</v>
      </c>
      <c r="Z131" s="5"/>
      <c r="AA131" s="5"/>
      <c r="AB131" s="5"/>
      <c r="AC131" s="5"/>
      <c r="AD131" s="5"/>
      <c r="AE131" s="5"/>
      <c r="AF131" s="5"/>
      <c r="AG131" s="42"/>
    </row>
    <row r="132" spans="1:33" x14ac:dyDescent="0.2">
      <c r="A132" s="50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">
        <v>0.30416666666666664</v>
      </c>
      <c r="R132" s="5">
        <v>23</v>
      </c>
      <c r="S132" s="5">
        <v>8</v>
      </c>
      <c r="T132" s="14"/>
      <c r="U132" s="4">
        <v>0.28194444444444444</v>
      </c>
      <c r="V132" s="4">
        <v>0.28541666666666665</v>
      </c>
      <c r="W132" s="5" t="s">
        <v>49</v>
      </c>
      <c r="X132" s="5" t="s">
        <v>22</v>
      </c>
      <c r="Y132" s="5">
        <v>28</v>
      </c>
      <c r="Z132" s="5"/>
      <c r="AA132" s="5"/>
      <c r="AB132" s="5"/>
      <c r="AC132" s="5"/>
      <c r="AD132" s="5"/>
      <c r="AE132" s="5"/>
      <c r="AF132" s="5"/>
      <c r="AG132" s="42"/>
    </row>
    <row r="133" spans="1:33" x14ac:dyDescent="0.2">
      <c r="A133" s="50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"/>
      <c r="R133" s="5"/>
      <c r="S133" s="5"/>
      <c r="T133" s="14"/>
      <c r="U133" s="4">
        <v>0.28680555555555554</v>
      </c>
      <c r="V133" s="4">
        <v>0.2902777777777778</v>
      </c>
      <c r="W133" s="5" t="s">
        <v>25</v>
      </c>
      <c r="X133" s="5" t="s">
        <v>25</v>
      </c>
      <c r="Y133" s="5">
        <v>27</v>
      </c>
      <c r="Z133" s="21">
        <v>2</v>
      </c>
      <c r="AA133" s="5" t="s">
        <v>153</v>
      </c>
      <c r="AB133" s="5"/>
      <c r="AC133" s="5"/>
      <c r="AD133" s="5"/>
      <c r="AE133" s="5"/>
      <c r="AF133" s="5"/>
      <c r="AG133" s="42"/>
    </row>
    <row r="134" spans="1:33" x14ac:dyDescent="0.2">
      <c r="A134" s="50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"/>
      <c r="R134" s="5"/>
      <c r="S134" s="5"/>
      <c r="T134" s="14"/>
      <c r="U134" s="30">
        <v>0.29930555555555555</v>
      </c>
      <c r="V134" s="30">
        <v>0.30277777777777776</v>
      </c>
      <c r="W134" s="5" t="s">
        <v>25</v>
      </c>
      <c r="X134" s="5" t="s">
        <v>25</v>
      </c>
      <c r="Y134" s="5">
        <v>1</v>
      </c>
      <c r="AB134" s="26" t="s">
        <v>154</v>
      </c>
      <c r="AC134" s="5"/>
      <c r="AD134" s="5"/>
      <c r="AE134" s="5"/>
      <c r="AF134" s="5"/>
      <c r="AG134" s="42"/>
    </row>
    <row r="135" spans="1:33" x14ac:dyDescent="0.2">
      <c r="A135" s="50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"/>
      <c r="R135" s="5"/>
      <c r="S135" s="5"/>
      <c r="T135" s="14"/>
      <c r="U135" s="30">
        <v>0.30625000000000002</v>
      </c>
      <c r="V135" s="30">
        <v>0.30972222222222223</v>
      </c>
      <c r="W135" s="5" t="s">
        <v>49</v>
      </c>
      <c r="X135" s="5" t="s">
        <v>22</v>
      </c>
      <c r="Y135" s="5">
        <v>13</v>
      </c>
      <c r="AB135" s="5"/>
      <c r="AC135" s="5"/>
      <c r="AD135" s="5"/>
      <c r="AE135" s="5"/>
      <c r="AF135" s="5"/>
      <c r="AG135" s="42"/>
    </row>
    <row r="136" spans="1:33" x14ac:dyDescent="0.2">
      <c r="A136" s="50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"/>
      <c r="R136" s="5"/>
      <c r="S136" s="5"/>
      <c r="T136" s="14"/>
      <c r="U136" s="30">
        <v>0.31041666666666667</v>
      </c>
      <c r="V136" s="30">
        <v>0.31388888888888888</v>
      </c>
      <c r="W136" s="5" t="s">
        <v>24</v>
      </c>
      <c r="X136" s="5" t="s">
        <v>18</v>
      </c>
      <c r="Y136" s="5">
        <v>2</v>
      </c>
      <c r="AA136" s="26"/>
      <c r="AB136" s="26" t="s">
        <v>155</v>
      </c>
      <c r="AC136" s="5"/>
      <c r="AD136" s="5"/>
      <c r="AE136" s="5"/>
      <c r="AF136" s="5"/>
      <c r="AG136" s="42"/>
    </row>
    <row r="137" spans="1:33" x14ac:dyDescent="0.2">
      <c r="A137" s="50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"/>
      <c r="R137" s="5"/>
      <c r="S137" s="5"/>
      <c r="T137" s="14"/>
      <c r="U137" s="30">
        <v>0.31527777777777777</v>
      </c>
      <c r="V137" s="30">
        <v>0.31874999999999998</v>
      </c>
      <c r="W137" s="5" t="s">
        <v>24</v>
      </c>
      <c r="X137" s="5" t="s">
        <v>24</v>
      </c>
      <c r="Y137" s="5">
        <v>0</v>
      </c>
      <c r="AB137" s="5"/>
      <c r="AC137" s="5"/>
      <c r="AD137" s="5"/>
      <c r="AE137" s="5"/>
      <c r="AF137" s="5"/>
      <c r="AG137" s="42"/>
    </row>
    <row r="138" spans="1:33" x14ac:dyDescent="0.2">
      <c r="A138" s="51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"/>
      <c r="R138" s="5"/>
      <c r="S138" s="5"/>
      <c r="T138" s="14"/>
      <c r="U138" s="31">
        <v>0.29375000000000001</v>
      </c>
      <c r="V138" s="31">
        <v>0.29722222222222222</v>
      </c>
      <c r="W138" s="5" t="s">
        <v>84</v>
      </c>
      <c r="X138" s="5" t="s">
        <v>25</v>
      </c>
      <c r="Y138" s="5">
        <v>38</v>
      </c>
      <c r="AB138" s="5"/>
      <c r="AC138" s="5"/>
      <c r="AD138" s="5"/>
      <c r="AE138" s="5"/>
      <c r="AF138" s="5"/>
      <c r="AG138" s="43"/>
    </row>
    <row r="139" spans="1:33" ht="256" x14ac:dyDescent="0.2">
      <c r="A139" s="49">
        <v>43</v>
      </c>
      <c r="B139" s="52">
        <f>DATE(1987,4,16)</f>
        <v>31883</v>
      </c>
      <c r="C139" s="53">
        <v>0.25069444444444444</v>
      </c>
      <c r="D139" s="53"/>
      <c r="E139" s="41" t="s">
        <v>13</v>
      </c>
      <c r="F139" s="41"/>
      <c r="G139" s="41"/>
      <c r="H139" s="46" t="s">
        <v>156</v>
      </c>
      <c r="I139" s="46" t="s">
        <v>157</v>
      </c>
      <c r="J139" s="46" t="s">
        <v>15</v>
      </c>
      <c r="K139" s="46" t="s">
        <v>15</v>
      </c>
      <c r="L139" s="46">
        <v>20</v>
      </c>
      <c r="M139" s="58" t="s">
        <v>158</v>
      </c>
      <c r="N139" s="41" t="s">
        <v>39</v>
      </c>
      <c r="O139" s="41"/>
      <c r="P139" s="41"/>
      <c r="Q139" s="4">
        <v>0.25069444444444444</v>
      </c>
      <c r="R139" s="5">
        <v>26</v>
      </c>
      <c r="S139" s="5">
        <v>33</v>
      </c>
      <c r="T139" s="16" t="s">
        <v>159</v>
      </c>
      <c r="U139" s="32">
        <v>0.25555555555555554</v>
      </c>
      <c r="V139" s="32">
        <v>0.2590277777777778</v>
      </c>
      <c r="W139" s="5" t="s">
        <v>24</v>
      </c>
      <c r="X139" s="5" t="s">
        <v>25</v>
      </c>
      <c r="Y139" s="5">
        <v>39</v>
      </c>
      <c r="AA139" s="5" t="s">
        <v>160</v>
      </c>
      <c r="AB139" s="5"/>
      <c r="AC139" s="5" t="s">
        <v>84</v>
      </c>
      <c r="AD139" s="5" t="s">
        <v>25</v>
      </c>
      <c r="AE139" s="5"/>
      <c r="AF139" s="5">
        <v>3</v>
      </c>
      <c r="AG139" s="48" t="s">
        <v>161</v>
      </c>
    </row>
    <row r="140" spans="1:33" x14ac:dyDescent="0.2">
      <c r="A140" s="50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">
        <v>0.27500000000000002</v>
      </c>
      <c r="R140" s="5">
        <v>26</v>
      </c>
      <c r="S140" s="5">
        <v>26</v>
      </c>
      <c r="T140" s="16"/>
      <c r="U140" s="32">
        <v>0.25972222222222224</v>
      </c>
      <c r="V140" s="32">
        <v>0.26180555555555557</v>
      </c>
      <c r="W140" s="5" t="s">
        <v>25</v>
      </c>
      <c r="X140" s="5" t="s">
        <v>25</v>
      </c>
      <c r="Y140" s="5">
        <v>4</v>
      </c>
      <c r="Z140" s="5"/>
      <c r="AA140" s="5"/>
      <c r="AB140" s="5"/>
      <c r="AC140" s="5"/>
      <c r="AD140" s="5"/>
      <c r="AE140" s="5"/>
      <c r="AF140" s="5">
        <v>1</v>
      </c>
      <c r="AG140" s="42"/>
    </row>
    <row r="141" spans="1:33" x14ac:dyDescent="0.2">
      <c r="A141" s="50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">
        <v>0.29236111111111113</v>
      </c>
      <c r="R141" s="5">
        <v>22</v>
      </c>
      <c r="S141" s="5">
        <v>2</v>
      </c>
      <c r="T141" s="16"/>
      <c r="U141" s="4">
        <v>0.2638888888888889</v>
      </c>
      <c r="V141" s="4">
        <v>0.2673611111111111</v>
      </c>
      <c r="W141" s="5" t="s">
        <v>49</v>
      </c>
      <c r="X141" s="5" t="s">
        <v>49</v>
      </c>
      <c r="Y141" s="5">
        <v>16</v>
      </c>
      <c r="Z141" s="5"/>
      <c r="AA141" s="40"/>
      <c r="AB141" s="23" t="s">
        <v>162</v>
      </c>
      <c r="AC141" s="5"/>
      <c r="AD141" s="5"/>
      <c r="AE141" s="5"/>
      <c r="AF141" s="5"/>
      <c r="AG141" s="42"/>
    </row>
    <row r="142" spans="1:33" x14ac:dyDescent="0.2">
      <c r="A142" s="50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">
        <v>0.31111111111111112</v>
      </c>
      <c r="R142" s="5">
        <v>19</v>
      </c>
      <c r="S142" s="5">
        <v>0</v>
      </c>
      <c r="T142" s="16"/>
      <c r="U142" s="4">
        <v>0.26944444444444443</v>
      </c>
      <c r="V142" s="4">
        <v>0.27291666666666664</v>
      </c>
      <c r="W142" s="5" t="s">
        <v>25</v>
      </c>
      <c r="X142" s="5" t="s">
        <v>24</v>
      </c>
      <c r="Y142" s="5">
        <v>27</v>
      </c>
      <c r="Z142" s="5">
        <v>3</v>
      </c>
      <c r="AA142" s="5"/>
      <c r="AB142" s="5"/>
      <c r="AC142" s="5"/>
      <c r="AD142" s="5"/>
      <c r="AE142" s="5"/>
      <c r="AF142" s="5"/>
      <c r="AG142" s="42"/>
    </row>
    <row r="143" spans="1:33" x14ac:dyDescent="0.2">
      <c r="A143" s="50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"/>
      <c r="R143" s="5"/>
      <c r="S143" s="5"/>
      <c r="T143" s="14"/>
      <c r="U143" s="4">
        <v>0.28055555555555556</v>
      </c>
      <c r="V143" s="4">
        <v>0.28402777777777777</v>
      </c>
      <c r="W143" s="5" t="s">
        <v>49</v>
      </c>
      <c r="X143" s="5" t="s">
        <v>22</v>
      </c>
      <c r="Y143" s="5">
        <v>32</v>
      </c>
      <c r="Z143" s="5">
        <v>3</v>
      </c>
      <c r="AA143" s="5"/>
      <c r="AB143" s="5"/>
      <c r="AC143" s="5"/>
      <c r="AD143" s="5"/>
      <c r="AE143" s="5"/>
      <c r="AF143" s="5"/>
      <c r="AG143" s="42"/>
    </row>
    <row r="144" spans="1:33" x14ac:dyDescent="0.2">
      <c r="A144" s="50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"/>
      <c r="R144" s="5"/>
      <c r="S144" s="5"/>
      <c r="T144" s="14"/>
      <c r="U144" s="33">
        <v>0.28749999999999998</v>
      </c>
      <c r="V144" s="33">
        <v>0.29097222222222224</v>
      </c>
      <c r="W144" s="26" t="s">
        <v>24</v>
      </c>
      <c r="X144" s="19" t="s">
        <v>18</v>
      </c>
      <c r="Y144" s="5">
        <v>14</v>
      </c>
      <c r="Z144" s="5">
        <v>3</v>
      </c>
      <c r="AA144" s="40"/>
      <c r="AB144" s="23" t="s">
        <v>163</v>
      </c>
      <c r="AC144" s="5"/>
      <c r="AD144" s="5"/>
      <c r="AE144" s="5"/>
      <c r="AF144" s="5"/>
      <c r="AG144" s="42"/>
    </row>
    <row r="145" spans="1:33" x14ac:dyDescent="0.2">
      <c r="A145" s="50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"/>
      <c r="R145" s="5"/>
      <c r="S145" s="5"/>
      <c r="T145" s="14"/>
      <c r="U145" s="33">
        <v>0.29583333333333334</v>
      </c>
      <c r="V145" s="33">
        <v>0.29930555555555555</v>
      </c>
      <c r="W145" s="5" t="s">
        <v>24</v>
      </c>
      <c r="X145" s="5" t="s">
        <v>25</v>
      </c>
      <c r="Y145" s="5">
        <v>0</v>
      </c>
      <c r="Z145" s="5">
        <v>0</v>
      </c>
      <c r="AA145" s="5"/>
      <c r="AB145" s="5"/>
      <c r="AC145" s="5"/>
      <c r="AD145" s="5"/>
      <c r="AE145" s="5"/>
      <c r="AF145" s="5"/>
      <c r="AG145" s="42"/>
    </row>
    <row r="146" spans="1:33" x14ac:dyDescent="0.2">
      <c r="A146" s="50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"/>
      <c r="R146" s="5"/>
      <c r="S146" s="5"/>
      <c r="T146" s="14"/>
      <c r="U146" s="33">
        <v>0.30277777777777776</v>
      </c>
      <c r="V146" s="33">
        <v>0.30625000000000002</v>
      </c>
      <c r="W146" s="19" t="s">
        <v>24</v>
      </c>
      <c r="X146" s="19" t="s">
        <v>18</v>
      </c>
      <c r="Y146" s="5">
        <v>2</v>
      </c>
      <c r="Z146" s="5"/>
      <c r="AA146" s="5"/>
      <c r="AB146" s="5" t="s">
        <v>164</v>
      </c>
      <c r="AC146" s="5"/>
      <c r="AD146" s="5"/>
      <c r="AE146" s="5"/>
      <c r="AF146" s="5"/>
      <c r="AG146" s="42"/>
    </row>
    <row r="147" spans="1:33" x14ac:dyDescent="0.2">
      <c r="A147" s="50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"/>
      <c r="R147" s="5"/>
      <c r="S147" s="5"/>
      <c r="T147" s="14"/>
      <c r="U147" s="18">
        <v>0.30763888888888891</v>
      </c>
      <c r="V147" s="18">
        <v>0.31111111111111112</v>
      </c>
      <c r="W147" s="19" t="s">
        <v>24</v>
      </c>
      <c r="X147" s="19" t="s">
        <v>24</v>
      </c>
      <c r="Y147" s="5">
        <v>9</v>
      </c>
      <c r="Z147" s="5"/>
      <c r="AA147" s="5"/>
      <c r="AB147" s="5" t="s">
        <v>165</v>
      </c>
      <c r="AC147" s="5"/>
      <c r="AD147" s="5"/>
      <c r="AE147" s="5"/>
      <c r="AF147" s="5"/>
      <c r="AG147" s="42"/>
    </row>
    <row r="148" spans="1:33" x14ac:dyDescent="0.2">
      <c r="A148" s="5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"/>
      <c r="R148" s="5"/>
      <c r="S148" s="5"/>
      <c r="T148" s="14"/>
      <c r="U148" s="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43"/>
    </row>
    <row r="149" spans="1:33" ht="196" x14ac:dyDescent="0.2">
      <c r="A149" s="49">
        <v>44</v>
      </c>
      <c r="B149" s="52">
        <f>DATE(1987,4,17)</f>
        <v>31884</v>
      </c>
      <c r="C149" s="53">
        <v>0.25</v>
      </c>
      <c r="D149" s="53">
        <v>0.27777777777777779</v>
      </c>
      <c r="E149" s="41" t="s">
        <v>13</v>
      </c>
      <c r="F149" s="41" t="s">
        <v>92</v>
      </c>
      <c r="G149" s="41"/>
      <c r="H149" s="41">
        <v>0</v>
      </c>
      <c r="I149" s="58" t="s">
        <v>166</v>
      </c>
      <c r="J149" s="41" t="s">
        <v>15</v>
      </c>
      <c r="K149" s="41" t="s">
        <v>15</v>
      </c>
      <c r="L149" s="41"/>
      <c r="M149" s="41"/>
      <c r="N149" s="41" t="s">
        <v>39</v>
      </c>
      <c r="O149" s="41"/>
      <c r="P149" s="41"/>
      <c r="Q149" s="4">
        <v>0.25069444444444444</v>
      </c>
      <c r="R149" s="5">
        <v>24</v>
      </c>
      <c r="S149" s="5">
        <v>26</v>
      </c>
      <c r="T149" s="16" t="s">
        <v>250</v>
      </c>
      <c r="U149" s="4">
        <v>0.25416666666666665</v>
      </c>
      <c r="V149" s="4">
        <v>0.25763888888888886</v>
      </c>
      <c r="W149" s="5" t="s">
        <v>24</v>
      </c>
      <c r="X149" s="5" t="s">
        <v>25</v>
      </c>
      <c r="Y149" s="5">
        <v>35</v>
      </c>
      <c r="Z149" s="5"/>
      <c r="AA149" s="5"/>
      <c r="AB149" s="16" t="s">
        <v>167</v>
      </c>
      <c r="AC149" s="5" t="s">
        <v>24</v>
      </c>
      <c r="AD149" s="5" t="s">
        <v>25</v>
      </c>
      <c r="AE149" s="5"/>
      <c r="AF149" s="5">
        <v>3</v>
      </c>
      <c r="AG149" s="44" t="s">
        <v>168</v>
      </c>
    </row>
    <row r="150" spans="1:33" ht="31" x14ac:dyDescent="0.2">
      <c r="A150" s="50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">
        <v>0.27430555555555558</v>
      </c>
      <c r="R150" s="5">
        <v>22</v>
      </c>
      <c r="S150" s="5">
        <v>10</v>
      </c>
      <c r="T150" s="14" t="s">
        <v>169</v>
      </c>
      <c r="U150" s="4">
        <v>0.2590277777777778</v>
      </c>
      <c r="V150" s="4">
        <v>0.26250000000000001</v>
      </c>
      <c r="W150" s="5" t="s">
        <v>25</v>
      </c>
      <c r="X150" s="5" t="s">
        <v>25</v>
      </c>
      <c r="Y150" s="5">
        <v>27</v>
      </c>
      <c r="AA150" s="5" t="s">
        <v>170</v>
      </c>
      <c r="AB150" s="5"/>
      <c r="AC150" s="5"/>
      <c r="AD150" s="5"/>
      <c r="AE150" s="5"/>
      <c r="AF150" s="5"/>
      <c r="AG150" s="42"/>
    </row>
    <row r="151" spans="1:33" ht="31" x14ac:dyDescent="0.2">
      <c r="A151" s="50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">
        <v>0.28125</v>
      </c>
      <c r="R151" s="5"/>
      <c r="S151" s="5"/>
      <c r="T151" s="14" t="s">
        <v>171</v>
      </c>
      <c r="U151" s="4">
        <v>0.26666666666666666</v>
      </c>
      <c r="V151" s="4">
        <v>0.27013888888888887</v>
      </c>
      <c r="W151" s="5" t="s">
        <v>24</v>
      </c>
      <c r="X151" s="5" t="s">
        <v>18</v>
      </c>
      <c r="Y151" s="5">
        <v>26</v>
      </c>
      <c r="Z151" s="21">
        <v>1</v>
      </c>
      <c r="AA151" s="5" t="s">
        <v>172</v>
      </c>
      <c r="AB151" s="5"/>
      <c r="AC151" s="5"/>
      <c r="AD151" s="5"/>
      <c r="AE151" s="5"/>
      <c r="AF151" s="5"/>
      <c r="AG151" s="42"/>
    </row>
    <row r="152" spans="1:33" x14ac:dyDescent="0.2">
      <c r="A152" s="50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">
        <v>0.29930555555555555</v>
      </c>
      <c r="R152" s="5">
        <v>27</v>
      </c>
      <c r="S152" s="5">
        <v>5</v>
      </c>
      <c r="T152" s="14"/>
      <c r="U152" s="4">
        <v>0.27083333333333331</v>
      </c>
      <c r="V152" s="4">
        <v>0.27430555555555558</v>
      </c>
      <c r="W152" s="5" t="s">
        <v>24</v>
      </c>
      <c r="X152" s="5" t="s">
        <v>24</v>
      </c>
      <c r="Y152" s="5">
        <v>21</v>
      </c>
      <c r="Z152" s="5"/>
      <c r="AA152" s="5"/>
      <c r="AB152" s="5"/>
      <c r="AC152" s="5"/>
      <c r="AD152" s="5"/>
      <c r="AE152" s="5"/>
      <c r="AF152" s="5"/>
      <c r="AG152" s="42"/>
    </row>
    <row r="153" spans="1:33" x14ac:dyDescent="0.2">
      <c r="A153" s="50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">
        <v>0.31944444444444442</v>
      </c>
      <c r="R153" s="5">
        <v>16</v>
      </c>
      <c r="S153" s="5">
        <v>5</v>
      </c>
      <c r="T153" s="14"/>
      <c r="U153" s="4">
        <v>0.27708333333333335</v>
      </c>
      <c r="V153" s="4">
        <v>0.28055555555555556</v>
      </c>
      <c r="W153" s="5" t="s">
        <v>17</v>
      </c>
      <c r="X153" s="5" t="s">
        <v>17</v>
      </c>
      <c r="Y153" s="5">
        <v>8</v>
      </c>
      <c r="Z153" s="5"/>
      <c r="AA153" s="5"/>
      <c r="AB153" s="5" t="s">
        <v>173</v>
      </c>
      <c r="AC153" s="5"/>
      <c r="AD153" s="5"/>
      <c r="AE153" s="5"/>
      <c r="AF153" s="5"/>
      <c r="AG153" s="42"/>
    </row>
    <row r="154" spans="1:33" x14ac:dyDescent="0.2">
      <c r="A154" s="50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"/>
      <c r="R154" s="5"/>
      <c r="S154" s="5"/>
      <c r="T154" s="14"/>
      <c r="U154" s="4">
        <v>0.28402777777777777</v>
      </c>
      <c r="V154" s="4">
        <v>0.28749999999999998</v>
      </c>
      <c r="W154" s="5" t="s">
        <v>49</v>
      </c>
      <c r="X154" s="5" t="s">
        <v>49</v>
      </c>
      <c r="Y154" s="5">
        <v>0</v>
      </c>
      <c r="Z154" s="5"/>
      <c r="AA154" s="5"/>
      <c r="AB154" s="5" t="s">
        <v>174</v>
      </c>
      <c r="AC154" s="5"/>
      <c r="AD154" s="5"/>
      <c r="AE154" s="5"/>
      <c r="AF154" s="5"/>
      <c r="AG154" s="42"/>
    </row>
    <row r="155" spans="1:33" ht="46" x14ac:dyDescent="0.2">
      <c r="A155" s="50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"/>
      <c r="R155" s="5"/>
      <c r="S155" s="5"/>
      <c r="T155" s="14"/>
      <c r="U155" s="4">
        <v>0.2951388888888889</v>
      </c>
      <c r="V155" s="4">
        <v>0.2986111111111111</v>
      </c>
      <c r="W155" s="5" t="s">
        <v>25</v>
      </c>
      <c r="X155" s="5" t="s">
        <v>25</v>
      </c>
      <c r="Y155" s="5">
        <v>16</v>
      </c>
      <c r="Z155" s="21">
        <v>1</v>
      </c>
      <c r="AA155" s="5" t="s">
        <v>175</v>
      </c>
      <c r="AB155" s="14" t="s">
        <v>176</v>
      </c>
      <c r="AC155" s="5"/>
      <c r="AD155" s="5"/>
      <c r="AE155" s="5"/>
      <c r="AF155" s="5"/>
      <c r="AG155" s="42"/>
    </row>
    <row r="156" spans="1:33" x14ac:dyDescent="0.2">
      <c r="A156" s="50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"/>
      <c r="R156" s="5"/>
      <c r="S156" s="5"/>
      <c r="T156" s="14"/>
      <c r="U156" s="4">
        <v>0.30138888888888887</v>
      </c>
      <c r="V156" s="4">
        <v>0.30486111111111114</v>
      </c>
      <c r="W156" s="5" t="s">
        <v>24</v>
      </c>
      <c r="X156" s="5" t="s">
        <v>25</v>
      </c>
      <c r="Y156" s="5">
        <v>34</v>
      </c>
      <c r="Z156" s="5"/>
      <c r="AA156" s="5"/>
      <c r="AB156" s="14"/>
      <c r="AC156" s="5"/>
      <c r="AD156" s="5"/>
      <c r="AE156" s="5"/>
      <c r="AF156" s="5"/>
      <c r="AG156" s="42"/>
    </row>
    <row r="157" spans="1:33" x14ac:dyDescent="0.2">
      <c r="A157" s="50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"/>
      <c r="R157" s="5"/>
      <c r="S157" s="5"/>
      <c r="T157" s="14"/>
      <c r="U157" s="4">
        <v>0.30555555555555558</v>
      </c>
      <c r="V157" s="4">
        <v>0.30902777777777779</v>
      </c>
      <c r="W157" s="5" t="s">
        <v>24</v>
      </c>
      <c r="X157" s="5" t="s">
        <v>18</v>
      </c>
      <c r="Y157" s="5">
        <v>2</v>
      </c>
      <c r="Z157" s="5">
        <v>1</v>
      </c>
      <c r="AA157" s="5"/>
      <c r="AB157" s="14"/>
      <c r="AC157" s="5"/>
      <c r="AD157" s="5"/>
      <c r="AE157" s="5"/>
      <c r="AF157" s="5"/>
      <c r="AG157" s="42"/>
    </row>
    <row r="158" spans="1:33" x14ac:dyDescent="0.2">
      <c r="A158" s="50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"/>
      <c r="R158" s="5"/>
      <c r="S158" s="5"/>
      <c r="T158" s="14"/>
      <c r="U158" s="4">
        <v>0.30555555555555558</v>
      </c>
      <c r="V158" s="4">
        <v>0.30902777777777779</v>
      </c>
      <c r="W158" s="5" t="s">
        <v>49</v>
      </c>
      <c r="X158" s="5" t="s">
        <v>22</v>
      </c>
      <c r="Y158" s="5">
        <v>7</v>
      </c>
      <c r="Z158" s="5"/>
      <c r="AA158" s="5"/>
      <c r="AB158" s="14"/>
      <c r="AC158" s="5"/>
      <c r="AD158" s="5"/>
      <c r="AE158" s="5"/>
      <c r="AF158" s="5"/>
      <c r="AG158" s="42"/>
    </row>
    <row r="159" spans="1:33" x14ac:dyDescent="0.2">
      <c r="A159" s="50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"/>
      <c r="R159" s="5"/>
      <c r="S159" s="5"/>
      <c r="T159" s="14"/>
      <c r="U159" s="4">
        <v>0.31041666666666667</v>
      </c>
      <c r="V159" s="4">
        <v>0.31388888888888888</v>
      </c>
      <c r="W159" s="5" t="s">
        <v>17</v>
      </c>
      <c r="X159" s="5" t="s">
        <v>18</v>
      </c>
      <c r="Y159" s="5">
        <v>33</v>
      </c>
      <c r="Z159" s="5">
        <v>1</v>
      </c>
      <c r="AA159" s="5"/>
      <c r="AB159" s="14"/>
      <c r="AC159" s="5"/>
      <c r="AD159" s="5"/>
      <c r="AE159" s="5"/>
      <c r="AF159" s="5"/>
      <c r="AG159" s="42"/>
    </row>
    <row r="160" spans="1:33" ht="151" x14ac:dyDescent="0.2">
      <c r="A160" s="50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"/>
      <c r="R160" s="5"/>
      <c r="S160" s="5"/>
      <c r="T160" s="14"/>
      <c r="U160" s="4">
        <v>0.31527777777777777</v>
      </c>
      <c r="V160" s="4">
        <v>0.31874999999999998</v>
      </c>
      <c r="W160" s="5" t="s">
        <v>17</v>
      </c>
      <c r="X160" s="5" t="s">
        <v>17</v>
      </c>
      <c r="Y160" s="5">
        <v>2</v>
      </c>
      <c r="Z160" s="5"/>
      <c r="AA160" s="5"/>
      <c r="AB160" s="14" t="s">
        <v>177</v>
      </c>
      <c r="AC160" s="5"/>
      <c r="AD160" s="5"/>
      <c r="AE160" s="5"/>
      <c r="AF160" s="5"/>
      <c r="AG160" s="42"/>
    </row>
    <row r="161" spans="1:33" ht="256" x14ac:dyDescent="0.2">
      <c r="A161" s="51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"/>
      <c r="R161" s="5"/>
      <c r="S161" s="5"/>
      <c r="T161" s="14"/>
      <c r="U161" s="4">
        <v>0.28888888888888886</v>
      </c>
      <c r="V161" s="4">
        <v>0.29236111111111113</v>
      </c>
      <c r="W161" s="5" t="s">
        <v>49</v>
      </c>
      <c r="X161" s="5" t="s">
        <v>22</v>
      </c>
      <c r="Y161" s="5">
        <v>11</v>
      </c>
      <c r="Z161" s="5"/>
      <c r="AA161" s="5"/>
      <c r="AB161" s="14" t="s">
        <v>178</v>
      </c>
      <c r="AC161" s="5"/>
      <c r="AD161" s="5"/>
      <c r="AE161" s="5"/>
      <c r="AF161" s="5"/>
      <c r="AG161" s="43"/>
    </row>
    <row r="162" spans="1:33" ht="121" x14ac:dyDescent="0.2">
      <c r="A162" s="55">
        <v>45</v>
      </c>
      <c r="B162" s="56">
        <v>31885</v>
      </c>
      <c r="C162" s="57">
        <v>0.25347222222222221</v>
      </c>
      <c r="D162" s="57">
        <v>0.27777777777777779</v>
      </c>
      <c r="E162" s="46" t="s">
        <v>13</v>
      </c>
      <c r="F162" s="46" t="s">
        <v>123</v>
      </c>
      <c r="G162" s="46"/>
      <c r="H162" s="46" t="s">
        <v>179</v>
      </c>
      <c r="I162" s="46" t="s">
        <v>123</v>
      </c>
      <c r="J162" s="46" t="s">
        <v>15</v>
      </c>
      <c r="K162" s="46" t="s">
        <v>15</v>
      </c>
      <c r="L162" s="46" t="s">
        <v>123</v>
      </c>
      <c r="M162" s="46" t="s">
        <v>180</v>
      </c>
      <c r="N162" s="46" t="s">
        <v>123</v>
      </c>
      <c r="O162" s="46"/>
      <c r="P162" s="46"/>
      <c r="Q162" s="18">
        <v>0.25694444444444442</v>
      </c>
      <c r="R162" s="19">
        <v>30</v>
      </c>
      <c r="S162" s="19">
        <v>18</v>
      </c>
      <c r="T162" s="16" t="s">
        <v>181</v>
      </c>
      <c r="U162" s="18">
        <v>0.26041666666666669</v>
      </c>
      <c r="V162" s="18">
        <v>0.2638888888888889</v>
      </c>
      <c r="W162" s="19" t="s">
        <v>24</v>
      </c>
      <c r="X162" s="19" t="s">
        <v>25</v>
      </c>
      <c r="Y162" s="19">
        <v>35</v>
      </c>
      <c r="Z162" s="19">
        <v>0</v>
      </c>
      <c r="AA162" s="19"/>
      <c r="AB162" s="19"/>
      <c r="AC162" s="19"/>
      <c r="AD162" s="19"/>
      <c r="AE162" s="19"/>
      <c r="AF162" s="19"/>
      <c r="AG162" s="54" t="s">
        <v>182</v>
      </c>
    </row>
    <row r="163" spans="1:33" ht="121" x14ac:dyDescent="0.2">
      <c r="A163" s="50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18">
        <v>0.32291666666666669</v>
      </c>
      <c r="R163" s="19">
        <v>31</v>
      </c>
      <c r="S163" s="19">
        <v>15</v>
      </c>
      <c r="T163" s="16" t="s">
        <v>181</v>
      </c>
      <c r="U163" s="18">
        <v>0.26458333333333334</v>
      </c>
      <c r="V163" s="18">
        <v>0.26805555555555555</v>
      </c>
      <c r="W163" s="19" t="s">
        <v>25</v>
      </c>
      <c r="X163" s="19" t="s">
        <v>25</v>
      </c>
      <c r="Y163" s="19">
        <v>32</v>
      </c>
      <c r="AA163" s="19" t="s">
        <v>183</v>
      </c>
      <c r="AB163" s="19"/>
      <c r="AC163" s="19" t="s">
        <v>24</v>
      </c>
      <c r="AD163" s="19" t="s">
        <v>25</v>
      </c>
      <c r="AE163" s="19"/>
      <c r="AF163" s="19">
        <v>6</v>
      </c>
      <c r="AG163" s="42"/>
    </row>
    <row r="164" spans="1:33" x14ac:dyDescent="0.2">
      <c r="A164" s="50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18">
        <v>0.2986111111111111</v>
      </c>
      <c r="R164" s="19"/>
      <c r="S164" s="19"/>
      <c r="T164" s="16"/>
      <c r="U164" s="18">
        <v>0.26874999999999999</v>
      </c>
      <c r="V164" s="18">
        <v>0.2722222222222222</v>
      </c>
      <c r="W164" s="19" t="s">
        <v>49</v>
      </c>
      <c r="X164" s="19" t="s">
        <v>49</v>
      </c>
      <c r="Y164" s="19">
        <v>34</v>
      </c>
      <c r="AA164" s="19" t="s">
        <v>184</v>
      </c>
      <c r="AB164" s="19" t="s">
        <v>185</v>
      </c>
      <c r="AC164" s="19" t="s">
        <v>49</v>
      </c>
      <c r="AD164" s="19" t="s">
        <v>49</v>
      </c>
      <c r="AE164" s="19"/>
      <c r="AF164" s="19">
        <v>2</v>
      </c>
      <c r="AG164" s="42"/>
    </row>
    <row r="165" spans="1:33" ht="301" x14ac:dyDescent="0.2">
      <c r="A165" s="50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18">
        <v>0.31111111111111112</v>
      </c>
      <c r="R165" s="19">
        <v>24</v>
      </c>
      <c r="S165" s="19">
        <v>1</v>
      </c>
      <c r="T165" s="16" t="s">
        <v>186</v>
      </c>
      <c r="U165" s="18">
        <v>0.27291666666666664</v>
      </c>
      <c r="V165" s="18">
        <v>0.27638888888888891</v>
      </c>
      <c r="W165" s="19" t="s">
        <v>17</v>
      </c>
      <c r="X165" s="19" t="s">
        <v>17</v>
      </c>
      <c r="Y165" s="19">
        <v>20</v>
      </c>
      <c r="Z165" s="34">
        <v>3</v>
      </c>
      <c r="AA165" s="19" t="s">
        <v>187</v>
      </c>
      <c r="AB165" s="19"/>
      <c r="AC165" s="19"/>
      <c r="AD165" s="19"/>
      <c r="AE165" s="19"/>
      <c r="AF165" s="19"/>
      <c r="AG165" s="42"/>
    </row>
    <row r="166" spans="1:33" x14ac:dyDescent="0.2">
      <c r="A166" s="50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18"/>
      <c r="R166" s="19"/>
      <c r="S166" s="19"/>
      <c r="T166" s="16"/>
      <c r="U166" s="18">
        <v>0.28888888888888886</v>
      </c>
      <c r="V166" s="18">
        <v>0.29236111111111113</v>
      </c>
      <c r="W166" s="19" t="s">
        <v>24</v>
      </c>
      <c r="X166" s="19" t="s">
        <v>18</v>
      </c>
      <c r="Y166" s="19">
        <v>30</v>
      </c>
      <c r="Z166" s="35"/>
      <c r="AA166" s="35"/>
      <c r="AB166" s="19" t="s">
        <v>188</v>
      </c>
      <c r="AC166" s="19"/>
      <c r="AD166" s="19"/>
      <c r="AE166" s="19"/>
      <c r="AF166" s="19"/>
      <c r="AG166" s="42"/>
    </row>
    <row r="167" spans="1:33" x14ac:dyDescent="0.2">
      <c r="A167" s="50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18"/>
      <c r="R167" s="19"/>
      <c r="S167" s="19"/>
      <c r="T167" s="16"/>
      <c r="U167" s="18">
        <v>0.2951388888888889</v>
      </c>
      <c r="V167" s="18">
        <v>0.2986111111111111</v>
      </c>
      <c r="W167" s="19" t="s">
        <v>49</v>
      </c>
      <c r="X167" s="19" t="s">
        <v>22</v>
      </c>
      <c r="Y167" s="19">
        <v>12</v>
      </c>
      <c r="Z167" s="19"/>
      <c r="AA167" s="19"/>
      <c r="AB167" s="19" t="s">
        <v>189</v>
      </c>
      <c r="AC167" s="19"/>
      <c r="AD167" s="19"/>
      <c r="AE167" s="19"/>
      <c r="AF167" s="19"/>
      <c r="AG167" s="42"/>
    </row>
    <row r="168" spans="1:33" x14ac:dyDescent="0.2">
      <c r="A168" s="51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18"/>
      <c r="R168" s="19"/>
      <c r="S168" s="19"/>
      <c r="T168" s="16"/>
      <c r="U168" s="18">
        <v>0.30694444444444446</v>
      </c>
      <c r="V168" s="18">
        <v>0.31041666666666667</v>
      </c>
      <c r="W168" s="19" t="s">
        <v>24</v>
      </c>
      <c r="X168" s="19" t="s">
        <v>18</v>
      </c>
      <c r="Y168" s="19">
        <v>0</v>
      </c>
      <c r="Z168" s="19"/>
      <c r="AA168" s="19"/>
      <c r="AB168" s="19"/>
      <c r="AC168" s="19"/>
      <c r="AD168" s="19"/>
      <c r="AE168" s="19"/>
      <c r="AF168" s="19"/>
      <c r="AG168" s="43"/>
    </row>
    <row r="169" spans="1:33" ht="31" x14ac:dyDescent="0.2">
      <c r="A169" s="49">
        <v>46</v>
      </c>
      <c r="B169" s="52">
        <f>DATE(1987,4,19)</f>
        <v>31886</v>
      </c>
      <c r="C169" s="53">
        <v>0.22916666666666666</v>
      </c>
      <c r="D169" s="53">
        <v>0.2673611111111111</v>
      </c>
      <c r="E169" s="41" t="s">
        <v>13</v>
      </c>
      <c r="F169" s="41" t="s">
        <v>190</v>
      </c>
      <c r="G169" s="41"/>
      <c r="H169" s="41" t="s">
        <v>191</v>
      </c>
      <c r="I169" s="45">
        <v>0.8</v>
      </c>
      <c r="J169" s="41" t="s">
        <v>15</v>
      </c>
      <c r="K169" s="41" t="s">
        <v>15</v>
      </c>
      <c r="L169" s="41"/>
      <c r="M169" s="46" t="s">
        <v>192</v>
      </c>
      <c r="N169" s="47" t="s">
        <v>193</v>
      </c>
      <c r="O169" s="41"/>
      <c r="P169" s="41"/>
      <c r="Q169" s="4">
        <v>0.25</v>
      </c>
      <c r="R169" s="5">
        <v>23</v>
      </c>
      <c r="S169" s="5">
        <v>8</v>
      </c>
      <c r="T169" s="14"/>
      <c r="U169" s="4">
        <v>0.2673611111111111</v>
      </c>
      <c r="V169" s="4">
        <v>0.27083333333333331</v>
      </c>
      <c r="W169" s="5" t="s">
        <v>17</v>
      </c>
      <c r="X169" s="5" t="s">
        <v>17</v>
      </c>
      <c r="Y169" s="5">
        <v>13</v>
      </c>
      <c r="Z169" s="21">
        <v>2</v>
      </c>
      <c r="AA169" s="14"/>
      <c r="AB169" s="14" t="s">
        <v>194</v>
      </c>
      <c r="AC169" s="5" t="s">
        <v>24</v>
      </c>
      <c r="AD169" s="5" t="s">
        <v>25</v>
      </c>
      <c r="AE169" s="5"/>
      <c r="AF169" s="5">
        <v>1</v>
      </c>
      <c r="AG169" s="48" t="s">
        <v>209</v>
      </c>
    </row>
    <row r="170" spans="1:33" x14ac:dyDescent="0.2">
      <c r="A170" s="50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">
        <v>0.25763888888888886</v>
      </c>
      <c r="R170" s="5">
        <v>24</v>
      </c>
      <c r="S170" s="5">
        <v>13</v>
      </c>
      <c r="T170" s="14"/>
      <c r="U170" s="4">
        <v>0.2673611111111111</v>
      </c>
      <c r="V170" s="4">
        <v>0.27083333333333331</v>
      </c>
      <c r="W170" s="5" t="s">
        <v>25</v>
      </c>
      <c r="X170" s="5" t="s">
        <v>25</v>
      </c>
      <c r="Y170" s="5">
        <v>32</v>
      </c>
      <c r="Z170" s="5">
        <v>1</v>
      </c>
      <c r="AA170" s="5"/>
      <c r="AB170" s="5"/>
      <c r="AC170" s="5" t="s">
        <v>24</v>
      </c>
      <c r="AD170" s="5" t="s">
        <v>25</v>
      </c>
      <c r="AE170" s="5"/>
      <c r="AF170" s="5">
        <v>1</v>
      </c>
      <c r="AG170" s="42"/>
    </row>
    <row r="171" spans="1:33" ht="46" x14ac:dyDescent="0.2">
      <c r="A171" s="50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">
        <v>0.27430555555555558</v>
      </c>
      <c r="R171" s="5">
        <v>21</v>
      </c>
      <c r="S171" s="5"/>
      <c r="T171" s="14" t="s">
        <v>195</v>
      </c>
      <c r="U171" s="4">
        <v>0.27777777777777779</v>
      </c>
      <c r="V171" s="4">
        <v>0.28125</v>
      </c>
      <c r="W171" s="5" t="s">
        <v>24</v>
      </c>
      <c r="X171" s="5" t="s">
        <v>18</v>
      </c>
      <c r="Y171" s="5">
        <v>18</v>
      </c>
      <c r="Z171" s="5">
        <v>1</v>
      </c>
      <c r="AA171" s="5"/>
      <c r="AB171" s="5"/>
      <c r="AC171" s="5" t="s">
        <v>24</v>
      </c>
      <c r="AD171" s="5" t="s">
        <v>25</v>
      </c>
      <c r="AE171" s="5"/>
      <c r="AF171" s="5">
        <v>1</v>
      </c>
      <c r="AG171" s="42"/>
    </row>
    <row r="172" spans="1:33" x14ac:dyDescent="0.2">
      <c r="A172" s="50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">
        <v>0.29583333333333334</v>
      </c>
      <c r="R172" s="5">
        <v>22</v>
      </c>
      <c r="S172" s="5">
        <v>1</v>
      </c>
      <c r="T172" s="14"/>
      <c r="U172" s="4">
        <v>0.27777777777777779</v>
      </c>
      <c r="V172" s="4">
        <v>0.28125</v>
      </c>
      <c r="W172" s="5" t="s">
        <v>24</v>
      </c>
      <c r="X172" s="5" t="s">
        <v>25</v>
      </c>
      <c r="Y172" s="5">
        <v>32</v>
      </c>
      <c r="Z172" s="5">
        <v>1</v>
      </c>
      <c r="AA172" s="5"/>
      <c r="AB172" s="5"/>
      <c r="AC172" s="5" t="s">
        <v>24</v>
      </c>
      <c r="AD172" s="5" t="s">
        <v>25</v>
      </c>
      <c r="AE172" s="5"/>
      <c r="AF172" s="5">
        <v>1</v>
      </c>
      <c r="AG172" s="42"/>
    </row>
    <row r="173" spans="1:33" x14ac:dyDescent="0.2">
      <c r="A173" s="50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"/>
      <c r="R173" s="5"/>
      <c r="S173" s="5"/>
      <c r="T173" s="14"/>
      <c r="U173" s="4">
        <v>0.28472222222222221</v>
      </c>
      <c r="V173" s="4">
        <v>0.28819444444444442</v>
      </c>
      <c r="W173" s="5" t="s">
        <v>49</v>
      </c>
      <c r="X173" s="5" t="s">
        <v>49</v>
      </c>
      <c r="Y173" s="5">
        <v>7</v>
      </c>
      <c r="Z173" s="5"/>
      <c r="AA173" s="5"/>
      <c r="AB173" s="5" t="s">
        <v>196</v>
      </c>
      <c r="AC173" s="5"/>
      <c r="AD173" s="5"/>
      <c r="AE173" s="5"/>
      <c r="AF173" s="5"/>
      <c r="AG173" s="42"/>
    </row>
    <row r="174" spans="1:33" x14ac:dyDescent="0.2">
      <c r="A174" s="51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"/>
      <c r="R174" s="5"/>
      <c r="S174" s="5"/>
      <c r="T174" s="14"/>
      <c r="U174" s="4">
        <v>0.28472222222222221</v>
      </c>
      <c r="V174" s="4">
        <v>0.28819444444444442</v>
      </c>
      <c r="W174" s="5" t="s">
        <v>49</v>
      </c>
      <c r="X174" s="5" t="s">
        <v>25</v>
      </c>
      <c r="Y174" s="5">
        <v>16</v>
      </c>
      <c r="Z174" s="5"/>
      <c r="AA174" s="5"/>
      <c r="AB174" s="5" t="s">
        <v>197</v>
      </c>
      <c r="AC174" s="5"/>
      <c r="AD174" s="5"/>
      <c r="AE174" s="5"/>
      <c r="AF174" s="5"/>
      <c r="AG174" s="43"/>
    </row>
    <row r="175" spans="1:33" x14ac:dyDescent="0.2">
      <c r="A175" s="49">
        <v>47</v>
      </c>
      <c r="B175" s="52">
        <f>DATE(1987,4,22)</f>
        <v>31889</v>
      </c>
      <c r="C175" s="53">
        <v>0.2638888888888889</v>
      </c>
      <c r="D175" s="53">
        <v>0.26944444444444443</v>
      </c>
      <c r="E175" s="41" t="s">
        <v>13</v>
      </c>
      <c r="F175" s="41" t="s">
        <v>198</v>
      </c>
      <c r="G175" s="41"/>
      <c r="H175" s="41" t="s">
        <v>206</v>
      </c>
      <c r="I175" s="45">
        <v>0</v>
      </c>
      <c r="J175" s="41" t="s">
        <v>15</v>
      </c>
      <c r="K175" s="41" t="s">
        <v>15</v>
      </c>
      <c r="L175" s="41"/>
      <c r="M175" s="41" t="s">
        <v>199</v>
      </c>
      <c r="N175" s="41" t="s">
        <v>39</v>
      </c>
      <c r="O175" s="41"/>
      <c r="P175" s="41"/>
      <c r="Q175" s="4">
        <v>0.25138888888888888</v>
      </c>
      <c r="R175" s="5">
        <v>23</v>
      </c>
      <c r="S175" s="5">
        <v>6</v>
      </c>
      <c r="T175" s="14"/>
      <c r="U175" s="4">
        <v>0.25486111111111109</v>
      </c>
      <c r="V175" s="4">
        <v>0.25833333333333336</v>
      </c>
      <c r="W175" s="5" t="s">
        <v>24</v>
      </c>
      <c r="X175" s="5" t="s">
        <v>25</v>
      </c>
      <c r="Y175" s="5">
        <v>34</v>
      </c>
      <c r="Z175" s="5">
        <v>1</v>
      </c>
      <c r="AA175" s="5"/>
      <c r="AB175" s="5"/>
      <c r="AC175" s="5" t="s">
        <v>24</v>
      </c>
      <c r="AD175" s="5" t="s">
        <v>25</v>
      </c>
      <c r="AE175" s="5"/>
      <c r="AF175" s="5">
        <v>1</v>
      </c>
      <c r="AG175" s="44"/>
    </row>
    <row r="176" spans="1:33" ht="76" x14ac:dyDescent="0.2">
      <c r="A176" s="50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">
        <v>0.26666666666666666</v>
      </c>
      <c r="R176" s="5">
        <v>29</v>
      </c>
      <c r="S176" s="5">
        <v>6</v>
      </c>
      <c r="T176" s="14" t="s">
        <v>200</v>
      </c>
      <c r="U176" s="4">
        <v>0.26874999999999999</v>
      </c>
      <c r="V176" s="4">
        <v>0.2722222222222222</v>
      </c>
      <c r="W176" s="5" t="s">
        <v>24</v>
      </c>
      <c r="X176" s="5" t="s">
        <v>18</v>
      </c>
      <c r="Y176" s="5">
        <v>8</v>
      </c>
      <c r="Z176" s="5">
        <v>3</v>
      </c>
      <c r="AA176" s="5"/>
      <c r="AB176" s="5"/>
      <c r="AC176" s="5"/>
      <c r="AD176" s="5"/>
      <c r="AE176" s="5"/>
      <c r="AF176" s="5"/>
      <c r="AG176" s="42"/>
    </row>
    <row r="177" spans="1:33" x14ac:dyDescent="0.2">
      <c r="A177" s="50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">
        <v>0.29305555555555557</v>
      </c>
      <c r="R177" s="5">
        <v>29</v>
      </c>
      <c r="S177" s="5">
        <v>1</v>
      </c>
      <c r="T177" s="14"/>
      <c r="U177" s="4">
        <v>0.28472222222222221</v>
      </c>
      <c r="V177" s="4">
        <v>0.28819444444444442</v>
      </c>
      <c r="W177" s="5" t="s">
        <v>24</v>
      </c>
      <c r="X177" s="5" t="s">
        <v>24</v>
      </c>
      <c r="Y177" s="5">
        <v>31</v>
      </c>
      <c r="Z177" s="5">
        <v>1</v>
      </c>
      <c r="AA177" s="5"/>
      <c r="AB177" s="5"/>
      <c r="AC177" s="5"/>
      <c r="AD177" s="5"/>
      <c r="AE177" s="5"/>
      <c r="AF177" s="5"/>
      <c r="AG177" s="42"/>
    </row>
    <row r="178" spans="1:33" x14ac:dyDescent="0.2">
      <c r="A178" s="50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">
        <v>0.29583333333333334</v>
      </c>
      <c r="R178" s="5">
        <v>29</v>
      </c>
      <c r="S178" s="5">
        <v>0</v>
      </c>
      <c r="T178" s="14"/>
      <c r="U178" s="4">
        <v>0.25972222222222224</v>
      </c>
      <c r="V178" s="4">
        <v>0.26319444444444445</v>
      </c>
      <c r="W178" s="5" t="s">
        <v>22</v>
      </c>
      <c r="X178" s="5" t="s">
        <v>22</v>
      </c>
      <c r="Y178" s="5">
        <v>20</v>
      </c>
      <c r="Z178" s="5"/>
      <c r="AA178" s="5"/>
      <c r="AB178" s="5"/>
      <c r="AC178" s="5"/>
      <c r="AD178" s="5"/>
      <c r="AE178" s="5"/>
      <c r="AF178" s="5"/>
      <c r="AG178" s="42"/>
    </row>
    <row r="179" spans="1:33" x14ac:dyDescent="0.2">
      <c r="A179" s="50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"/>
      <c r="R179" s="5"/>
      <c r="S179" s="5"/>
      <c r="T179" s="14"/>
      <c r="U179" s="4">
        <v>0.26319444444444445</v>
      </c>
      <c r="V179" s="4">
        <v>0.26597222222222222</v>
      </c>
      <c r="W179" s="5" t="s">
        <v>25</v>
      </c>
      <c r="X179" s="5" t="s">
        <v>25</v>
      </c>
      <c r="Y179" s="5">
        <v>1</v>
      </c>
      <c r="Z179" s="5"/>
      <c r="AA179" s="5"/>
      <c r="AB179" s="5"/>
      <c r="AC179" s="5"/>
      <c r="AD179" s="5"/>
      <c r="AE179" s="5"/>
      <c r="AF179" s="5"/>
      <c r="AG179" s="42"/>
    </row>
    <row r="180" spans="1:33" x14ac:dyDescent="0.2">
      <c r="A180" s="50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"/>
      <c r="R180" s="5"/>
      <c r="S180" s="5"/>
      <c r="T180" s="14"/>
      <c r="U180" s="4">
        <v>0.2590277777777778</v>
      </c>
      <c r="V180" s="4">
        <v>0.26250000000000001</v>
      </c>
      <c r="W180" s="5" t="s">
        <v>113</v>
      </c>
      <c r="X180" s="5"/>
      <c r="Y180" s="5">
        <v>22</v>
      </c>
      <c r="Z180" s="5">
        <v>1</v>
      </c>
      <c r="AA180" s="5"/>
      <c r="AB180" s="5"/>
      <c r="AC180" s="5"/>
      <c r="AD180" s="5"/>
      <c r="AE180" s="5"/>
      <c r="AF180" s="5"/>
      <c r="AG180" s="42"/>
    </row>
    <row r="181" spans="1:33" x14ac:dyDescent="0.2">
      <c r="A181" s="50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6"/>
      <c r="R181" s="36"/>
      <c r="S181" s="36"/>
      <c r="T181" s="36"/>
      <c r="U181" s="37">
        <v>0.27361111111111114</v>
      </c>
      <c r="V181" s="37">
        <v>0.27708333333333335</v>
      </c>
      <c r="W181" s="38" t="s">
        <v>49</v>
      </c>
      <c r="X181" s="38" t="s">
        <v>22</v>
      </c>
      <c r="Y181" s="36">
        <v>26</v>
      </c>
      <c r="Z181" s="36"/>
      <c r="AA181" s="36"/>
      <c r="AB181" s="36"/>
      <c r="AC181" s="36"/>
      <c r="AD181" s="36"/>
      <c r="AE181" s="36"/>
      <c r="AF181" s="36"/>
      <c r="AG181" s="42"/>
    </row>
    <row r="182" spans="1:33" x14ac:dyDescent="0.2">
      <c r="A182" s="51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38"/>
      <c r="R182" s="38"/>
      <c r="S182" s="38"/>
      <c r="T182" s="38"/>
      <c r="U182" s="31">
        <v>0.27152777777777776</v>
      </c>
      <c r="V182" s="31">
        <v>0.27500000000000002</v>
      </c>
      <c r="W182" s="11" t="s">
        <v>49</v>
      </c>
      <c r="X182" s="11" t="s">
        <v>49</v>
      </c>
      <c r="Y182" s="38">
        <v>15</v>
      </c>
      <c r="Z182" s="38"/>
      <c r="AA182" s="38"/>
      <c r="AB182" s="38"/>
      <c r="AC182" s="38"/>
      <c r="AD182" s="38"/>
      <c r="AE182" s="38"/>
      <c r="AF182" s="38"/>
      <c r="AG182" s="43"/>
    </row>
    <row r="183" spans="1:33" x14ac:dyDescent="0.2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38"/>
      <c r="R183" s="38"/>
      <c r="S183" s="38"/>
      <c r="T183" s="38"/>
      <c r="U183" s="31"/>
      <c r="V183" s="31"/>
      <c r="W183" s="11"/>
      <c r="X183" s="11"/>
      <c r="Y183" s="38"/>
      <c r="Z183" s="38"/>
      <c r="AA183" s="38"/>
      <c r="AB183" s="38"/>
      <c r="AC183" s="38"/>
      <c r="AD183" s="38"/>
      <c r="AE183" s="38"/>
      <c r="AF183" s="38"/>
      <c r="AG183" s="1"/>
    </row>
  </sheetData>
  <mergeCells count="359">
    <mergeCell ref="A175:A182"/>
    <mergeCell ref="B175:B182"/>
    <mergeCell ref="C175:C182"/>
    <mergeCell ref="D175:D182"/>
    <mergeCell ref="E175:E182"/>
    <mergeCell ref="F175:F182"/>
    <mergeCell ref="G175:G182"/>
    <mergeCell ref="H175:H182"/>
    <mergeCell ref="I175:I182"/>
    <mergeCell ref="C169:C174"/>
    <mergeCell ref="D169:D174"/>
    <mergeCell ref="E169:E174"/>
    <mergeCell ref="F169:F174"/>
    <mergeCell ref="G169:G174"/>
    <mergeCell ref="H169:H174"/>
    <mergeCell ref="I169:I174"/>
    <mergeCell ref="J169:J174"/>
    <mergeCell ref="K169:K174"/>
    <mergeCell ref="P149:P161"/>
    <mergeCell ref="AG149:AG161"/>
    <mergeCell ref="A162:A168"/>
    <mergeCell ref="B162:B168"/>
    <mergeCell ref="C162:C168"/>
    <mergeCell ref="D162:D168"/>
    <mergeCell ref="E162:E168"/>
    <mergeCell ref="F162:F168"/>
    <mergeCell ref="G162:G168"/>
    <mergeCell ref="H162:H168"/>
    <mergeCell ref="I162:I168"/>
    <mergeCell ref="J162:J168"/>
    <mergeCell ref="K162:K168"/>
    <mergeCell ref="L162:L168"/>
    <mergeCell ref="M162:M168"/>
    <mergeCell ref="N162:N168"/>
    <mergeCell ref="O162:O168"/>
    <mergeCell ref="P162:P168"/>
    <mergeCell ref="AG162:AG168"/>
    <mergeCell ref="C149:C161"/>
    <mergeCell ref="D149:D161"/>
    <mergeCell ref="E149:E161"/>
    <mergeCell ref="F149:F161"/>
    <mergeCell ref="G149:G161"/>
    <mergeCell ref="H149:H161"/>
    <mergeCell ref="I149:I161"/>
    <mergeCell ref="J149:J161"/>
    <mergeCell ref="K149:K161"/>
    <mergeCell ref="A139:A148"/>
    <mergeCell ref="B139:B148"/>
    <mergeCell ref="C139:C148"/>
    <mergeCell ref="D139:D148"/>
    <mergeCell ref="E139:E148"/>
    <mergeCell ref="F139:F148"/>
    <mergeCell ref="G139:G148"/>
    <mergeCell ref="H139:H148"/>
    <mergeCell ref="I139:I148"/>
    <mergeCell ref="C128:C138"/>
    <mergeCell ref="D128:D138"/>
    <mergeCell ref="E128:E138"/>
    <mergeCell ref="F128:F138"/>
    <mergeCell ref="G128:G138"/>
    <mergeCell ref="H128:H138"/>
    <mergeCell ref="I128:I138"/>
    <mergeCell ref="J128:J138"/>
    <mergeCell ref="K128:K138"/>
    <mergeCell ref="P113:P120"/>
    <mergeCell ref="AG113:AG120"/>
    <mergeCell ref="A121:A127"/>
    <mergeCell ref="B121:B127"/>
    <mergeCell ref="C121:C127"/>
    <mergeCell ref="D121:D127"/>
    <mergeCell ref="E121:E127"/>
    <mergeCell ref="F121:F127"/>
    <mergeCell ref="G121:G127"/>
    <mergeCell ref="H121:H127"/>
    <mergeCell ref="I121:I127"/>
    <mergeCell ref="J121:J127"/>
    <mergeCell ref="K121:K127"/>
    <mergeCell ref="L121:L127"/>
    <mergeCell ref="M121:M127"/>
    <mergeCell ref="N121:N127"/>
    <mergeCell ref="O121:O127"/>
    <mergeCell ref="P121:P127"/>
    <mergeCell ref="AG121:AG127"/>
    <mergeCell ref="C113:C120"/>
    <mergeCell ref="D113:D120"/>
    <mergeCell ref="E113:E120"/>
    <mergeCell ref="F113:F120"/>
    <mergeCell ref="G113:G120"/>
    <mergeCell ref="H113:H120"/>
    <mergeCell ref="I113:I120"/>
    <mergeCell ref="J113:J120"/>
    <mergeCell ref="K113:K120"/>
    <mergeCell ref="A105:A112"/>
    <mergeCell ref="B105:B112"/>
    <mergeCell ref="C105:C112"/>
    <mergeCell ref="D105:D112"/>
    <mergeCell ref="E105:E112"/>
    <mergeCell ref="F105:F112"/>
    <mergeCell ref="G105:G112"/>
    <mergeCell ref="H105:H112"/>
    <mergeCell ref="I105:I112"/>
    <mergeCell ref="C94:C104"/>
    <mergeCell ref="D94:D104"/>
    <mergeCell ref="E94:E104"/>
    <mergeCell ref="F94:F104"/>
    <mergeCell ref="G94:G104"/>
    <mergeCell ref="H94:H104"/>
    <mergeCell ref="I94:I104"/>
    <mergeCell ref="J94:J104"/>
    <mergeCell ref="K94:K104"/>
    <mergeCell ref="P75:P81"/>
    <mergeCell ref="AG75:AG81"/>
    <mergeCell ref="A82:A93"/>
    <mergeCell ref="B82:B93"/>
    <mergeCell ref="C82:C93"/>
    <mergeCell ref="D82:D93"/>
    <mergeCell ref="E82:E93"/>
    <mergeCell ref="F82:F93"/>
    <mergeCell ref="G82:G93"/>
    <mergeCell ref="H82:H93"/>
    <mergeCell ref="I82:I93"/>
    <mergeCell ref="J82:J93"/>
    <mergeCell ref="K82:K93"/>
    <mergeCell ref="L82:L93"/>
    <mergeCell ref="M82:M93"/>
    <mergeCell ref="N82:N93"/>
    <mergeCell ref="O82:O93"/>
    <mergeCell ref="P82:P93"/>
    <mergeCell ref="AG82:AG93"/>
    <mergeCell ref="C75:C81"/>
    <mergeCell ref="D75:D81"/>
    <mergeCell ref="E75:E81"/>
    <mergeCell ref="F75:F81"/>
    <mergeCell ref="G75:G81"/>
    <mergeCell ref="H75:H81"/>
    <mergeCell ref="I75:I81"/>
    <mergeCell ref="J75:J81"/>
    <mergeCell ref="K75:K81"/>
    <mergeCell ref="A65:A74"/>
    <mergeCell ref="B65:B74"/>
    <mergeCell ref="C65:C74"/>
    <mergeCell ref="D65:D74"/>
    <mergeCell ref="E65:E74"/>
    <mergeCell ref="F65:F74"/>
    <mergeCell ref="G65:G74"/>
    <mergeCell ref="H65:H74"/>
    <mergeCell ref="I65:I74"/>
    <mergeCell ref="C59:C64"/>
    <mergeCell ref="D59:D64"/>
    <mergeCell ref="E59:E64"/>
    <mergeCell ref="F59:F64"/>
    <mergeCell ref="G59:G64"/>
    <mergeCell ref="H59:H64"/>
    <mergeCell ref="I59:I64"/>
    <mergeCell ref="J59:J64"/>
    <mergeCell ref="K59:K64"/>
    <mergeCell ref="AG43:AG52"/>
    <mergeCell ref="A53:A58"/>
    <mergeCell ref="B53:B58"/>
    <mergeCell ref="C53:C58"/>
    <mergeCell ref="D53:D58"/>
    <mergeCell ref="E53:E58"/>
    <mergeCell ref="F53:F58"/>
    <mergeCell ref="G53:G58"/>
    <mergeCell ref="H53:H58"/>
    <mergeCell ref="I53:I58"/>
    <mergeCell ref="J53:J58"/>
    <mergeCell ref="K53:K58"/>
    <mergeCell ref="L53:L58"/>
    <mergeCell ref="M53:M58"/>
    <mergeCell ref="N53:N58"/>
    <mergeCell ref="O53:O58"/>
    <mergeCell ref="P53:P58"/>
    <mergeCell ref="AG53:AG58"/>
    <mergeCell ref="C43:C52"/>
    <mergeCell ref="D43:D52"/>
    <mergeCell ref="E43:E52"/>
    <mergeCell ref="F43:F52"/>
    <mergeCell ref="G43:G52"/>
    <mergeCell ref="H43:H52"/>
    <mergeCell ref="I43:I52"/>
    <mergeCell ref="J43:J52"/>
    <mergeCell ref="K43:K52"/>
    <mergeCell ref="B39:B42"/>
    <mergeCell ref="C39:C42"/>
    <mergeCell ref="D39:D42"/>
    <mergeCell ref="E39:E42"/>
    <mergeCell ref="F39:F42"/>
    <mergeCell ref="G39:G42"/>
    <mergeCell ref="H39:H42"/>
    <mergeCell ref="I39:I42"/>
    <mergeCell ref="J39:J42"/>
    <mergeCell ref="L21:L26"/>
    <mergeCell ref="M21:M26"/>
    <mergeCell ref="N21:N26"/>
    <mergeCell ref="O21:O26"/>
    <mergeCell ref="P21:P26"/>
    <mergeCell ref="AG21:AG26"/>
    <mergeCell ref="A27:A32"/>
    <mergeCell ref="B27:AG32"/>
    <mergeCell ref="A33:A38"/>
    <mergeCell ref="B33:B38"/>
    <mergeCell ref="C33:C38"/>
    <mergeCell ref="D33:D38"/>
    <mergeCell ref="E33:E38"/>
    <mergeCell ref="F33:F38"/>
    <mergeCell ref="G33:G38"/>
    <mergeCell ref="H33:H38"/>
    <mergeCell ref="I33:I38"/>
    <mergeCell ref="J33:J38"/>
    <mergeCell ref="K33:K38"/>
    <mergeCell ref="L33:L38"/>
    <mergeCell ref="M33:M38"/>
    <mergeCell ref="N33:N38"/>
    <mergeCell ref="O33:O38"/>
    <mergeCell ref="P33:P38"/>
    <mergeCell ref="C13:C20"/>
    <mergeCell ref="D13:D20"/>
    <mergeCell ref="E13:E20"/>
    <mergeCell ref="F13:F20"/>
    <mergeCell ref="G13:G20"/>
    <mergeCell ref="H13:H20"/>
    <mergeCell ref="I13:I20"/>
    <mergeCell ref="J13:J20"/>
    <mergeCell ref="K13:K20"/>
    <mergeCell ref="A3:A12"/>
    <mergeCell ref="B3:B12"/>
    <mergeCell ref="C3:C12"/>
    <mergeCell ref="D3:D12"/>
    <mergeCell ref="E3:E12"/>
    <mergeCell ref="F3:F12"/>
    <mergeCell ref="G3:G12"/>
    <mergeCell ref="H3:H12"/>
    <mergeCell ref="I3:I12"/>
    <mergeCell ref="J3:J12"/>
    <mergeCell ref="K3:K12"/>
    <mergeCell ref="L3:L12"/>
    <mergeCell ref="M3:M12"/>
    <mergeCell ref="N3:N12"/>
    <mergeCell ref="O3:O12"/>
    <mergeCell ref="P3:P12"/>
    <mergeCell ref="AG3:AG12"/>
    <mergeCell ref="A13:A20"/>
    <mergeCell ref="B13:B20"/>
    <mergeCell ref="L13:L20"/>
    <mergeCell ref="M13:M20"/>
    <mergeCell ref="N13:N20"/>
    <mergeCell ref="O13:O20"/>
    <mergeCell ref="P13:P20"/>
    <mergeCell ref="AG13:AG20"/>
    <mergeCell ref="F21:F26"/>
    <mergeCell ref="G21:G26"/>
    <mergeCell ref="H21:H26"/>
    <mergeCell ref="I21:I26"/>
    <mergeCell ref="J21:J26"/>
    <mergeCell ref="K21:K26"/>
    <mergeCell ref="A21:A26"/>
    <mergeCell ref="B21:B26"/>
    <mergeCell ref="C21:C26"/>
    <mergeCell ref="D21:D26"/>
    <mergeCell ref="E21:E26"/>
    <mergeCell ref="AG33:AG38"/>
    <mergeCell ref="A39:A42"/>
    <mergeCell ref="K39:K42"/>
    <mergeCell ref="L39:L42"/>
    <mergeCell ref="M39:M42"/>
    <mergeCell ref="N39:N42"/>
    <mergeCell ref="O39:O42"/>
    <mergeCell ref="P39:P42"/>
    <mergeCell ref="AG39:AG42"/>
    <mergeCell ref="L43:L52"/>
    <mergeCell ref="M43:M52"/>
    <mergeCell ref="N43:N52"/>
    <mergeCell ref="O43:O52"/>
    <mergeCell ref="P43:P52"/>
    <mergeCell ref="A43:A52"/>
    <mergeCell ref="B43:B52"/>
    <mergeCell ref="L59:L64"/>
    <mergeCell ref="M59:M64"/>
    <mergeCell ref="N59:N64"/>
    <mergeCell ref="O59:O64"/>
    <mergeCell ref="P59:P64"/>
    <mergeCell ref="AG59:AG64"/>
    <mergeCell ref="A59:A64"/>
    <mergeCell ref="B59:B64"/>
    <mergeCell ref="J65:J74"/>
    <mergeCell ref="K65:K74"/>
    <mergeCell ref="L65:L74"/>
    <mergeCell ref="M65:M74"/>
    <mergeCell ref="N65:N74"/>
    <mergeCell ref="O65:O74"/>
    <mergeCell ref="P65:P74"/>
    <mergeCell ref="AG65:AG74"/>
    <mergeCell ref="L75:L81"/>
    <mergeCell ref="M75:M81"/>
    <mergeCell ref="N75:N81"/>
    <mergeCell ref="O75:O81"/>
    <mergeCell ref="A75:A81"/>
    <mergeCell ref="B75:B81"/>
    <mergeCell ref="L94:L104"/>
    <mergeCell ref="M94:M104"/>
    <mergeCell ref="N94:N104"/>
    <mergeCell ref="O94:O104"/>
    <mergeCell ref="P94:P104"/>
    <mergeCell ref="AG94:AG104"/>
    <mergeCell ref="A94:A104"/>
    <mergeCell ref="B94:B104"/>
    <mergeCell ref="J105:J112"/>
    <mergeCell ref="K105:K112"/>
    <mergeCell ref="L105:L112"/>
    <mergeCell ref="M105:M112"/>
    <mergeCell ref="N105:N112"/>
    <mergeCell ref="O105:O112"/>
    <mergeCell ref="P105:P112"/>
    <mergeCell ref="AG105:AG112"/>
    <mergeCell ref="L113:L120"/>
    <mergeCell ref="M113:M120"/>
    <mergeCell ref="N113:N120"/>
    <mergeCell ref="O113:O120"/>
    <mergeCell ref="A113:A120"/>
    <mergeCell ref="B113:B120"/>
    <mergeCell ref="L128:L138"/>
    <mergeCell ref="M128:M138"/>
    <mergeCell ref="N128:N138"/>
    <mergeCell ref="O128:O138"/>
    <mergeCell ref="P128:P138"/>
    <mergeCell ref="AG128:AG138"/>
    <mergeCell ref="A128:A138"/>
    <mergeCell ref="B128:B138"/>
    <mergeCell ref="J139:J148"/>
    <mergeCell ref="K139:K148"/>
    <mergeCell ref="L139:L148"/>
    <mergeCell ref="M139:M148"/>
    <mergeCell ref="N139:N148"/>
    <mergeCell ref="O139:O148"/>
    <mergeCell ref="P139:P148"/>
    <mergeCell ref="AG139:AG148"/>
    <mergeCell ref="L149:L161"/>
    <mergeCell ref="M149:M161"/>
    <mergeCell ref="N149:N161"/>
    <mergeCell ref="O149:O161"/>
    <mergeCell ref="A149:A161"/>
    <mergeCell ref="B149:B161"/>
    <mergeCell ref="L169:L174"/>
    <mergeCell ref="M169:M174"/>
    <mergeCell ref="N169:N174"/>
    <mergeCell ref="O169:O174"/>
    <mergeCell ref="P169:P174"/>
    <mergeCell ref="AG169:AG174"/>
    <mergeCell ref="A169:A174"/>
    <mergeCell ref="B169:B174"/>
    <mergeCell ref="J175:J182"/>
    <mergeCell ref="K175:K182"/>
    <mergeCell ref="L175:L182"/>
    <mergeCell ref="M175:M182"/>
    <mergeCell ref="N175:N182"/>
    <mergeCell ref="O175:O182"/>
    <mergeCell ref="P175:P182"/>
    <mergeCell ref="AG175:AG1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2023-07-10T22:40:08Z</dcterms:created>
  <dcterms:modified xsi:type="dcterms:W3CDTF">2023-07-11T05:47:44Z</dcterms:modified>
</cp:coreProperties>
</file>