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B2391417-EC77-5444-8EC3-55A3564ED1C8}" xr6:coauthVersionLast="47" xr6:coauthVersionMax="47" xr10:uidLastSave="{00000000-0000-0000-0000-000000000000}"/>
  <bookViews>
    <workbookView xWindow="0" yWindow="2320" windowWidth="29140" windowHeight="15940" xr2:uid="{CEB51924-D637-2F42-AD61-D130D6CD02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B64" i="1"/>
  <c r="B58" i="1"/>
  <c r="B51" i="1"/>
  <c r="B45" i="1"/>
  <c r="B37" i="1"/>
  <c r="B33" i="1"/>
  <c r="B29" i="1"/>
  <c r="B23" i="1"/>
  <c r="B18" i="1"/>
  <c r="B11" i="1"/>
  <c r="B4" i="1"/>
</calcChain>
</file>

<file path=xl/sharedStrings.xml><?xml version="1.0" encoding="utf-8"?>
<sst xmlns="http://schemas.openxmlformats.org/spreadsheetml/2006/main" count="200" uniqueCount="116">
  <si>
    <t>PDF Page #/23</t>
  </si>
  <si>
    <t>INFO</t>
  </si>
  <si>
    <t>WEATHER CONDITIONS</t>
  </si>
  <si>
    <t>PREDATOR DISTURBANCE</t>
  </si>
  <si>
    <t>OBSERVATION</t>
  </si>
  <si>
    <t>STRUTTING FREQUENCY</t>
  </si>
  <si>
    <t>COPOPULATIONS</t>
  </si>
  <si>
    <t>OTHER FIGHTS AND COMMENTS</t>
  </si>
  <si>
    <t>Time</t>
  </si>
  <si>
    <t>Tag Colours</t>
  </si>
  <si>
    <t># of Struts</t>
  </si>
  <si>
    <t>Distance to Hens (m)</t>
  </si>
  <si>
    <t>Fights</t>
  </si>
  <si>
    <t>#</t>
  </si>
  <si>
    <t>Date</t>
  </si>
  <si>
    <t>Arrival TIme</t>
  </si>
  <si>
    <t>Sunrise</t>
  </si>
  <si>
    <t>Lek</t>
  </si>
  <si>
    <t>Observer</t>
  </si>
  <si>
    <t>Trapping Activity</t>
  </si>
  <si>
    <t>Wind (mph)</t>
  </si>
  <si>
    <t>Cloud Cover (%)</t>
  </si>
  <si>
    <t>Snowing</t>
  </si>
  <si>
    <t>Raining</t>
  </si>
  <si>
    <t>Temp (°F)</t>
  </si>
  <si>
    <t>Other</t>
  </si>
  <si>
    <t>LEK Ground Condition</t>
  </si>
  <si>
    <t xml:space="preserve">Type </t>
  </si>
  <si>
    <t xml:space="preserve">Time </t>
  </si>
  <si>
    <t># Males</t>
  </si>
  <si>
    <t># Females</t>
  </si>
  <si>
    <t>Observations/Marks present</t>
  </si>
  <si>
    <t>Start</t>
  </si>
  <si>
    <t>End</t>
  </si>
  <si>
    <t xml:space="preserve">Left </t>
  </si>
  <si>
    <t>Right</t>
  </si>
  <si>
    <t>CORDINGLY</t>
  </si>
  <si>
    <t>Cody Boyce</t>
  </si>
  <si>
    <t>N</t>
  </si>
  <si>
    <t>Dry</t>
  </si>
  <si>
    <t>males flew in</t>
  </si>
  <si>
    <t>Females walking though lek</t>
  </si>
  <si>
    <t>3 males close together</t>
  </si>
  <si>
    <t xml:space="preserve">No marked males - all adults </t>
  </si>
  <si>
    <t xml:space="preserve">males begun wandering off </t>
  </si>
  <si>
    <t>White/Koeppeiu</t>
  </si>
  <si>
    <t>0-5</t>
  </si>
  <si>
    <t>Clear</t>
  </si>
  <si>
    <t>Coyotes</t>
  </si>
  <si>
    <t>6:28: 2 Coyotes around 100m W along fence line, followed fence line - group not upset. By 7:08, so scattered (?), 2 males, several (9) females? moved around 60m N on the lek to keep strutting. By 7:00: male spread more than 100 m N -&gt; S</t>
  </si>
  <si>
    <t>1 JUV, 1 Female marked - ?/G</t>
  </si>
  <si>
    <t xml:space="preserve">Boyce/McDonald </t>
  </si>
  <si>
    <t xml:space="preserve">females clustered around stake. </t>
  </si>
  <si>
    <t>unmarked</t>
  </si>
  <si>
    <t xml:space="preserve">females all left by 6:45 -- strutting markedly - reduced strutting frequency. Copulation: bird to right of stake by 10m. </t>
  </si>
  <si>
    <t>Johnsons</t>
  </si>
  <si>
    <t>1 inch new snow</t>
  </si>
  <si>
    <t>by male at stake</t>
  </si>
  <si>
    <t>NA</t>
  </si>
  <si>
    <t>White/Johnsons</t>
  </si>
  <si>
    <t>Common net + 1 male caught in spotlight</t>
  </si>
  <si>
    <t>1 male chased off by all males</t>
  </si>
  <si>
    <t>Orange</t>
  </si>
  <si>
    <t>Purple</t>
  </si>
  <si>
    <t>Unmarked</t>
  </si>
  <si>
    <t xml:space="preserve">G/W chased off lek by ALL other males. Strutted around 50 m E of net. B/P fought unmarked male, wing beating, clucking, tail. Female G/G present  </t>
  </si>
  <si>
    <t>Green</t>
  </si>
  <si>
    <t>White</t>
  </si>
  <si>
    <t>Blue</t>
  </si>
  <si>
    <t>Koeppen</t>
  </si>
  <si>
    <t>Golden Eagle 1/4 mile to Ease</t>
  </si>
  <si>
    <t>Clear and dry</t>
  </si>
  <si>
    <t>Fight green ? Green lost</t>
  </si>
  <si>
    <t xml:space="preserve">Not much strutting occured after hens left </t>
  </si>
  <si>
    <t>Fight green ? Green won</t>
  </si>
  <si>
    <t>5 hens flew off NW</t>
  </si>
  <si>
    <t>Hazy on Horizons</t>
  </si>
  <si>
    <t>Clear no frost</t>
  </si>
  <si>
    <t xml:space="preserve">Raptor </t>
  </si>
  <si>
    <t>all females by male by stake</t>
  </si>
  <si>
    <t>5 ft and hen moved away</t>
  </si>
  <si>
    <t xml:space="preserve">6:26: raptor flew over and hens squatted down to hide males didn't. 6:30 all females moved out to NE. BB and WR are in a continual stand off with no actual fighting. By 7:00 am Just about all activity stopped. </t>
  </si>
  <si>
    <t>Red</t>
  </si>
  <si>
    <t>no one around</t>
  </si>
  <si>
    <t xml:space="preserve">stand off with BB </t>
  </si>
  <si>
    <t xml:space="preserve">only males left, unmarked male stuts around stake probably master cock. Hens and some males take off to NE </t>
  </si>
  <si>
    <t>25 yds was chasing hens</t>
  </si>
  <si>
    <t>Clear and dry no frost</t>
  </si>
  <si>
    <t xml:space="preserve">OP chased hens to north. 5:58 copulation? 6:25: golden eagle flew over. 
Hens are moving to north. RB + OP fight, OP won. Pair of coyotes moved by at 6:45 50-100 yards away, no effect on birds. 6:49 fight + BB + WR appears to be even matchup, BB walked off. By 7:00, all activity stopped - no hens on lek, moved to north. </t>
  </si>
  <si>
    <t>Hens clustering</t>
  </si>
  <si>
    <t>Interrupted by golden eagle</t>
  </si>
  <si>
    <t>Hens not clustered around a male yet</t>
  </si>
  <si>
    <t>5 hens flew NE</t>
  </si>
  <si>
    <t>Light fog + Hazy horizens</t>
  </si>
  <si>
    <t xml:space="preserve">Frosted a little </t>
  </si>
  <si>
    <t>male by stake has 5 females around him</t>
  </si>
  <si>
    <t>6:01: Op fight unmarked, OP won. One female around male by stake. OP chasing hens. Female move north and south. BB-WR fight - BB walked off no apparent winner. 6:50 unmarked male by stake 1 copualtion. 6:56: OP and unmarked - op challenged by unmakred, unmarked back off. Hens left to NW at 7:20 OP chasing as usual</t>
  </si>
  <si>
    <t>female start to move to N</t>
  </si>
  <si>
    <t xml:space="preserve">all females scattered </t>
  </si>
  <si>
    <t>female move back towards stake</t>
  </si>
  <si>
    <t>too cloudy to tell</t>
  </si>
  <si>
    <t xml:space="preserve">CORDINGLY </t>
  </si>
  <si>
    <t>Yes (like hell)</t>
  </si>
  <si>
    <t>Still snowing - wet snow</t>
  </si>
  <si>
    <t>6 inches snow on ground</t>
  </si>
  <si>
    <t>nothing that resembles a grouse I'm out of here</t>
  </si>
  <si>
    <t xml:space="preserve">Johnsons </t>
  </si>
  <si>
    <t>15-20</t>
  </si>
  <si>
    <t>Snow cover</t>
  </si>
  <si>
    <t>No strutting, very dispersed</t>
  </si>
  <si>
    <t>Marked male: WR</t>
  </si>
  <si>
    <t>Everyone left but the "Tailless wonder"</t>
  </si>
  <si>
    <t xml:space="preserve">Tailless wonder present!5:51 - 4 males wandered off to N - feeding. R on right (W/R?), + P on right. 6:12 - all birds but tailess take flight. Tailess and UM eat and looked at each other from 2 feet apart for 15 minutes, then unmarked male walked off. 6:11 - B/B walked off (N) and began to feed. </t>
  </si>
  <si>
    <t>tailess - flew 20sec later</t>
  </si>
  <si>
    <t>males walked through the lek rather promptly, immediately past the most virogously stritting males. They (?) by the north male - who was not strutting, but after a couple of minutes they walked on. immediatly past (???)</t>
  </si>
  <si>
    <t>I can't find the lek - no sounds of strutting males - I'm in the general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</si>
</sst>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0" borderId="3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14" fontId="3" fillId="0" borderId="9" xfId="0" applyNumberFormat="1" applyFont="1" applyBorder="1" applyAlignment="1">
      <alignment wrapText="1"/>
    </xf>
    <xf numFmtId="20" fontId="3" fillId="0" borderId="9" xfId="0" applyNumberFormat="1" applyFont="1" applyBorder="1" applyAlignment="1">
      <alignment wrapText="1"/>
    </xf>
    <xf numFmtId="0" fontId="3" fillId="0" borderId="9" xfId="0" applyFont="1" applyBorder="1" applyAlignment="1">
      <alignment wrapText="1"/>
    </xf>
    <xf numFmtId="20" fontId="3" fillId="0" borderId="8" xfId="0" applyNumberFormat="1" applyFont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20" fontId="3" fillId="2" borderId="8" xfId="0" applyNumberFormat="1" applyFont="1" applyFill="1" applyBorder="1" applyAlignment="1">
      <alignment wrapText="1"/>
    </xf>
    <xf numFmtId="164" fontId="3" fillId="2" borderId="8" xfId="0" applyNumberFormat="1" applyFont="1" applyFill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2" fillId="0" borderId="8" xfId="0" applyFont="1" applyBorder="1"/>
    <xf numFmtId="0" fontId="3" fillId="0" borderId="9" xfId="0" applyFont="1" applyFill="1" applyBorder="1" applyAlignment="1">
      <alignment wrapText="1"/>
    </xf>
    <xf numFmtId="0" fontId="3" fillId="2" borderId="8" xfId="0" applyNumberFormat="1" applyFont="1" applyFill="1" applyBorder="1" applyAlignment="1">
      <alignment wrapText="1"/>
    </xf>
    <xf numFmtId="0" fontId="3" fillId="0" borderId="8" xfId="0" applyNumberFormat="1" applyFont="1" applyBorder="1" applyAlignment="1">
      <alignment wrapText="1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2297-1AFD-624E-B05E-057496983761}">
  <dimension ref="A1:AG75"/>
  <sheetViews>
    <sheetView tabSelected="1" topLeftCell="V1" workbookViewId="0">
      <selection activeCell="AC58" sqref="AC58"/>
    </sheetView>
  </sheetViews>
  <sheetFormatPr baseColWidth="10" defaultRowHeight="16" x14ac:dyDescent="0.2"/>
  <sheetData>
    <row r="1" spans="1:33" x14ac:dyDescent="0.2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3"/>
      <c r="N1" s="4"/>
      <c r="O1" s="2" t="s">
        <v>3</v>
      </c>
      <c r="P1" s="4"/>
      <c r="Q1" s="2" t="s">
        <v>4</v>
      </c>
      <c r="R1" s="3"/>
      <c r="S1" s="3"/>
      <c r="T1" s="4"/>
      <c r="U1" s="5" t="s">
        <v>5</v>
      </c>
      <c r="V1" s="6"/>
      <c r="W1" s="6"/>
      <c r="X1" s="6"/>
      <c r="Y1" s="6"/>
      <c r="Z1" s="6"/>
      <c r="AA1" s="6"/>
      <c r="AB1" s="7"/>
      <c r="AC1" s="5" t="s">
        <v>6</v>
      </c>
      <c r="AD1" s="6"/>
      <c r="AE1" s="6"/>
      <c r="AF1" s="7"/>
      <c r="AG1" s="8" t="s">
        <v>7</v>
      </c>
    </row>
    <row r="2" spans="1:33" x14ac:dyDescent="0.2">
      <c r="A2" s="9"/>
      <c r="B2" s="10"/>
      <c r="C2" s="10"/>
      <c r="D2" s="10"/>
      <c r="E2" s="10"/>
      <c r="F2" s="10"/>
      <c r="G2" s="11"/>
      <c r="H2" s="10"/>
      <c r="I2" s="10"/>
      <c r="J2" s="10"/>
      <c r="K2" s="10"/>
      <c r="L2" s="10"/>
      <c r="M2" s="10"/>
      <c r="N2" s="11"/>
      <c r="O2" s="10"/>
      <c r="P2" s="11"/>
      <c r="Q2" s="10"/>
      <c r="R2" s="10"/>
      <c r="S2" s="10"/>
      <c r="T2" s="11"/>
      <c r="U2" s="12" t="s">
        <v>8</v>
      </c>
      <c r="V2" s="11"/>
      <c r="W2" s="12" t="s">
        <v>9</v>
      </c>
      <c r="X2" s="11"/>
      <c r="Y2" s="13" t="s">
        <v>10</v>
      </c>
      <c r="Z2" s="13" t="s">
        <v>11</v>
      </c>
      <c r="AA2" s="31"/>
      <c r="AB2" s="13" t="s">
        <v>12</v>
      </c>
      <c r="AC2" s="12" t="s">
        <v>9</v>
      </c>
      <c r="AD2" s="11"/>
      <c r="AE2" s="36"/>
      <c r="AF2" s="13" t="s">
        <v>13</v>
      </c>
      <c r="AG2" s="14"/>
    </row>
    <row r="3" spans="1:33" ht="46" x14ac:dyDescent="0.2">
      <c r="A3" s="15"/>
      <c r="B3" s="16" t="s">
        <v>14</v>
      </c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  <c r="H3" s="16" t="s">
        <v>20</v>
      </c>
      <c r="I3" s="16" t="s">
        <v>21</v>
      </c>
      <c r="J3" s="16" t="s">
        <v>22</v>
      </c>
      <c r="K3" s="16" t="s">
        <v>23</v>
      </c>
      <c r="L3" s="16" t="s">
        <v>24</v>
      </c>
      <c r="M3" s="16" t="s">
        <v>25</v>
      </c>
      <c r="N3" s="17" t="s">
        <v>26</v>
      </c>
      <c r="O3" s="16" t="s">
        <v>27</v>
      </c>
      <c r="P3" s="16" t="s">
        <v>8</v>
      </c>
      <c r="Q3" s="16" t="s">
        <v>28</v>
      </c>
      <c r="R3" s="16" t="s">
        <v>29</v>
      </c>
      <c r="S3" s="16" t="s">
        <v>30</v>
      </c>
      <c r="T3" s="17" t="s">
        <v>31</v>
      </c>
      <c r="U3" s="16" t="s">
        <v>32</v>
      </c>
      <c r="V3" s="16" t="s">
        <v>33</v>
      </c>
      <c r="W3" s="16" t="s">
        <v>34</v>
      </c>
      <c r="X3" s="16" t="s">
        <v>35</v>
      </c>
      <c r="Y3" s="11"/>
      <c r="Z3" s="11"/>
      <c r="AA3" s="32"/>
      <c r="AB3" s="11"/>
      <c r="AC3" s="16" t="s">
        <v>34</v>
      </c>
      <c r="AD3" s="16" t="s">
        <v>35</v>
      </c>
      <c r="AE3" s="16"/>
      <c r="AF3" s="11"/>
      <c r="AG3" s="11"/>
    </row>
    <row r="4" spans="1:33" x14ac:dyDescent="0.2">
      <c r="A4" s="18">
        <v>12</v>
      </c>
      <c r="B4" s="19">
        <f>DATE(1988,4,1)</f>
        <v>32234</v>
      </c>
      <c r="C4" s="20">
        <v>0.22222222222222221</v>
      </c>
      <c r="D4" s="20">
        <v>0.24097222222222223</v>
      </c>
      <c r="E4" s="21" t="s">
        <v>36</v>
      </c>
      <c r="F4" s="21" t="s">
        <v>37</v>
      </c>
      <c r="G4" s="21"/>
      <c r="H4" s="21">
        <v>0</v>
      </c>
      <c r="I4" s="21">
        <v>0</v>
      </c>
      <c r="J4" s="21" t="s">
        <v>38</v>
      </c>
      <c r="K4" s="21" t="s">
        <v>38</v>
      </c>
      <c r="L4" s="21"/>
      <c r="M4" s="21"/>
      <c r="N4" s="21" t="s">
        <v>39</v>
      </c>
      <c r="O4" s="21"/>
      <c r="P4" s="21"/>
      <c r="Q4" s="22">
        <v>0.22222222222222221</v>
      </c>
      <c r="R4" s="17">
        <v>4</v>
      </c>
      <c r="S4" s="17"/>
      <c r="T4" s="17"/>
      <c r="U4" s="22"/>
      <c r="V4" s="22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23" t="s">
        <v>114</v>
      </c>
    </row>
    <row r="5" spans="1:33" x14ac:dyDescent="0.2">
      <c r="A5" s="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22">
        <v>0.22638888888888889</v>
      </c>
      <c r="R5" s="17">
        <v>4</v>
      </c>
      <c r="S5" s="17">
        <v>1</v>
      </c>
      <c r="T5" s="17"/>
      <c r="U5" s="22"/>
      <c r="V5" s="22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4"/>
    </row>
    <row r="6" spans="1:33" ht="31" x14ac:dyDescent="0.2">
      <c r="A6" s="9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22">
        <v>0.22777777777777777</v>
      </c>
      <c r="R6" s="17">
        <v>5</v>
      </c>
      <c r="S6" s="17">
        <v>1</v>
      </c>
      <c r="T6" s="17" t="s">
        <v>40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4"/>
    </row>
    <row r="7" spans="1:33" ht="46" x14ac:dyDescent="0.2">
      <c r="A7" s="9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22">
        <v>0.22916666666666666</v>
      </c>
      <c r="R7" s="17">
        <v>5</v>
      </c>
      <c r="S7" s="17">
        <v>3</v>
      </c>
      <c r="T7" s="17" t="s">
        <v>41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4"/>
    </row>
    <row r="8" spans="1:33" ht="46" x14ac:dyDescent="0.2">
      <c r="A8" s="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22">
        <v>0.24305555555555555</v>
      </c>
      <c r="R8" s="17">
        <v>5</v>
      </c>
      <c r="S8" s="17">
        <v>0</v>
      </c>
      <c r="T8" s="17" t="s">
        <v>42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4"/>
    </row>
    <row r="9" spans="1:33" ht="46" x14ac:dyDescent="0.2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22">
        <v>0.25</v>
      </c>
      <c r="R9" s="17">
        <v>5</v>
      </c>
      <c r="S9" s="17"/>
      <c r="T9" s="17" t="s">
        <v>43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4"/>
    </row>
    <row r="10" spans="1:33" ht="61" x14ac:dyDescent="0.2">
      <c r="A10" s="15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2">
        <v>0.2722222222222222</v>
      </c>
      <c r="R10" s="17">
        <v>5</v>
      </c>
      <c r="S10" s="17"/>
      <c r="T10" s="17" t="s">
        <v>44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1"/>
    </row>
    <row r="11" spans="1:33" x14ac:dyDescent="0.2">
      <c r="A11" s="18">
        <v>13</v>
      </c>
      <c r="B11" s="19">
        <f>DATE(1988,4,17)</f>
        <v>32250</v>
      </c>
      <c r="C11" s="20">
        <v>0.25972222222222224</v>
      </c>
      <c r="D11" s="20"/>
      <c r="E11" s="21" t="s">
        <v>36</v>
      </c>
      <c r="F11" s="21" t="s">
        <v>45</v>
      </c>
      <c r="G11" s="21"/>
      <c r="H11" s="21" t="s">
        <v>46</v>
      </c>
      <c r="I11" s="21">
        <v>10</v>
      </c>
      <c r="J11" s="21" t="s">
        <v>38</v>
      </c>
      <c r="K11" s="21" t="s">
        <v>38</v>
      </c>
      <c r="L11" s="21"/>
      <c r="M11" s="21"/>
      <c r="N11" s="21" t="s">
        <v>47</v>
      </c>
      <c r="O11" s="21" t="s">
        <v>48</v>
      </c>
      <c r="P11" s="20">
        <v>0.26944444444444443</v>
      </c>
      <c r="Q11" s="22">
        <v>0.25972222222222224</v>
      </c>
      <c r="R11" s="17">
        <v>8</v>
      </c>
      <c r="S11" s="17">
        <v>10</v>
      </c>
      <c r="T11" s="17"/>
      <c r="U11" s="22"/>
      <c r="V11" s="22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24" t="s">
        <v>49</v>
      </c>
    </row>
    <row r="12" spans="1:33" ht="61" x14ac:dyDescent="0.2">
      <c r="A12" s="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22">
        <v>0.27638888888888891</v>
      </c>
      <c r="R12" s="17">
        <v>8</v>
      </c>
      <c r="S12" s="17">
        <v>12</v>
      </c>
      <c r="T12" s="17" t="s">
        <v>50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4"/>
    </row>
    <row r="13" spans="1:33" x14ac:dyDescent="0.2">
      <c r="A13" s="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22">
        <v>0.28472222222222221</v>
      </c>
      <c r="R13" s="17">
        <v>8</v>
      </c>
      <c r="S13" s="17">
        <v>17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4"/>
    </row>
    <row r="14" spans="1:33" x14ac:dyDescent="0.2">
      <c r="A14" s="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2">
        <v>0.29375000000000001</v>
      </c>
      <c r="R14" s="17">
        <v>8</v>
      </c>
      <c r="S14" s="17">
        <v>4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4"/>
    </row>
    <row r="15" spans="1:33" x14ac:dyDescent="0.2">
      <c r="A15" s="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22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4"/>
    </row>
    <row r="16" spans="1:33" x14ac:dyDescent="0.2">
      <c r="A16" s="9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2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4"/>
    </row>
    <row r="17" spans="1:33" x14ac:dyDescent="0.2">
      <c r="A17" s="15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2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/>
    </row>
    <row r="18" spans="1:33" ht="61" x14ac:dyDescent="0.2">
      <c r="A18" s="18">
        <v>14</v>
      </c>
      <c r="B18" s="19">
        <f>DATE(1988,4,9)</f>
        <v>32242</v>
      </c>
      <c r="C18" s="20">
        <v>0.24305555555555555</v>
      </c>
      <c r="D18" s="21"/>
      <c r="E18" s="21" t="s">
        <v>36</v>
      </c>
      <c r="F18" s="21" t="s">
        <v>51</v>
      </c>
      <c r="G18" s="21"/>
      <c r="H18" s="21">
        <v>0</v>
      </c>
      <c r="I18" s="21">
        <v>100</v>
      </c>
      <c r="J18" s="21" t="s">
        <v>38</v>
      </c>
      <c r="K18" s="21" t="s">
        <v>38</v>
      </c>
      <c r="L18" s="21"/>
      <c r="M18" s="21"/>
      <c r="N18" s="21" t="s">
        <v>39</v>
      </c>
      <c r="O18" s="21"/>
      <c r="P18" s="21"/>
      <c r="Q18" s="22">
        <v>0.25</v>
      </c>
      <c r="R18" s="17">
        <v>6</v>
      </c>
      <c r="S18" s="17">
        <v>11</v>
      </c>
      <c r="T18" s="25" t="s">
        <v>52</v>
      </c>
      <c r="U18" s="22"/>
      <c r="V18" s="22"/>
      <c r="W18" s="17"/>
      <c r="X18" s="17"/>
      <c r="Y18" s="17"/>
      <c r="Z18" s="17"/>
      <c r="AA18" s="17"/>
      <c r="AB18" s="17"/>
      <c r="AC18" s="17" t="s">
        <v>53</v>
      </c>
      <c r="AE18" s="22">
        <v>0.26805555555555555</v>
      </c>
      <c r="AF18" s="17">
        <v>1</v>
      </c>
      <c r="AG18" s="23" t="s">
        <v>54</v>
      </c>
    </row>
    <row r="19" spans="1:33" x14ac:dyDescent="0.2">
      <c r="A19" s="9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2">
        <v>0.2590277777777778</v>
      </c>
      <c r="R19" s="17">
        <v>6</v>
      </c>
      <c r="S19" s="17">
        <v>10</v>
      </c>
      <c r="T19" s="17"/>
      <c r="U19" s="22"/>
      <c r="V19" s="22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4"/>
    </row>
    <row r="20" spans="1:33" x14ac:dyDescent="0.2">
      <c r="A20" s="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22">
        <v>0.26874999999999999</v>
      </c>
      <c r="R20" s="17">
        <v>6</v>
      </c>
      <c r="S20" s="17">
        <v>8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4"/>
    </row>
    <row r="21" spans="1:33" x14ac:dyDescent="0.2">
      <c r="A21" s="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22">
        <v>0.27847222222222223</v>
      </c>
      <c r="R21" s="17">
        <v>6</v>
      </c>
      <c r="S21" s="17">
        <v>1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4"/>
    </row>
    <row r="22" spans="1:33" x14ac:dyDescent="0.2">
      <c r="A22" s="15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2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1"/>
    </row>
    <row r="23" spans="1:33" ht="31" x14ac:dyDescent="0.2">
      <c r="A23" s="18">
        <v>15</v>
      </c>
      <c r="B23" s="19">
        <f>DATE(1988,4,10)</f>
        <v>32243</v>
      </c>
      <c r="C23" s="20">
        <v>0.21458333333333332</v>
      </c>
      <c r="D23" s="20">
        <v>0.27361111111111114</v>
      </c>
      <c r="E23" s="21" t="s">
        <v>36</v>
      </c>
      <c r="F23" s="21" t="s">
        <v>55</v>
      </c>
      <c r="G23" s="21"/>
      <c r="H23" s="21">
        <v>5</v>
      </c>
      <c r="I23" s="21">
        <v>0</v>
      </c>
      <c r="J23" s="21" t="s">
        <v>38</v>
      </c>
      <c r="K23" s="21" t="s">
        <v>38</v>
      </c>
      <c r="L23" s="21"/>
      <c r="M23" s="21"/>
      <c r="N23" s="21" t="s">
        <v>56</v>
      </c>
      <c r="O23" s="21"/>
      <c r="P23" s="21"/>
      <c r="Q23" s="22">
        <v>0.24305555555555555</v>
      </c>
      <c r="R23" s="17">
        <v>6</v>
      </c>
      <c r="S23" s="17">
        <v>1</v>
      </c>
      <c r="T23" s="25" t="s">
        <v>57</v>
      </c>
      <c r="U23" s="22">
        <v>0.25624999999999998</v>
      </c>
      <c r="V23" s="22">
        <v>0.25972222222222224</v>
      </c>
      <c r="W23" s="17" t="s">
        <v>58</v>
      </c>
      <c r="X23" s="17" t="s">
        <v>58</v>
      </c>
      <c r="Y23" s="17">
        <v>18</v>
      </c>
      <c r="Z23" s="17">
        <v>1</v>
      </c>
      <c r="AA23" s="17"/>
      <c r="AB23" s="17"/>
      <c r="AC23" s="17"/>
      <c r="AD23" s="17"/>
      <c r="AE23" s="17"/>
      <c r="AF23" s="17"/>
      <c r="AG23" s="21"/>
    </row>
    <row r="24" spans="1:33" x14ac:dyDescent="0.2">
      <c r="A24" s="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22"/>
      <c r="R24" s="17"/>
      <c r="S24" s="17"/>
      <c r="T24" s="17"/>
      <c r="U24" s="22"/>
      <c r="V24" s="22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4"/>
    </row>
    <row r="25" spans="1:33" x14ac:dyDescent="0.2">
      <c r="A25" s="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22"/>
      <c r="R25" s="17"/>
      <c r="S25" s="17"/>
      <c r="T25" s="17"/>
      <c r="U25" s="22"/>
      <c r="V25" s="22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4"/>
    </row>
    <row r="26" spans="1:33" x14ac:dyDescent="0.2">
      <c r="A26" s="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22"/>
      <c r="R26" s="17"/>
      <c r="S26" s="17"/>
      <c r="T26" s="17"/>
      <c r="U26" s="22"/>
      <c r="V26" s="22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4"/>
    </row>
    <row r="27" spans="1:33" x14ac:dyDescent="0.2">
      <c r="A27" s="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22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4"/>
    </row>
    <row r="28" spans="1:33" x14ac:dyDescent="0.2">
      <c r="A28" s="15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22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1"/>
    </row>
    <row r="29" spans="1:33" ht="46" x14ac:dyDescent="0.2">
      <c r="A29" s="18">
        <v>16</v>
      </c>
      <c r="B29" s="19">
        <f>DATE(1988,4,11)</f>
        <v>32244</v>
      </c>
      <c r="C29" s="20">
        <v>0.125</v>
      </c>
      <c r="D29" s="20">
        <v>0.2722222222222222</v>
      </c>
      <c r="E29" s="21" t="s">
        <v>36</v>
      </c>
      <c r="F29" s="21" t="s">
        <v>59</v>
      </c>
      <c r="G29" s="21"/>
      <c r="H29" s="21"/>
      <c r="I29" s="21">
        <v>5</v>
      </c>
      <c r="J29" s="21" t="s">
        <v>38</v>
      </c>
      <c r="K29" s="21" t="s">
        <v>38</v>
      </c>
      <c r="L29" s="21"/>
      <c r="M29" s="21" t="s">
        <v>60</v>
      </c>
      <c r="N29" s="21"/>
      <c r="O29" s="21"/>
      <c r="P29" s="20"/>
      <c r="Q29" s="22">
        <v>0.25694444444444442</v>
      </c>
      <c r="R29" s="17">
        <v>7</v>
      </c>
      <c r="S29" s="17">
        <v>10</v>
      </c>
      <c r="T29" s="17" t="s">
        <v>61</v>
      </c>
      <c r="U29" s="22">
        <v>0.2673611111111111</v>
      </c>
      <c r="V29" s="22">
        <v>0.27083333333333331</v>
      </c>
      <c r="W29" s="17" t="s">
        <v>62</v>
      </c>
      <c r="X29" s="17" t="s">
        <v>63</v>
      </c>
      <c r="Y29" s="17">
        <v>31</v>
      </c>
      <c r="Z29" s="17">
        <v>1</v>
      </c>
      <c r="AA29" s="17"/>
      <c r="AB29" s="17"/>
      <c r="AC29" s="17" t="s">
        <v>64</v>
      </c>
      <c r="AE29" s="17"/>
      <c r="AF29" s="17">
        <v>2</v>
      </c>
      <c r="AG29" s="26" t="s">
        <v>65</v>
      </c>
    </row>
    <row r="30" spans="1:33" x14ac:dyDescent="0.2">
      <c r="A30" s="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22">
        <v>0.28333333333333333</v>
      </c>
      <c r="R30" s="17">
        <v>7</v>
      </c>
      <c r="S30" s="17">
        <v>11</v>
      </c>
      <c r="T30" s="17"/>
      <c r="U30" s="22">
        <v>0.27083333333333331</v>
      </c>
      <c r="V30" s="22">
        <v>0.27430555555555558</v>
      </c>
      <c r="W30" s="17" t="s">
        <v>66</v>
      </c>
      <c r="X30" s="17" t="s">
        <v>67</v>
      </c>
      <c r="Y30" s="17">
        <v>27</v>
      </c>
      <c r="Z30" s="17">
        <v>3</v>
      </c>
      <c r="AA30" s="17"/>
      <c r="AB30" s="17"/>
      <c r="AC30" s="17"/>
      <c r="AD30" s="17"/>
      <c r="AE30" s="17"/>
      <c r="AF30" s="17"/>
      <c r="AG30" s="14"/>
    </row>
    <row r="31" spans="1:33" x14ac:dyDescent="0.2">
      <c r="A31" s="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7"/>
      <c r="R31" s="17"/>
      <c r="S31" s="17"/>
      <c r="T31" s="17"/>
      <c r="U31" s="22">
        <v>0.27361111111111114</v>
      </c>
      <c r="V31" s="22">
        <v>0.27708333333333335</v>
      </c>
      <c r="W31" s="17" t="s">
        <v>68</v>
      </c>
      <c r="X31" s="17" t="s">
        <v>63</v>
      </c>
      <c r="Y31" s="17">
        <v>29</v>
      </c>
      <c r="Z31" s="17">
        <v>2</v>
      </c>
      <c r="AA31" s="17"/>
      <c r="AB31" s="17"/>
      <c r="AC31" s="17"/>
      <c r="AD31" s="17"/>
      <c r="AE31" s="17"/>
      <c r="AF31" s="17"/>
      <c r="AG31" s="14"/>
    </row>
    <row r="32" spans="1:33" x14ac:dyDescent="0.2">
      <c r="A32" s="1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7"/>
      <c r="R32" s="17"/>
      <c r="S32" s="17"/>
      <c r="T32" s="17"/>
      <c r="U32" s="22"/>
      <c r="V32" s="22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1"/>
    </row>
    <row r="33" spans="1:33" ht="46" x14ac:dyDescent="0.2">
      <c r="A33" s="18">
        <v>17</v>
      </c>
      <c r="B33" s="19">
        <f>DATE(1988,4,12)</f>
        <v>32245</v>
      </c>
      <c r="C33" s="20">
        <v>0.25</v>
      </c>
      <c r="D33" s="20">
        <v>0.27361111111111114</v>
      </c>
      <c r="E33" s="21" t="s">
        <v>36</v>
      </c>
      <c r="F33" s="21" t="s">
        <v>69</v>
      </c>
      <c r="G33" s="21"/>
      <c r="H33" s="21" t="s">
        <v>46</v>
      </c>
      <c r="I33" s="21">
        <v>20</v>
      </c>
      <c r="J33" s="21" t="s">
        <v>38</v>
      </c>
      <c r="K33" s="21" t="s">
        <v>38</v>
      </c>
      <c r="L33" s="21"/>
      <c r="M33" s="21" t="s">
        <v>70</v>
      </c>
      <c r="N33" s="21" t="s">
        <v>71</v>
      </c>
      <c r="O33" s="21"/>
      <c r="P33" s="21"/>
      <c r="Q33" s="22">
        <v>0.26041666666666669</v>
      </c>
      <c r="R33" s="17">
        <v>5</v>
      </c>
      <c r="S33" s="17">
        <v>6</v>
      </c>
      <c r="T33" s="17" t="s">
        <v>72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21" t="s">
        <v>73</v>
      </c>
    </row>
    <row r="34" spans="1:33" ht="46" x14ac:dyDescent="0.2">
      <c r="A34" s="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2">
        <v>0.26527777777777778</v>
      </c>
      <c r="R34" s="17"/>
      <c r="S34" s="17"/>
      <c r="T34" s="17" t="s">
        <v>74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4"/>
    </row>
    <row r="35" spans="1:33" ht="31" x14ac:dyDescent="0.2">
      <c r="A35" s="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22">
        <v>0.27083333333333331</v>
      </c>
      <c r="R35" s="17"/>
      <c r="S35" s="17"/>
      <c r="T35" s="17" t="s">
        <v>75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4"/>
    </row>
    <row r="36" spans="1:33" x14ac:dyDescent="0.2">
      <c r="A36" s="15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22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1"/>
    </row>
    <row r="37" spans="1:33" ht="46" x14ac:dyDescent="0.2">
      <c r="A37" s="18">
        <v>18</v>
      </c>
      <c r="B37" s="19">
        <f>DATE(1988,4,14)</f>
        <v>32247</v>
      </c>
      <c r="C37" s="20">
        <v>0.23472222222222222</v>
      </c>
      <c r="D37" s="20">
        <v>0.27291666666666664</v>
      </c>
      <c r="E37" s="21" t="s">
        <v>36</v>
      </c>
      <c r="F37" s="21" t="s">
        <v>69</v>
      </c>
      <c r="G37" s="21"/>
      <c r="H37" s="21" t="s">
        <v>46</v>
      </c>
      <c r="I37" s="21">
        <v>20</v>
      </c>
      <c r="J37" s="21" t="s">
        <v>38</v>
      </c>
      <c r="K37" s="21" t="s">
        <v>38</v>
      </c>
      <c r="L37" s="21"/>
      <c r="M37" s="21" t="s">
        <v>76</v>
      </c>
      <c r="N37" s="21" t="s">
        <v>77</v>
      </c>
      <c r="O37" s="21" t="s">
        <v>78</v>
      </c>
      <c r="P37" s="20">
        <v>0.26805555555555555</v>
      </c>
      <c r="Q37" s="22">
        <v>0.24097222222222223</v>
      </c>
      <c r="R37" s="17">
        <v>5</v>
      </c>
      <c r="S37" s="17">
        <v>5</v>
      </c>
      <c r="T37" s="17" t="s">
        <v>79</v>
      </c>
      <c r="U37" s="22">
        <v>0.26874999999999999</v>
      </c>
      <c r="V37" s="22">
        <v>0.2722222222222222</v>
      </c>
      <c r="W37" s="17" t="s">
        <v>62</v>
      </c>
      <c r="X37" s="17" t="s">
        <v>63</v>
      </c>
      <c r="Y37" s="17">
        <v>20</v>
      </c>
      <c r="Z37" s="33">
        <v>1</v>
      </c>
      <c r="AA37" s="17" t="s">
        <v>80</v>
      </c>
      <c r="AB37" s="17"/>
      <c r="AC37" s="17" t="s">
        <v>53</v>
      </c>
      <c r="AD37" s="17"/>
      <c r="AE37" s="22">
        <v>0.25347222222222221</v>
      </c>
      <c r="AF37" s="17">
        <v>2</v>
      </c>
      <c r="AG37" s="24" t="s">
        <v>81</v>
      </c>
    </row>
    <row r="38" spans="1:33" ht="31" x14ac:dyDescent="0.2">
      <c r="A38" s="9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22">
        <v>0.25</v>
      </c>
      <c r="R38" s="17">
        <v>6</v>
      </c>
      <c r="S38" s="17">
        <v>6</v>
      </c>
      <c r="T38" s="17"/>
      <c r="U38" s="22">
        <v>0.27361111111111114</v>
      </c>
      <c r="V38" s="22">
        <v>0.27708333333333335</v>
      </c>
      <c r="W38" s="17" t="s">
        <v>67</v>
      </c>
      <c r="X38" s="17" t="s">
        <v>82</v>
      </c>
      <c r="Y38" s="17">
        <v>4</v>
      </c>
      <c r="Z38" s="33">
        <v>4</v>
      </c>
      <c r="AA38" s="17" t="s">
        <v>83</v>
      </c>
      <c r="AB38" s="17" t="s">
        <v>84</v>
      </c>
      <c r="AC38" s="17"/>
      <c r="AD38" s="17"/>
      <c r="AE38" s="17"/>
      <c r="AF38" s="17"/>
      <c r="AG38" s="14"/>
    </row>
    <row r="39" spans="1:33" ht="196" x14ac:dyDescent="0.2">
      <c r="A39" s="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22">
        <v>0.25624999999999998</v>
      </c>
      <c r="R39" s="17">
        <v>8</v>
      </c>
      <c r="S39" s="17">
        <v>6</v>
      </c>
      <c r="T39" s="25" t="s">
        <v>85</v>
      </c>
      <c r="U39" s="22">
        <v>0.27847222222222223</v>
      </c>
      <c r="V39" s="22">
        <v>0.28194444444444444</v>
      </c>
      <c r="W39" s="17" t="s">
        <v>82</v>
      </c>
      <c r="X39" s="17" t="s">
        <v>68</v>
      </c>
      <c r="Y39" s="17">
        <v>23</v>
      </c>
      <c r="Z39" s="33">
        <v>3</v>
      </c>
      <c r="AA39" s="17" t="s">
        <v>86</v>
      </c>
      <c r="AB39" s="17"/>
      <c r="AC39" s="17"/>
      <c r="AD39" s="17"/>
      <c r="AE39" s="17"/>
      <c r="AF39" s="17"/>
      <c r="AG39" s="14"/>
    </row>
    <row r="40" spans="1:33" x14ac:dyDescent="0.2">
      <c r="A40" s="9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22">
        <v>0.28611111111111109</v>
      </c>
      <c r="R40" s="17">
        <v>5</v>
      </c>
      <c r="S40" s="17">
        <v>0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4"/>
    </row>
    <row r="41" spans="1:33" x14ac:dyDescent="0.2">
      <c r="A41" s="9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22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4"/>
    </row>
    <row r="42" spans="1:33" x14ac:dyDescent="0.2">
      <c r="A42" s="9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22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4"/>
    </row>
    <row r="43" spans="1:33" x14ac:dyDescent="0.2">
      <c r="A43" s="9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22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4"/>
    </row>
    <row r="44" spans="1:33" x14ac:dyDescent="0.2">
      <c r="A44" s="15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22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1"/>
    </row>
    <row r="45" spans="1:33" x14ac:dyDescent="0.2">
      <c r="A45" s="18">
        <v>19</v>
      </c>
      <c r="B45" s="19">
        <f>DATE(1988,4,15)</f>
        <v>32248</v>
      </c>
      <c r="C45" s="20">
        <v>0.23402777777777778</v>
      </c>
      <c r="D45" s="20">
        <v>0.27083333333333331</v>
      </c>
      <c r="E45" s="21" t="s">
        <v>36</v>
      </c>
      <c r="F45" s="21" t="s">
        <v>69</v>
      </c>
      <c r="G45" s="21"/>
      <c r="H45" s="21" t="s">
        <v>46</v>
      </c>
      <c r="I45" s="21">
        <v>40</v>
      </c>
      <c r="J45" s="21" t="s">
        <v>38</v>
      </c>
      <c r="K45" s="21" t="s">
        <v>38</v>
      </c>
      <c r="L45" s="21"/>
      <c r="M45" s="21" t="s">
        <v>76</v>
      </c>
      <c r="N45" s="23" t="s">
        <v>87</v>
      </c>
      <c r="O45" s="21" t="s">
        <v>48</v>
      </c>
      <c r="P45" s="20">
        <v>0.28125</v>
      </c>
      <c r="Q45" s="22">
        <v>0.23958333333333334</v>
      </c>
      <c r="R45" s="17">
        <v>5</v>
      </c>
      <c r="S45" s="17">
        <v>1</v>
      </c>
      <c r="T45" s="17"/>
      <c r="U45" s="22">
        <v>0.2590277777777778</v>
      </c>
      <c r="V45" s="22">
        <v>0.26250000000000001</v>
      </c>
      <c r="W45" s="17" t="s">
        <v>62</v>
      </c>
      <c r="X45" s="17" t="s">
        <v>63</v>
      </c>
      <c r="Y45" s="17">
        <v>30</v>
      </c>
      <c r="Z45" s="25">
        <v>1</v>
      </c>
      <c r="AA45" s="25"/>
      <c r="AB45" s="17"/>
      <c r="AC45" s="17"/>
      <c r="AD45" s="17"/>
      <c r="AE45" s="17"/>
      <c r="AF45" s="17"/>
      <c r="AG45" s="23" t="s">
        <v>88</v>
      </c>
    </row>
    <row r="46" spans="1:33" ht="46" x14ac:dyDescent="0.2">
      <c r="A46" s="9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22">
        <v>0.24583333333333332</v>
      </c>
      <c r="R46" s="17">
        <v>5</v>
      </c>
      <c r="S46" s="17">
        <v>5</v>
      </c>
      <c r="T46" s="17" t="s">
        <v>89</v>
      </c>
      <c r="U46" s="22">
        <v>0.26527777777777778</v>
      </c>
      <c r="V46" s="22">
        <v>0.26874999999999999</v>
      </c>
      <c r="W46" s="17" t="s">
        <v>67</v>
      </c>
      <c r="X46" s="17" t="s">
        <v>82</v>
      </c>
      <c r="Y46" s="17">
        <v>17</v>
      </c>
      <c r="Z46" s="25">
        <v>3</v>
      </c>
      <c r="AA46" s="25"/>
      <c r="AB46" s="25" t="s">
        <v>90</v>
      </c>
      <c r="AC46" s="17"/>
      <c r="AD46" s="17"/>
      <c r="AE46" s="17"/>
      <c r="AF46" s="17"/>
      <c r="AG46" s="14"/>
    </row>
    <row r="47" spans="1:33" ht="61" x14ac:dyDescent="0.2">
      <c r="A47" s="9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22">
        <v>0.25138888888888888</v>
      </c>
      <c r="R47" s="17">
        <v>5</v>
      </c>
      <c r="S47" s="17">
        <v>7</v>
      </c>
      <c r="T47" s="25" t="s">
        <v>91</v>
      </c>
      <c r="U47" s="27">
        <v>0.25416666666666665</v>
      </c>
      <c r="V47" s="27">
        <v>0.25763888888888886</v>
      </c>
      <c r="W47" s="17" t="s">
        <v>68</v>
      </c>
      <c r="X47" s="17" t="s">
        <v>68</v>
      </c>
      <c r="Y47" s="17">
        <v>34</v>
      </c>
      <c r="Z47" s="34">
        <v>3</v>
      </c>
      <c r="AA47" s="28"/>
      <c r="AB47" s="17"/>
      <c r="AC47" s="17"/>
      <c r="AD47" s="17"/>
      <c r="AE47" s="17"/>
      <c r="AF47" s="17"/>
      <c r="AG47" s="14"/>
    </row>
    <row r="48" spans="1:33" x14ac:dyDescent="0.2">
      <c r="A48" s="9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2">
        <v>0.25833333333333336</v>
      </c>
      <c r="R48" s="17">
        <v>6</v>
      </c>
      <c r="S48" s="17">
        <v>8</v>
      </c>
      <c r="T48" s="17"/>
      <c r="U48" s="22">
        <v>2.3333333333333335</v>
      </c>
      <c r="V48" s="22"/>
      <c r="W48" s="17" t="s">
        <v>62</v>
      </c>
      <c r="X48" s="17" t="s">
        <v>63</v>
      </c>
      <c r="Y48" s="17">
        <v>32</v>
      </c>
      <c r="Z48" s="25">
        <v>1</v>
      </c>
      <c r="AA48" s="25"/>
      <c r="AB48" s="17"/>
      <c r="AC48" s="17"/>
      <c r="AD48" s="17"/>
      <c r="AE48" s="17"/>
      <c r="AF48" s="17"/>
      <c r="AG48" s="14"/>
    </row>
    <row r="49" spans="1:33" ht="31" x14ac:dyDescent="0.2">
      <c r="A49" s="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2">
        <v>0.26111111111111113</v>
      </c>
      <c r="R49" s="17">
        <v>6</v>
      </c>
      <c r="S49" s="25">
        <v>3</v>
      </c>
      <c r="T49" s="25" t="s">
        <v>92</v>
      </c>
      <c r="U49" s="22">
        <v>0.27083333333333331</v>
      </c>
      <c r="V49" s="22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4"/>
    </row>
    <row r="50" spans="1:33" x14ac:dyDescent="0.2">
      <c r="A50" s="15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22"/>
      <c r="R50" s="17"/>
      <c r="S50" s="17"/>
      <c r="T50" s="17"/>
      <c r="U50" s="22"/>
      <c r="V50" s="22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/>
    </row>
    <row r="51" spans="1:33" ht="61" x14ac:dyDescent="0.2">
      <c r="A51" s="18">
        <v>20</v>
      </c>
      <c r="B51" s="19">
        <f>DATE(1988,4,16)</f>
        <v>32249</v>
      </c>
      <c r="C51" s="20">
        <v>0.24513888888888888</v>
      </c>
      <c r="D51" s="20">
        <v>0.27569444444444446</v>
      </c>
      <c r="E51" s="21" t="s">
        <v>36</v>
      </c>
      <c r="F51" s="21" t="s">
        <v>69</v>
      </c>
      <c r="G51" s="21"/>
      <c r="H51" s="21" t="s">
        <v>46</v>
      </c>
      <c r="I51" s="21">
        <v>20</v>
      </c>
      <c r="J51" s="21" t="s">
        <v>38</v>
      </c>
      <c r="K51" s="21" t="s">
        <v>38</v>
      </c>
      <c r="L51" s="21"/>
      <c r="M51" s="21" t="s">
        <v>93</v>
      </c>
      <c r="N51" s="21" t="s">
        <v>94</v>
      </c>
      <c r="O51" s="21"/>
      <c r="P51" s="21"/>
      <c r="Q51" s="22">
        <v>0.24513888888888888</v>
      </c>
      <c r="R51" s="17">
        <v>6</v>
      </c>
      <c r="S51" s="17">
        <v>11</v>
      </c>
      <c r="T51" s="17" t="s">
        <v>95</v>
      </c>
      <c r="U51" s="22">
        <v>0.25624999999999998</v>
      </c>
      <c r="V51" s="22">
        <v>0.25972222222222224</v>
      </c>
      <c r="W51" s="17" t="s">
        <v>62</v>
      </c>
      <c r="X51" s="17" t="s">
        <v>63</v>
      </c>
      <c r="Y51" s="17">
        <v>31</v>
      </c>
      <c r="Z51" s="17">
        <v>1</v>
      </c>
      <c r="AA51" s="17"/>
      <c r="AB51" s="17"/>
      <c r="AC51" s="17" t="s">
        <v>62</v>
      </c>
      <c r="AD51" s="17" t="s">
        <v>63</v>
      </c>
      <c r="AE51" s="17"/>
      <c r="AF51" s="17">
        <v>1</v>
      </c>
      <c r="AG51" s="26" t="s">
        <v>96</v>
      </c>
    </row>
    <row r="52" spans="1:33" ht="46" x14ac:dyDescent="0.2">
      <c r="A52" s="9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2">
        <v>0.25347222222222221</v>
      </c>
      <c r="R52" s="17">
        <v>6</v>
      </c>
      <c r="S52" s="17">
        <v>9</v>
      </c>
      <c r="T52" s="17" t="s">
        <v>97</v>
      </c>
      <c r="U52" s="22">
        <v>0.26041666666666669</v>
      </c>
      <c r="V52" s="22">
        <v>0.2638888888888889</v>
      </c>
      <c r="W52" s="17" t="s">
        <v>67</v>
      </c>
      <c r="X52" s="17" t="s">
        <v>82</v>
      </c>
      <c r="Y52" s="17">
        <v>33</v>
      </c>
      <c r="Z52" s="35">
        <v>3</v>
      </c>
      <c r="AA52" s="29"/>
      <c r="AB52" s="17"/>
      <c r="AC52" s="17" t="s">
        <v>53</v>
      </c>
      <c r="AD52" s="17"/>
      <c r="AE52" s="17"/>
      <c r="AF52" s="17">
        <v>1</v>
      </c>
      <c r="AG52" s="14"/>
    </row>
    <row r="53" spans="1:33" ht="31" x14ac:dyDescent="0.2">
      <c r="A53" s="9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2">
        <v>0.26458333333333334</v>
      </c>
      <c r="R53" s="17">
        <v>6</v>
      </c>
      <c r="S53" s="17">
        <v>6</v>
      </c>
      <c r="T53" s="17" t="s">
        <v>98</v>
      </c>
      <c r="U53" s="22">
        <v>0.26597222222222222</v>
      </c>
      <c r="V53" s="22">
        <v>0.26944444444444443</v>
      </c>
      <c r="W53" s="17" t="s">
        <v>68</v>
      </c>
      <c r="X53" s="17" t="s">
        <v>68</v>
      </c>
      <c r="Y53" s="17">
        <v>30</v>
      </c>
      <c r="Z53" s="35">
        <v>3</v>
      </c>
      <c r="AA53" s="29"/>
      <c r="AB53" s="17"/>
      <c r="AC53" s="17"/>
      <c r="AD53" s="17"/>
      <c r="AE53" s="17"/>
      <c r="AF53" s="17"/>
      <c r="AG53" s="14"/>
    </row>
    <row r="54" spans="1:33" ht="61" x14ac:dyDescent="0.2">
      <c r="A54" s="9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2">
        <v>0.28055555555555556</v>
      </c>
      <c r="R54" s="17">
        <v>6</v>
      </c>
      <c r="S54" s="17">
        <v>6</v>
      </c>
      <c r="T54" s="17" t="s">
        <v>99</v>
      </c>
      <c r="U54" s="22">
        <v>0.27500000000000002</v>
      </c>
      <c r="V54" s="22">
        <v>0.27847222222222223</v>
      </c>
      <c r="W54" s="17" t="s">
        <v>82</v>
      </c>
      <c r="X54" s="17" t="s">
        <v>68</v>
      </c>
      <c r="Y54" s="17">
        <v>25</v>
      </c>
      <c r="Z54" s="17">
        <v>3</v>
      </c>
      <c r="AA54" s="17"/>
      <c r="AB54" s="17"/>
      <c r="AC54" s="17"/>
      <c r="AD54" s="17"/>
      <c r="AE54" s="17"/>
      <c r="AF54" s="17"/>
      <c r="AG54" s="14"/>
    </row>
    <row r="55" spans="1:33" x14ac:dyDescent="0.2">
      <c r="A55" s="9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2"/>
      <c r="R55" s="17"/>
      <c r="S55" s="17"/>
      <c r="T55" s="17"/>
      <c r="U55" s="22">
        <v>0.29097222222222224</v>
      </c>
      <c r="V55" s="22">
        <v>0.29444444444444445</v>
      </c>
      <c r="W55" s="17" t="s">
        <v>62</v>
      </c>
      <c r="X55" s="17" t="s">
        <v>63</v>
      </c>
      <c r="Y55" s="17">
        <v>32</v>
      </c>
      <c r="Z55" s="17">
        <v>1</v>
      </c>
      <c r="AA55" s="17"/>
      <c r="AB55" s="17"/>
      <c r="AC55" s="17"/>
      <c r="AD55" s="17"/>
      <c r="AE55" s="17"/>
      <c r="AF55" s="17"/>
      <c r="AG55" s="14"/>
    </row>
    <row r="56" spans="1:33" x14ac:dyDescent="0.2">
      <c r="A56" s="9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2"/>
      <c r="R56" s="17"/>
      <c r="S56" s="17"/>
      <c r="T56" s="17"/>
      <c r="U56" s="22">
        <v>0.29722222222222222</v>
      </c>
      <c r="V56" s="22">
        <v>0.30069444444444443</v>
      </c>
      <c r="W56" s="17" t="s">
        <v>67</v>
      </c>
      <c r="X56" s="17" t="s">
        <v>82</v>
      </c>
      <c r="Y56" s="17">
        <v>29</v>
      </c>
      <c r="Z56" s="17">
        <v>1</v>
      </c>
      <c r="AA56" s="17"/>
      <c r="AB56" s="17"/>
      <c r="AC56" s="17"/>
      <c r="AD56" s="17"/>
      <c r="AE56" s="17"/>
      <c r="AF56" s="17"/>
      <c r="AG56" s="14"/>
    </row>
    <row r="57" spans="1:33" x14ac:dyDescent="0.2">
      <c r="A57" s="15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22"/>
      <c r="R57" s="17"/>
      <c r="S57" s="17"/>
      <c r="T57" s="17"/>
      <c r="U57" s="22">
        <v>0.3034722222222222</v>
      </c>
      <c r="V57" s="22">
        <v>0.30694444444444446</v>
      </c>
      <c r="W57" s="17" t="s">
        <v>68</v>
      </c>
      <c r="X57" s="17" t="s">
        <v>68</v>
      </c>
      <c r="Y57" s="17">
        <v>22</v>
      </c>
      <c r="Z57" s="17">
        <v>3</v>
      </c>
      <c r="AA57" s="17"/>
      <c r="AB57" s="17"/>
      <c r="AC57" s="17"/>
      <c r="AD57" s="17"/>
      <c r="AE57" s="17"/>
      <c r="AF57" s="17"/>
      <c r="AG57" s="11"/>
    </row>
    <row r="58" spans="1:33" ht="91" x14ac:dyDescent="0.2">
      <c r="A58" s="18">
        <v>21</v>
      </c>
      <c r="B58" s="19">
        <f>DATE(1988,4,22)</f>
        <v>32255</v>
      </c>
      <c r="C58" s="20">
        <v>0.25</v>
      </c>
      <c r="D58" s="21" t="s">
        <v>100</v>
      </c>
      <c r="E58" s="21" t="s">
        <v>101</v>
      </c>
      <c r="F58" s="21" t="s">
        <v>69</v>
      </c>
      <c r="G58" s="21"/>
      <c r="H58" s="21" t="s">
        <v>46</v>
      </c>
      <c r="I58" s="21">
        <v>100</v>
      </c>
      <c r="J58" s="21" t="s">
        <v>102</v>
      </c>
      <c r="K58" s="21" t="s">
        <v>38</v>
      </c>
      <c r="L58" s="21"/>
      <c r="M58" s="21" t="s">
        <v>103</v>
      </c>
      <c r="N58" s="21" t="s">
        <v>104</v>
      </c>
      <c r="O58" s="21"/>
      <c r="P58" s="21"/>
      <c r="Q58" s="22">
        <v>0.25416666666666665</v>
      </c>
      <c r="R58" s="17">
        <v>0</v>
      </c>
      <c r="S58" s="17">
        <v>0</v>
      </c>
      <c r="T58" s="17" t="s">
        <v>105</v>
      </c>
      <c r="U58" s="22"/>
      <c r="V58" s="22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21" t="s">
        <v>115</v>
      </c>
    </row>
    <row r="59" spans="1:33" x14ac:dyDescent="0.2">
      <c r="A59" s="9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22">
        <v>0.26319444444444445</v>
      </c>
      <c r="R59" s="17">
        <v>0</v>
      </c>
      <c r="S59" s="17">
        <v>0</v>
      </c>
      <c r="T59" s="17"/>
      <c r="U59" s="22"/>
      <c r="V59" s="22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4"/>
    </row>
    <row r="60" spans="1:33" x14ac:dyDescent="0.2">
      <c r="A60" s="9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22"/>
      <c r="R60" s="17"/>
      <c r="S60" s="17"/>
      <c r="T60" s="17"/>
      <c r="U60" s="22"/>
      <c r="V60" s="22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4"/>
    </row>
    <row r="61" spans="1:33" x14ac:dyDescent="0.2">
      <c r="A61" s="9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22"/>
      <c r="R61" s="17"/>
      <c r="S61" s="17"/>
      <c r="T61" s="17"/>
      <c r="U61" s="22"/>
      <c r="V61" s="22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4"/>
    </row>
    <row r="62" spans="1:33" x14ac:dyDescent="0.2">
      <c r="A62" s="9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22"/>
      <c r="R62" s="17"/>
      <c r="S62" s="17"/>
      <c r="T62" s="17"/>
      <c r="U62" s="22"/>
      <c r="V62" s="22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4"/>
    </row>
    <row r="63" spans="1:33" x14ac:dyDescent="0.2">
      <c r="A63" s="15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22"/>
      <c r="R63" s="17"/>
      <c r="S63" s="17"/>
      <c r="T63" s="17"/>
      <c r="U63" s="22"/>
      <c r="V63" s="22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/>
    </row>
    <row r="64" spans="1:33" ht="61" x14ac:dyDescent="0.2">
      <c r="A64" s="18">
        <v>22</v>
      </c>
      <c r="B64" s="19">
        <f>DATE(1988,4,24)</f>
        <v>32257</v>
      </c>
      <c r="C64" s="20"/>
      <c r="D64" s="20">
        <v>0.25555555555555554</v>
      </c>
      <c r="E64" s="21" t="s">
        <v>36</v>
      </c>
      <c r="F64" s="21" t="s">
        <v>106</v>
      </c>
      <c r="G64" s="21"/>
      <c r="H64" s="21" t="s">
        <v>107</v>
      </c>
      <c r="I64" s="21">
        <v>50</v>
      </c>
      <c r="J64" s="21" t="s">
        <v>38</v>
      </c>
      <c r="K64" s="21" t="s">
        <v>38</v>
      </c>
      <c r="L64" s="21"/>
      <c r="M64" s="21"/>
      <c r="N64" s="21" t="s">
        <v>108</v>
      </c>
      <c r="O64" s="21"/>
      <c r="P64" s="21"/>
      <c r="Q64" s="22">
        <v>0.26111111111111113</v>
      </c>
      <c r="R64" s="17">
        <v>6</v>
      </c>
      <c r="S64" s="17">
        <v>0</v>
      </c>
      <c r="T64" s="17" t="s">
        <v>109</v>
      </c>
      <c r="U64" s="22"/>
      <c r="V64" s="22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21" t="s">
        <v>110</v>
      </c>
    </row>
    <row r="65" spans="1:33" ht="61" x14ac:dyDescent="0.2">
      <c r="A65" s="9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22">
        <v>0.26458333333333334</v>
      </c>
      <c r="R65" s="17">
        <v>1</v>
      </c>
      <c r="S65" s="17">
        <v>0</v>
      </c>
      <c r="T65" s="17" t="s">
        <v>111</v>
      </c>
      <c r="U65" s="22"/>
      <c r="V65" s="22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4"/>
    </row>
    <row r="66" spans="1:33" x14ac:dyDescent="0.2">
      <c r="A66" s="9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22"/>
      <c r="R66" s="17"/>
      <c r="S66" s="17"/>
      <c r="T66" s="17"/>
      <c r="U66" s="22"/>
      <c r="V66" s="22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4"/>
    </row>
    <row r="67" spans="1:33" x14ac:dyDescent="0.2">
      <c r="A67" s="9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22"/>
      <c r="R67" s="17"/>
      <c r="S67" s="17"/>
      <c r="T67" s="17"/>
      <c r="U67" s="22"/>
      <c r="V67" s="22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4"/>
    </row>
    <row r="68" spans="1:33" x14ac:dyDescent="0.2">
      <c r="A68" s="9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22"/>
      <c r="R68" s="17"/>
      <c r="S68" s="17"/>
      <c r="T68" s="17"/>
      <c r="U68" s="22"/>
      <c r="V68" s="22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4"/>
    </row>
    <row r="69" spans="1:33" x14ac:dyDescent="0.2">
      <c r="A69" s="15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22"/>
      <c r="R69" s="17"/>
      <c r="S69" s="17"/>
      <c r="T69" s="17"/>
      <c r="U69" s="22"/>
      <c r="V69" s="22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/>
    </row>
    <row r="70" spans="1:33" x14ac:dyDescent="0.2">
      <c r="A70" s="18">
        <v>23</v>
      </c>
      <c r="B70" s="19">
        <f>DATE(1988,4,29)</f>
        <v>32262</v>
      </c>
      <c r="C70" s="20">
        <v>0.23055555555555557</v>
      </c>
      <c r="D70" s="20"/>
      <c r="E70" s="21" t="s">
        <v>101</v>
      </c>
      <c r="F70" s="21" t="s">
        <v>67</v>
      </c>
      <c r="G70" s="21"/>
      <c r="H70" s="21">
        <v>0</v>
      </c>
      <c r="I70" s="21">
        <v>30</v>
      </c>
      <c r="J70" s="21" t="s">
        <v>38</v>
      </c>
      <c r="K70" s="21" t="s">
        <v>38</v>
      </c>
      <c r="L70" s="21"/>
      <c r="M70" s="21"/>
      <c r="N70" s="21"/>
      <c r="O70" s="21"/>
      <c r="P70" s="21"/>
      <c r="Q70" s="22">
        <v>0.23125000000000001</v>
      </c>
      <c r="R70" s="17">
        <v>8</v>
      </c>
      <c r="S70" s="17">
        <v>0</v>
      </c>
      <c r="T70" s="17"/>
      <c r="U70" s="22">
        <v>0.25</v>
      </c>
      <c r="V70" s="22">
        <v>0.25347222222222221</v>
      </c>
      <c r="W70" s="17" t="s">
        <v>68</v>
      </c>
      <c r="X70" s="17" t="s">
        <v>68</v>
      </c>
      <c r="Y70" s="17">
        <v>0</v>
      </c>
      <c r="Z70" s="17"/>
      <c r="AA70" s="17"/>
      <c r="AB70" s="17"/>
      <c r="AC70" s="17"/>
      <c r="AD70" s="17"/>
      <c r="AE70" s="17"/>
      <c r="AF70" s="17"/>
      <c r="AG70" s="30" t="s">
        <v>112</v>
      </c>
    </row>
    <row r="71" spans="1:33" x14ac:dyDescent="0.2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22">
        <v>0.24444444444444444</v>
      </c>
      <c r="R71" s="17">
        <v>4</v>
      </c>
      <c r="S71" s="17">
        <v>0</v>
      </c>
      <c r="T71" s="17"/>
      <c r="U71" s="22"/>
      <c r="V71" s="22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4"/>
    </row>
    <row r="72" spans="1:33" ht="46" x14ac:dyDescent="0.2">
      <c r="A72" s="9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27">
        <v>0.2590277777777778</v>
      </c>
      <c r="R72" s="17">
        <v>1</v>
      </c>
      <c r="S72" s="17">
        <v>0</v>
      </c>
      <c r="T72" s="25" t="s">
        <v>113</v>
      </c>
      <c r="U72" s="22"/>
      <c r="V72" s="22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4"/>
    </row>
    <row r="73" spans="1:33" x14ac:dyDescent="0.2">
      <c r="A73" s="9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22"/>
      <c r="R73" s="17"/>
      <c r="S73" s="17"/>
      <c r="T73" s="17"/>
      <c r="U73" s="22"/>
      <c r="V73" s="22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4"/>
    </row>
    <row r="74" spans="1:33" x14ac:dyDescent="0.2">
      <c r="A74" s="9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22"/>
      <c r="R74" s="17"/>
      <c r="S74" s="17"/>
      <c r="T74" s="17"/>
      <c r="U74" s="22"/>
      <c r="V74" s="22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4"/>
    </row>
    <row r="75" spans="1:33" x14ac:dyDescent="0.2">
      <c r="A75" s="15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22"/>
      <c r="R75" s="17"/>
      <c r="S75" s="17"/>
      <c r="T75" s="17"/>
      <c r="U75" s="22"/>
      <c r="V75" s="22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/>
    </row>
  </sheetData>
  <mergeCells count="219">
    <mergeCell ref="L70:L75"/>
    <mergeCell ref="M70:M75"/>
    <mergeCell ref="N70:N75"/>
    <mergeCell ref="O70:O75"/>
    <mergeCell ref="P70:P75"/>
    <mergeCell ref="AG70:AG75"/>
    <mergeCell ref="F70:F75"/>
    <mergeCell ref="G70:G75"/>
    <mergeCell ref="H70:H75"/>
    <mergeCell ref="I70:I75"/>
    <mergeCell ref="J70:J75"/>
    <mergeCell ref="K70:K75"/>
    <mergeCell ref="M64:M69"/>
    <mergeCell ref="N64:N69"/>
    <mergeCell ref="O64:O69"/>
    <mergeCell ref="P64:P69"/>
    <mergeCell ref="AG64:AG69"/>
    <mergeCell ref="A70:A75"/>
    <mergeCell ref="B70:B75"/>
    <mergeCell ref="C70:C75"/>
    <mergeCell ref="D70:D75"/>
    <mergeCell ref="E70:E75"/>
    <mergeCell ref="G64:G69"/>
    <mergeCell ref="H64:H69"/>
    <mergeCell ref="I64:I69"/>
    <mergeCell ref="J64:J69"/>
    <mergeCell ref="K64:K69"/>
    <mergeCell ref="L64:L69"/>
    <mergeCell ref="A64:A69"/>
    <mergeCell ref="B64:B69"/>
    <mergeCell ref="C64:C69"/>
    <mergeCell ref="D64:D69"/>
    <mergeCell ref="E64:E69"/>
    <mergeCell ref="F64:F69"/>
    <mergeCell ref="L58:L63"/>
    <mergeCell ref="M58:M63"/>
    <mergeCell ref="N58:N63"/>
    <mergeCell ref="O58:O63"/>
    <mergeCell ref="P58:P63"/>
    <mergeCell ref="AG58:AG63"/>
    <mergeCell ref="F58:F63"/>
    <mergeCell ref="G58:G63"/>
    <mergeCell ref="H58:H63"/>
    <mergeCell ref="I58:I63"/>
    <mergeCell ref="J58:J63"/>
    <mergeCell ref="K58:K63"/>
    <mergeCell ref="M51:M57"/>
    <mergeCell ref="N51:N57"/>
    <mergeCell ref="O51:O57"/>
    <mergeCell ref="P51:P57"/>
    <mergeCell ref="AG51:AG57"/>
    <mergeCell ref="A58:A63"/>
    <mergeCell ref="B58:B63"/>
    <mergeCell ref="C58:C63"/>
    <mergeCell ref="D58:D63"/>
    <mergeCell ref="E58:E63"/>
    <mergeCell ref="G51:G57"/>
    <mergeCell ref="H51:H57"/>
    <mergeCell ref="I51:I57"/>
    <mergeCell ref="J51:J57"/>
    <mergeCell ref="K51:K57"/>
    <mergeCell ref="L51:L57"/>
    <mergeCell ref="A51:A57"/>
    <mergeCell ref="B51:B57"/>
    <mergeCell ref="C51:C57"/>
    <mergeCell ref="D51:D57"/>
    <mergeCell ref="E51:E57"/>
    <mergeCell ref="F51:F57"/>
    <mergeCell ref="L45:L50"/>
    <mergeCell ref="M45:M50"/>
    <mergeCell ref="N45:N50"/>
    <mergeCell ref="O45:O50"/>
    <mergeCell ref="P45:P50"/>
    <mergeCell ref="AG45:AG50"/>
    <mergeCell ref="F45:F50"/>
    <mergeCell ref="G45:G50"/>
    <mergeCell ref="H45:H50"/>
    <mergeCell ref="I45:I50"/>
    <mergeCell ref="J45:J50"/>
    <mergeCell ref="K45:K50"/>
    <mergeCell ref="M37:M44"/>
    <mergeCell ref="N37:N44"/>
    <mergeCell ref="O37:O44"/>
    <mergeCell ref="P37:P44"/>
    <mergeCell ref="AG37:AG44"/>
    <mergeCell ref="A45:A50"/>
    <mergeCell ref="B45:B50"/>
    <mergeCell ref="C45:C50"/>
    <mergeCell ref="D45:D50"/>
    <mergeCell ref="E45:E50"/>
    <mergeCell ref="G37:G44"/>
    <mergeCell ref="H37:H44"/>
    <mergeCell ref="I37:I44"/>
    <mergeCell ref="J37:J44"/>
    <mergeCell ref="K37:K44"/>
    <mergeCell ref="L37:L44"/>
    <mergeCell ref="A37:A44"/>
    <mergeCell ref="B37:B44"/>
    <mergeCell ref="C37:C44"/>
    <mergeCell ref="D37:D44"/>
    <mergeCell ref="E37:E44"/>
    <mergeCell ref="F37:F44"/>
    <mergeCell ref="L33:L36"/>
    <mergeCell ref="M33:M36"/>
    <mergeCell ref="N33:N36"/>
    <mergeCell ref="O33:O36"/>
    <mergeCell ref="P33:P36"/>
    <mergeCell ref="AG33:AG36"/>
    <mergeCell ref="F33:F36"/>
    <mergeCell ref="G33:G36"/>
    <mergeCell ref="H33:H36"/>
    <mergeCell ref="I33:I36"/>
    <mergeCell ref="J33:J36"/>
    <mergeCell ref="K33:K36"/>
    <mergeCell ref="M29:M32"/>
    <mergeCell ref="N29:N32"/>
    <mergeCell ref="O29:O32"/>
    <mergeCell ref="P29:P32"/>
    <mergeCell ref="AG29:AG32"/>
    <mergeCell ref="A33:A36"/>
    <mergeCell ref="B33:B36"/>
    <mergeCell ref="C33:C36"/>
    <mergeCell ref="D33:D36"/>
    <mergeCell ref="E33:E36"/>
    <mergeCell ref="G29:G32"/>
    <mergeCell ref="H29:H32"/>
    <mergeCell ref="I29:I32"/>
    <mergeCell ref="J29:J32"/>
    <mergeCell ref="K29:K32"/>
    <mergeCell ref="L29:L32"/>
    <mergeCell ref="A29:A32"/>
    <mergeCell ref="B29:B32"/>
    <mergeCell ref="C29:C32"/>
    <mergeCell ref="D29:D32"/>
    <mergeCell ref="E29:E32"/>
    <mergeCell ref="F29:F32"/>
    <mergeCell ref="L23:L28"/>
    <mergeCell ref="M23:M28"/>
    <mergeCell ref="N23:N28"/>
    <mergeCell ref="O23:O28"/>
    <mergeCell ref="P23:P28"/>
    <mergeCell ref="AG23:AG28"/>
    <mergeCell ref="F23:F28"/>
    <mergeCell ref="G23:G28"/>
    <mergeCell ref="H23:H28"/>
    <mergeCell ref="I23:I28"/>
    <mergeCell ref="J23:J28"/>
    <mergeCell ref="K23:K28"/>
    <mergeCell ref="M18:M22"/>
    <mergeCell ref="N18:N22"/>
    <mergeCell ref="O18:O22"/>
    <mergeCell ref="P18:P22"/>
    <mergeCell ref="AG18:AG22"/>
    <mergeCell ref="A23:A28"/>
    <mergeCell ref="B23:B28"/>
    <mergeCell ref="C23:C28"/>
    <mergeCell ref="D23:D28"/>
    <mergeCell ref="E23:E28"/>
    <mergeCell ref="G18:G22"/>
    <mergeCell ref="H18:H22"/>
    <mergeCell ref="I18:I22"/>
    <mergeCell ref="J18:J22"/>
    <mergeCell ref="K18:K22"/>
    <mergeCell ref="L18:L22"/>
    <mergeCell ref="A18:A22"/>
    <mergeCell ref="B18:B22"/>
    <mergeCell ref="C18:C22"/>
    <mergeCell ref="D18:D22"/>
    <mergeCell ref="E18:E22"/>
    <mergeCell ref="F18:F22"/>
    <mergeCell ref="L11:L17"/>
    <mergeCell ref="M11:M17"/>
    <mergeCell ref="N11:N17"/>
    <mergeCell ref="O11:O17"/>
    <mergeCell ref="P11:P17"/>
    <mergeCell ref="AG11:AG17"/>
    <mergeCell ref="F11:F17"/>
    <mergeCell ref="G11:G17"/>
    <mergeCell ref="H11:H17"/>
    <mergeCell ref="I11:I17"/>
    <mergeCell ref="J11:J17"/>
    <mergeCell ref="K11:K17"/>
    <mergeCell ref="M4:M10"/>
    <mergeCell ref="N4:N10"/>
    <mergeCell ref="O4:O10"/>
    <mergeCell ref="P4:P10"/>
    <mergeCell ref="AG4:AG10"/>
    <mergeCell ref="A11:A17"/>
    <mergeCell ref="B11:B17"/>
    <mergeCell ref="C11:C17"/>
    <mergeCell ref="D11:D17"/>
    <mergeCell ref="E11:E17"/>
    <mergeCell ref="G4:G10"/>
    <mergeCell ref="H4:H10"/>
    <mergeCell ref="I4:I10"/>
    <mergeCell ref="J4:J10"/>
    <mergeCell ref="K4:K10"/>
    <mergeCell ref="L4:L10"/>
    <mergeCell ref="A4:A10"/>
    <mergeCell ref="B4:B10"/>
    <mergeCell ref="C4:C10"/>
    <mergeCell ref="D4:D10"/>
    <mergeCell ref="E4:E10"/>
    <mergeCell ref="F4:F10"/>
    <mergeCell ref="AC1:AF1"/>
    <mergeCell ref="AG1:AG3"/>
    <mergeCell ref="U2:V2"/>
    <mergeCell ref="W2:X2"/>
    <mergeCell ref="Y2:Y3"/>
    <mergeCell ref="Z2:Z3"/>
    <mergeCell ref="AB2:AB3"/>
    <mergeCell ref="AC2:AD2"/>
    <mergeCell ref="AF2:AF3"/>
    <mergeCell ref="A1:A3"/>
    <mergeCell ref="B1:G2"/>
    <mergeCell ref="H1:N2"/>
    <mergeCell ref="O1:P2"/>
    <mergeCell ref="Q1:T2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2023-07-11T23:44:32Z</dcterms:created>
  <dcterms:modified xsi:type="dcterms:W3CDTF">2023-07-11T23:49:20Z</dcterms:modified>
</cp:coreProperties>
</file>