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lack/Documents/Work and Career/LDP/Sage Grouse Lekking/sage-grouse-lekking/raw_data/binders/"/>
    </mc:Choice>
  </mc:AlternateContent>
  <xr:revisionPtr revIDLastSave="0" documentId="8_{22A12309-EA01-1642-A7B1-F904708BC294}" xr6:coauthVersionLast="47" xr6:coauthVersionMax="47" xr10:uidLastSave="{00000000-0000-0000-0000-000000000000}"/>
  <bookViews>
    <workbookView xWindow="1020" yWindow="1480" windowWidth="26040" windowHeight="16540" xr2:uid="{53EEAF58-338A-F240-8E92-860DD71F2F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1" l="1"/>
  <c r="B30" i="1"/>
  <c r="B29" i="1"/>
  <c r="B28" i="1"/>
  <c r="B27" i="1"/>
  <c r="B26" i="1"/>
  <c r="B25" i="1"/>
  <c r="B24" i="1"/>
  <c r="B23" i="1"/>
  <c r="B22" i="1"/>
  <c r="B21" i="1"/>
  <c r="B20" i="1"/>
  <c r="B19" i="1"/>
  <c r="B18" i="1"/>
  <c r="B17" i="1"/>
  <c r="B16" i="1"/>
  <c r="B15" i="1"/>
  <c r="B14" i="1"/>
  <c r="B13" i="1"/>
  <c r="B12" i="1"/>
  <c r="B11" i="1"/>
  <c r="B10" i="1"/>
  <c r="B9" i="1"/>
  <c r="B8" i="1"/>
  <c r="B7" i="1"/>
  <c r="B6" i="1"/>
  <c r="B5" i="1"/>
</calcChain>
</file>

<file path=xl/sharedStrings.xml><?xml version="1.0" encoding="utf-8"?>
<sst xmlns="http://schemas.openxmlformats.org/spreadsheetml/2006/main" count="549" uniqueCount="93">
  <si>
    <t>N/A</t>
  </si>
  <si>
    <t>FEMALE</t>
  </si>
  <si>
    <t>2-6, North Fetterman (?) BROKEN WING</t>
  </si>
  <si>
    <t xml:space="preserve">Orange </t>
  </si>
  <si>
    <t>Blue</t>
  </si>
  <si>
    <t>N</t>
  </si>
  <si>
    <t>Y</t>
  </si>
  <si>
    <t>ADULT</t>
  </si>
  <si>
    <t xml:space="preserve">MALE </t>
  </si>
  <si>
    <t>2-6, FETTERMAN, BROKEN WING</t>
  </si>
  <si>
    <t>Green</t>
  </si>
  <si>
    <t>White</t>
  </si>
  <si>
    <t>-</t>
  </si>
  <si>
    <t>MALE</t>
  </si>
  <si>
    <t>2-6 (RESEVOIR) BROKEN WING</t>
  </si>
  <si>
    <t>Purple</t>
  </si>
  <si>
    <t>Bistre-yellow</t>
  </si>
  <si>
    <t>Olive yellow</t>
  </si>
  <si>
    <t>2-6, BROKEN WING</t>
  </si>
  <si>
    <t>Orange</t>
  </si>
  <si>
    <t>Chrome yellow</t>
  </si>
  <si>
    <t>Yellow olive</t>
  </si>
  <si>
    <t>JUVENILE</t>
  </si>
  <si>
    <t>Red</t>
  </si>
  <si>
    <t xml:space="preserve">Radio 150.953, no lice back of head </t>
  </si>
  <si>
    <t xml:space="preserve">BROKEN WING </t>
  </si>
  <si>
    <t>Ft.Fetterman (written at top of pg)</t>
  </si>
  <si>
    <t>Yellow olive; chrome yellow on very top edge</t>
  </si>
  <si>
    <t>Between lemon and  Bistre-yellow</t>
  </si>
  <si>
    <t>+ (left only)</t>
  </si>
  <si>
    <t>9 (hematomas)</t>
  </si>
  <si>
    <t>+</t>
  </si>
  <si>
    <t xml:space="preserve">Shortened toenail lateral toe of foot </t>
  </si>
  <si>
    <t xml:space="preserve">Wing found in wing barrel, sept 25, 1989, by Joe Bohne. Wing well dried - unusual, another bird was shot in 87, 88, or 89. Wing barrel location - 0 everland trail, rt. 230. </t>
  </si>
  <si>
    <t xml:space="preserve">Moon too bright, have tried ~5 bird, flush before on them. Birds were strutting int he moonlight. Evil eye, air sacs very even color, no blotches, well-behaved, "beautiful" bird </t>
  </si>
  <si>
    <t>Front  -&gt; back; olive yellow; yellow olive</t>
  </si>
  <si>
    <t>Radio 150.933</t>
  </si>
  <si>
    <t>*Recapture</t>
  </si>
  <si>
    <t xml:space="preserve">File Name: Broken Wing </t>
  </si>
  <si>
    <t>Info</t>
  </si>
  <si>
    <t xml:space="preserve">Body Measurments </t>
  </si>
  <si>
    <t>Tags</t>
  </si>
  <si>
    <t xml:space="preserve">Samples </t>
  </si>
  <si>
    <t>Notes</t>
  </si>
  <si>
    <t>Right Wing</t>
  </si>
  <si>
    <t>Left Wing</t>
  </si>
  <si>
    <t>Cut Feathers</t>
  </si>
  <si>
    <t xml:space="preserve">Collect </t>
  </si>
  <si>
    <t xml:space="preserve">Labelled </t>
  </si>
  <si>
    <t>Hematomas</t>
  </si>
  <si>
    <t>Colour</t>
  </si>
  <si>
    <t xml:space="preserve">Notes </t>
  </si>
  <si>
    <t>Pg # (of PDF)</t>
  </si>
  <si>
    <t>Date</t>
  </si>
  <si>
    <t>Age</t>
  </si>
  <si>
    <t>Sex</t>
  </si>
  <si>
    <t>LEK</t>
  </si>
  <si>
    <t>Weight (g)</t>
  </si>
  <si>
    <t>Total Length</t>
  </si>
  <si>
    <t>Tail Length</t>
  </si>
  <si>
    <t>Wing Length</t>
  </si>
  <si>
    <t>Bill Length</t>
  </si>
  <si>
    <t xml:space="preserve">Bill Depth </t>
  </si>
  <si>
    <t>Keel Length</t>
  </si>
  <si>
    <t>Comb Length</t>
  </si>
  <si>
    <t xml:space="preserve">Tarsus Length </t>
  </si>
  <si>
    <t>Toe Length</t>
  </si>
  <si>
    <t>Number</t>
  </si>
  <si>
    <t>Blood Sample</t>
  </si>
  <si>
    <t>Blood Smears</t>
  </si>
  <si>
    <t>Fecal Sample</t>
  </si>
  <si>
    <t>Ectoparasites</t>
  </si>
  <si>
    <t>Lice-back of head (+/-)</t>
  </si>
  <si>
    <t>Number of Lice</t>
  </si>
  <si>
    <t>Airsacs (+/-)</t>
  </si>
  <si>
    <t>Combs (+/-)</t>
  </si>
  <si>
    <t>Air sac colour</t>
  </si>
  <si>
    <t>Comb colour</t>
  </si>
  <si>
    <t>Fetterman Road Leks (written at top of pg). Radio 150.909. Tags returned 1989 - bird presumed dead</t>
  </si>
  <si>
    <t>Fetterman (written at top of pg). No lice found</t>
  </si>
  <si>
    <t>Airsacs: Left - 1 blood spot, right - 1 spot . blood on tips of combs. No lice back of head . Huge Neck. Large, beautiful, well-behaved</t>
  </si>
  <si>
    <t xml:space="preserve">Big gash on right breast - bleeding airsacs: B left 3 red spots, right 4, back of head clean </t>
  </si>
  <si>
    <t>broken right wing. Thick neck, sittting weird when approached, right wing seems smaller than left and less connected,very floppy and loose, broken, no lice back of head, no red blotches on air sac, thick neck, (?) wing</t>
  </si>
  <si>
    <t>Ft.Fetterman (written at top of pg). Head clean</t>
  </si>
  <si>
    <t>Fetterman (written at top of pg). No lice</t>
  </si>
  <si>
    <t>Fetterman (written at top of pg). Scratched off data for left wing tag, note next to it says Left wing covered membrane area completely. air sac: look like (?)skin, 1 spot left sac, back of head clean</t>
  </si>
  <si>
    <t xml:space="preserve">Fetterman (written at top of pg). No lice, air sacs - covered in red, could not count, very feisty, bit me </t>
  </si>
  <si>
    <t>No lice. right airsac densly covered in red spots (5 other hematomas), left 6, back of head clean</t>
  </si>
  <si>
    <t>Big feet. right air sac 9, left 26</t>
  </si>
  <si>
    <t>*Recapture. Lice on the back of the head: big red blotches on back of head</t>
  </si>
  <si>
    <t xml:space="preserve">No lice . "2 bags" written next to weight </t>
  </si>
  <si>
    <t xml:space="preserve">*Recapture. left sac is covered by hematomas </t>
  </si>
  <si>
    <t>*Recapture. Radio collar - # worn off . Seems to fly okay w/radio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</si>
</sst>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name val="Calibri"/>
      <family val="2"/>
    </font>
  </fonts>
  <fills count="6">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93C47D"/>
        <bgColor rgb="FF93C47D"/>
      </patternFill>
    </fill>
    <fill>
      <patternFill patternType="solid">
        <fgColor rgb="FFEFEFEF"/>
        <bgColor rgb="FFEFEFEF"/>
      </patternFill>
    </fill>
  </fills>
  <borders count="14">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ontId="0" fillId="0" borderId="0" xfId="0"/>
    <xf numFmtId="0" fontId="0" fillId="0" borderId="1" xfId="0" applyBorder="1" applyAlignment="1">
      <alignment horizontal="left" wrapText="1"/>
    </xf>
    <xf numFmtId="14" fontId="0" fillId="0" borderId="0" xfId="0" applyNumberFormat="1" applyAlignment="1">
      <alignment horizontal="left" wrapText="1"/>
    </xf>
    <xf numFmtId="0" fontId="0" fillId="0" borderId="0" xfId="0" applyAlignment="1">
      <alignment horizontal="left" wrapText="1"/>
    </xf>
    <xf numFmtId="0" fontId="0" fillId="2" borderId="0" xfId="0" applyFill="1" applyAlignment="1">
      <alignment horizontal="left" wrapText="1"/>
    </xf>
    <xf numFmtId="0" fontId="0" fillId="0" borderId="0" xfId="0" applyAlignment="1">
      <alignment horizontal="right" wrapText="1"/>
    </xf>
    <xf numFmtId="0" fontId="0" fillId="2" borderId="2" xfId="0" applyFill="1" applyBorder="1" applyAlignment="1">
      <alignment horizontal="left" wrapText="1"/>
    </xf>
    <xf numFmtId="0" fontId="0" fillId="2" borderId="0" xfId="0" applyFill="1" applyAlignment="1">
      <alignment horizontal="right" wrapText="1"/>
    </xf>
    <xf numFmtId="0" fontId="0" fillId="0" borderId="0" xfId="0" quotePrefix="1" applyAlignment="1">
      <alignment horizontal="right" wrapText="1"/>
    </xf>
    <xf numFmtId="0" fontId="0" fillId="0" borderId="2" xfId="0" applyBorder="1" applyAlignment="1">
      <alignment horizontal="left" wrapText="1"/>
    </xf>
    <xf numFmtId="0" fontId="0" fillId="3" borderId="0" xfId="0" applyFill="1" applyAlignment="1">
      <alignment horizontal="left" wrapText="1"/>
    </xf>
    <xf numFmtId="0" fontId="0" fillId="0" borderId="0" xfId="0" applyAlignment="1">
      <alignment wrapText="1"/>
    </xf>
    <xf numFmtId="0" fontId="0" fillId="2" borderId="0" xfId="0" applyFill="1" applyAlignment="1">
      <alignment wrapText="1"/>
    </xf>
    <xf numFmtId="0" fontId="0" fillId="4" borderId="0" xfId="0" applyFill="1" applyAlignment="1">
      <alignment horizontal="right" wrapText="1"/>
    </xf>
    <xf numFmtId="0" fontId="0" fillId="0" borderId="3" xfId="0" applyBorder="1" applyAlignment="1">
      <alignment horizontal="left" wrapText="1"/>
    </xf>
    <xf numFmtId="14" fontId="0" fillId="0" borderId="4" xfId="0" applyNumberFormat="1" applyBorder="1" applyAlignment="1">
      <alignment horizontal="left" wrapText="1"/>
    </xf>
    <xf numFmtId="0" fontId="0" fillId="0" borderId="4" xfId="0" applyBorder="1" applyAlignment="1">
      <alignment horizontal="left" wrapText="1"/>
    </xf>
    <xf numFmtId="0" fontId="0" fillId="0" borderId="4" xfId="0" applyBorder="1" applyAlignment="1">
      <alignment wrapText="1"/>
    </xf>
    <xf numFmtId="0" fontId="0" fillId="0" borderId="4" xfId="0" applyBorder="1" applyAlignment="1">
      <alignment horizontal="right" wrapText="1"/>
    </xf>
    <xf numFmtId="0" fontId="0" fillId="2" borderId="5" xfId="0" applyFill="1" applyBorder="1" applyAlignment="1">
      <alignment horizontal="left" wrapText="1"/>
    </xf>
    <xf numFmtId="0" fontId="1" fillId="5" borderId="6" xfId="0" applyFont="1" applyFill="1" applyBorder="1" applyAlignment="1">
      <alignment horizontal="left" wrapText="1"/>
    </xf>
    <xf numFmtId="0" fontId="2" fillId="0" borderId="7" xfId="0" applyFont="1" applyBorder="1"/>
    <xf numFmtId="0" fontId="2" fillId="0" borderId="8" xfId="0" applyFont="1" applyBorder="1"/>
    <xf numFmtId="0" fontId="1" fillId="5" borderId="9" xfId="0" applyFont="1" applyFill="1" applyBorder="1" applyAlignment="1">
      <alignment horizontal="center" wrapText="1"/>
    </xf>
    <xf numFmtId="0" fontId="2" fillId="0" borderId="10" xfId="0" applyFont="1" applyBorder="1"/>
    <xf numFmtId="0" fontId="2" fillId="0" borderId="11" xfId="0" applyFont="1" applyBorder="1"/>
    <xf numFmtId="0" fontId="1" fillId="5" borderId="6" xfId="0" applyFont="1" applyFill="1" applyBorder="1" applyAlignment="1">
      <alignment horizontal="center" wrapText="1"/>
    </xf>
    <xf numFmtId="0" fontId="2" fillId="0" borderId="3" xfId="0" applyFont="1" applyBorder="1"/>
    <xf numFmtId="0" fontId="2" fillId="0" borderId="4" xfId="0" applyFont="1" applyBorder="1"/>
    <xf numFmtId="0" fontId="2" fillId="0" borderId="5" xfId="0" applyFont="1" applyBorder="1"/>
    <xf numFmtId="0" fontId="0" fillId="5" borderId="6" xfId="0" applyFill="1" applyBorder="1" applyAlignment="1">
      <alignment wrapText="1"/>
    </xf>
    <xf numFmtId="0" fontId="0" fillId="5" borderId="9" xfId="0" applyFill="1" applyBorder="1" applyAlignment="1">
      <alignment wrapText="1"/>
    </xf>
    <xf numFmtId="0" fontId="0" fillId="5" borderId="10" xfId="0" applyFill="1" applyBorder="1" applyAlignment="1">
      <alignment wrapText="1"/>
    </xf>
    <xf numFmtId="0" fontId="0" fillId="5" borderId="11" xfId="0" applyFill="1" applyBorder="1" applyAlignment="1">
      <alignment wrapText="1"/>
    </xf>
    <xf numFmtId="0" fontId="0" fillId="5" borderId="12" xfId="0" applyFill="1" applyBorder="1" applyAlignment="1">
      <alignment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5" borderId="8" xfId="0" applyFill="1" applyBorder="1" applyAlignment="1">
      <alignment horizontal="left" wrapText="1"/>
    </xf>
    <xf numFmtId="0" fontId="0" fillId="5" borderId="6" xfId="0" applyFill="1"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5D5FE-CA3E-5B4B-9586-727B233547A5}">
  <dimension ref="A1:AG31"/>
  <sheetViews>
    <sheetView tabSelected="1" workbookViewId="0">
      <selection activeCell="AG31" sqref="AG31"/>
    </sheetView>
  </sheetViews>
  <sheetFormatPr baseColWidth="10" defaultRowHeight="16" x14ac:dyDescent="0.2"/>
  <cols>
    <col min="33" max="33" width="55.6640625" customWidth="1"/>
  </cols>
  <sheetData>
    <row r="1" spans="1:33" x14ac:dyDescent="0.2">
      <c r="A1" s="20" t="s">
        <v>38</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2"/>
    </row>
    <row r="2" spans="1:33" x14ac:dyDescent="0.2">
      <c r="A2" s="23" t="s">
        <v>39</v>
      </c>
      <c r="B2" s="24"/>
      <c r="C2" s="24"/>
      <c r="D2" s="24"/>
      <c r="E2" s="25"/>
      <c r="F2" s="23" t="s">
        <v>40</v>
      </c>
      <c r="G2" s="24"/>
      <c r="H2" s="24"/>
      <c r="I2" s="24"/>
      <c r="J2" s="24"/>
      <c r="K2" s="24"/>
      <c r="L2" s="24"/>
      <c r="M2" s="24"/>
      <c r="N2" s="24"/>
      <c r="O2" s="25"/>
      <c r="P2" s="26" t="s">
        <v>41</v>
      </c>
      <c r="Q2" s="21"/>
      <c r="R2" s="21"/>
      <c r="S2" s="21"/>
      <c r="T2" s="21"/>
      <c r="U2" s="21"/>
      <c r="V2" s="22"/>
      <c r="W2" s="23" t="s">
        <v>42</v>
      </c>
      <c r="X2" s="24"/>
      <c r="Y2" s="24"/>
      <c r="Z2" s="24"/>
      <c r="AA2" s="24"/>
      <c r="AB2" s="25"/>
      <c r="AC2" s="26" t="s">
        <v>43</v>
      </c>
      <c r="AD2" s="21"/>
      <c r="AE2" s="21"/>
      <c r="AF2" s="21"/>
      <c r="AG2" s="22"/>
    </row>
    <row r="3" spans="1:33" x14ac:dyDescent="0.2">
      <c r="A3" s="27"/>
      <c r="B3" s="28"/>
      <c r="C3" s="28"/>
      <c r="D3" s="28"/>
      <c r="E3" s="29"/>
      <c r="F3" s="27"/>
      <c r="G3" s="28"/>
      <c r="H3" s="28"/>
      <c r="I3" s="28"/>
      <c r="J3" s="28"/>
      <c r="K3" s="28"/>
      <c r="L3" s="28"/>
      <c r="M3" s="28"/>
      <c r="N3" s="28"/>
      <c r="O3" s="29"/>
      <c r="P3" s="30" t="s">
        <v>44</v>
      </c>
      <c r="Q3" s="21"/>
      <c r="R3" s="30" t="s">
        <v>45</v>
      </c>
      <c r="S3" s="22"/>
      <c r="T3" s="31" t="s">
        <v>46</v>
      </c>
      <c r="U3" s="32" t="s">
        <v>47</v>
      </c>
      <c r="V3" s="33" t="s">
        <v>48</v>
      </c>
      <c r="W3" s="27"/>
      <c r="X3" s="28"/>
      <c r="Y3" s="28"/>
      <c r="Z3" s="28"/>
      <c r="AA3" s="28"/>
      <c r="AB3" s="29"/>
      <c r="AC3" s="32" t="s">
        <v>49</v>
      </c>
      <c r="AD3" s="25"/>
      <c r="AE3" s="32" t="s">
        <v>50</v>
      </c>
      <c r="AF3" s="25"/>
      <c r="AG3" s="34" t="s">
        <v>51</v>
      </c>
    </row>
    <row r="4" spans="1:33" ht="51" x14ac:dyDescent="0.2">
      <c r="A4" s="35" t="s">
        <v>52</v>
      </c>
      <c r="B4" s="36" t="s">
        <v>53</v>
      </c>
      <c r="C4" s="36" t="s">
        <v>54</v>
      </c>
      <c r="D4" s="36" t="s">
        <v>55</v>
      </c>
      <c r="E4" s="37" t="s">
        <v>56</v>
      </c>
      <c r="F4" s="38" t="s">
        <v>57</v>
      </c>
      <c r="G4" s="39" t="s">
        <v>58</v>
      </c>
      <c r="H4" s="39" t="s">
        <v>59</v>
      </c>
      <c r="I4" s="39" t="s">
        <v>60</v>
      </c>
      <c r="J4" s="39" t="s">
        <v>61</v>
      </c>
      <c r="K4" s="39" t="s">
        <v>62</v>
      </c>
      <c r="L4" s="39" t="s">
        <v>63</v>
      </c>
      <c r="M4" s="39" t="s">
        <v>64</v>
      </c>
      <c r="N4" s="39" t="s">
        <v>65</v>
      </c>
      <c r="O4" s="40" t="s">
        <v>66</v>
      </c>
      <c r="P4" s="38" t="s">
        <v>50</v>
      </c>
      <c r="Q4" s="40" t="s">
        <v>67</v>
      </c>
      <c r="R4" s="39" t="s">
        <v>50</v>
      </c>
      <c r="S4" s="39" t="s">
        <v>67</v>
      </c>
      <c r="T4" s="27"/>
      <c r="U4" s="28"/>
      <c r="V4" s="29"/>
      <c r="W4" s="39" t="s">
        <v>68</v>
      </c>
      <c r="X4" s="39" t="s">
        <v>69</v>
      </c>
      <c r="Y4" s="39" t="s">
        <v>70</v>
      </c>
      <c r="Z4" s="39" t="s">
        <v>71</v>
      </c>
      <c r="AA4" s="39" t="s">
        <v>72</v>
      </c>
      <c r="AB4" s="39" t="s">
        <v>73</v>
      </c>
      <c r="AC4" s="38" t="s">
        <v>74</v>
      </c>
      <c r="AD4" s="39" t="s">
        <v>75</v>
      </c>
      <c r="AE4" s="38" t="s">
        <v>76</v>
      </c>
      <c r="AF4" s="40" t="s">
        <v>77</v>
      </c>
      <c r="AG4" s="41"/>
    </row>
    <row r="5" spans="1:33" ht="187" x14ac:dyDescent="0.2">
      <c r="A5" s="1">
        <v>1</v>
      </c>
      <c r="B5" s="2">
        <f>DATE(1987,3,28)</f>
        <v>31864</v>
      </c>
      <c r="C5" s="2" t="s">
        <v>0</v>
      </c>
      <c r="D5" s="3" t="s">
        <v>1</v>
      </c>
      <c r="E5" s="4" t="s">
        <v>2</v>
      </c>
      <c r="F5" s="5">
        <v>1550</v>
      </c>
      <c r="G5" s="5">
        <v>539</v>
      </c>
      <c r="H5" s="5">
        <v>165</v>
      </c>
      <c r="I5" s="5">
        <v>255</v>
      </c>
      <c r="J5" s="5">
        <v>28.6</v>
      </c>
      <c r="K5" s="5">
        <v>17.399999999999999</v>
      </c>
      <c r="L5" s="5">
        <v>99</v>
      </c>
      <c r="M5" s="5"/>
      <c r="N5" s="5">
        <v>57</v>
      </c>
      <c r="O5" s="5">
        <v>53</v>
      </c>
      <c r="P5" s="5" t="s">
        <v>3</v>
      </c>
      <c r="Q5" s="5">
        <v>38</v>
      </c>
      <c r="R5" s="5" t="s">
        <v>4</v>
      </c>
      <c r="S5" s="5">
        <v>210</v>
      </c>
      <c r="T5" s="5" t="s">
        <v>5</v>
      </c>
      <c r="U5" s="5" t="s">
        <v>5</v>
      </c>
      <c r="V5" s="5" t="s">
        <v>5</v>
      </c>
      <c r="W5" s="5" t="s">
        <v>6</v>
      </c>
      <c r="X5" s="5" t="s">
        <v>5</v>
      </c>
      <c r="Y5" s="5" t="s">
        <v>6</v>
      </c>
      <c r="Z5" s="5" t="s">
        <v>6</v>
      </c>
      <c r="AA5" s="5" t="s">
        <v>0</v>
      </c>
      <c r="AB5" s="5" t="s">
        <v>0</v>
      </c>
      <c r="AC5" s="5" t="s">
        <v>0</v>
      </c>
      <c r="AD5" s="5" t="s">
        <v>0</v>
      </c>
      <c r="AE5" s="5" t="s">
        <v>0</v>
      </c>
      <c r="AF5" s="5" t="s">
        <v>0</v>
      </c>
      <c r="AG5" s="6" t="s">
        <v>78</v>
      </c>
    </row>
    <row r="6" spans="1:33" ht="85" x14ac:dyDescent="0.2">
      <c r="A6" s="1">
        <v>2</v>
      </c>
      <c r="B6" s="2">
        <f>DATE(1987,4,5)</f>
        <v>31872</v>
      </c>
      <c r="C6" s="3" t="s">
        <v>7</v>
      </c>
      <c r="D6" s="3" t="s">
        <v>8</v>
      </c>
      <c r="E6" s="3" t="s">
        <v>9</v>
      </c>
      <c r="F6" s="5">
        <v>3100</v>
      </c>
      <c r="G6" s="5">
        <v>767</v>
      </c>
      <c r="H6" s="5">
        <v>300</v>
      </c>
      <c r="I6" s="5">
        <v>318</v>
      </c>
      <c r="J6" s="7">
        <v>37.5</v>
      </c>
      <c r="K6" s="5">
        <v>21.5</v>
      </c>
      <c r="L6" s="5">
        <v>129</v>
      </c>
      <c r="M6" s="5">
        <v>22.3</v>
      </c>
      <c r="N6" s="5">
        <v>70</v>
      </c>
      <c r="O6" s="5">
        <v>70</v>
      </c>
      <c r="P6" s="5" t="s">
        <v>10</v>
      </c>
      <c r="Q6" s="5">
        <v>307</v>
      </c>
      <c r="R6" s="5" t="s">
        <v>11</v>
      </c>
      <c r="S6" s="5">
        <v>448</v>
      </c>
      <c r="T6" s="5" t="s">
        <v>6</v>
      </c>
      <c r="U6" s="5" t="s">
        <v>6</v>
      </c>
      <c r="V6" s="5" t="s">
        <v>6</v>
      </c>
      <c r="W6" s="5" t="s">
        <v>6</v>
      </c>
      <c r="X6" s="5" t="s">
        <v>5</v>
      </c>
      <c r="Y6" s="5" t="s">
        <v>6</v>
      </c>
      <c r="Z6" s="5" t="s">
        <v>6</v>
      </c>
      <c r="AA6" s="8" t="s">
        <v>12</v>
      </c>
      <c r="AB6" s="5" t="s">
        <v>0</v>
      </c>
      <c r="AC6" s="5" t="s">
        <v>0</v>
      </c>
      <c r="AD6" s="5" t="s">
        <v>0</v>
      </c>
      <c r="AE6" s="5" t="s">
        <v>0</v>
      </c>
      <c r="AF6" s="5" t="s">
        <v>0</v>
      </c>
      <c r="AG6" s="6" t="s">
        <v>79</v>
      </c>
    </row>
    <row r="7" spans="1:33" ht="68" x14ac:dyDescent="0.2">
      <c r="A7" s="1">
        <v>3</v>
      </c>
      <c r="B7" s="2">
        <f t="shared" ref="B7:B10" si="0">DATE(1987,4,6)</f>
        <v>31873</v>
      </c>
      <c r="C7" s="3" t="s">
        <v>7</v>
      </c>
      <c r="D7" s="3" t="s">
        <v>13</v>
      </c>
      <c r="E7" s="3" t="s">
        <v>14</v>
      </c>
      <c r="F7" s="5">
        <v>3650</v>
      </c>
      <c r="G7" s="5">
        <v>746</v>
      </c>
      <c r="H7" s="5">
        <v>314</v>
      </c>
      <c r="I7" s="5">
        <v>300</v>
      </c>
      <c r="J7" s="5">
        <v>39.9</v>
      </c>
      <c r="K7" s="5">
        <v>24.75</v>
      </c>
      <c r="L7" s="5">
        <v>135</v>
      </c>
      <c r="M7" s="5">
        <v>23.5</v>
      </c>
      <c r="N7" s="5">
        <v>71</v>
      </c>
      <c r="O7" s="5">
        <v>77</v>
      </c>
      <c r="P7" s="5" t="s">
        <v>15</v>
      </c>
      <c r="Q7" s="5">
        <v>519</v>
      </c>
      <c r="R7" s="5" t="s">
        <v>10</v>
      </c>
      <c r="S7" s="5">
        <v>320</v>
      </c>
      <c r="T7" s="5" t="s">
        <v>6</v>
      </c>
      <c r="U7" s="5" t="s">
        <v>6</v>
      </c>
      <c r="V7" s="5" t="s">
        <v>6</v>
      </c>
      <c r="W7" s="5" t="s">
        <v>6</v>
      </c>
      <c r="X7" s="5" t="s">
        <v>5</v>
      </c>
      <c r="Y7" s="5" t="s">
        <v>6</v>
      </c>
      <c r="Z7" s="5" t="s">
        <v>5</v>
      </c>
      <c r="AA7" s="8" t="s">
        <v>12</v>
      </c>
      <c r="AB7" s="5" t="s">
        <v>0</v>
      </c>
      <c r="AC7" s="5" t="s">
        <v>0</v>
      </c>
      <c r="AD7" s="5" t="s">
        <v>0</v>
      </c>
      <c r="AE7" s="5" t="s">
        <v>16</v>
      </c>
      <c r="AF7" s="5" t="s">
        <v>17</v>
      </c>
      <c r="AG7" s="9" t="s">
        <v>80</v>
      </c>
    </row>
    <row r="8" spans="1:33" ht="51" x14ac:dyDescent="0.2">
      <c r="A8" s="1">
        <v>4</v>
      </c>
      <c r="B8" s="2">
        <f t="shared" si="0"/>
        <v>31873</v>
      </c>
      <c r="C8" s="3" t="s">
        <v>7</v>
      </c>
      <c r="D8" s="3" t="s">
        <v>13</v>
      </c>
      <c r="E8" s="3" t="s">
        <v>18</v>
      </c>
      <c r="F8" s="5">
        <v>3450</v>
      </c>
      <c r="G8" s="5">
        <v>709</v>
      </c>
      <c r="H8" s="5">
        <v>284</v>
      </c>
      <c r="I8" s="5">
        <v>317</v>
      </c>
      <c r="J8" s="7">
        <v>38.1</v>
      </c>
      <c r="K8" s="5">
        <v>23.95</v>
      </c>
      <c r="L8" s="5">
        <v>121</v>
      </c>
      <c r="M8" s="5">
        <v>26.2</v>
      </c>
      <c r="N8" s="5">
        <v>70</v>
      </c>
      <c r="O8" s="5">
        <v>69</v>
      </c>
      <c r="P8" s="5" t="s">
        <v>15</v>
      </c>
      <c r="Q8" s="5">
        <v>516</v>
      </c>
      <c r="R8" s="5" t="s">
        <v>19</v>
      </c>
      <c r="S8" s="5">
        <v>15</v>
      </c>
      <c r="T8" s="5" t="s">
        <v>6</v>
      </c>
      <c r="U8" s="5" t="s">
        <v>6</v>
      </c>
      <c r="V8" s="5" t="s">
        <v>6</v>
      </c>
      <c r="W8" s="5" t="s">
        <v>6</v>
      </c>
      <c r="X8" s="5" t="s">
        <v>5</v>
      </c>
      <c r="Y8" s="5" t="s">
        <v>5</v>
      </c>
      <c r="Z8" s="5" t="s">
        <v>6</v>
      </c>
      <c r="AA8" s="8" t="s">
        <v>12</v>
      </c>
      <c r="AB8" s="5" t="s">
        <v>0</v>
      </c>
      <c r="AC8" s="5" t="s">
        <v>0</v>
      </c>
      <c r="AD8" s="5" t="s">
        <v>0</v>
      </c>
      <c r="AE8" s="5" t="s">
        <v>20</v>
      </c>
      <c r="AF8" s="5" t="s">
        <v>21</v>
      </c>
      <c r="AG8" s="6" t="s">
        <v>81</v>
      </c>
    </row>
    <row r="9" spans="1:33" ht="68" x14ac:dyDescent="0.2">
      <c r="A9" s="1">
        <v>5</v>
      </c>
      <c r="B9" s="2">
        <f t="shared" si="0"/>
        <v>31873</v>
      </c>
      <c r="C9" s="3" t="s">
        <v>22</v>
      </c>
      <c r="D9" s="3" t="s">
        <v>13</v>
      </c>
      <c r="E9" s="3" t="s">
        <v>18</v>
      </c>
      <c r="F9" s="5">
        <v>3350</v>
      </c>
      <c r="G9" s="5">
        <v>751</v>
      </c>
      <c r="H9" s="5">
        <v>295</v>
      </c>
      <c r="I9" s="5">
        <v>295</v>
      </c>
      <c r="J9" s="5">
        <v>38.9</v>
      </c>
      <c r="K9" s="5">
        <v>23.8</v>
      </c>
      <c r="L9" s="5">
        <v>150</v>
      </c>
      <c r="M9" s="5">
        <v>20.65</v>
      </c>
      <c r="N9" s="5">
        <v>73</v>
      </c>
      <c r="O9" s="5">
        <v>71</v>
      </c>
      <c r="P9" s="5" t="s">
        <v>0</v>
      </c>
      <c r="Q9" s="5" t="s">
        <v>0</v>
      </c>
      <c r="R9" s="5" t="s">
        <v>23</v>
      </c>
      <c r="S9" s="5">
        <v>118</v>
      </c>
      <c r="T9" s="5" t="s">
        <v>6</v>
      </c>
      <c r="U9" s="5" t="s">
        <v>6</v>
      </c>
      <c r="V9" s="5" t="s">
        <v>6</v>
      </c>
      <c r="W9" s="5" t="s">
        <v>6</v>
      </c>
      <c r="X9" s="5" t="s">
        <v>5</v>
      </c>
      <c r="Y9" s="5" t="s">
        <v>6</v>
      </c>
      <c r="Z9" s="5" t="s">
        <v>5</v>
      </c>
      <c r="AA9" s="8" t="s">
        <v>12</v>
      </c>
      <c r="AB9" s="5" t="s">
        <v>0</v>
      </c>
      <c r="AC9" s="5" t="s">
        <v>0</v>
      </c>
      <c r="AD9" s="5" t="s">
        <v>0</v>
      </c>
      <c r="AE9" s="5" t="s">
        <v>16</v>
      </c>
      <c r="AF9" s="5" t="s">
        <v>21</v>
      </c>
      <c r="AG9" s="6" t="s">
        <v>82</v>
      </c>
    </row>
    <row r="10" spans="1:33" ht="85" x14ac:dyDescent="0.2">
      <c r="A10" s="1">
        <v>6</v>
      </c>
      <c r="B10" s="2">
        <f t="shared" si="0"/>
        <v>31873</v>
      </c>
      <c r="C10" s="3" t="s">
        <v>22</v>
      </c>
      <c r="D10" s="3" t="s">
        <v>1</v>
      </c>
      <c r="E10" s="3" t="s">
        <v>18</v>
      </c>
      <c r="F10" s="5">
        <v>1950</v>
      </c>
      <c r="G10" s="5">
        <v>574</v>
      </c>
      <c r="H10" s="5">
        <v>190</v>
      </c>
      <c r="I10" s="5">
        <v>258</v>
      </c>
      <c r="J10" s="5">
        <v>32.799999999999997</v>
      </c>
      <c r="K10" s="5">
        <v>19.850000000000001</v>
      </c>
      <c r="L10" s="5">
        <v>121</v>
      </c>
      <c r="M10" s="5"/>
      <c r="N10" s="5">
        <v>58</v>
      </c>
      <c r="O10" s="5">
        <v>59</v>
      </c>
      <c r="P10" s="5" t="s">
        <v>15</v>
      </c>
      <c r="Q10" s="5">
        <v>520</v>
      </c>
      <c r="R10" s="5" t="s">
        <v>4</v>
      </c>
      <c r="S10" s="5">
        <v>218</v>
      </c>
      <c r="T10" s="5" t="s">
        <v>6</v>
      </c>
      <c r="U10" s="5" t="s">
        <v>6</v>
      </c>
      <c r="V10" s="5" t="s">
        <v>6</v>
      </c>
      <c r="W10" s="5" t="s">
        <v>6</v>
      </c>
      <c r="X10" s="5" t="s">
        <v>5</v>
      </c>
      <c r="Y10" s="5" t="s">
        <v>6</v>
      </c>
      <c r="Z10" s="5" t="s">
        <v>6</v>
      </c>
      <c r="AA10" s="8" t="s">
        <v>12</v>
      </c>
      <c r="AB10" s="5" t="s">
        <v>0</v>
      </c>
      <c r="AC10" s="5" t="s">
        <v>0</v>
      </c>
      <c r="AD10" s="5" t="s">
        <v>0</v>
      </c>
      <c r="AE10" s="5" t="s">
        <v>0</v>
      </c>
      <c r="AF10" s="5" t="s">
        <v>0</v>
      </c>
      <c r="AG10" s="6" t="s">
        <v>24</v>
      </c>
    </row>
    <row r="11" spans="1:33" ht="34" x14ac:dyDescent="0.2">
      <c r="A11" s="1">
        <v>7</v>
      </c>
      <c r="B11" s="2">
        <f t="shared" ref="B11:B18" si="1">DATE(1987,4,7)</f>
        <v>31874</v>
      </c>
      <c r="C11" s="3" t="s">
        <v>7</v>
      </c>
      <c r="D11" s="3" t="s">
        <v>1</v>
      </c>
      <c r="E11" s="3" t="s">
        <v>25</v>
      </c>
      <c r="F11" s="5">
        <v>1850</v>
      </c>
      <c r="G11" s="5">
        <v>581</v>
      </c>
      <c r="H11" s="5">
        <v>203</v>
      </c>
      <c r="I11" s="5">
        <v>255</v>
      </c>
      <c r="J11" s="5">
        <v>34.4</v>
      </c>
      <c r="K11" s="5">
        <v>18.75</v>
      </c>
      <c r="L11" s="5">
        <v>105</v>
      </c>
      <c r="M11" s="5"/>
      <c r="N11" s="5">
        <v>61</v>
      </c>
      <c r="O11" s="5">
        <v>58</v>
      </c>
      <c r="P11" s="5" t="s">
        <v>4</v>
      </c>
      <c r="Q11" s="5">
        <v>211</v>
      </c>
      <c r="R11" s="5" t="s">
        <v>4</v>
      </c>
      <c r="S11" s="5">
        <v>212</v>
      </c>
      <c r="T11" s="5" t="s">
        <v>6</v>
      </c>
      <c r="U11" s="5" t="s">
        <v>6</v>
      </c>
      <c r="V11" s="5" t="s">
        <v>6</v>
      </c>
      <c r="W11" s="5" t="s">
        <v>6</v>
      </c>
      <c r="X11" s="5" t="s">
        <v>5</v>
      </c>
      <c r="Y11" s="5" t="s">
        <v>6</v>
      </c>
      <c r="Z11" s="5" t="s">
        <v>6</v>
      </c>
      <c r="AA11" s="5" t="s">
        <v>0</v>
      </c>
      <c r="AB11" s="5" t="s">
        <v>0</v>
      </c>
      <c r="AC11" s="5" t="s">
        <v>0</v>
      </c>
      <c r="AD11" s="5" t="s">
        <v>0</v>
      </c>
      <c r="AE11" s="5" t="s">
        <v>0</v>
      </c>
      <c r="AF11" s="5" t="s">
        <v>0</v>
      </c>
      <c r="AG11" s="9" t="s">
        <v>26</v>
      </c>
    </row>
    <row r="12" spans="1:33" ht="34" x14ac:dyDescent="0.2">
      <c r="A12" s="1">
        <v>8</v>
      </c>
      <c r="B12" s="2">
        <f t="shared" si="1"/>
        <v>31874</v>
      </c>
      <c r="C12" s="3" t="s">
        <v>22</v>
      </c>
      <c r="D12" s="3" t="s">
        <v>1</v>
      </c>
      <c r="E12" s="3" t="s">
        <v>25</v>
      </c>
      <c r="F12" s="7">
        <v>1800</v>
      </c>
      <c r="G12" s="5">
        <v>563</v>
      </c>
      <c r="H12" s="5">
        <v>201</v>
      </c>
      <c r="I12" s="5">
        <v>253</v>
      </c>
      <c r="J12" s="5">
        <v>31.85</v>
      </c>
      <c r="K12" s="5">
        <v>20</v>
      </c>
      <c r="L12" s="5">
        <v>101</v>
      </c>
      <c r="M12" s="5"/>
      <c r="N12" s="5">
        <v>57</v>
      </c>
      <c r="O12" s="5">
        <v>61</v>
      </c>
      <c r="P12" s="5" t="s">
        <v>10</v>
      </c>
      <c r="Q12" s="5">
        <v>318</v>
      </c>
      <c r="R12" s="5" t="s">
        <v>10</v>
      </c>
      <c r="S12" s="5">
        <v>319</v>
      </c>
      <c r="T12" s="5" t="s">
        <v>6</v>
      </c>
      <c r="U12" s="5" t="s">
        <v>6</v>
      </c>
      <c r="V12" s="5" t="s">
        <v>6</v>
      </c>
      <c r="W12" s="5" t="s">
        <v>6</v>
      </c>
      <c r="X12" s="5" t="s">
        <v>5</v>
      </c>
      <c r="Y12" s="5" t="s">
        <v>5</v>
      </c>
      <c r="Z12" s="5" t="s">
        <v>6</v>
      </c>
      <c r="AA12" s="8" t="s">
        <v>12</v>
      </c>
      <c r="AB12" s="5" t="s">
        <v>0</v>
      </c>
      <c r="AC12" s="5" t="s">
        <v>0</v>
      </c>
      <c r="AD12" s="5" t="s">
        <v>0</v>
      </c>
      <c r="AE12" s="5" t="s">
        <v>0</v>
      </c>
      <c r="AF12" s="5" t="s">
        <v>0</v>
      </c>
      <c r="AG12" s="9" t="s">
        <v>83</v>
      </c>
    </row>
    <row r="13" spans="1:33" ht="34" x14ac:dyDescent="0.2">
      <c r="A13" s="1">
        <v>9</v>
      </c>
      <c r="B13" s="2">
        <f t="shared" si="1"/>
        <v>31874</v>
      </c>
      <c r="C13" s="3" t="s">
        <v>7</v>
      </c>
      <c r="D13" s="3" t="s">
        <v>1</v>
      </c>
      <c r="E13" s="3" t="s">
        <v>25</v>
      </c>
      <c r="F13" s="5">
        <v>1850</v>
      </c>
      <c r="G13" s="5">
        <v>594</v>
      </c>
      <c r="H13" s="5">
        <v>220</v>
      </c>
      <c r="I13" s="5">
        <v>261</v>
      </c>
      <c r="J13" s="5">
        <v>30.55</v>
      </c>
      <c r="K13" s="5">
        <v>19</v>
      </c>
      <c r="L13" s="5">
        <v>115</v>
      </c>
      <c r="M13" s="5"/>
      <c r="N13" s="5">
        <v>60</v>
      </c>
      <c r="O13" s="5">
        <v>60</v>
      </c>
      <c r="P13" s="5" t="s">
        <v>3</v>
      </c>
      <c r="Q13" s="5">
        <v>18</v>
      </c>
      <c r="R13" s="5" t="s">
        <v>19</v>
      </c>
      <c r="S13" s="5">
        <v>19</v>
      </c>
      <c r="T13" s="5" t="s">
        <v>6</v>
      </c>
      <c r="U13" s="5" t="s">
        <v>6</v>
      </c>
      <c r="V13" s="5" t="s">
        <v>6</v>
      </c>
      <c r="W13" s="5" t="s">
        <v>6</v>
      </c>
      <c r="X13" s="5" t="s">
        <v>5</v>
      </c>
      <c r="Y13" s="5" t="s">
        <v>6</v>
      </c>
      <c r="Z13" s="5" t="s">
        <v>6</v>
      </c>
      <c r="AA13" s="8" t="s">
        <v>12</v>
      </c>
      <c r="AB13" s="5" t="s">
        <v>0</v>
      </c>
      <c r="AC13" s="5" t="s">
        <v>0</v>
      </c>
      <c r="AD13" s="5" t="s">
        <v>0</v>
      </c>
      <c r="AE13" s="5" t="s">
        <v>0</v>
      </c>
      <c r="AF13" s="5" t="s">
        <v>0</v>
      </c>
      <c r="AG13" s="9" t="s">
        <v>83</v>
      </c>
    </row>
    <row r="14" spans="1:33" ht="34" x14ac:dyDescent="0.2">
      <c r="A14" s="1">
        <v>10</v>
      </c>
      <c r="B14" s="2">
        <f t="shared" si="1"/>
        <v>31874</v>
      </c>
      <c r="C14" s="3" t="s">
        <v>7</v>
      </c>
      <c r="D14" s="3" t="s">
        <v>13</v>
      </c>
      <c r="E14" s="3" t="s">
        <v>25</v>
      </c>
      <c r="F14" s="5">
        <v>3400</v>
      </c>
      <c r="G14" s="5">
        <v>820</v>
      </c>
      <c r="H14" s="5">
        <v>332</v>
      </c>
      <c r="I14" s="5">
        <v>306</v>
      </c>
      <c r="J14" s="5">
        <v>39.950000000000003</v>
      </c>
      <c r="K14" s="5">
        <v>22.05</v>
      </c>
      <c r="L14" s="5">
        <v>141</v>
      </c>
      <c r="M14" s="5">
        <v>23.6</v>
      </c>
      <c r="N14" s="5">
        <v>72</v>
      </c>
      <c r="O14" s="5">
        <v>70</v>
      </c>
      <c r="P14" s="5" t="s">
        <v>10</v>
      </c>
      <c r="Q14" s="5">
        <v>313</v>
      </c>
      <c r="R14" s="5" t="s">
        <v>19</v>
      </c>
      <c r="S14" s="5">
        <v>17</v>
      </c>
      <c r="T14" s="5" t="s">
        <v>6</v>
      </c>
      <c r="U14" s="5" t="s">
        <v>6</v>
      </c>
      <c r="V14" s="5" t="s">
        <v>6</v>
      </c>
      <c r="W14" s="5" t="s">
        <v>6</v>
      </c>
      <c r="X14" s="5" t="s">
        <v>5</v>
      </c>
      <c r="Y14" s="5" t="s">
        <v>6</v>
      </c>
      <c r="Z14" s="5" t="s">
        <v>6</v>
      </c>
      <c r="AA14" s="8" t="s">
        <v>12</v>
      </c>
      <c r="AB14" s="5" t="s">
        <v>0</v>
      </c>
      <c r="AC14" s="5" t="s">
        <v>0</v>
      </c>
      <c r="AD14" s="5" t="s">
        <v>0</v>
      </c>
      <c r="AE14" s="5" t="s">
        <v>16</v>
      </c>
      <c r="AF14" t="s">
        <v>21</v>
      </c>
      <c r="AG14" s="9" t="s">
        <v>84</v>
      </c>
    </row>
    <row r="15" spans="1:33" ht="102" x14ac:dyDescent="0.2">
      <c r="A15" s="1">
        <v>11</v>
      </c>
      <c r="B15" s="2">
        <f t="shared" si="1"/>
        <v>31874</v>
      </c>
      <c r="C15" s="3" t="s">
        <v>7</v>
      </c>
      <c r="D15" s="3" t="s">
        <v>13</v>
      </c>
      <c r="E15" s="3" t="s">
        <v>25</v>
      </c>
      <c r="F15" s="5">
        <v>3350</v>
      </c>
      <c r="G15" s="5">
        <v>730</v>
      </c>
      <c r="H15" s="5">
        <v>331</v>
      </c>
      <c r="I15" s="5">
        <v>314</v>
      </c>
      <c r="J15" s="5">
        <v>36.9</v>
      </c>
      <c r="K15" s="5">
        <v>22.75</v>
      </c>
      <c r="L15" s="5">
        <v>152</v>
      </c>
      <c r="M15" s="5">
        <v>25.15</v>
      </c>
      <c r="N15" s="5">
        <v>75</v>
      </c>
      <c r="O15" s="5">
        <v>61</v>
      </c>
      <c r="P15" s="5" t="s">
        <v>10</v>
      </c>
      <c r="Q15" s="5">
        <v>311</v>
      </c>
      <c r="R15" s="5" t="s">
        <v>0</v>
      </c>
      <c r="S15" s="5" t="s">
        <v>0</v>
      </c>
      <c r="T15" s="5" t="s">
        <v>5</v>
      </c>
      <c r="U15" s="5" t="s">
        <v>5</v>
      </c>
      <c r="V15" s="5" t="s">
        <v>5</v>
      </c>
      <c r="W15" s="5" t="s">
        <v>5</v>
      </c>
      <c r="X15" s="5" t="s">
        <v>5</v>
      </c>
      <c r="Y15" s="5" t="s">
        <v>5</v>
      </c>
      <c r="Z15" s="5" t="s">
        <v>6</v>
      </c>
      <c r="AA15" s="8" t="s">
        <v>12</v>
      </c>
      <c r="AB15" s="5" t="s">
        <v>0</v>
      </c>
      <c r="AC15" s="5" t="s">
        <v>0</v>
      </c>
      <c r="AD15" s="5" t="s">
        <v>0</v>
      </c>
      <c r="AE15" s="5" t="s">
        <v>16</v>
      </c>
      <c r="AF15" s="5" t="s">
        <v>27</v>
      </c>
      <c r="AG15" s="6" t="s">
        <v>85</v>
      </c>
    </row>
    <row r="16" spans="1:33" ht="34" x14ac:dyDescent="0.2">
      <c r="A16" s="1">
        <v>12</v>
      </c>
      <c r="B16" s="2">
        <f t="shared" si="1"/>
        <v>31874</v>
      </c>
      <c r="C16" s="3" t="s">
        <v>7</v>
      </c>
      <c r="D16" s="3" t="s">
        <v>13</v>
      </c>
      <c r="E16" s="3" t="s">
        <v>25</v>
      </c>
      <c r="F16" s="5">
        <v>3500</v>
      </c>
      <c r="G16" s="5">
        <v>748</v>
      </c>
      <c r="H16" s="5">
        <v>285</v>
      </c>
      <c r="I16" s="5">
        <v>311</v>
      </c>
      <c r="J16" s="5">
        <v>36.9</v>
      </c>
      <c r="K16" s="5">
        <v>21.05</v>
      </c>
      <c r="L16" s="5">
        <v>120</v>
      </c>
      <c r="M16" s="5">
        <v>26.8</v>
      </c>
      <c r="N16" s="5">
        <v>76</v>
      </c>
      <c r="O16" s="5">
        <v>74</v>
      </c>
      <c r="P16" s="5" t="s">
        <v>10</v>
      </c>
      <c r="Q16" s="5">
        <v>312</v>
      </c>
      <c r="R16" s="5" t="s">
        <v>4</v>
      </c>
      <c r="S16" s="5">
        <v>217</v>
      </c>
      <c r="T16" s="5" t="s">
        <v>6</v>
      </c>
      <c r="U16" s="5" t="s">
        <v>6</v>
      </c>
      <c r="V16" s="5" t="s">
        <v>6</v>
      </c>
      <c r="W16" s="5" t="s">
        <v>5</v>
      </c>
      <c r="X16" s="5" t="s">
        <v>5</v>
      </c>
      <c r="Y16" s="5" t="s">
        <v>5</v>
      </c>
      <c r="Z16" s="5" t="s">
        <v>6</v>
      </c>
      <c r="AA16" s="8" t="s">
        <v>12</v>
      </c>
      <c r="AB16" s="5" t="s">
        <v>0</v>
      </c>
      <c r="AC16" s="5" t="s">
        <v>0</v>
      </c>
      <c r="AD16" s="5" t="s">
        <v>0</v>
      </c>
      <c r="AE16" s="5" t="s">
        <v>16</v>
      </c>
      <c r="AF16" s="5" t="s">
        <v>21</v>
      </c>
      <c r="AG16" s="6" t="s">
        <v>86</v>
      </c>
    </row>
    <row r="17" spans="1:33" ht="34" x14ac:dyDescent="0.2">
      <c r="A17" s="1">
        <v>13</v>
      </c>
      <c r="B17" s="2">
        <f t="shared" si="1"/>
        <v>31874</v>
      </c>
      <c r="C17" s="10" t="s">
        <v>22</v>
      </c>
      <c r="D17" s="3" t="s">
        <v>13</v>
      </c>
      <c r="E17" s="3" t="s">
        <v>25</v>
      </c>
      <c r="F17" s="11">
        <v>3400</v>
      </c>
      <c r="G17" s="11">
        <v>729</v>
      </c>
      <c r="H17" s="11">
        <v>295</v>
      </c>
      <c r="I17" s="11">
        <v>294</v>
      </c>
      <c r="J17" s="11">
        <v>38.15</v>
      </c>
      <c r="K17" s="11">
        <v>22.9</v>
      </c>
      <c r="L17" s="11">
        <v>133</v>
      </c>
      <c r="M17" s="11">
        <v>24.6</v>
      </c>
      <c r="N17" s="11">
        <v>73</v>
      </c>
      <c r="O17" s="11">
        <v>66</v>
      </c>
      <c r="P17" s="5" t="s">
        <v>23</v>
      </c>
      <c r="Q17" s="11">
        <v>121</v>
      </c>
      <c r="R17" s="5" t="s">
        <v>15</v>
      </c>
      <c r="S17" s="11">
        <v>521</v>
      </c>
      <c r="T17" s="5" t="s">
        <v>6</v>
      </c>
      <c r="U17" s="5" t="s">
        <v>6</v>
      </c>
      <c r="V17" s="5" t="s">
        <v>6</v>
      </c>
      <c r="W17" s="5" t="s">
        <v>6</v>
      </c>
      <c r="X17" s="5" t="s">
        <v>5</v>
      </c>
      <c r="Y17" s="5" t="s">
        <v>6</v>
      </c>
      <c r="Z17" s="5" t="s">
        <v>6</v>
      </c>
      <c r="AA17" s="8" t="s">
        <v>12</v>
      </c>
      <c r="AB17" s="5" t="s">
        <v>0</v>
      </c>
      <c r="AC17" s="5" t="s">
        <v>0</v>
      </c>
      <c r="AD17" s="5" t="s">
        <v>0</v>
      </c>
      <c r="AE17" s="5" t="s">
        <v>16</v>
      </c>
      <c r="AF17" s="5" t="s">
        <v>17</v>
      </c>
      <c r="AG17" s="6" t="s">
        <v>87</v>
      </c>
    </row>
    <row r="18" spans="1:33" ht="68" x14ac:dyDescent="0.2">
      <c r="A18" s="1">
        <v>14</v>
      </c>
      <c r="B18" s="2">
        <f t="shared" si="1"/>
        <v>31874</v>
      </c>
      <c r="C18" s="3" t="s">
        <v>22</v>
      </c>
      <c r="D18" s="3" t="s">
        <v>13</v>
      </c>
      <c r="E18" s="3" t="s">
        <v>18</v>
      </c>
      <c r="F18" s="11">
        <v>2800</v>
      </c>
      <c r="G18" s="11">
        <v>700</v>
      </c>
      <c r="H18" s="11">
        <v>280</v>
      </c>
      <c r="I18" s="11">
        <v>291</v>
      </c>
      <c r="J18" s="11">
        <v>34.9</v>
      </c>
      <c r="K18" s="11">
        <v>20.65</v>
      </c>
      <c r="L18" s="11">
        <v>131</v>
      </c>
      <c r="M18" s="11">
        <v>18.899999999999999</v>
      </c>
      <c r="N18" s="11">
        <v>72</v>
      </c>
      <c r="O18" s="11">
        <v>60</v>
      </c>
      <c r="P18" s="5" t="s">
        <v>23</v>
      </c>
      <c r="Q18" s="5">
        <v>117</v>
      </c>
      <c r="R18" s="5" t="s">
        <v>11</v>
      </c>
      <c r="S18" s="5">
        <v>412</v>
      </c>
      <c r="T18" s="5" t="s">
        <v>6</v>
      </c>
      <c r="U18" s="5" t="s">
        <v>6</v>
      </c>
      <c r="V18" s="5" t="s">
        <v>6</v>
      </c>
      <c r="W18" s="5" t="s">
        <v>6</v>
      </c>
      <c r="X18" s="5" t="s">
        <v>5</v>
      </c>
      <c r="Y18" s="5" t="s">
        <v>6</v>
      </c>
      <c r="Z18" s="5" t="s">
        <v>6</v>
      </c>
      <c r="AA18" s="5" t="s">
        <v>0</v>
      </c>
      <c r="AB18" s="5" t="s">
        <v>0</v>
      </c>
      <c r="AC18" s="5" t="s">
        <v>0</v>
      </c>
      <c r="AD18" s="5" t="s">
        <v>0</v>
      </c>
      <c r="AE18" s="5" t="s">
        <v>28</v>
      </c>
      <c r="AF18" s="5" t="s">
        <v>17</v>
      </c>
      <c r="AG18" s="9" t="s">
        <v>88</v>
      </c>
    </row>
    <row r="19" spans="1:33" ht="34" x14ac:dyDescent="0.2">
      <c r="A19" s="1">
        <v>15</v>
      </c>
      <c r="B19" s="2">
        <f t="shared" ref="B19:B22" si="2">DATE(1987,4,9)</f>
        <v>31876</v>
      </c>
      <c r="C19" s="3" t="s">
        <v>7</v>
      </c>
      <c r="D19" s="3" t="s">
        <v>13</v>
      </c>
      <c r="E19" s="3" t="s">
        <v>25</v>
      </c>
      <c r="F19" s="11">
        <v>3250</v>
      </c>
      <c r="G19" s="11">
        <v>726</v>
      </c>
      <c r="H19" s="11">
        <v>323</v>
      </c>
      <c r="I19" s="11">
        <v>320</v>
      </c>
      <c r="J19" s="11">
        <v>40</v>
      </c>
      <c r="K19" s="11">
        <v>22.65</v>
      </c>
      <c r="L19" s="11">
        <v>143</v>
      </c>
      <c r="M19" s="11">
        <v>25.55</v>
      </c>
      <c r="N19" s="11">
        <v>78</v>
      </c>
      <c r="O19" s="11">
        <v>67</v>
      </c>
      <c r="P19" s="5" t="s">
        <v>3</v>
      </c>
      <c r="Q19" s="5">
        <v>20</v>
      </c>
      <c r="R19" s="5" t="s">
        <v>19</v>
      </c>
      <c r="S19" s="5">
        <v>21</v>
      </c>
      <c r="T19" s="5" t="s">
        <v>6</v>
      </c>
      <c r="U19" s="5" t="s">
        <v>6</v>
      </c>
      <c r="V19" s="5" t="s">
        <v>6</v>
      </c>
      <c r="W19" s="5" t="s">
        <v>6</v>
      </c>
      <c r="X19" s="5" t="s">
        <v>5</v>
      </c>
      <c r="Y19" s="5" t="s">
        <v>6</v>
      </c>
      <c r="Z19" s="5" t="s">
        <v>6</v>
      </c>
      <c r="AA19" s="8" t="s">
        <v>12</v>
      </c>
      <c r="AB19" s="5">
        <v>1</v>
      </c>
      <c r="AC19" s="8" t="s">
        <v>29</v>
      </c>
      <c r="AD19" s="8" t="s">
        <v>12</v>
      </c>
      <c r="AE19" s="5" t="s">
        <v>16</v>
      </c>
      <c r="AF19" s="5" t="s">
        <v>17</v>
      </c>
      <c r="AG19" s="6"/>
    </row>
    <row r="20" spans="1:33" ht="51" x14ac:dyDescent="0.2">
      <c r="A20" s="1">
        <v>16</v>
      </c>
      <c r="B20" s="2">
        <f t="shared" si="2"/>
        <v>31876</v>
      </c>
      <c r="C20" s="3" t="s">
        <v>7</v>
      </c>
      <c r="D20" s="3" t="s">
        <v>13</v>
      </c>
      <c r="E20" s="3" t="s">
        <v>25</v>
      </c>
      <c r="F20" s="11">
        <v>3500</v>
      </c>
      <c r="G20" s="11">
        <v>721</v>
      </c>
      <c r="H20" s="11">
        <v>286</v>
      </c>
      <c r="I20" s="11">
        <v>302</v>
      </c>
      <c r="J20" s="11">
        <v>39</v>
      </c>
      <c r="K20" s="11">
        <v>22.45</v>
      </c>
      <c r="L20" s="11">
        <v>160</v>
      </c>
      <c r="M20" s="11">
        <v>24.2</v>
      </c>
      <c r="N20" s="11">
        <v>71</v>
      </c>
      <c r="O20" s="11">
        <v>68</v>
      </c>
      <c r="P20" s="5" t="s">
        <v>15</v>
      </c>
      <c r="Q20" s="5">
        <v>523</v>
      </c>
      <c r="R20" s="5" t="s">
        <v>15</v>
      </c>
      <c r="S20" s="5">
        <v>524</v>
      </c>
      <c r="T20" s="5" t="s">
        <v>6</v>
      </c>
      <c r="U20" s="5" t="s">
        <v>6</v>
      </c>
      <c r="V20" s="5" t="s">
        <v>6</v>
      </c>
      <c r="W20" s="5" t="s">
        <v>6</v>
      </c>
      <c r="X20" s="5" t="s">
        <v>5</v>
      </c>
      <c r="Y20" s="5" t="s">
        <v>6</v>
      </c>
      <c r="Z20" s="5" t="s">
        <v>6</v>
      </c>
      <c r="AA20" s="8" t="s">
        <v>12</v>
      </c>
      <c r="AB20" s="5" t="s">
        <v>30</v>
      </c>
      <c r="AC20" s="8" t="s">
        <v>29</v>
      </c>
      <c r="AD20" s="8" t="s">
        <v>31</v>
      </c>
      <c r="AE20" s="5" t="s">
        <v>16</v>
      </c>
      <c r="AF20" s="5" t="s">
        <v>17</v>
      </c>
      <c r="AG20" s="6" t="s">
        <v>32</v>
      </c>
    </row>
    <row r="21" spans="1:33" ht="51" x14ac:dyDescent="0.2">
      <c r="A21" s="1">
        <v>17</v>
      </c>
      <c r="B21" s="2">
        <f t="shared" si="2"/>
        <v>31876</v>
      </c>
      <c r="C21" s="3" t="s">
        <v>7</v>
      </c>
      <c r="D21" s="3" t="s">
        <v>13</v>
      </c>
      <c r="E21" s="3" t="s">
        <v>25</v>
      </c>
      <c r="F21" s="11">
        <v>3350</v>
      </c>
      <c r="G21" s="11">
        <v>788</v>
      </c>
      <c r="H21" s="11">
        <v>317</v>
      </c>
      <c r="I21" s="11">
        <v>325</v>
      </c>
      <c r="J21" s="11">
        <v>39.950000000000003</v>
      </c>
      <c r="K21" s="11">
        <v>22.55</v>
      </c>
      <c r="L21" s="12">
        <v>146</v>
      </c>
      <c r="M21" s="11">
        <v>25.9</v>
      </c>
      <c r="N21" s="11">
        <v>72</v>
      </c>
      <c r="O21" s="11">
        <v>76</v>
      </c>
      <c r="P21" s="5" t="s">
        <v>10</v>
      </c>
      <c r="Q21" s="5">
        <v>314</v>
      </c>
      <c r="R21" s="5" t="s">
        <v>10</v>
      </c>
      <c r="S21" s="5">
        <v>315</v>
      </c>
      <c r="T21" s="5" t="s">
        <v>6</v>
      </c>
      <c r="U21" s="5" t="s">
        <v>6</v>
      </c>
      <c r="V21" s="5" t="s">
        <v>6</v>
      </c>
      <c r="W21" s="5" t="s">
        <v>6</v>
      </c>
      <c r="X21" s="5" t="s">
        <v>5</v>
      </c>
      <c r="Y21" s="5" t="s">
        <v>6</v>
      </c>
      <c r="Z21" s="5" t="s">
        <v>6</v>
      </c>
      <c r="AA21" s="8" t="s">
        <v>12</v>
      </c>
      <c r="AB21" s="5" t="s">
        <v>0</v>
      </c>
      <c r="AC21" s="8" t="s">
        <v>12</v>
      </c>
      <c r="AD21" s="8" t="s">
        <v>31</v>
      </c>
      <c r="AE21" s="5" t="s">
        <v>16</v>
      </c>
      <c r="AF21" s="5" t="s">
        <v>21</v>
      </c>
      <c r="AG21" s="6" t="s">
        <v>33</v>
      </c>
    </row>
    <row r="22" spans="1:33" ht="34" x14ac:dyDescent="0.2">
      <c r="A22" s="1">
        <v>18</v>
      </c>
      <c r="B22" s="2">
        <f t="shared" si="2"/>
        <v>31876</v>
      </c>
      <c r="C22" s="3" t="s">
        <v>7</v>
      </c>
      <c r="D22" s="3" t="s">
        <v>13</v>
      </c>
      <c r="E22" s="3" t="s">
        <v>25</v>
      </c>
      <c r="F22" s="11">
        <v>3150</v>
      </c>
      <c r="G22" s="11">
        <v>744</v>
      </c>
      <c r="H22" s="11">
        <v>311</v>
      </c>
      <c r="I22" s="11">
        <v>304</v>
      </c>
      <c r="J22" s="11">
        <v>38.9</v>
      </c>
      <c r="K22" s="11">
        <v>20.9</v>
      </c>
      <c r="L22" s="11">
        <v>136</v>
      </c>
      <c r="M22" s="11">
        <v>23.3</v>
      </c>
      <c r="N22" s="11">
        <v>69</v>
      </c>
      <c r="O22" s="11">
        <v>66</v>
      </c>
      <c r="P22" s="5" t="s">
        <v>11</v>
      </c>
      <c r="Q22" s="5">
        <v>418</v>
      </c>
      <c r="R22" s="5" t="s">
        <v>11</v>
      </c>
      <c r="S22" s="5">
        <v>423</v>
      </c>
      <c r="T22" s="5" t="s">
        <v>6</v>
      </c>
      <c r="U22" s="5" t="s">
        <v>6</v>
      </c>
      <c r="V22" s="5" t="s">
        <v>6</v>
      </c>
      <c r="W22" s="5" t="s">
        <v>6</v>
      </c>
      <c r="X22" s="5" t="s">
        <v>5</v>
      </c>
      <c r="Y22" s="5" t="s">
        <v>6</v>
      </c>
      <c r="Z22" s="5" t="s">
        <v>6</v>
      </c>
      <c r="AA22" s="8" t="s">
        <v>12</v>
      </c>
      <c r="AB22" s="5" t="s">
        <v>0</v>
      </c>
      <c r="AC22" s="8" t="s">
        <v>12</v>
      </c>
      <c r="AD22" s="8" t="s">
        <v>31</v>
      </c>
      <c r="AE22" s="5" t="s">
        <v>16</v>
      </c>
      <c r="AF22" s="5" t="s">
        <v>17</v>
      </c>
      <c r="AG22" s="9"/>
    </row>
    <row r="23" spans="1:33" ht="340" x14ac:dyDescent="0.2">
      <c r="A23" s="1">
        <v>19</v>
      </c>
      <c r="B23" s="2">
        <f>DATE(1987,4,10)</f>
        <v>31877</v>
      </c>
      <c r="C23" s="3" t="s">
        <v>7</v>
      </c>
      <c r="D23" s="3" t="s">
        <v>13</v>
      </c>
      <c r="E23" s="3" t="s">
        <v>25</v>
      </c>
      <c r="F23" s="11">
        <v>3350</v>
      </c>
      <c r="G23" s="11">
        <v>733</v>
      </c>
      <c r="H23" s="11">
        <v>304</v>
      </c>
      <c r="I23" s="12">
        <v>313</v>
      </c>
      <c r="J23" s="11">
        <v>39.5</v>
      </c>
      <c r="K23" s="11">
        <v>23.95</v>
      </c>
      <c r="L23" s="11">
        <v>153</v>
      </c>
      <c r="M23" s="11">
        <v>26.4</v>
      </c>
      <c r="N23" s="11">
        <v>70</v>
      </c>
      <c r="O23" s="11">
        <v>62</v>
      </c>
      <c r="P23" s="5" t="s">
        <v>4</v>
      </c>
      <c r="Q23" s="5">
        <v>224</v>
      </c>
      <c r="R23" s="5" t="s">
        <v>23</v>
      </c>
      <c r="S23" s="7">
        <v>124</v>
      </c>
      <c r="T23" s="5" t="s">
        <v>6</v>
      </c>
      <c r="U23" s="5" t="s">
        <v>6</v>
      </c>
      <c r="V23" s="5" t="s">
        <v>6</v>
      </c>
      <c r="W23" s="5" t="s">
        <v>6</v>
      </c>
      <c r="X23" s="5" t="s">
        <v>5</v>
      </c>
      <c r="Y23" s="5" t="s">
        <v>6</v>
      </c>
      <c r="Z23" s="5" t="s">
        <v>6</v>
      </c>
      <c r="AA23" s="8" t="s">
        <v>12</v>
      </c>
      <c r="AB23" s="5">
        <v>0</v>
      </c>
      <c r="AC23" s="8" t="s">
        <v>12</v>
      </c>
      <c r="AD23" s="8" t="s">
        <v>12</v>
      </c>
      <c r="AE23" s="5" t="s">
        <v>16</v>
      </c>
      <c r="AF23" s="5" t="s">
        <v>17</v>
      </c>
      <c r="AG23" s="6" t="s">
        <v>34</v>
      </c>
    </row>
    <row r="24" spans="1:33" ht="34" x14ac:dyDescent="0.2">
      <c r="A24" s="1">
        <v>20</v>
      </c>
      <c r="B24" s="2">
        <f t="shared" ref="B24:B30" si="3">DATE(1987,4,14)</f>
        <v>31881</v>
      </c>
      <c r="C24" s="3" t="s">
        <v>22</v>
      </c>
      <c r="D24" s="3" t="s">
        <v>13</v>
      </c>
      <c r="E24" s="3" t="s">
        <v>25</v>
      </c>
      <c r="F24" s="11">
        <v>3050</v>
      </c>
      <c r="G24" s="11"/>
      <c r="H24" s="11"/>
      <c r="I24" s="11"/>
      <c r="J24" s="11"/>
      <c r="K24" s="11"/>
      <c r="L24" s="11"/>
      <c r="M24" s="11"/>
      <c r="N24" s="11"/>
      <c r="O24" s="11"/>
      <c r="P24" s="5" t="s">
        <v>23</v>
      </c>
      <c r="Q24" s="5">
        <v>121</v>
      </c>
      <c r="R24" s="5" t="s">
        <v>15</v>
      </c>
      <c r="S24" s="5">
        <v>521</v>
      </c>
      <c r="T24" s="5" t="s">
        <v>5</v>
      </c>
      <c r="U24" s="5" t="s">
        <v>5</v>
      </c>
      <c r="V24" s="5" t="s">
        <v>5</v>
      </c>
      <c r="W24" s="5" t="s">
        <v>6</v>
      </c>
      <c r="X24" s="5" t="s">
        <v>5</v>
      </c>
      <c r="Y24" s="5" t="s">
        <v>5</v>
      </c>
      <c r="Z24" s="5" t="s">
        <v>6</v>
      </c>
      <c r="AA24" s="8" t="s">
        <v>31</v>
      </c>
      <c r="AB24" s="5">
        <v>0</v>
      </c>
      <c r="AC24" s="8" t="s">
        <v>12</v>
      </c>
      <c r="AD24" s="8" t="s">
        <v>12</v>
      </c>
      <c r="AE24" s="5" t="s">
        <v>0</v>
      </c>
      <c r="AF24" s="5" t="s">
        <v>0</v>
      </c>
      <c r="AG24" s="9" t="s">
        <v>89</v>
      </c>
    </row>
    <row r="25" spans="1:33" ht="68" x14ac:dyDescent="0.2">
      <c r="A25" s="1">
        <v>21</v>
      </c>
      <c r="B25" s="2">
        <f t="shared" si="3"/>
        <v>31881</v>
      </c>
      <c r="C25" s="3" t="s">
        <v>7</v>
      </c>
      <c r="D25" s="3" t="s">
        <v>13</v>
      </c>
      <c r="E25" s="3" t="s">
        <v>25</v>
      </c>
      <c r="F25" s="11">
        <v>3500</v>
      </c>
      <c r="G25" s="11">
        <v>781</v>
      </c>
      <c r="H25" s="11">
        <v>331</v>
      </c>
      <c r="I25" s="11">
        <v>295</v>
      </c>
      <c r="J25" s="11">
        <v>38.75</v>
      </c>
      <c r="K25" s="11">
        <v>24.65</v>
      </c>
      <c r="L25" s="11">
        <v>135</v>
      </c>
      <c r="M25" s="11">
        <v>228</v>
      </c>
      <c r="N25" s="11">
        <v>74</v>
      </c>
      <c r="O25" s="11">
        <v>68</v>
      </c>
      <c r="P25" s="5" t="s">
        <v>11</v>
      </c>
      <c r="Q25" s="5">
        <v>414</v>
      </c>
      <c r="R25" s="5" t="s">
        <v>4</v>
      </c>
      <c r="S25" s="5">
        <v>294</v>
      </c>
      <c r="T25" s="5" t="s">
        <v>6</v>
      </c>
      <c r="U25" s="5" t="s">
        <v>6</v>
      </c>
      <c r="V25" s="5" t="s">
        <v>6</v>
      </c>
      <c r="W25" s="5" t="s">
        <v>6</v>
      </c>
      <c r="X25" s="5" t="s">
        <v>5</v>
      </c>
      <c r="Y25" s="5" t="s">
        <v>6</v>
      </c>
      <c r="Z25" s="5" t="s">
        <v>6</v>
      </c>
      <c r="AA25" s="8" t="s">
        <v>12</v>
      </c>
      <c r="AB25" s="5" t="s">
        <v>0</v>
      </c>
      <c r="AC25" s="8" t="s">
        <v>12</v>
      </c>
      <c r="AD25" s="8" t="s">
        <v>12</v>
      </c>
      <c r="AE25" s="5" t="s">
        <v>16</v>
      </c>
      <c r="AF25" s="5" t="s">
        <v>35</v>
      </c>
      <c r="AG25" s="9" t="s">
        <v>90</v>
      </c>
    </row>
    <row r="26" spans="1:33" ht="34" x14ac:dyDescent="0.2">
      <c r="A26" s="1">
        <v>22</v>
      </c>
      <c r="B26" s="2">
        <f t="shared" si="3"/>
        <v>31881</v>
      </c>
      <c r="C26" s="3" t="s">
        <v>7</v>
      </c>
      <c r="D26" s="3" t="s">
        <v>13</v>
      </c>
      <c r="E26" s="3" t="s">
        <v>25</v>
      </c>
      <c r="F26" s="11">
        <v>3150</v>
      </c>
      <c r="G26" s="11"/>
      <c r="H26" s="11"/>
      <c r="I26" s="11"/>
      <c r="J26" s="11"/>
      <c r="K26" s="11"/>
      <c r="L26" s="11"/>
      <c r="M26" s="11"/>
      <c r="N26" s="11"/>
      <c r="O26" s="11"/>
      <c r="P26" s="5" t="s">
        <v>10</v>
      </c>
      <c r="Q26" s="5">
        <v>312</v>
      </c>
      <c r="R26" s="5" t="s">
        <v>4</v>
      </c>
      <c r="S26" s="5">
        <v>217</v>
      </c>
      <c r="T26" s="13" t="s">
        <v>5</v>
      </c>
      <c r="U26" s="5" t="s">
        <v>5</v>
      </c>
      <c r="V26" s="5" t="s">
        <v>5</v>
      </c>
      <c r="W26" s="5" t="s">
        <v>6</v>
      </c>
      <c r="X26" s="5" t="s">
        <v>5</v>
      </c>
      <c r="Y26" s="5" t="s">
        <v>6</v>
      </c>
      <c r="Z26" s="5" t="s">
        <v>5</v>
      </c>
      <c r="AA26" s="8" t="s">
        <v>12</v>
      </c>
      <c r="AB26" s="5" t="s">
        <v>0</v>
      </c>
      <c r="AC26" s="8" t="s">
        <v>31</v>
      </c>
      <c r="AD26" s="8" t="s">
        <v>12</v>
      </c>
      <c r="AE26" s="5" t="s">
        <v>0</v>
      </c>
      <c r="AF26" s="5" t="s">
        <v>0</v>
      </c>
      <c r="AG26" s="9" t="s">
        <v>91</v>
      </c>
    </row>
    <row r="27" spans="1:33" ht="34" x14ac:dyDescent="0.2">
      <c r="A27" s="1">
        <v>23</v>
      </c>
      <c r="B27" s="2">
        <f t="shared" si="3"/>
        <v>31881</v>
      </c>
      <c r="C27" s="3" t="s">
        <v>7</v>
      </c>
      <c r="D27" s="3" t="s">
        <v>13</v>
      </c>
      <c r="E27" s="3" t="s">
        <v>25</v>
      </c>
      <c r="F27" s="11">
        <v>3100</v>
      </c>
      <c r="G27" s="11">
        <v>892</v>
      </c>
      <c r="H27" s="11">
        <v>312</v>
      </c>
      <c r="I27" s="11">
        <v>313</v>
      </c>
      <c r="J27" s="11">
        <v>37.35</v>
      </c>
      <c r="K27" s="11">
        <v>204.05</v>
      </c>
      <c r="L27" s="11">
        <v>141</v>
      </c>
      <c r="M27" s="11">
        <v>22.75</v>
      </c>
      <c r="N27" s="11">
        <v>72</v>
      </c>
      <c r="O27" s="11">
        <v>70</v>
      </c>
      <c r="P27" s="5" t="s">
        <v>11</v>
      </c>
      <c r="Q27" s="5">
        <v>415</v>
      </c>
      <c r="R27" s="5" t="s">
        <v>10</v>
      </c>
      <c r="S27" s="5">
        <v>348</v>
      </c>
      <c r="T27" s="5" t="s">
        <v>6</v>
      </c>
      <c r="U27" s="5" t="s">
        <v>6</v>
      </c>
      <c r="V27" s="5" t="s">
        <v>6</v>
      </c>
      <c r="W27" s="5" t="s">
        <v>6</v>
      </c>
      <c r="X27" s="5" t="s">
        <v>5</v>
      </c>
      <c r="Y27" s="5" t="s">
        <v>6</v>
      </c>
      <c r="Z27" s="5" t="s">
        <v>6</v>
      </c>
      <c r="AA27" s="8" t="s">
        <v>12</v>
      </c>
      <c r="AB27" s="5">
        <v>2</v>
      </c>
      <c r="AC27" s="8" t="s">
        <v>31</v>
      </c>
      <c r="AD27" s="8" t="s">
        <v>31</v>
      </c>
      <c r="AE27" s="5" t="s">
        <v>16</v>
      </c>
      <c r="AF27" s="5" t="s">
        <v>21</v>
      </c>
      <c r="AG27" s="9"/>
    </row>
    <row r="28" spans="1:33" ht="34" x14ac:dyDescent="0.2">
      <c r="A28" s="1">
        <v>24</v>
      </c>
      <c r="B28" s="2">
        <f t="shared" si="3"/>
        <v>31881</v>
      </c>
      <c r="C28" s="3" t="s">
        <v>22</v>
      </c>
      <c r="D28" s="3" t="s">
        <v>1</v>
      </c>
      <c r="E28" s="3" t="s">
        <v>25</v>
      </c>
      <c r="F28" s="11">
        <v>1650</v>
      </c>
      <c r="G28" s="11">
        <v>548</v>
      </c>
      <c r="H28" s="11">
        <v>201</v>
      </c>
      <c r="I28" s="11">
        <v>261</v>
      </c>
      <c r="J28" s="11">
        <v>31.95</v>
      </c>
      <c r="K28" s="11">
        <v>20.399999999999999</v>
      </c>
      <c r="L28" s="11">
        <v>108</v>
      </c>
      <c r="M28" s="11"/>
      <c r="N28" s="11">
        <v>59</v>
      </c>
      <c r="O28" s="11">
        <v>56</v>
      </c>
      <c r="P28" s="5" t="s">
        <v>11</v>
      </c>
      <c r="Q28" s="5">
        <v>424</v>
      </c>
      <c r="R28" s="5" t="s">
        <v>23</v>
      </c>
      <c r="S28" s="5">
        <v>112</v>
      </c>
      <c r="T28" s="5" t="s">
        <v>5</v>
      </c>
      <c r="U28" s="5" t="s">
        <v>5</v>
      </c>
      <c r="V28" s="5" t="s">
        <v>5</v>
      </c>
      <c r="W28" s="5" t="s">
        <v>5</v>
      </c>
      <c r="X28" s="5" t="s">
        <v>5</v>
      </c>
      <c r="Y28" s="5" t="s">
        <v>5</v>
      </c>
      <c r="Z28" s="5" t="s">
        <v>5</v>
      </c>
      <c r="AA28" s="8" t="s">
        <v>12</v>
      </c>
      <c r="AB28" s="5" t="s">
        <v>0</v>
      </c>
      <c r="AC28" s="5" t="s">
        <v>0</v>
      </c>
      <c r="AD28" s="5" t="s">
        <v>0</v>
      </c>
      <c r="AE28" s="5" t="s">
        <v>0</v>
      </c>
      <c r="AF28" s="5" t="s">
        <v>0</v>
      </c>
      <c r="AG28" s="9" t="s">
        <v>36</v>
      </c>
    </row>
    <row r="29" spans="1:33" ht="34" x14ac:dyDescent="0.2">
      <c r="A29" s="1">
        <v>25</v>
      </c>
      <c r="B29" s="2">
        <f t="shared" si="3"/>
        <v>31881</v>
      </c>
      <c r="C29" s="3" t="s">
        <v>7</v>
      </c>
      <c r="D29" s="3" t="s">
        <v>13</v>
      </c>
      <c r="E29" s="3" t="s">
        <v>25</v>
      </c>
      <c r="F29" s="11">
        <v>3250</v>
      </c>
      <c r="G29" s="11"/>
      <c r="H29" s="11"/>
      <c r="I29" s="11"/>
      <c r="J29" s="11"/>
      <c r="K29" s="11"/>
      <c r="L29" s="11"/>
      <c r="M29" s="11"/>
      <c r="N29" s="11"/>
      <c r="O29" s="11"/>
      <c r="P29" s="5" t="s">
        <v>15</v>
      </c>
      <c r="Q29" s="5">
        <v>519</v>
      </c>
      <c r="R29" s="5" t="s">
        <v>10</v>
      </c>
      <c r="S29" s="5">
        <v>320</v>
      </c>
      <c r="T29" s="5" t="s">
        <v>5</v>
      </c>
      <c r="U29" s="5" t="s">
        <v>5</v>
      </c>
      <c r="V29" s="5" t="s">
        <v>5</v>
      </c>
      <c r="W29" s="5" t="s">
        <v>6</v>
      </c>
      <c r="X29" s="5" t="s">
        <v>5</v>
      </c>
      <c r="Y29" s="5" t="s">
        <v>5</v>
      </c>
      <c r="Z29" s="5" t="s">
        <v>5</v>
      </c>
      <c r="AA29" s="8" t="s">
        <v>12</v>
      </c>
      <c r="AB29" s="5">
        <v>0</v>
      </c>
      <c r="AC29" s="8" t="s">
        <v>31</v>
      </c>
      <c r="AD29" s="8" t="s">
        <v>12</v>
      </c>
      <c r="AE29" s="5" t="s">
        <v>0</v>
      </c>
      <c r="AF29" s="5" t="s">
        <v>0</v>
      </c>
      <c r="AG29" s="9" t="s">
        <v>37</v>
      </c>
    </row>
    <row r="30" spans="1:33" ht="34" x14ac:dyDescent="0.2">
      <c r="A30" s="1">
        <v>26</v>
      </c>
      <c r="B30" s="2">
        <f t="shared" si="3"/>
        <v>31881</v>
      </c>
      <c r="C30" s="3" t="s">
        <v>22</v>
      </c>
      <c r="D30" s="3" t="s">
        <v>1</v>
      </c>
      <c r="E30" s="3" t="s">
        <v>25</v>
      </c>
      <c r="F30" s="11">
        <v>1800</v>
      </c>
      <c r="G30" s="11">
        <v>564</v>
      </c>
      <c r="H30" s="11">
        <v>201</v>
      </c>
      <c r="I30" s="11">
        <v>266</v>
      </c>
      <c r="J30" s="11">
        <v>30.65</v>
      </c>
      <c r="K30" s="11">
        <v>20.5</v>
      </c>
      <c r="L30" s="11">
        <v>122</v>
      </c>
      <c r="M30" s="11"/>
      <c r="N30" s="11">
        <v>64</v>
      </c>
      <c r="O30" s="11">
        <v>60</v>
      </c>
      <c r="P30" s="5" t="s">
        <v>15</v>
      </c>
      <c r="Q30" s="5">
        <v>592</v>
      </c>
      <c r="R30" s="5" t="s">
        <v>15</v>
      </c>
      <c r="S30" s="5">
        <v>595</v>
      </c>
      <c r="T30" s="5" t="s">
        <v>5</v>
      </c>
      <c r="U30" s="5" t="s">
        <v>5</v>
      </c>
      <c r="V30" s="5" t="s">
        <v>5</v>
      </c>
      <c r="W30" s="5" t="s">
        <v>6</v>
      </c>
      <c r="X30" s="5" t="s">
        <v>5</v>
      </c>
      <c r="Y30" s="5" t="s">
        <v>5</v>
      </c>
      <c r="Z30" s="5" t="s">
        <v>5</v>
      </c>
      <c r="AA30" s="8" t="s">
        <v>12</v>
      </c>
      <c r="AB30" s="5" t="s">
        <v>0</v>
      </c>
      <c r="AC30" s="5" t="s">
        <v>0</v>
      </c>
      <c r="AD30" s="5" t="s">
        <v>0</v>
      </c>
      <c r="AE30" s="5" t="s">
        <v>0</v>
      </c>
      <c r="AF30" s="5" t="s">
        <v>0</v>
      </c>
      <c r="AG30" s="9"/>
    </row>
    <row r="31" spans="1:33" ht="34" x14ac:dyDescent="0.2">
      <c r="A31" s="14">
        <v>27</v>
      </c>
      <c r="B31" s="15">
        <f>DATE(1987,4,19)</f>
        <v>31886</v>
      </c>
      <c r="C31" s="16" t="s">
        <v>0</v>
      </c>
      <c r="D31" s="16" t="s">
        <v>1</v>
      </c>
      <c r="E31" s="16" t="s">
        <v>25</v>
      </c>
      <c r="F31" s="17">
        <v>1500</v>
      </c>
      <c r="G31" s="17"/>
      <c r="H31" s="17"/>
      <c r="I31" s="17"/>
      <c r="J31" s="17"/>
      <c r="K31" s="17"/>
      <c r="L31" s="17"/>
      <c r="M31" s="17"/>
      <c r="N31" s="17"/>
      <c r="O31" s="17"/>
      <c r="P31" s="18" t="s">
        <v>3</v>
      </c>
      <c r="Q31" s="18">
        <v>38</v>
      </c>
      <c r="R31" s="18" t="s">
        <v>4</v>
      </c>
      <c r="S31" s="18">
        <v>210</v>
      </c>
      <c r="T31" s="18" t="s">
        <v>5</v>
      </c>
      <c r="U31" s="18" t="s">
        <v>5</v>
      </c>
      <c r="V31" s="18" t="s">
        <v>5</v>
      </c>
      <c r="W31" s="18" t="s">
        <v>6</v>
      </c>
      <c r="X31" s="18" t="s">
        <v>5</v>
      </c>
      <c r="Y31" s="18" t="s">
        <v>6</v>
      </c>
      <c r="Z31" s="18" t="s">
        <v>5</v>
      </c>
      <c r="AA31" s="18" t="s">
        <v>0</v>
      </c>
      <c r="AB31" s="18" t="s">
        <v>0</v>
      </c>
      <c r="AC31" s="18" t="s">
        <v>0</v>
      </c>
      <c r="AD31" s="18" t="s">
        <v>0</v>
      </c>
      <c r="AE31" s="18" t="s">
        <v>0</v>
      </c>
      <c r="AF31" s="18" t="s">
        <v>0</v>
      </c>
      <c r="AG31" s="19" t="s">
        <v>92</v>
      </c>
    </row>
  </sheetData>
  <mergeCells count="14">
    <mergeCell ref="V3:V4"/>
    <mergeCell ref="AC3:AD3"/>
    <mergeCell ref="AE3:AF3"/>
    <mergeCell ref="AG3:AG4"/>
    <mergeCell ref="A1:AG1"/>
    <mergeCell ref="A2:E3"/>
    <mergeCell ref="F2:O3"/>
    <mergeCell ref="P2:V2"/>
    <mergeCell ref="W2:AB3"/>
    <mergeCell ref="AC2:AG2"/>
    <mergeCell ref="P3:Q3"/>
    <mergeCell ref="R3:S3"/>
    <mergeCell ref="T3:T4"/>
    <mergeCell ref="U3:U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Black</dc:creator>
  <cp:lastModifiedBy>Emily Black</cp:lastModifiedBy>
  <dcterms:created xsi:type="dcterms:W3CDTF">2023-07-05T19:28:57Z</dcterms:created>
  <dcterms:modified xsi:type="dcterms:W3CDTF">2023-07-05T19:31:53Z</dcterms:modified>
</cp:coreProperties>
</file>