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8" yWindow="250" windowWidth="14751" windowHeight="984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6" i="1"/>
  <c r="D12"/>
  <c r="B14"/>
  <c r="B110"/>
  <c r="B109"/>
  <c r="B108"/>
  <c r="B107"/>
  <c r="B104"/>
  <c r="B103"/>
  <c r="B102"/>
  <c r="B101"/>
  <c r="B100"/>
  <c r="B99"/>
  <c r="B98"/>
  <c r="B97"/>
  <c r="B96"/>
  <c r="B95"/>
  <c r="B94"/>
  <c r="B93"/>
  <c r="B92"/>
  <c r="B90" s="1"/>
  <c r="B89"/>
  <c r="B88"/>
  <c r="B87"/>
  <c r="B86"/>
  <c r="B83" s="1"/>
  <c r="B85"/>
  <c r="B82"/>
  <c r="B81"/>
  <c r="B80"/>
  <c r="B79"/>
  <c r="B78"/>
  <c r="B77"/>
  <c r="B76"/>
  <c r="B75"/>
  <c r="B72"/>
  <c r="B71"/>
  <c r="B70"/>
  <c r="B66" s="1"/>
  <c r="B69"/>
  <c r="B68"/>
  <c r="B65"/>
  <c r="B64"/>
  <c r="B63"/>
  <c r="B60"/>
  <c r="B59"/>
  <c r="B58"/>
  <c r="B57"/>
  <c r="B56"/>
  <c r="B53"/>
  <c r="B52"/>
  <c r="B47" s="1"/>
  <c r="B51"/>
  <c r="B50"/>
  <c r="B49"/>
  <c r="B46"/>
  <c r="B45"/>
  <c r="B44"/>
  <c r="B40" s="1"/>
  <c r="B43"/>
  <c r="B42"/>
  <c r="B39"/>
  <c r="B38"/>
  <c r="B37"/>
  <c r="B36"/>
  <c r="B33"/>
  <c r="B32"/>
  <c r="B31"/>
  <c r="B30"/>
  <c r="B29" s="1"/>
  <c r="B28"/>
  <c r="B27"/>
  <c r="B26"/>
  <c r="B25"/>
  <c r="B24"/>
  <c r="B23"/>
  <c r="B22"/>
  <c r="C105"/>
  <c r="C90"/>
  <c r="C83"/>
  <c r="C73"/>
  <c r="C66"/>
  <c r="C61"/>
  <c r="C54"/>
  <c r="C47"/>
  <c r="C40"/>
  <c r="C34"/>
  <c r="C29"/>
  <c r="B15"/>
  <c r="B17"/>
  <c r="B18"/>
  <c r="B19"/>
  <c r="C12"/>
  <c r="T29"/>
  <c r="I29"/>
  <c r="J29"/>
  <c r="K29"/>
  <c r="L29"/>
  <c r="M29"/>
  <c r="N29"/>
  <c r="O29"/>
  <c r="P29"/>
  <c r="Q29"/>
  <c r="R29"/>
  <c r="S29"/>
  <c r="D29"/>
  <c r="E29"/>
  <c r="F29"/>
  <c r="G29"/>
  <c r="H29"/>
  <c r="M20"/>
  <c r="N20"/>
  <c r="O20"/>
  <c r="P20"/>
  <c r="Q20"/>
  <c r="R20"/>
  <c r="S20"/>
  <c r="T20"/>
  <c r="G20"/>
  <c r="H20"/>
  <c r="I20"/>
  <c r="J20"/>
  <c r="K20"/>
  <c r="L20"/>
  <c r="D20"/>
  <c r="E20"/>
  <c r="F20"/>
  <c r="C20"/>
  <c r="E12"/>
  <c r="F12"/>
  <c r="G12"/>
  <c r="G10" s="1"/>
  <c r="H12"/>
  <c r="I12"/>
  <c r="J12"/>
  <c r="K12"/>
  <c r="L12"/>
  <c r="M12"/>
  <c r="M10" s="1"/>
  <c r="N12"/>
  <c r="O12"/>
  <c r="P12"/>
  <c r="Q12"/>
  <c r="R12"/>
  <c r="S12"/>
  <c r="S10" s="1"/>
  <c r="T12"/>
  <c r="D34"/>
  <c r="E34"/>
  <c r="F34"/>
  <c r="G34"/>
  <c r="H34"/>
  <c r="I34"/>
  <c r="J34"/>
  <c r="K34"/>
  <c r="L34"/>
  <c r="M34"/>
  <c r="N34"/>
  <c r="O34"/>
  <c r="P34"/>
  <c r="Q34"/>
  <c r="R34"/>
  <c r="S34"/>
  <c r="T34"/>
  <c r="D40"/>
  <c r="E40"/>
  <c r="F40"/>
  <c r="G40"/>
  <c r="H40"/>
  <c r="I40"/>
  <c r="J40"/>
  <c r="K40"/>
  <c r="L40"/>
  <c r="M40"/>
  <c r="N40"/>
  <c r="O40"/>
  <c r="P40"/>
  <c r="Q40"/>
  <c r="R40"/>
  <c r="S40"/>
  <c r="T40"/>
  <c r="D47"/>
  <c r="E47"/>
  <c r="F47"/>
  <c r="G47"/>
  <c r="H47"/>
  <c r="I47"/>
  <c r="J47"/>
  <c r="K47"/>
  <c r="L47"/>
  <c r="M47"/>
  <c r="N47"/>
  <c r="O47"/>
  <c r="P47"/>
  <c r="Q47"/>
  <c r="R47"/>
  <c r="S47"/>
  <c r="T47"/>
  <c r="D54"/>
  <c r="E54"/>
  <c r="F54"/>
  <c r="G54"/>
  <c r="H54"/>
  <c r="I54"/>
  <c r="J54"/>
  <c r="K54"/>
  <c r="L54"/>
  <c r="M54"/>
  <c r="N54"/>
  <c r="O54"/>
  <c r="P54"/>
  <c r="Q54"/>
  <c r="R54"/>
  <c r="S54"/>
  <c r="T54"/>
  <c r="D61"/>
  <c r="E61"/>
  <c r="F61"/>
  <c r="G61"/>
  <c r="H61"/>
  <c r="I61"/>
  <c r="J61"/>
  <c r="K61"/>
  <c r="L61"/>
  <c r="M61"/>
  <c r="N61"/>
  <c r="O61"/>
  <c r="P61"/>
  <c r="Q61"/>
  <c r="R61"/>
  <c r="S61"/>
  <c r="T61"/>
  <c r="D66"/>
  <c r="E66"/>
  <c r="F66"/>
  <c r="G66"/>
  <c r="H66"/>
  <c r="I66"/>
  <c r="J66"/>
  <c r="K66"/>
  <c r="L66"/>
  <c r="M66"/>
  <c r="N66"/>
  <c r="O66"/>
  <c r="P66"/>
  <c r="Q66"/>
  <c r="R66"/>
  <c r="S66"/>
  <c r="T66"/>
  <c r="D73"/>
  <c r="E73"/>
  <c r="F73"/>
  <c r="G73"/>
  <c r="H73"/>
  <c r="I73"/>
  <c r="J73"/>
  <c r="K73"/>
  <c r="L73"/>
  <c r="M73"/>
  <c r="N73"/>
  <c r="O73"/>
  <c r="P73"/>
  <c r="Q73"/>
  <c r="R73"/>
  <c r="S73"/>
  <c r="T73"/>
  <c r="D83"/>
  <c r="E83"/>
  <c r="F83"/>
  <c r="G83"/>
  <c r="H83"/>
  <c r="I83"/>
  <c r="J83"/>
  <c r="K83"/>
  <c r="L83"/>
  <c r="M83"/>
  <c r="N83"/>
  <c r="O83"/>
  <c r="P83"/>
  <c r="Q83"/>
  <c r="R83"/>
  <c r="S83"/>
  <c r="T83"/>
  <c r="D90"/>
  <c r="E90"/>
  <c r="F90"/>
  <c r="G90"/>
  <c r="H90"/>
  <c r="I90"/>
  <c r="J90"/>
  <c r="K90"/>
  <c r="L90"/>
  <c r="M90"/>
  <c r="N90"/>
  <c r="O90"/>
  <c r="P90"/>
  <c r="Q90"/>
  <c r="R90"/>
  <c r="S90"/>
  <c r="T90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B73" l="1"/>
  <c r="B61"/>
  <c r="B54"/>
  <c r="B34"/>
  <c r="T10"/>
  <c r="R10"/>
  <c r="Q10"/>
  <c r="P10"/>
  <c r="O10"/>
  <c r="N10"/>
  <c r="L10"/>
  <c r="K10"/>
  <c r="J10"/>
  <c r="I10"/>
  <c r="H10"/>
  <c r="B105"/>
  <c r="C10"/>
  <c r="B20"/>
  <c r="B12"/>
  <c r="E10"/>
  <c r="F10"/>
  <c r="D10"/>
  <c r="B10" l="1"/>
</calcChain>
</file>

<file path=xl/sharedStrings.xml><?xml version="1.0" encoding="utf-8"?>
<sst xmlns="http://schemas.openxmlformats.org/spreadsheetml/2006/main" count="578" uniqueCount="219">
  <si>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</si>
  <si>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</si>
  <si>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</si>
  <si>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</si>
  <si>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</si>
  <si>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</si>
  <si>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>―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</si>
  <si>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</si>
  <si>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</si>
  <si>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</si>
  <si>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</si>
  <si>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</si>
  <si>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</si>
  <si>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</si>
  <si>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</si>
  <si>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</si>
  <si>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</si>
  <si>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</si>
  <si>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</si>
  <si>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</si>
  <si>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</si>
  <si>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</si>
  <si>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</si>
  <si>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</si>
  <si>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</si>
  <si>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</si>
  <si>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</si>
  <si>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</si>
  <si>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</si>
  <si>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</si>
  <si>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</si>
  <si>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</si>
  <si>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</si>
  <si>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</si>
  <si>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</si>
  <si>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</si>
  <si>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</si>
  <si>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</si>
  <si>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</si>
  <si>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</si>
  <si>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</si>
  <si>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</si>
  <si>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</si>
  <si>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</si>
  <si>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</si>
  <si>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</si>
  <si>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</si>
  <si>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</si>
  <si>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</si>
  <si>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</si>
  <si>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</si>
  <si>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</si>
  <si>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</si>
  <si>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</si>
  <si>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</si>
  <si>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</si>
  <si>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</si>
  <si>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</si>
  <si>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</si>
  <si>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</si>
  <si>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</si>
  <si>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</si>
  <si>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</si>
  <si>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</si>
  <si>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</si>
  <si>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</si>
  <si>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</si>
  <si>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</si>
  <si>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</si>
  <si>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</si>
  <si>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</si>
  <si>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</si>
  <si>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</si>
  <si>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</si>
  <si>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</si>
  <si>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</si>
  <si>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</si>
  <si>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</si>
  <si>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</si>
  <si>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</si>
  <si>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</si>
  <si>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</si>
  <si>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</si>
  <si>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</si>
  <si>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</si>
  <si>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</si>
  <si>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</si>
  <si>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</si>
  <si>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</si>
  <si>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</si>
  <si>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</si>
  <si>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</si>
  <si>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</si>
  <si>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</si>
  <si>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</si>
  <si>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</si>
  <si>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</si>
  <si>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</si>
  <si>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</si>
  <si>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</si>
  <si>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</si>
  <si>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</si>
  <si>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</si>
  <si>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Πορτοκαλιές Orange trees</t>
  </si>
  <si>
    <t>Λεμονιές    Lemon trees</t>
  </si>
  <si>
    <t>Μανταρινιές Mandarin trees</t>
  </si>
  <si>
    <t>5. Δενδρώδεις Καλλιέργειες</t>
  </si>
  <si>
    <t>Εκτάσεις σε στρέμματα</t>
  </si>
  <si>
    <t>5. Tree crops</t>
  </si>
  <si>
    <t>Areas in stremmas,</t>
  </si>
  <si>
    <t>(1) Στα σύνολα περιλαμβάνονται και τα εξής είδη:</t>
  </si>
  <si>
    <r>
      <rPr>
        <b/>
        <sz val="8"/>
        <color indexed="8"/>
        <rFont val="Arial"/>
        <family val="2"/>
        <charset val="161"/>
      </rPr>
      <t>(γ) Δένδρα για ξηρούς και αποξηραμένους καρπούς:</t>
    </r>
    <r>
      <rPr>
        <sz val="8"/>
        <color indexed="8"/>
        <rFont val="Arial"/>
        <family val="2"/>
        <charset val="161"/>
      </rPr>
      <t xml:space="preserve"> φυστικιές, καστανιές και χαρουπιές</t>
    </r>
  </si>
  <si>
    <r>
      <rPr>
        <b/>
        <sz val="8"/>
        <color indexed="8"/>
        <rFont val="Arial"/>
        <family val="2"/>
        <charset val="161"/>
      </rPr>
      <t>(δ) Λοιπά δένδρα:</t>
    </r>
    <r>
      <rPr>
        <sz val="8"/>
        <color indexed="8"/>
        <rFont val="Arial"/>
        <family val="2"/>
        <charset val="161"/>
      </rPr>
      <t xml:space="preserve"> ακτινίδια αβοκάντο, μαστιχόδενδρα, ροδιές μουσμουλιές, μπανανιές και άλλα είδη (χουρμαδιές,καναδικές λεύκες,ιτεώνες καλαθοπλεκτικής, κυπαρισσώνες κλπ.)</t>
    </r>
  </si>
  <si>
    <t>(1) Total also includes:</t>
  </si>
  <si>
    <r>
      <rPr>
        <b/>
        <sz val="8"/>
        <color indexed="8"/>
        <rFont val="Arial"/>
        <family val="2"/>
        <charset val="161"/>
      </rPr>
      <t>(δ) Other trees:</t>
    </r>
    <r>
      <rPr>
        <sz val="8"/>
        <color indexed="8"/>
        <rFont val="Arial"/>
        <family val="2"/>
        <charset val="161"/>
      </rPr>
      <t xml:space="preserve"> kiwifruit, avocado, mastic, pomegranate, medlar, banana trees date palms etc.</t>
    </r>
  </si>
  <si>
    <t>—</t>
  </si>
  <si>
    <t>(2) Στα στοιχεία των ροδακινιών συμπεριλαμβάνονται και αυτά των νεκταρινιών</t>
  </si>
  <si>
    <t>(2) Data of peach trees also include data of nectarine trees</t>
  </si>
  <si>
    <r>
      <rPr>
        <b/>
        <sz val="8"/>
        <rFont val="Arial"/>
        <family val="2"/>
        <charset val="161"/>
      </rPr>
      <t>(α) Εσπεριδοειδή</t>
    </r>
    <r>
      <rPr>
        <sz val="8"/>
        <rFont val="Arial"/>
        <family val="2"/>
        <charset val="161"/>
      </rPr>
      <t>: νερατζιές, κιτριές, γκρέιπ φρουτ, περγαμοτιές και φραπιές</t>
    </r>
  </si>
  <si>
    <r>
      <rPr>
        <b/>
        <sz val="8"/>
        <color indexed="8"/>
        <rFont val="Arial"/>
        <family val="2"/>
        <charset val="161"/>
      </rPr>
      <t>(c) Νuts and dried fruit trees:</t>
    </r>
    <r>
      <rPr>
        <sz val="8"/>
        <color indexed="8"/>
        <rFont val="Arial"/>
        <family val="2"/>
        <charset val="161"/>
      </rPr>
      <t xml:space="preserve"> pistachio, chestnut and carob trees</t>
    </r>
  </si>
  <si>
    <r>
      <rPr>
        <b/>
        <sz val="8"/>
        <rFont val="Arial"/>
        <family val="2"/>
        <charset val="161"/>
      </rPr>
      <t>(β) Οπωροφόρα δένδρα:</t>
    </r>
    <r>
      <rPr>
        <sz val="8"/>
        <rFont val="Arial"/>
        <family val="2"/>
        <charset val="161"/>
      </rPr>
      <t xml:space="preserve"> βυσσινιές, κυδωνιές, κορομηλιές και συκιές νωπών σύκων, δαμασκηνιές νωπών δαμάσκηνων</t>
    </r>
  </si>
  <si>
    <r>
      <rPr>
        <b/>
        <sz val="8"/>
        <rFont val="Arial"/>
        <family val="2"/>
        <charset val="161"/>
      </rPr>
      <t>(b) Fruit trees:</t>
    </r>
    <r>
      <rPr>
        <sz val="8"/>
        <rFont val="Arial"/>
        <family val="2"/>
        <charset val="161"/>
      </rPr>
      <t xml:space="preserve"> sour cherry, quince, prunellas, fig trees for fresh figs and plum trees for fresh plums.</t>
    </r>
  </si>
  <si>
    <r>
      <rPr>
        <b/>
        <sz val="8"/>
        <rFont val="Arial"/>
        <family val="2"/>
        <charset val="161"/>
      </rPr>
      <t>(a) Citrus trees</t>
    </r>
    <r>
      <rPr>
        <sz val="8"/>
        <rFont val="Arial"/>
        <family val="2"/>
        <charset val="161"/>
      </rPr>
      <t>: bitter orange, citron, bergamont, pomelo trees and grapefruit trees</t>
    </r>
  </si>
  <si>
    <t>Περιφέρεια Δυτικής Μακεδονίας</t>
  </si>
  <si>
    <t>Region of Western Macedonia</t>
  </si>
  <si>
    <t>Πίνακας 5α. Εκτάσεις συνεχών (κανονικών) δενδρώνων, κατά Περιφέρεια και Περιφερειακή Ενότητα, 2014</t>
  </si>
  <si>
    <t>Table 5a. Areas of compact plantations, by Region and Regional Unities, 2014</t>
  </si>
  <si>
    <r>
      <t>Σύνολο</t>
    </r>
    <r>
      <rPr>
        <b/>
        <vertAlign val="superscript"/>
        <sz val="8"/>
        <rFont val="Arial"/>
        <family val="2"/>
        <charset val="161"/>
      </rPr>
      <t xml:space="preserve">(1)
</t>
    </r>
    <r>
      <rPr>
        <b/>
        <sz val="8"/>
        <rFont val="Arial"/>
        <family val="2"/>
        <charset val="161"/>
      </rPr>
      <t>Total</t>
    </r>
    <r>
      <rPr>
        <b/>
        <vertAlign val="superscript"/>
        <sz val="8"/>
        <rFont val="Arial"/>
        <family val="2"/>
        <charset val="161"/>
      </rPr>
      <t>(1)</t>
    </r>
  </si>
  <si>
    <t>Γενικό
σύνολο
Grand
Total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</si>
  <si>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</si>
  <si>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</si>
  <si>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</si>
  <si>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</si>
  <si>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</si>
  <si>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</si>
  <si>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</si>
  <si>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</si>
  <si>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</si>
  <si>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</si>
  <si>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</si>
  <si>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</si>
  <si>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</si>
  <si>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</si>
  <si>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</si>
  <si>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</si>
  <si>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</si>
  <si>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</si>
  <si>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</si>
  <si>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</si>
  <si>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</si>
  <si>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</si>
  <si>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</si>
  <si>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</si>
  <si>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</si>
  <si>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</si>
  <si>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</si>
  <si>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</si>
  <si>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</si>
  <si>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</si>
  <si>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</si>
  <si>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</si>
  <si>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</si>
  <si>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</si>
  <si>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</si>
  <si>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</si>
  <si>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</si>
  <si>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</si>
  <si>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</si>
  <si>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</si>
  <si>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</si>
  <si>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</si>
  <si>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</si>
  <si>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</si>
  <si>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Κεντρικού Τομέα Αθηνών</t>
  </si>
  <si>
    <t xml:space="preserve"> Βορείου Τομέα Αθηνών</t>
  </si>
  <si>
    <t xml:space="preserve"> Δυτικού Τομέα Αθηνών</t>
  </si>
  <si>
    <t xml:space="preserve"> Νοτίου Τομέα Αθηνών</t>
  </si>
  <si>
    <t xml:space="preserve"> Ανατολικής Αττικής</t>
  </si>
  <si>
    <t xml:space="preserve"> Δυτικής Αττικής</t>
  </si>
  <si>
    <t xml:space="preserve"> Πειραιώς</t>
  </si>
  <si>
    <t xml:space="preserve"> Νήσων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</si>
  <si>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</si>
  <si>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</si>
  <si>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</si>
  <si>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</si>
  <si>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</si>
  <si>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</si>
  <si>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</si>
  <si>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</si>
  <si>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</si>
  <si>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</si>
  <si>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</si>
  <si>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</si>
  <si>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</si>
  <si>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</si>
  <si>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</si>
  <si>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</si>
  <si>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</si>
  <si>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</si>
  <si>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</si>
  <si>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</si>
  <si>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</si>
  <si>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</si>
  <si>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Εσπεριδοειδή
Citrus trees</t>
  </si>
  <si>
    <t>Οπωροφόρα δένδρα
Fruit trees</t>
  </si>
  <si>
    <t>Δένδρα για ξηρούς και αποξηραμένους καρπούς
Nuts and dried fruit trees</t>
  </si>
  <si>
    <t>Ελιές
Olive trees</t>
  </si>
  <si>
    <r>
      <t>Λοιπά δένδρα Σύνολο</t>
    </r>
    <r>
      <rPr>
        <vertAlign val="superscript"/>
        <sz val="8"/>
        <rFont val="Arial"/>
        <family val="2"/>
        <charset val="161"/>
      </rPr>
      <t xml:space="preserve">(1)
</t>
    </r>
    <r>
      <rPr>
        <sz val="8"/>
        <rFont val="Arial"/>
        <family val="2"/>
        <charset val="161"/>
      </rPr>
      <t xml:space="preserve">Other trees </t>
    </r>
    <r>
      <rPr>
        <vertAlign val="superscript"/>
        <sz val="8"/>
        <rFont val="Arial"/>
        <family val="2"/>
        <charset val="161"/>
      </rPr>
      <t xml:space="preserve"> 
</t>
    </r>
    <r>
      <rPr>
        <sz val="8"/>
        <rFont val="Arial"/>
        <family val="2"/>
        <charset val="161"/>
      </rPr>
      <t>Total</t>
    </r>
    <r>
      <rPr>
        <vertAlign val="superscript"/>
        <sz val="8"/>
        <rFont val="Arial"/>
        <family val="2"/>
        <charset val="161"/>
      </rPr>
      <t>(1)</t>
    </r>
  </si>
  <si>
    <t>Μηλιές
Apple trees</t>
  </si>
  <si>
    <t>Αχλαδιές
Pear trees</t>
  </si>
  <si>
    <r>
      <t>Ροδακινιές</t>
    </r>
    <r>
      <rPr>
        <vertAlign val="superscript"/>
        <sz val="8"/>
        <rFont val="Arial"/>
        <family val="2"/>
        <charset val="161"/>
      </rPr>
      <t xml:space="preserve">(2)
</t>
    </r>
    <r>
      <rPr>
        <sz val="8"/>
        <rFont val="Arial"/>
        <family val="2"/>
        <charset val="161"/>
      </rPr>
      <t>Peach trees</t>
    </r>
    <r>
      <rPr>
        <vertAlign val="superscript"/>
        <sz val="8"/>
        <rFont val="Arial"/>
        <family val="2"/>
        <charset val="161"/>
      </rPr>
      <t>(2)</t>
    </r>
  </si>
  <si>
    <t>Βερυκοκιές
Apricot trees</t>
  </si>
  <si>
    <t>Κερασιές
Cherry trees</t>
  </si>
  <si>
    <t>Συκιές
(ξερών σύκων)
Fig trees
(for dry figs)</t>
  </si>
  <si>
    <t>Δαμασκηνιές ξερών δαμάσκηνων
Plum trees (for dry plums)</t>
  </si>
  <si>
    <t>Αμυγδαλιές
Almond trees</t>
  </si>
  <si>
    <t>Καρυδιές
Walnut trees</t>
  </si>
  <si>
    <t>Λεπτοκαρυές
(Φουντουκιές)
Hazelnut trees</t>
  </si>
  <si>
    <r>
      <t>Σύνολο</t>
    </r>
    <r>
      <rPr>
        <b/>
        <vertAlign val="superscript"/>
        <sz val="9"/>
        <rFont val="Arial"/>
        <family val="2"/>
        <charset val="161"/>
      </rPr>
      <t xml:space="preserve">(1)
</t>
    </r>
    <r>
      <rPr>
        <b/>
        <sz val="9"/>
        <rFont val="Arial"/>
        <family val="2"/>
        <charset val="161"/>
      </rPr>
      <t>Total</t>
    </r>
    <r>
      <rPr>
        <b/>
        <vertAlign val="superscript"/>
        <sz val="9"/>
        <rFont val="Arial"/>
        <family val="2"/>
        <charset val="161"/>
      </rPr>
      <t>(1)</t>
    </r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</si>
</sst>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indexed="8"/>
      <name val="Arial"/>
      <family val="2"/>
      <charset val="161"/>
    </font>
    <font>
      <b/>
      <sz val="8"/>
      <color indexed="8"/>
      <name val="Arial"/>
      <family val="2"/>
      <charset val="161"/>
    </font>
    <font>
      <vertAlign val="superscript"/>
      <sz val="8"/>
      <name val="Arial"/>
      <family val="2"/>
      <charset val="161"/>
    </font>
    <font>
      <sz val="8"/>
      <color indexed="8"/>
      <name val="Arial"/>
      <family val="2"/>
      <charset val="161"/>
    </font>
    <font>
      <sz val="8"/>
      <name val="Tahoma"/>
      <family val="2"/>
      <charset val="161"/>
    </font>
    <font>
      <b/>
      <sz val="11"/>
      <name val="Arial"/>
      <family val="2"/>
      <charset val="161"/>
    </font>
    <font>
      <sz val="11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theme="1"/>
      <name val="Calibri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9"/>
      <name val="Arial"/>
      <family val="2"/>
      <charset val="161"/>
    </font>
    <font>
      <sz val="9"/>
      <color theme="1"/>
      <name val="Arial"/>
      <family val="2"/>
      <charset val="161"/>
    </font>
    <font>
      <b/>
      <vertAlign val="superscript"/>
      <sz val="8"/>
      <name val="Arial"/>
      <family val="2"/>
      <charset val="161"/>
    </font>
    <font>
      <b/>
      <sz val="10"/>
      <name val="Arial"/>
      <family val="2"/>
      <charset val="161"/>
    </font>
    <font>
      <sz val="9"/>
      <name val="Arial"/>
      <family val="2"/>
      <charset val="161"/>
    </font>
    <font>
      <sz val="9"/>
      <name val="Calibri"/>
      <family val="2"/>
      <charset val="161"/>
    </font>
    <font>
      <sz val="9"/>
      <name val="Calibri"/>
      <family val="2"/>
      <charset val="161"/>
      <scheme val="minor"/>
    </font>
    <font>
      <b/>
      <vertAlign val="superscript"/>
      <sz val="9"/>
      <name val="Arial"/>
      <family val="2"/>
      <charset val="161"/>
    </font>
    <font>
      <sz val="8"/>
      <name val="Calibri"/>
      <family val="2"/>
      <charset val="161"/>
    </font>
  </fonts>
  <fills count="3">
    <fill>
      <patternFill patternType="none"/>
    </fill>
    <fill>
      <patternFill patternType="gray125"/>
    </fill>
    <fill>
      <patternFill patternType="solid">
        <fgColor rgb="FFF9F9F9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0" fillId="0" borderId="0" xfId="0" applyFont="1" applyBorder="1" applyAlignment="1">
      <alignment vertical="center"/>
    </xf>
    <xf numFmtId="0" fontId="10" fillId="0" borderId="0" xfId="0" applyFont="1"/>
    <xf numFmtId="0" fontId="2" fillId="0" borderId="1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Alignment="1" applyProtection="1"/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49" fontId="2" fillId="0" borderId="3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Border="1"/>
    <xf numFmtId="0" fontId="2" fillId="0" borderId="0" xfId="0" applyNumberFormat="1" applyFont="1" applyFill="1" applyBorder="1" applyAlignment="1" applyProtection="1">
      <alignment horizontal="left" indent="2"/>
    </xf>
    <xf numFmtId="0" fontId="2" fillId="0" borderId="0" xfId="0" applyFont="1" applyFill="1" applyBorder="1" applyAlignment="1" applyProtection="1">
      <alignment horizontal="left" indent="2"/>
    </xf>
    <xf numFmtId="0" fontId="11" fillId="0" borderId="0" xfId="0" applyFont="1" applyBorder="1"/>
    <xf numFmtId="0" fontId="6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 applyProtection="1">
      <alignment horizontal="left" indent="2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9" fontId="10" fillId="0" borderId="0" xfId="0" applyNumberFormat="1" applyFont="1" applyBorder="1"/>
    <xf numFmtId="0" fontId="7" fillId="0" borderId="0" xfId="0" applyNumberFormat="1" applyFont="1" applyFill="1" applyBorder="1" applyAlignment="1" applyProtection="1"/>
    <xf numFmtId="0" fontId="10" fillId="0" borderId="0" xfId="0" applyFont="1" applyBorder="1" applyAlignment="1">
      <alignment horizontal="left" indent="2"/>
    </xf>
    <xf numFmtId="49" fontId="10" fillId="0" borderId="0" xfId="0" applyNumberFormat="1" applyFont="1"/>
    <xf numFmtId="0" fontId="2" fillId="0" borderId="1" xfId="0" applyNumberFormat="1" applyFont="1" applyFill="1" applyBorder="1" applyAlignment="1" applyProtection="1"/>
    <xf numFmtId="0" fontId="10" fillId="0" borderId="1" xfId="0" applyFont="1" applyBorder="1"/>
    <xf numFmtId="0" fontId="11" fillId="0" borderId="0" xfId="0" applyFont="1"/>
    <xf numFmtId="49" fontId="1" fillId="0" borderId="0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14" fillId="0" borderId="0" xfId="0" applyNumberFormat="1" applyFont="1" applyFill="1" applyBorder="1" applyAlignment="1" applyProtection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/>
    <xf numFmtId="49" fontId="2" fillId="0" borderId="0" xfId="0" applyNumberFormat="1" applyFont="1" applyFill="1" applyBorder="1" applyAlignment="1" applyProtection="1">
      <alignment horizontal="left" wrapText="1" indent="1"/>
    </xf>
    <xf numFmtId="49" fontId="12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8" fillId="0" borderId="0" xfId="0" applyNumberFormat="1" applyFont="1" applyFill="1" applyBorder="1" applyAlignment="1" applyProtection="1"/>
    <xf numFmtId="3" fontId="2" fillId="0" borderId="1" xfId="0" applyNumberFormat="1" applyFont="1" applyFill="1" applyBorder="1" applyAlignment="1" applyProtection="1">
      <alignment horizontal="left"/>
    </xf>
    <xf numFmtId="0" fontId="18" fillId="0" borderId="22" xfId="0" applyFont="1" applyBorder="1" applyAlignment="1">
      <alignment horizontal="right" vertical="top" wrapText="1"/>
    </xf>
    <xf numFmtId="3" fontId="19" fillId="0" borderId="22" xfId="0" applyNumberFormat="1" applyFont="1" applyBorder="1" applyAlignment="1">
      <alignment horizontal="right" vertical="top" wrapText="1"/>
    </xf>
    <xf numFmtId="3" fontId="14" fillId="0" borderId="22" xfId="0" applyNumberFormat="1" applyFont="1" applyFill="1" applyBorder="1" applyAlignment="1" applyProtection="1">
      <alignment horizontal="right" vertical="center" wrapText="1"/>
    </xf>
    <xf numFmtId="0" fontId="20" fillId="0" borderId="22" xfId="0" applyFont="1" applyBorder="1" applyAlignment="1">
      <alignment horizontal="right" vertical="top" wrapText="1"/>
    </xf>
    <xf numFmtId="3" fontId="18" fillId="0" borderId="22" xfId="0" applyNumberFormat="1" applyFont="1" applyBorder="1" applyAlignment="1">
      <alignment horizontal="right" vertical="top" wrapText="1"/>
    </xf>
    <xf numFmtId="3" fontId="19" fillId="0" borderId="8" xfId="0" applyNumberFormat="1" applyFont="1" applyBorder="1" applyAlignment="1">
      <alignment horizontal="right" vertical="top" wrapText="1"/>
    </xf>
    <xf numFmtId="3" fontId="8" fillId="0" borderId="0" xfId="0" applyNumberFormat="1" applyFont="1" applyFill="1" applyBorder="1" applyAlignment="1" applyProtection="1"/>
    <xf numFmtId="0" fontId="18" fillId="0" borderId="20" xfId="0" applyFont="1" applyBorder="1" applyAlignment="1">
      <alignment horizontal="right" vertical="top" wrapText="1"/>
    </xf>
    <xf numFmtId="3" fontId="19" fillId="0" borderId="20" xfId="0" applyNumberFormat="1" applyFont="1" applyBorder="1" applyAlignment="1">
      <alignment horizontal="right" vertical="top" wrapText="1"/>
    </xf>
    <xf numFmtId="3" fontId="14" fillId="0" borderId="20" xfId="0" applyNumberFormat="1" applyFont="1" applyFill="1" applyBorder="1" applyAlignment="1" applyProtection="1">
      <alignment horizontal="right" vertical="center" wrapText="1"/>
    </xf>
    <xf numFmtId="0" fontId="20" fillId="0" borderId="20" xfId="0" applyFont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 vertical="top" wrapText="1"/>
    </xf>
    <xf numFmtId="3" fontId="19" fillId="0" borderId="6" xfId="0" applyNumberFormat="1" applyFont="1" applyBorder="1" applyAlignment="1">
      <alignment horizontal="right" vertical="top" wrapText="1"/>
    </xf>
    <xf numFmtId="3" fontId="19" fillId="0" borderId="22" xfId="0" applyNumberFormat="1" applyFont="1" applyFill="1" applyBorder="1" applyAlignment="1">
      <alignment vertical="top" wrapText="1"/>
    </xf>
    <xf numFmtId="3" fontId="18" fillId="2" borderId="22" xfId="0" applyNumberFormat="1" applyFont="1" applyFill="1" applyBorder="1" applyAlignment="1">
      <alignment horizontal="right" vertical="top" wrapText="1"/>
    </xf>
    <xf numFmtId="3" fontId="19" fillId="0" borderId="8" xfId="0" applyNumberFormat="1" applyFont="1" applyFill="1" applyBorder="1" applyAlignment="1">
      <alignment vertical="top" wrapText="1"/>
    </xf>
    <xf numFmtId="3" fontId="19" fillId="0" borderId="0" xfId="0" applyNumberFormat="1" applyFont="1" applyBorder="1" applyAlignment="1">
      <alignment horizontal="right" vertical="top" wrapText="1"/>
    </xf>
    <xf numFmtId="3" fontId="14" fillId="0" borderId="0" xfId="0" applyNumberFormat="1" applyFont="1" applyFill="1" applyBorder="1" applyAlignment="1" applyProtection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top" wrapText="1"/>
    </xf>
    <xf numFmtId="0" fontId="18" fillId="0" borderId="0" xfId="0" applyFont="1" applyBorder="1" applyAlignment="1">
      <alignment horizontal="right" vertical="top" wrapText="1"/>
    </xf>
    <xf numFmtId="3" fontId="18" fillId="0" borderId="0" xfId="0" applyNumberFormat="1" applyFont="1" applyBorder="1" applyAlignment="1">
      <alignment horizontal="right" vertical="top" wrapText="1"/>
    </xf>
    <xf numFmtId="3" fontId="18" fillId="0" borderId="22" xfId="0" applyNumberFormat="1" applyFont="1" applyFill="1" applyBorder="1" applyAlignment="1">
      <alignment horizontal="right" vertical="top" wrapText="1"/>
    </xf>
    <xf numFmtId="3" fontId="18" fillId="0" borderId="8" xfId="0" applyNumberFormat="1" applyFont="1" applyFill="1" applyBorder="1" applyAlignment="1">
      <alignment horizontal="right" vertical="top" wrapText="1"/>
    </xf>
    <xf numFmtId="3" fontId="14" fillId="0" borderId="22" xfId="0" applyNumberFormat="1" applyFont="1" applyFill="1" applyBorder="1" applyAlignment="1" applyProtection="1">
      <alignment horizontal="right" vertical="center" wrapText="1"/>
    </xf>
    <xf numFmtId="0" fontId="18" fillId="0" borderId="8" xfId="0" applyFont="1" applyBorder="1" applyAlignment="1">
      <alignment horizontal="right" vertical="top" wrapText="1"/>
    </xf>
    <xf numFmtId="0" fontId="18" fillId="0" borderId="24" xfId="0" applyFont="1" applyBorder="1" applyAlignment="1">
      <alignment horizontal="right" vertical="top" wrapText="1"/>
    </xf>
    <xf numFmtId="3" fontId="14" fillId="0" borderId="22" xfId="0" applyNumberFormat="1" applyFont="1" applyFill="1" applyBorder="1" applyAlignment="1" applyProtection="1">
      <alignment horizontal="right" vertical="center" wrapText="1"/>
    </xf>
    <xf numFmtId="3" fontId="19" fillId="0" borderId="24" xfId="0" applyNumberFormat="1" applyFont="1" applyBorder="1" applyAlignment="1">
      <alignment horizontal="right" vertical="top" wrapText="1"/>
    </xf>
    <xf numFmtId="3" fontId="14" fillId="0" borderId="24" xfId="0" applyNumberFormat="1" applyFont="1" applyFill="1" applyBorder="1" applyAlignment="1" applyProtection="1">
      <alignment horizontal="right" vertical="center" wrapText="1"/>
    </xf>
    <xf numFmtId="3" fontId="18" fillId="0" borderId="24" xfId="0" applyNumberFormat="1" applyFont="1" applyBorder="1" applyAlignment="1">
      <alignment horizontal="right" vertical="top" wrapText="1"/>
    </xf>
    <xf numFmtId="0" fontId="18" fillId="0" borderId="14" xfId="0" applyFont="1" applyBorder="1" applyAlignment="1">
      <alignment horizontal="right" vertical="top" wrapText="1"/>
    </xf>
    <xf numFmtId="3" fontId="22" fillId="0" borderId="22" xfId="0" applyNumberFormat="1" applyFont="1" applyBorder="1" applyAlignment="1">
      <alignment horizontal="right" vertical="top" wrapText="1"/>
    </xf>
    <xf numFmtId="0" fontId="2" fillId="0" borderId="22" xfId="0" applyFont="1" applyBorder="1" applyAlignment="1">
      <alignment horizontal="right" vertical="top" wrapText="1"/>
    </xf>
    <xf numFmtId="3" fontId="2" fillId="0" borderId="22" xfId="0" applyNumberFormat="1" applyFont="1" applyBorder="1" applyAlignment="1">
      <alignment horizontal="right" vertical="top" wrapText="1"/>
    </xf>
    <xf numFmtId="3" fontId="22" fillId="0" borderId="8" xfId="0" applyNumberFormat="1" applyFont="1" applyBorder="1" applyAlignment="1">
      <alignment horizontal="right" vertical="top" wrapText="1"/>
    </xf>
    <xf numFmtId="3" fontId="1" fillId="0" borderId="22" xfId="0" applyNumberFormat="1" applyFont="1" applyFill="1" applyBorder="1" applyAlignment="1" applyProtection="1">
      <alignment horizontal="right" vertical="center" wrapText="1"/>
    </xf>
    <xf numFmtId="3" fontId="14" fillId="0" borderId="25" xfId="0" applyNumberFormat="1" applyFont="1" applyFill="1" applyBorder="1" applyAlignment="1" applyProtection="1">
      <alignment horizontal="right" vertical="center" wrapText="1"/>
    </xf>
    <xf numFmtId="0" fontId="14" fillId="0" borderId="24" xfId="0" applyNumberFormat="1" applyFont="1" applyFill="1" applyBorder="1" applyAlignment="1" applyProtection="1">
      <alignment horizontal="right" vertical="center" wrapText="1"/>
    </xf>
    <xf numFmtId="3" fontId="14" fillId="0" borderId="7" xfId="0" applyNumberFormat="1" applyFont="1" applyFill="1" applyBorder="1" applyAlignment="1" applyProtection="1">
      <alignment horizontal="right" vertical="center" wrapText="1"/>
    </xf>
    <xf numFmtId="0" fontId="14" fillId="0" borderId="22" xfId="0" applyNumberFormat="1" applyFont="1" applyFill="1" applyBorder="1" applyAlignment="1" applyProtection="1">
      <alignment horizontal="right" vertical="center" wrapText="1"/>
    </xf>
    <xf numFmtId="3" fontId="14" fillId="0" borderId="5" xfId="0" applyNumberFormat="1" applyFont="1" applyFill="1" applyBorder="1" applyAlignment="1" applyProtection="1">
      <alignment horizontal="right" vertical="center" wrapText="1"/>
    </xf>
    <xf numFmtId="0" fontId="14" fillId="0" borderId="20" xfId="0" applyNumberFormat="1" applyFont="1" applyFill="1" applyBorder="1" applyAlignment="1" applyProtection="1">
      <alignment horizontal="right" vertical="center" wrapText="1"/>
    </xf>
    <xf numFmtId="3" fontId="14" fillId="0" borderId="21" xfId="0" applyNumberFormat="1" applyFont="1" applyFill="1" applyBorder="1" applyAlignment="1" applyProtection="1">
      <alignment horizontal="right" vertical="center" wrapText="1"/>
    </xf>
    <xf numFmtId="0" fontId="14" fillId="0" borderId="0" xfId="0" applyNumberFormat="1" applyFont="1" applyFill="1" applyBorder="1" applyAlignment="1" applyProtection="1">
      <alignment horizontal="right" vertical="center" wrapText="1"/>
    </xf>
    <xf numFmtId="3" fontId="14" fillId="0" borderId="24" xfId="0" applyNumberFormat="1" applyFont="1" applyFill="1" applyBorder="1" applyAlignment="1" applyProtection="1">
      <alignment horizontal="right" vertical="center" wrapText="1"/>
    </xf>
    <xf numFmtId="3" fontId="14" fillId="0" borderId="22" xfId="0" applyNumberFormat="1" applyFont="1" applyFill="1" applyBorder="1" applyAlignment="1" applyProtection="1">
      <alignment horizontal="right" vertical="center" wrapText="1"/>
    </xf>
    <xf numFmtId="3" fontId="1" fillId="0" borderId="22" xfId="0" applyNumberFormat="1" applyFont="1" applyFill="1" applyBorder="1" applyAlignment="1" applyProtection="1">
      <alignment horizontal="right" vertical="center" wrapText="1"/>
    </xf>
    <xf numFmtId="0" fontId="1" fillId="0" borderId="21" xfId="0" applyNumberFormat="1" applyFont="1" applyFill="1" applyBorder="1" applyAlignment="1" applyProtection="1">
      <alignment horizontal="left" vertical="center" wrapText="1"/>
    </xf>
    <xf numFmtId="0" fontId="1" fillId="0" borderId="4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7" xfId="0" applyNumberFormat="1" applyFont="1" applyFill="1" applyBorder="1" applyAlignment="1" applyProtection="1">
      <alignment horizontal="right" vertical="center" wrapText="1"/>
    </xf>
    <xf numFmtId="0" fontId="1" fillId="0" borderId="22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4" fillId="0" borderId="20" xfId="0" applyNumberFormat="1" applyFont="1" applyFill="1" applyBorder="1" applyAlignment="1" applyProtection="1">
      <alignment horizontal="right" vertical="center" wrapText="1"/>
    </xf>
    <xf numFmtId="3" fontId="14" fillId="0" borderId="0" xfId="0" applyNumberFormat="1" applyFont="1" applyFill="1" applyBorder="1" applyAlignment="1" applyProtection="1">
      <alignment horizontal="right" vertical="center" wrapText="1"/>
    </xf>
    <xf numFmtId="49" fontId="1" fillId="0" borderId="0" xfId="0" applyNumberFormat="1" applyFont="1" applyFill="1" applyBorder="1" applyAlignment="1" applyProtection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/>
    </xf>
    <xf numFmtId="3" fontId="2" fillId="0" borderId="22" xfId="0" applyNumberFormat="1" applyFont="1" applyFill="1" applyBorder="1" applyAlignment="1" applyProtection="1">
      <alignment horizontal="right" vertical="center" wrapText="1"/>
    </xf>
    <xf numFmtId="0" fontId="10" fillId="0" borderId="3" xfId="0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right" vertical="center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1" fillId="0" borderId="7" xfId="0" applyNumberFormat="1" applyFont="1" applyFill="1" applyBorder="1" applyAlignment="1" applyProtection="1">
      <alignment horizontal="center" vertical="center" wrapText="1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13" xfId="0" applyNumberFormat="1" applyFont="1" applyFill="1" applyBorder="1" applyAlignment="1" applyProtection="1">
      <alignment horizontal="center" vertical="center" wrapText="1"/>
    </xf>
    <xf numFmtId="0" fontId="2" fillId="0" borderId="14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4" fillId="0" borderId="7" xfId="0" applyNumberFormat="1" applyFont="1" applyFill="1" applyBorder="1" applyAlignment="1" applyProtection="1">
      <alignment horizontal="center" vertical="center" wrapText="1"/>
    </xf>
    <xf numFmtId="0" fontId="14" fillId="0" borderId="8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3" fontId="2" fillId="0" borderId="1" xfId="0" applyNumberFormat="1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9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10" xfId="0" applyNumberFormat="1" applyFont="1" applyFill="1" applyBorder="1" applyAlignment="1" applyProtection="1">
      <alignment horizontal="left" vertical="center" wrapText="1"/>
    </xf>
    <xf numFmtId="0" fontId="1" fillId="0" borderId="11" xfId="0" applyNumberFormat="1" applyFont="1" applyFill="1" applyBorder="1" applyAlignment="1" applyProtection="1">
      <alignment horizontal="left" vertical="center" wrapText="1"/>
    </xf>
    <xf numFmtId="0" fontId="1" fillId="0" borderId="15" xfId="0" applyNumberFormat="1" applyFont="1" applyFill="1" applyBorder="1" applyAlignment="1" applyProtection="1">
      <alignment horizontal="left" vertical="center" wrapText="1"/>
    </xf>
    <xf numFmtId="0" fontId="1" fillId="0" borderId="16" xfId="0" applyNumberFormat="1" applyFont="1" applyFill="1" applyBorder="1" applyAlignment="1" applyProtection="1">
      <alignment horizontal="left" vertical="center" wrapText="1"/>
    </xf>
    <xf numFmtId="0" fontId="1" fillId="0" borderId="17" xfId="0" applyNumberFormat="1" applyFont="1" applyFill="1" applyBorder="1" applyAlignment="1" applyProtection="1">
      <alignment horizontal="left" vertical="center" wrapText="1"/>
    </xf>
    <xf numFmtId="0" fontId="1" fillId="0" borderId="18" xfId="0" applyNumberFormat="1" applyFont="1" applyFill="1" applyBorder="1" applyAlignment="1" applyProtection="1">
      <alignment horizontal="center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9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wrapText="1" indent="1"/>
    </xf>
    <xf numFmtId="49" fontId="2" fillId="0" borderId="0" xfId="0" applyNumberFormat="1" applyFont="1" applyFill="1" applyBorder="1" applyAlignment="1">
      <alignment horizontal="left" wrapText="1" indent="1"/>
    </xf>
    <xf numFmtId="0" fontId="10" fillId="0" borderId="0" xfId="0" applyFont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wrapText="1" indent="1"/>
    </xf>
    <xf numFmtId="0" fontId="18" fillId="0" borderId="1" xfId="0" applyNumberFormat="1" applyFont="1" applyFill="1" applyBorder="1" applyAlignment="1" applyProtection="1">
      <alignment horizontal="right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vertical="center"/>
    </xf>
    <xf numFmtId="0" fontId="10" fillId="0" borderId="1" xfId="0" applyFont="1" applyBorder="1" applyAlignment="1">
      <alignment horizontal="left" indent="1"/>
    </xf>
    <xf numFmtId="3" fontId="19" fillId="0" borderId="22" xfId="0" applyNumberFormat="1" applyFont="1" applyBorder="1"/>
    <xf numFmtId="3" fontId="19" fillId="0" borderId="8" xfId="0" applyNumberFormat="1" applyFont="1" applyBorder="1"/>
    <xf numFmtId="3" fontId="10" fillId="0" borderId="0" xfId="0" applyNumberFormat="1" applyFont="1"/>
    <xf numFmtId="49" fontId="1" fillId="0" borderId="21" xfId="0" applyNumberFormat="1" applyFont="1" applyFill="1" applyBorder="1" applyAlignment="1" applyProtection="1">
      <alignment vertical="center" wrapText="1"/>
    </xf>
    <xf numFmtId="3" fontId="18" fillId="0" borderId="22" xfId="0" applyNumberFormat="1" applyFont="1" applyFill="1" applyBorder="1" applyAlignment="1" applyProtection="1">
      <alignment horizontal="right" vertical="center" wrapText="1"/>
    </xf>
    <xf numFmtId="3" fontId="18" fillId="0" borderId="8" xfId="0" applyNumberFormat="1" applyFont="1" applyFill="1" applyBorder="1" applyAlignment="1" applyProtection="1">
      <alignment horizontal="right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236"/>
  <sheetViews>
    <sheetView showGridLines="0" tabSelected="1" zoomScale="115" zoomScaleNormal="115" workbookViewId="0">
      <selection activeCell="B10" sqref="B10:B110"/>
    </sheetView>
  </sheetViews>
  <sheetFormatPr defaultRowHeight="10.65"/>
  <cols>
    <col min="1" max="1" width="33.6640625" style="2" customWidth="1"/>
    <col min="2" max="2" width="9.5546875" style="2" customWidth="1"/>
    <col min="3" max="3" width="7.21875" style="2" bestFit="1" customWidth="1"/>
    <col min="4" max="6" width="10" style="2" customWidth="1"/>
    <col min="7" max="7" width="8.109375" style="2" customWidth="1"/>
    <col min="8" max="9" width="9.21875" style="2" customWidth="1"/>
    <col min="10" max="10" width="10.21875" style="2" customWidth="1"/>
    <col min="11" max="12" width="9.21875" style="2" customWidth="1"/>
    <col min="13" max="13" width="7.21875" style="2" bestFit="1" customWidth="1"/>
    <col min="14" max="15" width="9.77734375" style="2" customWidth="1"/>
    <col min="16" max="17" width="9.6640625" style="2" customWidth="1"/>
    <col min="18" max="18" width="10.109375" style="2" customWidth="1"/>
    <col min="19" max="19" width="10.6640625" style="2" customWidth="1"/>
    <col min="20" max="20" width="8.5546875" style="2" customWidth="1"/>
    <col min="21" max="21" width="9.6640625" style="2" customWidth="1"/>
    <col min="22" max="22" width="8.44140625" style="2" customWidth="1"/>
    <col min="23" max="23" width="11.6640625" style="2" customWidth="1"/>
    <col min="24" max="24" width="10.109375" style="2" customWidth="1"/>
    <col min="25" max="16384" width="8.88671875" style="2"/>
  </cols>
  <sheetData>
    <row r="2" spans="1:25" ht="14.4" customHeight="1">
      <c r="A2" s="122" t="s">
        <v>106</v>
      </c>
      <c r="B2" s="122"/>
      <c r="C2" s="122"/>
      <c r="D2" s="122"/>
      <c r="E2" s="122"/>
      <c r="F2" s="122"/>
      <c r="G2" s="122"/>
      <c r="H2" s="122"/>
      <c r="I2" s="43"/>
      <c r="J2" s="35"/>
      <c r="K2" s="137" t="s">
        <v>108</v>
      </c>
      <c r="L2" s="137"/>
      <c r="M2" s="137"/>
      <c r="N2" s="137"/>
      <c r="O2" s="137"/>
      <c r="P2" s="137"/>
      <c r="Q2" s="137"/>
      <c r="R2" s="26"/>
      <c r="S2" s="26"/>
      <c r="T2" s="26"/>
      <c r="U2" s="26"/>
      <c r="V2" s="26"/>
      <c r="W2" s="26"/>
      <c r="X2" s="1"/>
    </row>
    <row r="3" spans="1:25" s="31" customFormat="1" ht="16.3" customHeight="1">
      <c r="A3" s="121" t="s">
        <v>125</v>
      </c>
      <c r="B3" s="121"/>
      <c r="C3" s="121"/>
      <c r="D3" s="121"/>
      <c r="E3" s="121"/>
      <c r="F3" s="121"/>
      <c r="G3" s="121"/>
      <c r="H3" s="121"/>
      <c r="I3" s="121"/>
      <c r="J3" s="123" t="s">
        <v>126</v>
      </c>
      <c r="K3" s="123"/>
      <c r="L3" s="123"/>
      <c r="M3" s="123"/>
      <c r="N3" s="123"/>
      <c r="O3" s="123"/>
      <c r="P3" s="123"/>
      <c r="Q3" s="123"/>
      <c r="R3" s="29"/>
      <c r="S3" s="29"/>
      <c r="T3" s="29"/>
      <c r="U3" s="29"/>
      <c r="V3" s="29"/>
      <c r="W3" s="29"/>
      <c r="X3" s="30"/>
    </row>
    <row r="4" spans="1:25" ht="10.199999999999999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8"/>
      <c r="L4" s="28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1"/>
    </row>
    <row r="5" spans="1:25" ht="11.9" thickBot="1">
      <c r="A5" s="3" t="s">
        <v>107</v>
      </c>
      <c r="B5" s="3"/>
      <c r="C5" s="3"/>
      <c r="D5" s="3"/>
      <c r="E5" s="3"/>
      <c r="F5" s="36"/>
      <c r="G5" s="148"/>
      <c r="H5" s="148"/>
      <c r="I5" s="148"/>
      <c r="J5" s="148"/>
      <c r="K5" s="148"/>
      <c r="L5" s="148"/>
      <c r="M5" s="124"/>
      <c r="N5" s="125"/>
      <c r="O5" s="125"/>
      <c r="P5" s="125"/>
      <c r="Q5" s="22"/>
      <c r="R5" s="21"/>
      <c r="S5" s="21"/>
      <c r="T5" s="21"/>
      <c r="U5" s="21"/>
      <c r="V5" s="126" t="s">
        <v>109</v>
      </c>
      <c r="W5" s="126"/>
      <c r="X5" s="4"/>
    </row>
    <row r="6" spans="1:25" ht="14.4" customHeight="1">
      <c r="A6" s="131" t="s">
        <v>0</v>
      </c>
      <c r="B6" s="134" t="s">
        <v>128</v>
      </c>
      <c r="C6" s="112" t="s">
        <v>203</v>
      </c>
      <c r="D6" s="113"/>
      <c r="E6" s="113"/>
      <c r="F6" s="114"/>
      <c r="G6" s="112" t="s">
        <v>204</v>
      </c>
      <c r="H6" s="113"/>
      <c r="I6" s="113"/>
      <c r="J6" s="113"/>
      <c r="K6" s="113"/>
      <c r="L6" s="114"/>
      <c r="M6" s="112" t="s">
        <v>205</v>
      </c>
      <c r="N6" s="113"/>
      <c r="O6" s="113"/>
      <c r="P6" s="113"/>
      <c r="Q6" s="113"/>
      <c r="R6" s="114"/>
      <c r="S6" s="141" t="s">
        <v>207</v>
      </c>
      <c r="T6" s="138" t="s">
        <v>206</v>
      </c>
      <c r="U6" s="127" t="s">
        <v>1</v>
      </c>
      <c r="V6" s="128"/>
      <c r="W6" s="128"/>
      <c r="X6" s="10"/>
    </row>
    <row r="7" spans="1:25">
      <c r="A7" s="132"/>
      <c r="B7" s="135"/>
      <c r="C7" s="115"/>
      <c r="D7" s="116"/>
      <c r="E7" s="116"/>
      <c r="F7" s="104"/>
      <c r="G7" s="115"/>
      <c r="H7" s="116"/>
      <c r="I7" s="116"/>
      <c r="J7" s="116"/>
      <c r="K7" s="116"/>
      <c r="L7" s="104"/>
      <c r="M7" s="115"/>
      <c r="N7" s="116"/>
      <c r="O7" s="116"/>
      <c r="P7" s="116"/>
      <c r="Q7" s="116"/>
      <c r="R7" s="104"/>
      <c r="S7" s="142"/>
      <c r="T7" s="139"/>
      <c r="U7" s="85"/>
      <c r="V7" s="86"/>
      <c r="W7" s="86"/>
      <c r="X7" s="10"/>
    </row>
    <row r="8" spans="1:25" ht="30.7" customHeight="1">
      <c r="A8" s="132"/>
      <c r="B8" s="135"/>
      <c r="C8" s="101" t="s">
        <v>127</v>
      </c>
      <c r="D8" s="99" t="s">
        <v>103</v>
      </c>
      <c r="E8" s="99" t="s">
        <v>104</v>
      </c>
      <c r="F8" s="99" t="s">
        <v>105</v>
      </c>
      <c r="G8" s="119" t="s">
        <v>218</v>
      </c>
      <c r="H8" s="103" t="s">
        <v>208</v>
      </c>
      <c r="I8" s="103" t="s">
        <v>209</v>
      </c>
      <c r="J8" s="103" t="s">
        <v>210</v>
      </c>
      <c r="K8" s="103" t="s">
        <v>211</v>
      </c>
      <c r="L8" s="103" t="s">
        <v>212</v>
      </c>
      <c r="M8" s="101" t="s">
        <v>127</v>
      </c>
      <c r="N8" s="103" t="s">
        <v>213</v>
      </c>
      <c r="O8" s="103" t="s">
        <v>214</v>
      </c>
      <c r="P8" s="103" t="s">
        <v>215</v>
      </c>
      <c r="Q8" s="117" t="s">
        <v>216</v>
      </c>
      <c r="R8" s="103" t="s">
        <v>217</v>
      </c>
      <c r="S8" s="142"/>
      <c r="T8" s="139"/>
      <c r="U8" s="85"/>
      <c r="V8" s="86"/>
      <c r="W8" s="86"/>
      <c r="X8" s="10"/>
    </row>
    <row r="9" spans="1:25" ht="36.65" customHeight="1">
      <c r="A9" s="133"/>
      <c r="B9" s="136"/>
      <c r="C9" s="102"/>
      <c r="D9" s="100"/>
      <c r="E9" s="100"/>
      <c r="F9" s="100"/>
      <c r="G9" s="120"/>
      <c r="H9" s="104"/>
      <c r="I9" s="104"/>
      <c r="J9" s="104"/>
      <c r="K9" s="104"/>
      <c r="L9" s="104"/>
      <c r="M9" s="102"/>
      <c r="N9" s="104"/>
      <c r="O9" s="104"/>
      <c r="P9" s="104"/>
      <c r="Q9" s="118"/>
      <c r="R9" s="104"/>
      <c r="S9" s="100"/>
      <c r="T9" s="140"/>
      <c r="U9" s="129"/>
      <c r="V9" s="130"/>
      <c r="W9" s="130"/>
      <c r="X9" s="10"/>
    </row>
    <row r="10" spans="1:25" ht="11.45" customHeight="1">
      <c r="A10" s="155" t="s">
        <v>2</v>
      </c>
      <c r="B10" s="75">
        <f t="shared" ref="B10:I10" si="0">SUM(B12,B20,B29,B34,B40,B47,B54,B61,B66,B73,B83,B90,B105)</f>
        <v>10102486</v>
      </c>
      <c r="C10" s="75">
        <f t="shared" si="0"/>
        <v>433703</v>
      </c>
      <c r="D10" s="77">
        <f t="shared" si="0"/>
        <v>311619</v>
      </c>
      <c r="E10" s="75">
        <f t="shared" si="0"/>
        <v>48495</v>
      </c>
      <c r="F10" s="75">
        <f t="shared" si="0"/>
        <v>70641</v>
      </c>
      <c r="G10" s="75">
        <f t="shared" si="0"/>
        <v>740167</v>
      </c>
      <c r="H10" s="79">
        <f t="shared" si="0"/>
        <v>98111</v>
      </c>
      <c r="I10" s="75">
        <f t="shared" si="0"/>
        <v>33953</v>
      </c>
      <c r="J10" s="75">
        <f t="shared" ref="J10:L10" si="1">SUM(J12,J20,J29,J34,J40,J47,J54,J61,J66,J73,J83,J90,J105)</f>
        <v>378584</v>
      </c>
      <c r="K10" s="75">
        <f t="shared" si="1"/>
        <v>70223</v>
      </c>
      <c r="L10" s="75">
        <f t="shared" si="1"/>
        <v>134489</v>
      </c>
      <c r="M10" s="75">
        <f>SUM(M12,M20,M29,M34,M40,M47,M54,M61,M66,M73,M83,M90,M105)</f>
        <v>392815</v>
      </c>
      <c r="N10" s="73">
        <f>SUM(N12,N20,N29,N34,N40,N47,N54,N61,N66,N73,N83,N90,N105)</f>
        <v>43447</v>
      </c>
      <c r="O10" s="75">
        <f t="shared" ref="O10" si="2">SUM(O12,O20,O29,O34,O40,O47,O54,O61,O66,O73,O83,O90,O105)</f>
        <v>1296</v>
      </c>
      <c r="P10" s="75">
        <f>SUM(P12,P20,P29,P34,P40,P47,P54,P61,P66,P73,P83,P90,P105)</f>
        <v>116219</v>
      </c>
      <c r="Q10" s="87">
        <f>SUM(Q12,Q20,Q29,Q34,Q40,Q47,Q54,Q61,Q66,Q73,Q83,Q90,Q105)</f>
        <v>85159</v>
      </c>
      <c r="R10" s="75">
        <f t="shared" ref="R10:T10" si="3">SUM(R12,R20,R29,R34,R40,R47,R54,R61,R66,R73,R83,R90,R105)</f>
        <v>1934</v>
      </c>
      <c r="S10" s="75">
        <f t="shared" si="3"/>
        <v>352954</v>
      </c>
      <c r="T10" s="75">
        <f t="shared" si="3"/>
        <v>8182847</v>
      </c>
      <c r="U10" s="84" t="s">
        <v>3</v>
      </c>
      <c r="V10" s="84"/>
      <c r="W10" s="84"/>
      <c r="X10" s="10"/>
    </row>
    <row r="11" spans="1:25">
      <c r="A11" s="92"/>
      <c r="B11" s="76"/>
      <c r="C11" s="76"/>
      <c r="D11" s="78"/>
      <c r="E11" s="76"/>
      <c r="F11" s="76"/>
      <c r="G11" s="76"/>
      <c r="H11" s="80"/>
      <c r="I11" s="76"/>
      <c r="J11" s="76"/>
      <c r="K11" s="76"/>
      <c r="L11" s="76"/>
      <c r="M11" s="76"/>
      <c r="N11" s="74"/>
      <c r="O11" s="76"/>
      <c r="P11" s="76"/>
      <c r="Q11" s="88"/>
      <c r="R11" s="76"/>
      <c r="S11" s="76"/>
      <c r="T11" s="76"/>
      <c r="U11" s="86"/>
      <c r="V11" s="86"/>
      <c r="W11" s="86"/>
      <c r="X11" s="10"/>
    </row>
    <row r="12" spans="1:25">
      <c r="A12" s="92" t="s">
        <v>4</v>
      </c>
      <c r="B12" s="82">
        <f>SUM(B14:B19)</f>
        <v>279271</v>
      </c>
      <c r="C12" s="82">
        <f>SUM(C14:C19)</f>
        <v>3</v>
      </c>
      <c r="D12" s="90">
        <f>SUM(D14:D19)</f>
        <v>0</v>
      </c>
      <c r="E12" s="82">
        <f t="shared" ref="E12:L12" si="4">SUM(E14:E19)</f>
        <v>0</v>
      </c>
      <c r="F12" s="82">
        <f t="shared" si="4"/>
        <v>2</v>
      </c>
      <c r="G12" s="82">
        <f t="shared" si="4"/>
        <v>12752</v>
      </c>
      <c r="H12" s="91">
        <f t="shared" si="4"/>
        <v>1811</v>
      </c>
      <c r="I12" s="82">
        <f t="shared" si="4"/>
        <v>1082</v>
      </c>
      <c r="J12" s="82">
        <f t="shared" si="4"/>
        <v>2193</v>
      </c>
      <c r="K12" s="82">
        <f t="shared" si="4"/>
        <v>852</v>
      </c>
      <c r="L12" s="82">
        <f t="shared" si="4"/>
        <v>5935</v>
      </c>
      <c r="M12" s="82">
        <f>SUM(M14:M19)</f>
        <v>18215</v>
      </c>
      <c r="N12" s="81">
        <f t="shared" ref="N12:T12" si="5">SUM(N14:N19)</f>
        <v>0</v>
      </c>
      <c r="O12" s="82">
        <f t="shared" si="5"/>
        <v>0</v>
      </c>
      <c r="P12" s="82">
        <f t="shared" si="5"/>
        <v>11407</v>
      </c>
      <c r="Q12" s="83">
        <f t="shared" si="5"/>
        <v>6036</v>
      </c>
      <c r="R12" s="82">
        <f t="shared" si="5"/>
        <v>309</v>
      </c>
      <c r="S12" s="82">
        <f t="shared" si="5"/>
        <v>87635</v>
      </c>
      <c r="T12" s="82">
        <f t="shared" si="5"/>
        <v>160666</v>
      </c>
      <c r="U12" s="86" t="s">
        <v>5</v>
      </c>
      <c r="V12" s="86"/>
      <c r="W12" s="86"/>
      <c r="X12" s="10"/>
      <c r="Y12" s="154"/>
    </row>
    <row r="13" spans="1:25">
      <c r="A13" s="92"/>
      <c r="B13" s="82"/>
      <c r="C13" s="82"/>
      <c r="D13" s="90"/>
      <c r="E13" s="82"/>
      <c r="F13" s="82"/>
      <c r="G13" s="82"/>
      <c r="H13" s="91"/>
      <c r="I13" s="82"/>
      <c r="J13" s="82"/>
      <c r="K13" s="82"/>
      <c r="L13" s="82"/>
      <c r="M13" s="82"/>
      <c r="N13" s="81"/>
      <c r="O13" s="82"/>
      <c r="P13" s="82"/>
      <c r="Q13" s="83"/>
      <c r="R13" s="82"/>
      <c r="S13" s="82"/>
      <c r="T13" s="82"/>
      <c r="U13" s="86"/>
      <c r="V13" s="86"/>
      <c r="W13" s="86"/>
      <c r="X13" s="10"/>
    </row>
    <row r="14" spans="1:25" ht="11.9">
      <c r="A14" s="32" t="s">
        <v>129</v>
      </c>
      <c r="B14" s="156">
        <f>SUM(C14,G14,M14,S14,T14)</f>
        <v>24266</v>
      </c>
      <c r="C14" s="50">
        <v>0</v>
      </c>
      <c r="D14" s="44" t="s">
        <v>115</v>
      </c>
      <c r="E14" s="37" t="s">
        <v>115</v>
      </c>
      <c r="F14" s="37" t="s">
        <v>115</v>
      </c>
      <c r="G14" s="58">
        <v>5875</v>
      </c>
      <c r="H14" s="53">
        <v>426</v>
      </c>
      <c r="I14" s="38">
        <v>250</v>
      </c>
      <c r="J14" s="55">
        <v>135</v>
      </c>
      <c r="K14" s="38">
        <v>42</v>
      </c>
      <c r="L14" s="38">
        <v>4887</v>
      </c>
      <c r="M14" s="58">
        <v>1042</v>
      </c>
      <c r="N14" s="62" t="s">
        <v>115</v>
      </c>
      <c r="O14" s="37" t="s">
        <v>115</v>
      </c>
      <c r="P14" s="38">
        <v>410</v>
      </c>
      <c r="Q14" s="68">
        <v>613</v>
      </c>
      <c r="R14" s="38">
        <v>18</v>
      </c>
      <c r="S14" s="58">
        <v>7140</v>
      </c>
      <c r="T14" s="152">
        <v>10209</v>
      </c>
      <c r="U14" s="149" t="s">
        <v>7</v>
      </c>
      <c r="V14" s="5"/>
      <c r="W14" s="5"/>
      <c r="X14" s="10"/>
    </row>
    <row r="15" spans="1:25" ht="11.9">
      <c r="A15" s="32" t="s">
        <v>130</v>
      </c>
      <c r="B15" s="156">
        <f t="shared" ref="B15:B19" si="6">SUM(C15,G15,M15,S15,T15)</f>
        <v>13337</v>
      </c>
      <c r="C15" s="50">
        <v>1</v>
      </c>
      <c r="D15" s="44" t="s">
        <v>115</v>
      </c>
      <c r="E15" s="37" t="s">
        <v>115</v>
      </c>
      <c r="F15" s="37" t="s">
        <v>115</v>
      </c>
      <c r="G15" s="58">
        <v>736</v>
      </c>
      <c r="H15" s="53">
        <v>275</v>
      </c>
      <c r="I15" s="38">
        <v>105</v>
      </c>
      <c r="J15" s="55">
        <v>104</v>
      </c>
      <c r="K15" s="38">
        <v>20</v>
      </c>
      <c r="L15" s="38">
        <v>126</v>
      </c>
      <c r="M15" s="58">
        <v>899</v>
      </c>
      <c r="N15" s="62" t="s">
        <v>115</v>
      </c>
      <c r="O15" s="37" t="s">
        <v>115</v>
      </c>
      <c r="P15" s="38">
        <v>388</v>
      </c>
      <c r="Q15" s="68">
        <v>337</v>
      </c>
      <c r="R15" s="38">
        <v>138</v>
      </c>
      <c r="S15" s="58">
        <v>4893</v>
      </c>
      <c r="T15" s="152">
        <v>6808</v>
      </c>
      <c r="U15" s="149" t="s">
        <v>8</v>
      </c>
      <c r="V15" s="5"/>
      <c r="W15" s="5"/>
      <c r="X15" s="10"/>
    </row>
    <row r="16" spans="1:25" ht="11.9">
      <c r="A16" s="32" t="s">
        <v>131</v>
      </c>
      <c r="B16" s="156">
        <f t="shared" si="6"/>
        <v>81448</v>
      </c>
      <c r="C16" s="50">
        <v>0</v>
      </c>
      <c r="D16" s="44" t="s">
        <v>115</v>
      </c>
      <c r="E16" s="37" t="s">
        <v>115</v>
      </c>
      <c r="F16" s="37" t="s">
        <v>115</v>
      </c>
      <c r="G16" s="58">
        <v>1581</v>
      </c>
      <c r="H16" s="53">
        <v>410</v>
      </c>
      <c r="I16" s="38">
        <v>176</v>
      </c>
      <c r="J16" s="55">
        <v>510</v>
      </c>
      <c r="K16" s="38">
        <v>55</v>
      </c>
      <c r="L16" s="38">
        <v>265</v>
      </c>
      <c r="M16" s="58">
        <v>4616</v>
      </c>
      <c r="N16" s="62" t="s">
        <v>115</v>
      </c>
      <c r="O16" s="37" t="s">
        <v>115</v>
      </c>
      <c r="P16" s="38">
        <v>885</v>
      </c>
      <c r="Q16" s="68">
        <v>3576</v>
      </c>
      <c r="R16" s="38">
        <v>20</v>
      </c>
      <c r="S16" s="58">
        <v>53639</v>
      </c>
      <c r="T16" s="152">
        <v>21612</v>
      </c>
      <c r="U16" s="149" t="s">
        <v>9</v>
      </c>
      <c r="V16" s="5"/>
      <c r="W16" s="5"/>
      <c r="X16" s="10"/>
    </row>
    <row r="17" spans="1:24" ht="11.9">
      <c r="A17" s="32" t="s">
        <v>132</v>
      </c>
      <c r="B17" s="156">
        <f t="shared" si="6"/>
        <v>76396</v>
      </c>
      <c r="C17" s="50">
        <v>0</v>
      </c>
      <c r="D17" s="44" t="s">
        <v>115</v>
      </c>
      <c r="E17" s="37" t="s">
        <v>115</v>
      </c>
      <c r="F17" s="37" t="s">
        <v>115</v>
      </c>
      <c r="G17" s="58">
        <v>168</v>
      </c>
      <c r="H17" s="53">
        <v>37</v>
      </c>
      <c r="I17" s="38">
        <v>10</v>
      </c>
      <c r="J17" s="55">
        <v>117</v>
      </c>
      <c r="K17" s="37" t="s">
        <v>115</v>
      </c>
      <c r="L17" s="38">
        <v>2</v>
      </c>
      <c r="M17" s="58">
        <v>378</v>
      </c>
      <c r="N17" s="62" t="s">
        <v>115</v>
      </c>
      <c r="O17" s="37" t="s">
        <v>115</v>
      </c>
      <c r="P17" s="38">
        <v>191</v>
      </c>
      <c r="Q17" s="68">
        <v>185</v>
      </c>
      <c r="R17" s="38">
        <v>2</v>
      </c>
      <c r="S17" s="58" t="s">
        <v>115</v>
      </c>
      <c r="T17" s="152">
        <v>75850</v>
      </c>
      <c r="U17" s="149" t="s">
        <v>10</v>
      </c>
      <c r="V17" s="5"/>
      <c r="W17" s="5"/>
      <c r="X17" s="10"/>
    </row>
    <row r="18" spans="1:24" ht="11.9">
      <c r="A18" s="32" t="s">
        <v>133</v>
      </c>
      <c r="B18" s="156">
        <f t="shared" si="6"/>
        <v>62936</v>
      </c>
      <c r="C18" s="50">
        <v>2</v>
      </c>
      <c r="D18" s="44" t="s">
        <v>115</v>
      </c>
      <c r="E18" s="37" t="s">
        <v>115</v>
      </c>
      <c r="F18" s="38">
        <v>2</v>
      </c>
      <c r="G18" s="58">
        <v>2937</v>
      </c>
      <c r="H18" s="53">
        <v>346</v>
      </c>
      <c r="I18" s="38">
        <v>451</v>
      </c>
      <c r="J18" s="55">
        <v>835</v>
      </c>
      <c r="K18" s="38">
        <v>616</v>
      </c>
      <c r="L18" s="38">
        <v>336</v>
      </c>
      <c r="M18" s="58">
        <v>10064</v>
      </c>
      <c r="N18" s="62" t="s">
        <v>115</v>
      </c>
      <c r="O18" s="37" t="s">
        <v>115</v>
      </c>
      <c r="P18" s="38">
        <v>9384</v>
      </c>
      <c r="Q18" s="68">
        <v>468</v>
      </c>
      <c r="R18" s="38">
        <v>36</v>
      </c>
      <c r="S18" s="58">
        <v>12257</v>
      </c>
      <c r="T18" s="152">
        <v>37676</v>
      </c>
      <c r="U18" s="149" t="s">
        <v>11</v>
      </c>
      <c r="V18" s="5"/>
      <c r="W18" s="5"/>
      <c r="X18" s="10"/>
    </row>
    <row r="19" spans="1:24" ht="11.9">
      <c r="A19" s="32" t="s">
        <v>134</v>
      </c>
      <c r="B19" s="156">
        <f t="shared" si="6"/>
        <v>20888</v>
      </c>
      <c r="C19" s="50">
        <v>0</v>
      </c>
      <c r="D19" s="44" t="s">
        <v>115</v>
      </c>
      <c r="E19" s="37" t="s">
        <v>115</v>
      </c>
      <c r="F19" s="37" t="s">
        <v>115</v>
      </c>
      <c r="G19" s="58">
        <v>1455</v>
      </c>
      <c r="H19" s="53">
        <v>317</v>
      </c>
      <c r="I19" s="38">
        <v>90</v>
      </c>
      <c r="J19" s="55">
        <v>492</v>
      </c>
      <c r="K19" s="38">
        <v>119</v>
      </c>
      <c r="L19" s="38">
        <v>319</v>
      </c>
      <c r="M19" s="58">
        <v>1216</v>
      </c>
      <c r="N19" s="62" t="s">
        <v>115</v>
      </c>
      <c r="O19" s="37" t="s">
        <v>115</v>
      </c>
      <c r="P19" s="38">
        <v>149</v>
      </c>
      <c r="Q19" s="68">
        <v>857</v>
      </c>
      <c r="R19" s="38">
        <v>95</v>
      </c>
      <c r="S19" s="58">
        <v>9706</v>
      </c>
      <c r="T19" s="152">
        <v>8511</v>
      </c>
      <c r="U19" s="149" t="s">
        <v>12</v>
      </c>
      <c r="V19" s="5"/>
      <c r="W19" s="5"/>
      <c r="X19" s="10"/>
    </row>
    <row r="20" spans="1:24">
      <c r="A20" s="89" t="s">
        <v>13</v>
      </c>
      <c r="B20" s="82">
        <f>SUM(B22:B28)</f>
        <v>1077617</v>
      </c>
      <c r="C20" s="82">
        <f>SUM(C22:C28)</f>
        <v>85</v>
      </c>
      <c r="D20" s="90">
        <f t="shared" ref="D20:G20" si="7">SUM(D22:D28)</f>
        <v>42</v>
      </c>
      <c r="E20" s="82">
        <f t="shared" si="7"/>
        <v>30</v>
      </c>
      <c r="F20" s="82">
        <f t="shared" si="7"/>
        <v>10</v>
      </c>
      <c r="G20" s="82">
        <f t="shared" si="7"/>
        <v>522112</v>
      </c>
      <c r="H20" s="91">
        <f t="shared" ref="H20:L20" si="8">SUM(H22:H28)</f>
        <v>27063</v>
      </c>
      <c r="I20" s="82">
        <f t="shared" si="8"/>
        <v>9193</v>
      </c>
      <c r="J20" s="82">
        <f t="shared" si="8"/>
        <v>329248</v>
      </c>
      <c r="K20" s="82">
        <f t="shared" si="8"/>
        <v>33941</v>
      </c>
      <c r="L20" s="82">
        <f t="shared" si="8"/>
        <v>106746</v>
      </c>
      <c r="M20" s="82">
        <f>SUM(M22:M28)</f>
        <v>52020</v>
      </c>
      <c r="N20" s="81">
        <f t="shared" ref="N20:T20" si="9">SUM(N22:N28)</f>
        <v>317</v>
      </c>
      <c r="O20" s="82">
        <f t="shared" si="9"/>
        <v>759</v>
      </c>
      <c r="P20" s="82">
        <f t="shared" si="9"/>
        <v>23503</v>
      </c>
      <c r="Q20" s="83">
        <f t="shared" si="9"/>
        <v>9337</v>
      </c>
      <c r="R20" s="82">
        <f t="shared" si="9"/>
        <v>734</v>
      </c>
      <c r="S20" s="82">
        <f t="shared" si="9"/>
        <v>99350</v>
      </c>
      <c r="T20" s="82">
        <f t="shared" si="9"/>
        <v>404050</v>
      </c>
      <c r="U20" s="93" t="s">
        <v>14</v>
      </c>
      <c r="V20" s="93"/>
      <c r="W20" s="93"/>
      <c r="X20" s="10"/>
    </row>
    <row r="21" spans="1:24">
      <c r="A21" s="89"/>
      <c r="B21" s="82"/>
      <c r="C21" s="82"/>
      <c r="D21" s="90"/>
      <c r="E21" s="82"/>
      <c r="F21" s="82"/>
      <c r="G21" s="82"/>
      <c r="H21" s="91"/>
      <c r="I21" s="82"/>
      <c r="J21" s="82"/>
      <c r="K21" s="82"/>
      <c r="L21" s="82"/>
      <c r="M21" s="82"/>
      <c r="N21" s="81"/>
      <c r="O21" s="82"/>
      <c r="P21" s="82"/>
      <c r="Q21" s="83"/>
      <c r="R21" s="82"/>
      <c r="S21" s="82"/>
      <c r="T21" s="82"/>
      <c r="U21" s="93"/>
      <c r="V21" s="93"/>
      <c r="W21" s="93"/>
      <c r="X21" s="10"/>
    </row>
    <row r="22" spans="1:24" ht="11.9">
      <c r="A22" s="32" t="s">
        <v>135</v>
      </c>
      <c r="B22" s="156">
        <f t="shared" ref="B22:B28" si="10">SUM(C22,G22,M22,S22,T22)</f>
        <v>48934</v>
      </c>
      <c r="C22" s="50">
        <v>4</v>
      </c>
      <c r="D22" s="44" t="s">
        <v>115</v>
      </c>
      <c r="E22" s="37" t="s">
        <v>115</v>
      </c>
      <c r="F22" s="38">
        <v>1</v>
      </c>
      <c r="G22" s="58">
        <v>3076</v>
      </c>
      <c r="H22" s="53">
        <v>626</v>
      </c>
      <c r="I22" s="38">
        <v>564</v>
      </c>
      <c r="J22" s="55">
        <v>682</v>
      </c>
      <c r="K22" s="38">
        <v>143</v>
      </c>
      <c r="L22" s="38">
        <v>812</v>
      </c>
      <c r="M22" s="58">
        <v>4717</v>
      </c>
      <c r="N22" s="62" t="s">
        <v>115</v>
      </c>
      <c r="O22" s="37" t="s">
        <v>115</v>
      </c>
      <c r="P22" s="38">
        <v>2811</v>
      </c>
      <c r="Q22" s="68">
        <v>1656</v>
      </c>
      <c r="R22" s="38">
        <v>17</v>
      </c>
      <c r="S22" s="58">
        <v>8954</v>
      </c>
      <c r="T22" s="152">
        <v>32183</v>
      </c>
      <c r="U22" s="149" t="s">
        <v>15</v>
      </c>
      <c r="V22" s="5"/>
      <c r="W22" s="5"/>
      <c r="X22" s="10"/>
    </row>
    <row r="23" spans="1:24" ht="11.9">
      <c r="A23" s="32" t="s">
        <v>136</v>
      </c>
      <c r="B23" s="156">
        <f t="shared" si="10"/>
        <v>185012</v>
      </c>
      <c r="C23" s="50">
        <v>1</v>
      </c>
      <c r="D23" s="44" t="s">
        <v>115</v>
      </c>
      <c r="E23" s="38">
        <v>1</v>
      </c>
      <c r="F23" s="37" t="s">
        <v>115</v>
      </c>
      <c r="G23" s="58">
        <v>169633</v>
      </c>
      <c r="H23" s="53">
        <v>12049</v>
      </c>
      <c r="I23" s="38">
        <v>4205</v>
      </c>
      <c r="J23" s="55">
        <v>137710</v>
      </c>
      <c r="K23" s="38">
        <v>2194</v>
      </c>
      <c r="L23" s="38">
        <v>8815</v>
      </c>
      <c r="M23" s="58">
        <v>2570</v>
      </c>
      <c r="N23" s="62" t="s">
        <v>115</v>
      </c>
      <c r="O23" s="38">
        <v>759</v>
      </c>
      <c r="P23" s="38">
        <v>418</v>
      </c>
      <c r="Q23" s="68">
        <v>844</v>
      </c>
      <c r="R23" s="38">
        <v>25</v>
      </c>
      <c r="S23" s="58">
        <v>9136</v>
      </c>
      <c r="T23" s="152">
        <v>3672</v>
      </c>
      <c r="U23" s="149" t="s">
        <v>16</v>
      </c>
      <c r="V23" s="5"/>
      <c r="W23" s="5"/>
      <c r="X23" s="10"/>
    </row>
    <row r="24" spans="1:24" ht="11.9">
      <c r="A24" s="32" t="s">
        <v>137</v>
      </c>
      <c r="B24" s="156">
        <f t="shared" si="10"/>
        <v>18772</v>
      </c>
      <c r="C24" s="50">
        <v>18</v>
      </c>
      <c r="D24" s="44" t="s">
        <v>115</v>
      </c>
      <c r="E24" s="38">
        <v>18</v>
      </c>
      <c r="F24" s="37" t="s">
        <v>115</v>
      </c>
      <c r="G24" s="58">
        <v>2484</v>
      </c>
      <c r="H24" s="53">
        <v>160</v>
      </c>
      <c r="I24" s="38">
        <v>38</v>
      </c>
      <c r="J24" s="55">
        <v>483</v>
      </c>
      <c r="K24" s="38">
        <v>197</v>
      </c>
      <c r="L24" s="38">
        <v>1267</v>
      </c>
      <c r="M24" s="58">
        <v>6926</v>
      </c>
      <c r="N24" s="64">
        <v>314</v>
      </c>
      <c r="O24" s="37" t="s">
        <v>115</v>
      </c>
      <c r="P24" s="38">
        <v>1103</v>
      </c>
      <c r="Q24" s="68">
        <v>818</v>
      </c>
      <c r="R24" s="38">
        <v>22</v>
      </c>
      <c r="S24" s="58">
        <v>5126</v>
      </c>
      <c r="T24" s="152">
        <v>4218</v>
      </c>
      <c r="U24" s="149" t="s">
        <v>17</v>
      </c>
      <c r="V24" s="5"/>
      <c r="W24" s="5"/>
      <c r="X24" s="10"/>
    </row>
    <row r="25" spans="1:24" ht="11.9">
      <c r="A25" s="32" t="s">
        <v>138</v>
      </c>
      <c r="B25" s="156">
        <f t="shared" si="10"/>
        <v>361462</v>
      </c>
      <c r="C25" s="50">
        <v>0</v>
      </c>
      <c r="D25" s="44" t="s">
        <v>115</v>
      </c>
      <c r="E25" s="37" t="s">
        <v>115</v>
      </c>
      <c r="F25" s="37" t="s">
        <v>115</v>
      </c>
      <c r="G25" s="58">
        <v>317528</v>
      </c>
      <c r="H25" s="53">
        <v>12335</v>
      </c>
      <c r="I25" s="38">
        <v>3300</v>
      </c>
      <c r="J25" s="55">
        <v>187454</v>
      </c>
      <c r="K25" s="38">
        <v>17322</v>
      </c>
      <c r="L25" s="38">
        <v>87481</v>
      </c>
      <c r="M25" s="58">
        <v>7225</v>
      </c>
      <c r="N25" s="62" t="s">
        <v>115</v>
      </c>
      <c r="O25" s="37" t="s">
        <v>115</v>
      </c>
      <c r="P25" s="38">
        <v>554</v>
      </c>
      <c r="Q25" s="68">
        <v>1866</v>
      </c>
      <c r="R25" s="38">
        <v>5</v>
      </c>
      <c r="S25" s="58">
        <v>29241</v>
      </c>
      <c r="T25" s="152">
        <v>7468</v>
      </c>
      <c r="U25" s="149" t="s">
        <v>18</v>
      </c>
      <c r="V25" s="5"/>
      <c r="W25" s="5"/>
      <c r="X25" s="10"/>
    </row>
    <row r="26" spans="1:24" ht="11.9">
      <c r="A26" s="32" t="s">
        <v>139</v>
      </c>
      <c r="B26" s="156">
        <f t="shared" si="10"/>
        <v>76458</v>
      </c>
      <c r="C26" s="50">
        <v>0</v>
      </c>
      <c r="D26" s="44" t="s">
        <v>115</v>
      </c>
      <c r="E26" s="37" t="s">
        <v>115</v>
      </c>
      <c r="F26" s="37" t="s">
        <v>115</v>
      </c>
      <c r="G26" s="58">
        <v>13033</v>
      </c>
      <c r="H26" s="53">
        <v>1380</v>
      </c>
      <c r="I26" s="38">
        <v>327</v>
      </c>
      <c r="J26" s="55">
        <v>2040</v>
      </c>
      <c r="K26" s="38">
        <v>1694</v>
      </c>
      <c r="L26" s="38">
        <v>6953</v>
      </c>
      <c r="M26" s="58">
        <v>6961</v>
      </c>
      <c r="N26" s="64">
        <v>3</v>
      </c>
      <c r="O26" s="37" t="s">
        <v>115</v>
      </c>
      <c r="P26" s="38">
        <v>773</v>
      </c>
      <c r="Q26" s="68">
        <v>1771</v>
      </c>
      <c r="R26" s="38">
        <v>569</v>
      </c>
      <c r="S26" s="58">
        <v>25188</v>
      </c>
      <c r="T26" s="152">
        <v>31276</v>
      </c>
      <c r="U26" s="149" t="s">
        <v>19</v>
      </c>
      <c r="V26" s="5"/>
      <c r="W26" s="5"/>
      <c r="X26" s="10"/>
    </row>
    <row r="27" spans="1:24" ht="11.9">
      <c r="A27" s="32" t="s">
        <v>140</v>
      </c>
      <c r="B27" s="156">
        <f t="shared" si="10"/>
        <v>80139</v>
      </c>
      <c r="C27" s="50">
        <v>3</v>
      </c>
      <c r="D27" s="44" t="s">
        <v>115</v>
      </c>
      <c r="E27" s="38">
        <v>3</v>
      </c>
      <c r="F27" s="37" t="s">
        <v>115</v>
      </c>
      <c r="G27" s="58">
        <v>2472</v>
      </c>
      <c r="H27" s="53">
        <v>359</v>
      </c>
      <c r="I27" s="38">
        <v>251</v>
      </c>
      <c r="J27" s="55">
        <v>518</v>
      </c>
      <c r="K27" s="38">
        <v>36</v>
      </c>
      <c r="L27" s="38">
        <v>1189</v>
      </c>
      <c r="M27" s="58">
        <v>19057</v>
      </c>
      <c r="N27" s="62" t="s">
        <v>115</v>
      </c>
      <c r="O27" s="37" t="s">
        <v>115</v>
      </c>
      <c r="P27" s="38">
        <v>17262</v>
      </c>
      <c r="Q27" s="68">
        <v>1643</v>
      </c>
      <c r="R27" s="38">
        <v>85</v>
      </c>
      <c r="S27" s="58">
        <v>6951</v>
      </c>
      <c r="T27" s="152">
        <v>51656</v>
      </c>
      <c r="U27" s="149" t="s">
        <v>20</v>
      </c>
      <c r="V27" s="5"/>
      <c r="W27" s="5"/>
      <c r="X27" s="10"/>
    </row>
    <row r="28" spans="1:24" ht="11.9">
      <c r="A28" s="32" t="s">
        <v>141</v>
      </c>
      <c r="B28" s="156">
        <f t="shared" si="10"/>
        <v>306840</v>
      </c>
      <c r="C28" s="50">
        <v>59</v>
      </c>
      <c r="D28" s="45">
        <v>42</v>
      </c>
      <c r="E28" s="38">
        <v>8</v>
      </c>
      <c r="F28" s="38">
        <v>9</v>
      </c>
      <c r="G28" s="58">
        <v>13886</v>
      </c>
      <c r="H28" s="53">
        <v>154</v>
      </c>
      <c r="I28" s="38">
        <v>508</v>
      </c>
      <c r="J28" s="55">
        <v>361</v>
      </c>
      <c r="K28" s="38">
        <v>12355</v>
      </c>
      <c r="L28" s="38">
        <v>229</v>
      </c>
      <c r="M28" s="58">
        <v>4564</v>
      </c>
      <c r="N28" s="62" t="s">
        <v>115</v>
      </c>
      <c r="O28" s="37" t="s">
        <v>115</v>
      </c>
      <c r="P28" s="38">
        <v>582</v>
      </c>
      <c r="Q28" s="68">
        <v>739</v>
      </c>
      <c r="R28" s="38">
        <v>11</v>
      </c>
      <c r="S28" s="58">
        <v>14754</v>
      </c>
      <c r="T28" s="152">
        <v>273577</v>
      </c>
      <c r="U28" s="149" t="s">
        <v>21</v>
      </c>
      <c r="V28" s="5"/>
      <c r="W28" s="5"/>
      <c r="X28" s="10"/>
    </row>
    <row r="29" spans="1:24" ht="22.85" customHeight="1">
      <c r="A29" s="24" t="s">
        <v>123</v>
      </c>
      <c r="B29" s="63">
        <f>SUM(B30:B33)</f>
        <v>101052</v>
      </c>
      <c r="C29" s="39">
        <f>SUM(C30:C33)</f>
        <v>0</v>
      </c>
      <c r="D29" s="46">
        <f t="shared" ref="D29:I29" si="11">SUM(D30:D33)</f>
        <v>0</v>
      </c>
      <c r="E29" s="39">
        <f t="shared" si="11"/>
        <v>0</v>
      </c>
      <c r="F29" s="39">
        <f t="shared" si="11"/>
        <v>0</v>
      </c>
      <c r="G29" s="39">
        <f t="shared" si="11"/>
        <v>49095</v>
      </c>
      <c r="H29" s="54">
        <f t="shared" si="11"/>
        <v>23870</v>
      </c>
      <c r="I29" s="39">
        <f t="shared" si="11"/>
        <v>912</v>
      </c>
      <c r="J29" s="39">
        <f t="shared" ref="J29" si="12">SUM(J30:J33)</f>
        <v>19333</v>
      </c>
      <c r="K29" s="39">
        <f t="shared" ref="K29" si="13">SUM(K30:K33)</f>
        <v>184</v>
      </c>
      <c r="L29" s="39">
        <f t="shared" ref="L29" si="14">SUM(L30:L33)</f>
        <v>4502</v>
      </c>
      <c r="M29" s="63">
        <f t="shared" ref="M29" si="15">SUM(M30:M33)</f>
        <v>15976</v>
      </c>
      <c r="N29" s="65">
        <f t="shared" ref="N29:O29" si="16">SUM(N30:N33)</f>
        <v>0</v>
      </c>
      <c r="O29" s="60">
        <f t="shared" si="16"/>
        <v>0</v>
      </c>
      <c r="P29" s="60">
        <f t="shared" ref="P29" si="17">SUM(P30:P33)</f>
        <v>3418</v>
      </c>
      <c r="Q29" s="72">
        <f t="shared" ref="Q29" si="18">SUM(Q30:Q33)</f>
        <v>10339</v>
      </c>
      <c r="R29" s="60">
        <f t="shared" ref="R29" si="19">SUM(R30:R33)</f>
        <v>58</v>
      </c>
      <c r="S29" s="63">
        <f t="shared" ref="S29:T29" si="20">SUM(S30:S33)</f>
        <v>33897</v>
      </c>
      <c r="T29" s="63">
        <f t="shared" si="20"/>
        <v>2084</v>
      </c>
      <c r="U29" s="150" t="s">
        <v>124</v>
      </c>
      <c r="V29" s="5"/>
      <c r="W29" s="5"/>
      <c r="X29" s="10"/>
    </row>
    <row r="30" spans="1:24" ht="11.9">
      <c r="A30" s="32" t="s">
        <v>142</v>
      </c>
      <c r="B30" s="156">
        <f t="shared" ref="B30:B33" si="21">SUM(C30,G30,M30,S30,T30)</f>
        <v>32620</v>
      </c>
      <c r="C30" s="51" t="s">
        <v>115</v>
      </c>
      <c r="D30" s="44" t="s">
        <v>115</v>
      </c>
      <c r="E30" s="37" t="s">
        <v>115</v>
      </c>
      <c r="F30" s="37" t="s">
        <v>115</v>
      </c>
      <c r="G30" s="58">
        <v>20800</v>
      </c>
      <c r="H30" s="53">
        <v>9017</v>
      </c>
      <c r="I30" s="38">
        <v>263</v>
      </c>
      <c r="J30" s="55">
        <v>8315</v>
      </c>
      <c r="K30" s="38">
        <v>83</v>
      </c>
      <c r="L30" s="38">
        <v>2931</v>
      </c>
      <c r="M30" s="58">
        <v>6911</v>
      </c>
      <c r="N30" s="62" t="s">
        <v>115</v>
      </c>
      <c r="O30" s="37" t="s">
        <v>115</v>
      </c>
      <c r="P30" s="38">
        <v>1896</v>
      </c>
      <c r="Q30" s="68">
        <v>4006</v>
      </c>
      <c r="R30" s="38">
        <v>27</v>
      </c>
      <c r="S30" s="58">
        <v>2829</v>
      </c>
      <c r="T30" s="152">
        <v>2080</v>
      </c>
      <c r="U30" s="149" t="s">
        <v>22</v>
      </c>
      <c r="V30" s="5"/>
      <c r="W30" s="5"/>
      <c r="X30" s="10"/>
    </row>
    <row r="31" spans="1:24" ht="11.9">
      <c r="A31" s="32" t="s">
        <v>143</v>
      </c>
      <c r="B31" s="156">
        <f t="shared" si="21"/>
        <v>22833</v>
      </c>
      <c r="C31" s="51" t="s">
        <v>115</v>
      </c>
      <c r="D31" s="44" t="s">
        <v>115</v>
      </c>
      <c r="E31" s="37" t="s">
        <v>115</v>
      </c>
      <c r="F31" s="37" t="s">
        <v>115</v>
      </c>
      <c r="G31" s="58">
        <v>958</v>
      </c>
      <c r="H31" s="53">
        <v>294</v>
      </c>
      <c r="I31" s="38">
        <v>10</v>
      </c>
      <c r="J31" s="55">
        <v>11</v>
      </c>
      <c r="K31" s="38">
        <v>1</v>
      </c>
      <c r="L31" s="38">
        <v>633</v>
      </c>
      <c r="M31" s="58">
        <v>4302</v>
      </c>
      <c r="N31" s="62" t="s">
        <v>115</v>
      </c>
      <c r="O31" s="37" t="s">
        <v>115</v>
      </c>
      <c r="P31" s="38">
        <v>274</v>
      </c>
      <c r="Q31" s="68">
        <v>3893</v>
      </c>
      <c r="R31" s="38">
        <v>12</v>
      </c>
      <c r="S31" s="58">
        <v>17569</v>
      </c>
      <c r="T31" s="152">
        <v>4</v>
      </c>
      <c r="U31" s="149" t="s">
        <v>23</v>
      </c>
      <c r="V31" s="5"/>
      <c r="W31" s="5"/>
      <c r="X31" s="10"/>
    </row>
    <row r="32" spans="1:24" ht="11.9">
      <c r="A32" s="32" t="s">
        <v>144</v>
      </c>
      <c r="B32" s="156">
        <f t="shared" si="21"/>
        <v>17996</v>
      </c>
      <c r="C32" s="51" t="s">
        <v>115</v>
      </c>
      <c r="D32" s="44" t="s">
        <v>115</v>
      </c>
      <c r="E32" s="37" t="s">
        <v>115</v>
      </c>
      <c r="F32" s="37" t="s">
        <v>115</v>
      </c>
      <c r="G32" s="58">
        <v>11199</v>
      </c>
      <c r="H32" s="53">
        <v>10970</v>
      </c>
      <c r="I32" s="38">
        <v>155</v>
      </c>
      <c r="J32" s="55">
        <v>10</v>
      </c>
      <c r="K32" s="38">
        <v>8</v>
      </c>
      <c r="L32" s="38">
        <v>56</v>
      </c>
      <c r="M32" s="58">
        <v>1168</v>
      </c>
      <c r="N32" s="62" t="s">
        <v>115</v>
      </c>
      <c r="O32" s="37" t="s">
        <v>115</v>
      </c>
      <c r="P32" s="38">
        <v>68</v>
      </c>
      <c r="Q32" s="68">
        <v>684</v>
      </c>
      <c r="R32" s="38">
        <v>8</v>
      </c>
      <c r="S32" s="58">
        <v>5629</v>
      </c>
      <c r="T32" s="58" t="s">
        <v>115</v>
      </c>
      <c r="U32" s="149" t="s">
        <v>24</v>
      </c>
      <c r="V32" s="5"/>
      <c r="W32" s="5"/>
      <c r="X32" s="10"/>
    </row>
    <row r="33" spans="1:24" ht="11.9">
      <c r="A33" s="32" t="s">
        <v>145</v>
      </c>
      <c r="B33" s="156">
        <f t="shared" si="21"/>
        <v>27603</v>
      </c>
      <c r="C33" s="51" t="s">
        <v>115</v>
      </c>
      <c r="D33" s="44" t="s">
        <v>115</v>
      </c>
      <c r="E33" s="37" t="s">
        <v>115</v>
      </c>
      <c r="F33" s="37" t="s">
        <v>115</v>
      </c>
      <c r="G33" s="58">
        <v>16138</v>
      </c>
      <c r="H33" s="53">
        <v>3589</v>
      </c>
      <c r="I33" s="38">
        <v>484</v>
      </c>
      <c r="J33" s="55">
        <v>10997</v>
      </c>
      <c r="K33" s="38">
        <v>92</v>
      </c>
      <c r="L33" s="38">
        <v>882</v>
      </c>
      <c r="M33" s="58">
        <v>3595</v>
      </c>
      <c r="N33" s="62" t="s">
        <v>115</v>
      </c>
      <c r="O33" s="37" t="s">
        <v>115</v>
      </c>
      <c r="P33" s="38">
        <v>1180</v>
      </c>
      <c r="Q33" s="68">
        <v>1756</v>
      </c>
      <c r="R33" s="38">
        <v>11</v>
      </c>
      <c r="S33" s="58">
        <v>7870</v>
      </c>
      <c r="T33" s="58" t="s">
        <v>115</v>
      </c>
      <c r="U33" s="149" t="s">
        <v>25</v>
      </c>
      <c r="V33" s="5"/>
      <c r="W33" s="5"/>
      <c r="X33" s="10"/>
    </row>
    <row r="34" spans="1:24">
      <c r="A34" s="89" t="s">
        <v>26</v>
      </c>
      <c r="B34" s="82">
        <f>SUM(B36:B39)</f>
        <v>310293</v>
      </c>
      <c r="C34" s="82">
        <f>SUM(C36:C39)</f>
        <v>62277</v>
      </c>
      <c r="D34" s="90">
        <f>SUM(D36:D39)</f>
        <v>34814</v>
      </c>
      <c r="E34" s="82">
        <f t="shared" ref="E34:L34" si="22">SUM(E36:E39)</f>
        <v>1697</v>
      </c>
      <c r="F34" s="82">
        <f t="shared" si="22"/>
        <v>25728</v>
      </c>
      <c r="G34" s="82">
        <f t="shared" si="22"/>
        <v>829</v>
      </c>
      <c r="H34" s="91">
        <f t="shared" si="22"/>
        <v>142</v>
      </c>
      <c r="I34" s="82">
        <f t="shared" si="22"/>
        <v>157</v>
      </c>
      <c r="J34" s="82">
        <f t="shared" si="22"/>
        <v>246</v>
      </c>
      <c r="K34" s="82">
        <f t="shared" si="22"/>
        <v>68</v>
      </c>
      <c r="L34" s="82">
        <f t="shared" si="22"/>
        <v>108</v>
      </c>
      <c r="M34" s="82">
        <f>SUM(M36:M39)</f>
        <v>4550</v>
      </c>
      <c r="N34" s="81">
        <f t="shared" ref="N34:T34" si="23">SUM(N36:N39)</f>
        <v>2</v>
      </c>
      <c r="O34" s="82">
        <f t="shared" si="23"/>
        <v>0</v>
      </c>
      <c r="P34" s="82">
        <f t="shared" si="23"/>
        <v>254</v>
      </c>
      <c r="Q34" s="83">
        <f t="shared" si="23"/>
        <v>2598</v>
      </c>
      <c r="R34" s="82">
        <f t="shared" si="23"/>
        <v>336</v>
      </c>
      <c r="S34" s="82">
        <f t="shared" si="23"/>
        <v>11986</v>
      </c>
      <c r="T34" s="82">
        <f t="shared" si="23"/>
        <v>230651</v>
      </c>
      <c r="U34" s="94" t="s">
        <v>27</v>
      </c>
      <c r="V34" s="94"/>
      <c r="W34" s="94"/>
      <c r="X34" s="10"/>
    </row>
    <row r="35" spans="1:24">
      <c r="A35" s="89"/>
      <c r="B35" s="82"/>
      <c r="C35" s="82"/>
      <c r="D35" s="90"/>
      <c r="E35" s="82"/>
      <c r="F35" s="82"/>
      <c r="G35" s="82"/>
      <c r="H35" s="91"/>
      <c r="I35" s="82"/>
      <c r="J35" s="82"/>
      <c r="K35" s="82"/>
      <c r="L35" s="82"/>
      <c r="M35" s="82"/>
      <c r="N35" s="81"/>
      <c r="O35" s="82"/>
      <c r="P35" s="82"/>
      <c r="Q35" s="83"/>
      <c r="R35" s="82"/>
      <c r="S35" s="82"/>
      <c r="T35" s="82"/>
      <c r="U35" s="94"/>
      <c r="V35" s="94"/>
      <c r="W35" s="94"/>
      <c r="X35" s="10"/>
    </row>
    <row r="36" spans="1:24" ht="11.9">
      <c r="A36" s="32" t="s">
        <v>146</v>
      </c>
      <c r="B36" s="156">
        <f t="shared" ref="B36:B39" si="24">SUM(C36,G36,M36,S36,T36)</f>
        <v>1775</v>
      </c>
      <c r="C36" s="50">
        <v>3</v>
      </c>
      <c r="D36" s="45">
        <v>3</v>
      </c>
      <c r="E36" s="41"/>
      <c r="F36" s="37" t="s">
        <v>115</v>
      </c>
      <c r="G36" s="58">
        <v>260</v>
      </c>
      <c r="H36" s="53">
        <v>35</v>
      </c>
      <c r="I36" s="38">
        <v>12</v>
      </c>
      <c r="J36" s="55">
        <v>125</v>
      </c>
      <c r="K36" s="38">
        <v>15</v>
      </c>
      <c r="L36" s="38">
        <v>27</v>
      </c>
      <c r="M36" s="58">
        <v>934</v>
      </c>
      <c r="N36" s="62" t="s">
        <v>115</v>
      </c>
      <c r="O36" s="37" t="s">
        <v>115</v>
      </c>
      <c r="P36" s="38">
        <v>98</v>
      </c>
      <c r="Q36" s="68">
        <v>757</v>
      </c>
      <c r="R36" s="38">
        <v>60</v>
      </c>
      <c r="S36" s="58">
        <v>201</v>
      </c>
      <c r="T36" s="152">
        <v>377</v>
      </c>
      <c r="U36" s="149" t="s">
        <v>28</v>
      </c>
      <c r="V36" s="5"/>
      <c r="W36" s="5"/>
      <c r="X36" s="10"/>
    </row>
    <row r="37" spans="1:24" ht="11.9">
      <c r="A37" s="32" t="s">
        <v>147</v>
      </c>
      <c r="B37" s="156">
        <f t="shared" si="24"/>
        <v>101053</v>
      </c>
      <c r="C37" s="50">
        <v>39859</v>
      </c>
      <c r="D37" s="45">
        <v>28661</v>
      </c>
      <c r="E37" s="38">
        <v>1224</v>
      </c>
      <c r="F37" s="38">
        <v>9939</v>
      </c>
      <c r="G37" s="58">
        <v>311</v>
      </c>
      <c r="H37" s="53">
        <v>37</v>
      </c>
      <c r="I37" s="38">
        <v>78</v>
      </c>
      <c r="J37" s="55">
        <v>53</v>
      </c>
      <c r="K37" s="38">
        <v>48</v>
      </c>
      <c r="L37" s="38">
        <v>51</v>
      </c>
      <c r="M37" s="58">
        <v>2525</v>
      </c>
      <c r="N37" s="62" t="s">
        <v>115</v>
      </c>
      <c r="O37" s="37" t="s">
        <v>115</v>
      </c>
      <c r="P37" s="38">
        <v>25</v>
      </c>
      <c r="Q37" s="68">
        <v>970</v>
      </c>
      <c r="R37" s="38">
        <v>261</v>
      </c>
      <c r="S37" s="58">
        <v>9970</v>
      </c>
      <c r="T37" s="152">
        <v>48388</v>
      </c>
      <c r="U37" s="149" t="s">
        <v>29</v>
      </c>
      <c r="V37" s="5"/>
      <c r="W37" s="5"/>
      <c r="X37" s="10"/>
    </row>
    <row r="38" spans="1:24" ht="11.9">
      <c r="A38" s="32" t="s">
        <v>148</v>
      </c>
      <c r="B38" s="156">
        <f t="shared" si="24"/>
        <v>139522</v>
      </c>
      <c r="C38" s="50">
        <v>19874</v>
      </c>
      <c r="D38" s="45">
        <v>4774</v>
      </c>
      <c r="E38" s="38">
        <v>80</v>
      </c>
      <c r="F38" s="38">
        <v>15020</v>
      </c>
      <c r="G38" s="58">
        <v>176</v>
      </c>
      <c r="H38" s="53">
        <v>64</v>
      </c>
      <c r="I38" s="38">
        <v>36</v>
      </c>
      <c r="J38" s="55">
        <v>42</v>
      </c>
      <c r="K38" s="38">
        <v>3</v>
      </c>
      <c r="L38" s="38">
        <v>16</v>
      </c>
      <c r="M38" s="58">
        <v>697</v>
      </c>
      <c r="N38" s="62" t="s">
        <v>115</v>
      </c>
      <c r="O38" s="37" t="s">
        <v>115</v>
      </c>
      <c r="P38" s="38">
        <v>100</v>
      </c>
      <c r="Q38" s="68">
        <v>511</v>
      </c>
      <c r="R38" s="38">
        <v>15</v>
      </c>
      <c r="S38" s="58">
        <v>1345</v>
      </c>
      <c r="T38" s="152">
        <v>117430</v>
      </c>
      <c r="U38" s="149" t="s">
        <v>30</v>
      </c>
      <c r="V38" s="5"/>
      <c r="W38" s="5"/>
      <c r="X38" s="10"/>
    </row>
    <row r="39" spans="1:24" ht="11.9">
      <c r="A39" s="32" t="s">
        <v>149</v>
      </c>
      <c r="B39" s="156">
        <f t="shared" si="24"/>
        <v>67943</v>
      </c>
      <c r="C39" s="50">
        <v>2541</v>
      </c>
      <c r="D39" s="45">
        <v>1376</v>
      </c>
      <c r="E39" s="38">
        <v>393</v>
      </c>
      <c r="F39" s="38">
        <v>769</v>
      </c>
      <c r="G39" s="58">
        <v>82</v>
      </c>
      <c r="H39" s="53">
        <v>6</v>
      </c>
      <c r="I39" s="38">
        <v>31</v>
      </c>
      <c r="J39" s="55">
        <v>26</v>
      </c>
      <c r="K39" s="38">
        <v>2</v>
      </c>
      <c r="L39" s="38">
        <v>14</v>
      </c>
      <c r="M39" s="58">
        <v>394</v>
      </c>
      <c r="N39" s="64">
        <v>2</v>
      </c>
      <c r="O39" s="37" t="s">
        <v>115</v>
      </c>
      <c r="P39" s="38">
        <v>31</v>
      </c>
      <c r="Q39" s="68">
        <v>360</v>
      </c>
      <c r="R39" s="37" t="s">
        <v>115</v>
      </c>
      <c r="S39" s="58">
        <v>470</v>
      </c>
      <c r="T39" s="152">
        <v>64456</v>
      </c>
      <c r="U39" s="149" t="s">
        <v>31</v>
      </c>
      <c r="V39" s="5"/>
      <c r="W39" s="5"/>
      <c r="X39" s="10"/>
    </row>
    <row r="40" spans="1:24">
      <c r="A40" s="89" t="s">
        <v>32</v>
      </c>
      <c r="B40" s="82">
        <f>SUM(B42:B46)</f>
        <v>597408</v>
      </c>
      <c r="C40" s="82">
        <f>SUM(C42:C46)</f>
        <v>265</v>
      </c>
      <c r="D40" s="90">
        <f t="shared" ref="D40:L40" si="25">SUM(D42:D46)</f>
        <v>137</v>
      </c>
      <c r="E40" s="82">
        <f t="shared" si="25"/>
        <v>63</v>
      </c>
      <c r="F40" s="82">
        <f t="shared" si="25"/>
        <v>42</v>
      </c>
      <c r="G40" s="82">
        <f t="shared" si="25"/>
        <v>82146</v>
      </c>
      <c r="H40" s="91">
        <f t="shared" si="25"/>
        <v>31992</v>
      </c>
      <c r="I40" s="82">
        <f t="shared" si="25"/>
        <v>14579</v>
      </c>
      <c r="J40" s="82">
        <f t="shared" si="25"/>
        <v>20682</v>
      </c>
      <c r="K40" s="82">
        <f t="shared" si="25"/>
        <v>4976</v>
      </c>
      <c r="L40" s="82">
        <f t="shared" si="25"/>
        <v>8109</v>
      </c>
      <c r="M40" s="82">
        <f>SUM(M42:M46)</f>
        <v>103161</v>
      </c>
      <c r="N40" s="81">
        <f t="shared" ref="N40:T40" si="26">SUM(N42:N46)</f>
        <v>68</v>
      </c>
      <c r="O40" s="82">
        <f t="shared" si="26"/>
        <v>399</v>
      </c>
      <c r="P40" s="82">
        <f t="shared" si="26"/>
        <v>55151</v>
      </c>
      <c r="Q40" s="83">
        <f t="shared" si="26"/>
        <v>17624</v>
      </c>
      <c r="R40" s="82">
        <f t="shared" si="26"/>
        <v>262</v>
      </c>
      <c r="S40" s="82">
        <f t="shared" si="26"/>
        <v>74594</v>
      </c>
      <c r="T40" s="82">
        <f t="shared" si="26"/>
        <v>337242</v>
      </c>
      <c r="U40" s="94" t="s">
        <v>33</v>
      </c>
      <c r="V40" s="94"/>
      <c r="W40" s="94"/>
      <c r="X40" s="10"/>
    </row>
    <row r="41" spans="1:24">
      <c r="A41" s="89"/>
      <c r="B41" s="82"/>
      <c r="C41" s="82"/>
      <c r="D41" s="90"/>
      <c r="E41" s="82"/>
      <c r="F41" s="82"/>
      <c r="G41" s="82"/>
      <c r="H41" s="91"/>
      <c r="I41" s="82"/>
      <c r="J41" s="82"/>
      <c r="K41" s="82"/>
      <c r="L41" s="82"/>
      <c r="M41" s="82"/>
      <c r="N41" s="81"/>
      <c r="O41" s="82"/>
      <c r="P41" s="82"/>
      <c r="Q41" s="83"/>
      <c r="R41" s="82"/>
      <c r="S41" s="82"/>
      <c r="T41" s="82"/>
      <c r="U41" s="94"/>
      <c r="V41" s="94"/>
      <c r="W41" s="94"/>
      <c r="X41" s="10"/>
    </row>
    <row r="42" spans="1:24" ht="11.9">
      <c r="A42" s="32" t="s">
        <v>150</v>
      </c>
      <c r="B42" s="156">
        <f t="shared" ref="B42:B46" si="27">SUM(C42,G42,M42,S42,T42)</f>
        <v>267972</v>
      </c>
      <c r="C42" s="50">
        <v>3</v>
      </c>
      <c r="D42" s="44" t="s">
        <v>115</v>
      </c>
      <c r="E42" s="37" t="s">
        <v>115</v>
      </c>
      <c r="F42" s="37" t="s">
        <v>115</v>
      </c>
      <c r="G42" s="58">
        <v>60115</v>
      </c>
      <c r="H42" s="53">
        <v>16351</v>
      </c>
      <c r="I42" s="38">
        <v>12380</v>
      </c>
      <c r="J42" s="55">
        <v>19467</v>
      </c>
      <c r="K42" s="38">
        <v>4626</v>
      </c>
      <c r="L42" s="38">
        <v>6651</v>
      </c>
      <c r="M42" s="58">
        <v>70180</v>
      </c>
      <c r="N42" s="64">
        <v>26</v>
      </c>
      <c r="O42" s="38">
        <v>5</v>
      </c>
      <c r="P42" s="38">
        <v>37431</v>
      </c>
      <c r="Q42" s="68">
        <v>9025</v>
      </c>
      <c r="R42" s="38">
        <v>152</v>
      </c>
      <c r="S42" s="58">
        <v>54220</v>
      </c>
      <c r="T42" s="152">
        <v>83454</v>
      </c>
      <c r="U42" s="149" t="s">
        <v>34</v>
      </c>
      <c r="V42" s="5"/>
      <c r="W42" s="5"/>
      <c r="X42" s="10"/>
    </row>
    <row r="43" spans="1:24" ht="11.9">
      <c r="A43" s="32" t="s">
        <v>151</v>
      </c>
      <c r="B43" s="156">
        <f t="shared" si="27"/>
        <v>8333</v>
      </c>
      <c r="C43" s="50">
        <v>0</v>
      </c>
      <c r="D43" s="44" t="s">
        <v>115</v>
      </c>
      <c r="E43" s="37" t="s">
        <v>115</v>
      </c>
      <c r="F43" s="37" t="s">
        <v>115</v>
      </c>
      <c r="G43" s="58">
        <v>619</v>
      </c>
      <c r="H43" s="53">
        <v>333</v>
      </c>
      <c r="I43" s="38">
        <v>90</v>
      </c>
      <c r="J43" s="55">
        <v>52</v>
      </c>
      <c r="K43" s="38">
        <v>2</v>
      </c>
      <c r="L43" s="38">
        <v>129</v>
      </c>
      <c r="M43" s="58">
        <v>3572</v>
      </c>
      <c r="N43" s="64">
        <v>42</v>
      </c>
      <c r="O43" s="37" t="s">
        <v>115</v>
      </c>
      <c r="P43" s="38">
        <v>512</v>
      </c>
      <c r="Q43" s="68">
        <v>2589</v>
      </c>
      <c r="R43" s="38">
        <v>12</v>
      </c>
      <c r="S43" s="58">
        <v>2929</v>
      </c>
      <c r="T43" s="152">
        <v>1213</v>
      </c>
      <c r="U43" s="149" t="s">
        <v>35</v>
      </c>
      <c r="V43" s="5"/>
      <c r="W43" s="5"/>
      <c r="X43" s="10"/>
    </row>
    <row r="44" spans="1:24" ht="11.9">
      <c r="A44" s="32" t="s">
        <v>152</v>
      </c>
      <c r="B44" s="156">
        <f t="shared" si="27"/>
        <v>257168</v>
      </c>
      <c r="C44" s="50">
        <v>258</v>
      </c>
      <c r="D44" s="45">
        <v>135</v>
      </c>
      <c r="E44" s="38">
        <v>61</v>
      </c>
      <c r="F44" s="38">
        <v>42</v>
      </c>
      <c r="G44" s="58">
        <v>18599</v>
      </c>
      <c r="H44" s="53">
        <v>14163</v>
      </c>
      <c r="I44" s="38">
        <v>1674</v>
      </c>
      <c r="J44" s="55">
        <v>524</v>
      </c>
      <c r="K44" s="38">
        <v>321</v>
      </c>
      <c r="L44" s="38">
        <v>875</v>
      </c>
      <c r="M44" s="58">
        <v>22766</v>
      </c>
      <c r="N44" s="62" t="s">
        <v>115</v>
      </c>
      <c r="O44" s="37" t="s">
        <v>115</v>
      </c>
      <c r="P44" s="38">
        <v>16866</v>
      </c>
      <c r="Q44" s="68">
        <v>1081</v>
      </c>
      <c r="R44" s="38">
        <v>65</v>
      </c>
      <c r="S44" s="58">
        <v>1725</v>
      </c>
      <c r="T44" s="152">
        <v>213820</v>
      </c>
      <c r="U44" s="149" t="s">
        <v>36</v>
      </c>
      <c r="V44" s="5"/>
      <c r="W44" s="5"/>
      <c r="X44" s="10"/>
    </row>
    <row r="45" spans="1:24" ht="11.9">
      <c r="A45" s="32" t="s">
        <v>153</v>
      </c>
      <c r="B45" s="156">
        <f t="shared" si="27"/>
        <v>24000</v>
      </c>
      <c r="C45" s="50">
        <v>4</v>
      </c>
      <c r="D45" s="45">
        <v>2</v>
      </c>
      <c r="E45" s="38">
        <v>2</v>
      </c>
      <c r="F45" s="37" t="s">
        <v>115</v>
      </c>
      <c r="G45" s="58">
        <v>45</v>
      </c>
      <c r="H45" s="53">
        <v>16</v>
      </c>
      <c r="I45" s="38">
        <v>1</v>
      </c>
      <c r="J45" s="55"/>
      <c r="K45" s="38">
        <v>1</v>
      </c>
      <c r="L45" s="38">
        <v>10</v>
      </c>
      <c r="M45" s="58">
        <v>445</v>
      </c>
      <c r="N45" s="62" t="s">
        <v>115</v>
      </c>
      <c r="O45" s="38">
        <v>370</v>
      </c>
      <c r="P45" s="38">
        <v>74</v>
      </c>
      <c r="Q45" s="68">
        <v>1</v>
      </c>
      <c r="R45" s="37" t="s">
        <v>115</v>
      </c>
      <c r="S45" s="58">
        <v>1</v>
      </c>
      <c r="T45" s="152">
        <v>23505</v>
      </c>
      <c r="U45" s="149" t="s">
        <v>37</v>
      </c>
      <c r="V45" s="5"/>
      <c r="W45" s="5"/>
      <c r="X45" s="10"/>
    </row>
    <row r="46" spans="1:24" ht="11.9">
      <c r="A46" s="32" t="s">
        <v>154</v>
      </c>
      <c r="B46" s="156">
        <f t="shared" si="27"/>
        <v>39935</v>
      </c>
      <c r="C46" s="50">
        <v>0</v>
      </c>
      <c r="D46" s="44" t="s">
        <v>115</v>
      </c>
      <c r="E46" s="37" t="s">
        <v>115</v>
      </c>
      <c r="F46" s="37" t="s">
        <v>115</v>
      </c>
      <c r="G46" s="58">
        <v>2768</v>
      </c>
      <c r="H46" s="53">
        <v>1129</v>
      </c>
      <c r="I46" s="38">
        <v>434</v>
      </c>
      <c r="J46" s="55">
        <v>639</v>
      </c>
      <c r="K46" s="38">
        <v>26</v>
      </c>
      <c r="L46" s="38">
        <v>444</v>
      </c>
      <c r="M46" s="58">
        <v>6198</v>
      </c>
      <c r="N46" s="62" t="s">
        <v>115</v>
      </c>
      <c r="O46" s="38">
        <v>24</v>
      </c>
      <c r="P46" s="38">
        <v>268</v>
      </c>
      <c r="Q46" s="68">
        <v>4928</v>
      </c>
      <c r="R46" s="38">
        <v>33</v>
      </c>
      <c r="S46" s="58">
        <v>15719</v>
      </c>
      <c r="T46" s="152">
        <v>15250</v>
      </c>
      <c r="U46" s="149" t="s">
        <v>38</v>
      </c>
      <c r="V46" s="5"/>
      <c r="W46" s="5"/>
      <c r="X46" s="10"/>
    </row>
    <row r="47" spans="1:24">
      <c r="A47" s="89" t="s">
        <v>39</v>
      </c>
      <c r="B47" s="82">
        <f>SUM(B49:B53)</f>
        <v>1008630</v>
      </c>
      <c r="C47" s="82">
        <f>SUM(C49:C53)</f>
        <v>2446</v>
      </c>
      <c r="D47" s="90">
        <f t="shared" ref="D47:L47" si="28">SUM(D49:D53)</f>
        <v>1388</v>
      </c>
      <c r="E47" s="82">
        <f t="shared" si="28"/>
        <v>695</v>
      </c>
      <c r="F47" s="82">
        <f t="shared" si="28"/>
        <v>351</v>
      </c>
      <c r="G47" s="82">
        <f t="shared" si="28"/>
        <v>8259</v>
      </c>
      <c r="H47" s="91">
        <f t="shared" si="28"/>
        <v>1911</v>
      </c>
      <c r="I47" s="82">
        <f t="shared" si="28"/>
        <v>660</v>
      </c>
      <c r="J47" s="82">
        <f t="shared" si="28"/>
        <v>1059</v>
      </c>
      <c r="K47" s="82">
        <f t="shared" si="28"/>
        <v>181</v>
      </c>
      <c r="L47" s="82">
        <f t="shared" si="28"/>
        <v>3756</v>
      </c>
      <c r="M47" s="82">
        <f>SUM(M49:M53)</f>
        <v>59241</v>
      </c>
      <c r="N47" s="81">
        <f t="shared" ref="N47:T47" si="29">SUM(N49:N53)</f>
        <v>14765</v>
      </c>
      <c r="O47" s="82">
        <f t="shared" si="29"/>
        <v>55</v>
      </c>
      <c r="P47" s="82">
        <f t="shared" si="29"/>
        <v>8675</v>
      </c>
      <c r="Q47" s="83">
        <f t="shared" si="29"/>
        <v>13204</v>
      </c>
      <c r="R47" s="82">
        <f t="shared" si="29"/>
        <v>164</v>
      </c>
      <c r="S47" s="82">
        <f t="shared" si="29"/>
        <v>12568</v>
      </c>
      <c r="T47" s="82">
        <f t="shared" si="29"/>
        <v>926116</v>
      </c>
      <c r="U47" s="94" t="s">
        <v>40</v>
      </c>
      <c r="V47" s="94"/>
      <c r="W47" s="94"/>
      <c r="X47" s="10"/>
    </row>
    <row r="48" spans="1:24">
      <c r="A48" s="89"/>
      <c r="B48" s="82"/>
      <c r="C48" s="82"/>
      <c r="D48" s="90"/>
      <c r="E48" s="82"/>
      <c r="F48" s="82"/>
      <c r="G48" s="82"/>
      <c r="H48" s="91"/>
      <c r="I48" s="82"/>
      <c r="J48" s="82"/>
      <c r="K48" s="82"/>
      <c r="L48" s="82"/>
      <c r="M48" s="82"/>
      <c r="N48" s="81"/>
      <c r="O48" s="82"/>
      <c r="P48" s="82"/>
      <c r="Q48" s="83"/>
      <c r="R48" s="82"/>
      <c r="S48" s="82"/>
      <c r="T48" s="82"/>
      <c r="U48" s="94"/>
      <c r="V48" s="94"/>
      <c r="W48" s="94"/>
      <c r="X48" s="10"/>
    </row>
    <row r="49" spans="1:24" ht="11.9">
      <c r="A49" s="32" t="s">
        <v>155</v>
      </c>
      <c r="B49" s="156">
        <f t="shared" ref="B49:B53" si="30">SUM(C49,G49,M49,S49,T49)</f>
        <v>449827</v>
      </c>
      <c r="C49" s="50">
        <v>42</v>
      </c>
      <c r="D49" s="45">
        <v>12</v>
      </c>
      <c r="E49" s="38">
        <v>20</v>
      </c>
      <c r="F49" s="38">
        <v>5</v>
      </c>
      <c r="G49" s="58">
        <v>5168</v>
      </c>
      <c r="H49" s="53">
        <v>1054</v>
      </c>
      <c r="I49" s="38">
        <v>246</v>
      </c>
      <c r="J49" s="55">
        <v>741</v>
      </c>
      <c r="K49" s="38">
        <v>104</v>
      </c>
      <c r="L49" s="38">
        <v>2685</v>
      </c>
      <c r="M49" s="58">
        <v>28690</v>
      </c>
      <c r="N49" s="62" t="s">
        <v>115</v>
      </c>
      <c r="O49" s="38">
        <v>38</v>
      </c>
      <c r="P49" s="38">
        <v>3877</v>
      </c>
      <c r="Q49" s="68">
        <v>8595</v>
      </c>
      <c r="R49" s="38">
        <v>5</v>
      </c>
      <c r="S49" s="58">
        <v>11449</v>
      </c>
      <c r="T49" s="152">
        <v>404478</v>
      </c>
      <c r="U49" s="149" t="s">
        <v>41</v>
      </c>
      <c r="V49" s="5"/>
      <c r="W49" s="5"/>
      <c r="X49" s="10"/>
    </row>
    <row r="50" spans="1:24" ht="11.9">
      <c r="A50" s="32" t="s">
        <v>156</v>
      </c>
      <c r="B50" s="156">
        <f t="shared" si="30"/>
        <v>178330</v>
      </c>
      <c r="C50" s="50">
        <v>22</v>
      </c>
      <c r="D50" s="45">
        <v>1</v>
      </c>
      <c r="E50" s="38">
        <v>15</v>
      </c>
      <c r="F50" s="38">
        <v>6</v>
      </c>
      <c r="G50" s="58">
        <v>384</v>
      </c>
      <c r="H50" s="53">
        <v>69</v>
      </c>
      <c r="I50" s="38">
        <v>246</v>
      </c>
      <c r="J50" s="55">
        <v>23</v>
      </c>
      <c r="K50" s="38">
        <v>8</v>
      </c>
      <c r="L50" s="38">
        <v>19</v>
      </c>
      <c r="M50" s="58">
        <v>3315</v>
      </c>
      <c r="N50" s="64">
        <v>3</v>
      </c>
      <c r="O50" s="38">
        <v>10</v>
      </c>
      <c r="P50" s="38">
        <v>1539</v>
      </c>
      <c r="Q50" s="68">
        <v>253</v>
      </c>
      <c r="R50" s="38">
        <v>153</v>
      </c>
      <c r="S50" s="58">
        <v>628</v>
      </c>
      <c r="T50" s="152">
        <v>173981</v>
      </c>
      <c r="U50" s="149" t="s">
        <v>42</v>
      </c>
      <c r="V50" s="5"/>
      <c r="W50" s="5"/>
      <c r="X50" s="10"/>
    </row>
    <row r="51" spans="1:24" ht="11.9">
      <c r="A51" s="32" t="s">
        <v>157</v>
      </c>
      <c r="B51" s="156">
        <f t="shared" si="30"/>
        <v>296879</v>
      </c>
      <c r="C51" s="50">
        <v>1515</v>
      </c>
      <c r="D51" s="45">
        <v>993</v>
      </c>
      <c r="E51" s="38">
        <v>345</v>
      </c>
      <c r="F51" s="38">
        <v>170</v>
      </c>
      <c r="G51" s="58">
        <v>2234</v>
      </c>
      <c r="H51" s="53">
        <v>432</v>
      </c>
      <c r="I51" s="38">
        <v>156</v>
      </c>
      <c r="J51" s="55">
        <v>293</v>
      </c>
      <c r="K51" s="38">
        <v>69</v>
      </c>
      <c r="L51" s="38">
        <v>960</v>
      </c>
      <c r="M51" s="58">
        <v>21035</v>
      </c>
      <c r="N51" s="64">
        <v>14762</v>
      </c>
      <c r="O51" s="38">
        <v>7</v>
      </c>
      <c r="P51" s="38">
        <v>958</v>
      </c>
      <c r="Q51" s="68">
        <v>2617</v>
      </c>
      <c r="R51" s="38">
        <v>4</v>
      </c>
      <c r="S51" s="58">
        <v>441</v>
      </c>
      <c r="T51" s="152">
        <v>271654</v>
      </c>
      <c r="U51" s="149" t="s">
        <v>43</v>
      </c>
      <c r="V51" s="5"/>
      <c r="W51" s="5"/>
      <c r="X51" s="10"/>
    </row>
    <row r="52" spans="1:24" ht="11.9">
      <c r="A52" s="32" t="s">
        <v>158</v>
      </c>
      <c r="B52" s="156">
        <f t="shared" si="30"/>
        <v>10009</v>
      </c>
      <c r="C52" s="50">
        <v>0</v>
      </c>
      <c r="D52" s="47"/>
      <c r="E52" s="40"/>
      <c r="F52" s="40"/>
      <c r="G52" s="58">
        <v>108</v>
      </c>
      <c r="H52" s="53">
        <v>69</v>
      </c>
      <c r="I52" s="38">
        <v>4</v>
      </c>
      <c r="J52" s="55">
        <v>2</v>
      </c>
      <c r="K52" s="37" t="s">
        <v>115</v>
      </c>
      <c r="L52" s="38">
        <v>30</v>
      </c>
      <c r="M52" s="58">
        <v>3092</v>
      </c>
      <c r="N52" s="62" t="s">
        <v>115</v>
      </c>
      <c r="O52" s="37" t="s">
        <v>115</v>
      </c>
      <c r="P52" s="38">
        <v>9</v>
      </c>
      <c r="Q52" s="68">
        <v>1053</v>
      </c>
      <c r="R52" s="38">
        <v>2</v>
      </c>
      <c r="S52" s="58">
        <v>23</v>
      </c>
      <c r="T52" s="152">
        <v>6786</v>
      </c>
      <c r="U52" s="149" t="s">
        <v>44</v>
      </c>
      <c r="V52" s="5"/>
      <c r="W52" s="5"/>
      <c r="X52" s="10"/>
    </row>
    <row r="53" spans="1:24" ht="11.9">
      <c r="A53" s="32" t="s">
        <v>159</v>
      </c>
      <c r="B53" s="156">
        <f t="shared" si="30"/>
        <v>73585</v>
      </c>
      <c r="C53" s="50">
        <v>867</v>
      </c>
      <c r="D53" s="45">
        <v>382</v>
      </c>
      <c r="E53" s="38">
        <v>315</v>
      </c>
      <c r="F53" s="38">
        <v>170</v>
      </c>
      <c r="G53" s="58">
        <v>365</v>
      </c>
      <c r="H53" s="53">
        <v>287</v>
      </c>
      <c r="I53" s="38">
        <v>8</v>
      </c>
      <c r="J53" s="40"/>
      <c r="K53" s="37" t="s">
        <v>115</v>
      </c>
      <c r="L53" s="38">
        <v>62</v>
      </c>
      <c r="M53" s="58">
        <v>3109</v>
      </c>
      <c r="N53" s="62" t="s">
        <v>115</v>
      </c>
      <c r="O53" s="37" t="s">
        <v>115</v>
      </c>
      <c r="P53" s="38">
        <v>2292</v>
      </c>
      <c r="Q53" s="68">
        <v>686</v>
      </c>
      <c r="R53" s="37" t="s">
        <v>115</v>
      </c>
      <c r="S53" s="58">
        <v>27</v>
      </c>
      <c r="T53" s="152">
        <v>69217</v>
      </c>
      <c r="U53" s="149" t="s">
        <v>45</v>
      </c>
      <c r="V53" s="5"/>
      <c r="W53" s="5"/>
      <c r="X53" s="10"/>
    </row>
    <row r="54" spans="1:24">
      <c r="A54" s="89" t="s">
        <v>46</v>
      </c>
      <c r="B54" s="82">
        <f>SUM(B56:B60)</f>
        <v>285417</v>
      </c>
      <c r="C54" s="82">
        <f>SUM(C56:C60)</f>
        <v>3804</v>
      </c>
      <c r="D54" s="90">
        <f t="shared" ref="D54:L54" si="31">SUM(D56:D60)</f>
        <v>2022</v>
      </c>
      <c r="E54" s="82">
        <f t="shared" si="31"/>
        <v>1210</v>
      </c>
      <c r="F54" s="82">
        <f t="shared" si="31"/>
        <v>360</v>
      </c>
      <c r="G54" s="82">
        <f t="shared" si="31"/>
        <v>969</v>
      </c>
      <c r="H54" s="91">
        <f t="shared" si="31"/>
        <v>315</v>
      </c>
      <c r="I54" s="82">
        <f t="shared" si="31"/>
        <v>251</v>
      </c>
      <c r="J54" s="82">
        <f t="shared" si="31"/>
        <v>171</v>
      </c>
      <c r="K54" s="82">
        <f t="shared" si="31"/>
        <v>75</v>
      </c>
      <c r="L54" s="82">
        <f t="shared" si="31"/>
        <v>69</v>
      </c>
      <c r="M54" s="82">
        <f>SUM(M56:M60)</f>
        <v>996</v>
      </c>
      <c r="N54" s="81">
        <f t="shared" ref="N54:T54" si="32">SUM(N56:N60)</f>
        <v>0</v>
      </c>
      <c r="O54" s="82">
        <f t="shared" si="32"/>
        <v>0</v>
      </c>
      <c r="P54" s="82">
        <f t="shared" si="32"/>
        <v>760</v>
      </c>
      <c r="Q54" s="83">
        <f t="shared" si="32"/>
        <v>228</v>
      </c>
      <c r="R54" s="82">
        <f t="shared" si="32"/>
        <v>6</v>
      </c>
      <c r="S54" s="82">
        <f t="shared" si="32"/>
        <v>747</v>
      </c>
      <c r="T54" s="82">
        <f t="shared" si="32"/>
        <v>278901</v>
      </c>
      <c r="U54" s="94" t="s">
        <v>47</v>
      </c>
      <c r="V54" s="94"/>
      <c r="W54" s="94"/>
      <c r="X54" s="10"/>
    </row>
    <row r="55" spans="1:24">
      <c r="A55" s="89"/>
      <c r="B55" s="82"/>
      <c r="C55" s="82"/>
      <c r="D55" s="90"/>
      <c r="E55" s="82"/>
      <c r="F55" s="82"/>
      <c r="G55" s="82"/>
      <c r="H55" s="91"/>
      <c r="I55" s="82"/>
      <c r="J55" s="82"/>
      <c r="K55" s="82"/>
      <c r="L55" s="82"/>
      <c r="M55" s="82"/>
      <c r="N55" s="81"/>
      <c r="O55" s="82"/>
      <c r="P55" s="82"/>
      <c r="Q55" s="83"/>
      <c r="R55" s="82"/>
      <c r="S55" s="82"/>
      <c r="T55" s="82"/>
      <c r="U55" s="94"/>
      <c r="V55" s="94"/>
      <c r="W55" s="94"/>
      <c r="X55" s="10"/>
    </row>
    <row r="56" spans="1:24" ht="11.9">
      <c r="A56" s="32" t="s">
        <v>160</v>
      </c>
      <c r="B56" s="156">
        <f t="shared" ref="B56:B60" si="33">SUM(C56,G56,M56,S56,T56)</f>
        <v>102636</v>
      </c>
      <c r="C56" s="50">
        <v>2555</v>
      </c>
      <c r="D56" s="45">
        <v>1502</v>
      </c>
      <c r="E56" s="38">
        <v>680</v>
      </c>
      <c r="F56" s="38">
        <v>242</v>
      </c>
      <c r="G56" s="58">
        <v>760</v>
      </c>
      <c r="H56" s="53">
        <v>293</v>
      </c>
      <c r="I56" s="38">
        <v>113</v>
      </c>
      <c r="J56" s="55">
        <v>169</v>
      </c>
      <c r="K56" s="38">
        <v>55</v>
      </c>
      <c r="L56" s="38">
        <v>46</v>
      </c>
      <c r="M56" s="58">
        <v>607</v>
      </c>
      <c r="N56" s="62" t="s">
        <v>115</v>
      </c>
      <c r="O56" s="37" t="s">
        <v>115</v>
      </c>
      <c r="P56" s="38">
        <v>447</v>
      </c>
      <c r="Q56" s="68">
        <v>154</v>
      </c>
      <c r="R56" s="38">
        <v>6</v>
      </c>
      <c r="S56" s="58">
        <v>677</v>
      </c>
      <c r="T56" s="152">
        <v>98037</v>
      </c>
      <c r="U56" s="149" t="s">
        <v>48</v>
      </c>
      <c r="V56" s="5"/>
      <c r="W56" s="5"/>
      <c r="X56" s="10"/>
    </row>
    <row r="57" spans="1:24" ht="11.9">
      <c r="A57" s="32" t="s">
        <v>161</v>
      </c>
      <c r="B57" s="156">
        <f t="shared" si="33"/>
        <v>91486</v>
      </c>
      <c r="C57" s="50">
        <v>297</v>
      </c>
      <c r="D57" s="45">
        <v>109</v>
      </c>
      <c r="E57" s="38">
        <v>172</v>
      </c>
      <c r="F57" s="38">
        <v>16</v>
      </c>
      <c r="G57" s="58">
        <v>10</v>
      </c>
      <c r="H57" s="56" t="s">
        <v>115</v>
      </c>
      <c r="I57" s="40"/>
      <c r="J57" s="55">
        <v>2</v>
      </c>
      <c r="K57" s="38">
        <v>8</v>
      </c>
      <c r="L57" s="37" t="s">
        <v>115</v>
      </c>
      <c r="M57" s="58">
        <v>15</v>
      </c>
      <c r="N57" s="62" t="s">
        <v>115</v>
      </c>
      <c r="O57" s="37" t="s">
        <v>115</v>
      </c>
      <c r="P57" s="38">
        <v>8</v>
      </c>
      <c r="Q57" s="68">
        <v>6</v>
      </c>
      <c r="R57" s="37" t="s">
        <v>115</v>
      </c>
      <c r="S57" s="58">
        <v>35</v>
      </c>
      <c r="T57" s="152">
        <v>91129</v>
      </c>
      <c r="U57" s="149" t="s">
        <v>49</v>
      </c>
      <c r="V57" s="5"/>
      <c r="W57" s="5"/>
      <c r="X57" s="10"/>
    </row>
    <row r="58" spans="1:24" ht="11.9">
      <c r="A58" s="32" t="s">
        <v>162</v>
      </c>
      <c r="B58" s="156">
        <f t="shared" si="33"/>
        <v>12456</v>
      </c>
      <c r="C58" s="50">
        <v>76</v>
      </c>
      <c r="D58" s="45">
        <v>34</v>
      </c>
      <c r="E58" s="38">
        <v>42</v>
      </c>
      <c r="F58" s="40"/>
      <c r="G58" s="58">
        <v>87</v>
      </c>
      <c r="H58" s="56" t="s">
        <v>115</v>
      </c>
      <c r="I58" s="38">
        <v>87</v>
      </c>
      <c r="J58" s="41"/>
      <c r="K58" s="37" t="s">
        <v>115</v>
      </c>
      <c r="L58" s="37" t="s">
        <v>115</v>
      </c>
      <c r="M58" s="58">
        <v>87</v>
      </c>
      <c r="N58" s="62" t="s">
        <v>115</v>
      </c>
      <c r="O58" s="37" t="s">
        <v>115</v>
      </c>
      <c r="P58" s="38">
        <v>66</v>
      </c>
      <c r="Q58" s="68">
        <v>21</v>
      </c>
      <c r="R58" s="37" t="s">
        <v>115</v>
      </c>
      <c r="S58" s="58" t="s">
        <v>115</v>
      </c>
      <c r="T58" s="152">
        <v>12206</v>
      </c>
      <c r="U58" s="149" t="s">
        <v>50</v>
      </c>
      <c r="V58" s="5"/>
      <c r="W58" s="5"/>
      <c r="X58" s="10"/>
    </row>
    <row r="59" spans="1:24" ht="11.9">
      <c r="A59" s="32" t="s">
        <v>163</v>
      </c>
      <c r="B59" s="156">
        <f t="shared" si="33"/>
        <v>41230</v>
      </c>
      <c r="C59" s="50">
        <v>725</v>
      </c>
      <c r="D59" s="45">
        <v>339</v>
      </c>
      <c r="E59" s="38">
        <v>212</v>
      </c>
      <c r="F59" s="38">
        <v>93</v>
      </c>
      <c r="G59" s="58">
        <v>112</v>
      </c>
      <c r="H59" s="53">
        <v>22</v>
      </c>
      <c r="I59" s="38">
        <v>51</v>
      </c>
      <c r="J59" s="41"/>
      <c r="K59" s="38">
        <v>12</v>
      </c>
      <c r="L59" s="38">
        <v>23</v>
      </c>
      <c r="M59" s="58">
        <v>279</v>
      </c>
      <c r="N59" s="62" t="s">
        <v>115</v>
      </c>
      <c r="O59" s="37" t="s">
        <v>115</v>
      </c>
      <c r="P59" s="38">
        <v>231</v>
      </c>
      <c r="Q59" s="68">
        <v>47</v>
      </c>
      <c r="R59" s="37" t="s">
        <v>115</v>
      </c>
      <c r="S59" s="58">
        <v>35</v>
      </c>
      <c r="T59" s="152">
        <v>40079</v>
      </c>
      <c r="U59" s="149" t="s">
        <v>51</v>
      </c>
      <c r="V59" s="5"/>
      <c r="W59" s="5"/>
      <c r="X59" s="10"/>
    </row>
    <row r="60" spans="1:24" ht="11.9">
      <c r="A60" s="32" t="s">
        <v>164</v>
      </c>
      <c r="B60" s="156">
        <f t="shared" si="33"/>
        <v>37609</v>
      </c>
      <c r="C60" s="50">
        <v>151</v>
      </c>
      <c r="D60" s="45">
        <v>38</v>
      </c>
      <c r="E60" s="38">
        <v>104</v>
      </c>
      <c r="F60" s="38">
        <v>9</v>
      </c>
      <c r="G60" s="58" t="s">
        <v>115</v>
      </c>
      <c r="H60" s="56" t="s">
        <v>115</v>
      </c>
      <c r="I60" s="37" t="s">
        <v>115</v>
      </c>
      <c r="J60" s="41"/>
      <c r="K60" s="37" t="s">
        <v>115</v>
      </c>
      <c r="L60" s="37" t="s">
        <v>115</v>
      </c>
      <c r="M60" s="58">
        <v>8</v>
      </c>
      <c r="N60" s="62" t="s">
        <v>115</v>
      </c>
      <c r="O60" s="37" t="s">
        <v>115</v>
      </c>
      <c r="P60" s="38">
        <v>8</v>
      </c>
      <c r="Q60" s="69" t="s">
        <v>115</v>
      </c>
      <c r="R60" s="37" t="s">
        <v>115</v>
      </c>
      <c r="S60" s="58" t="s">
        <v>115</v>
      </c>
      <c r="T60" s="152">
        <v>37450</v>
      </c>
      <c r="U60" s="149" t="s">
        <v>52</v>
      </c>
      <c r="V60" s="5"/>
      <c r="W60" s="5"/>
      <c r="X60" s="10"/>
    </row>
    <row r="61" spans="1:24">
      <c r="A61" s="89" t="s">
        <v>53</v>
      </c>
      <c r="B61" s="82">
        <f>SUM(B63:B65)</f>
        <v>816876</v>
      </c>
      <c r="C61" s="82">
        <f>SUM(C63:C65)</f>
        <v>79702</v>
      </c>
      <c r="D61" s="90">
        <f t="shared" ref="D61:L61" si="34">SUM(D63:D65)</f>
        <v>46549</v>
      </c>
      <c r="E61" s="82">
        <f t="shared" si="34"/>
        <v>24153</v>
      </c>
      <c r="F61" s="82">
        <f t="shared" si="34"/>
        <v>8768</v>
      </c>
      <c r="G61" s="82">
        <f t="shared" si="34"/>
        <v>5131</v>
      </c>
      <c r="H61" s="91">
        <f t="shared" si="34"/>
        <v>774</v>
      </c>
      <c r="I61" s="82">
        <f t="shared" si="34"/>
        <v>1189</v>
      </c>
      <c r="J61" s="82">
        <f t="shared" si="34"/>
        <v>754</v>
      </c>
      <c r="K61" s="82">
        <f t="shared" si="34"/>
        <v>336</v>
      </c>
      <c r="L61" s="82">
        <f t="shared" si="34"/>
        <v>1145</v>
      </c>
      <c r="M61" s="82">
        <f>SUM(M63:M65)</f>
        <v>8994</v>
      </c>
      <c r="N61" s="81">
        <f t="shared" ref="N61:T61" si="35">SUM(N63:N65)</f>
        <v>0</v>
      </c>
      <c r="O61" s="82">
        <f t="shared" si="35"/>
        <v>49</v>
      </c>
      <c r="P61" s="82">
        <f t="shared" si="35"/>
        <v>2800</v>
      </c>
      <c r="Q61" s="83">
        <f t="shared" si="35"/>
        <v>5066</v>
      </c>
      <c r="R61" s="82">
        <f t="shared" si="35"/>
        <v>3</v>
      </c>
      <c r="S61" s="82">
        <f t="shared" si="35"/>
        <v>3467</v>
      </c>
      <c r="T61" s="82">
        <f t="shared" si="35"/>
        <v>719582</v>
      </c>
      <c r="U61" s="94" t="s">
        <v>54</v>
      </c>
      <c r="V61" s="94"/>
      <c r="W61" s="94"/>
      <c r="X61" s="10"/>
    </row>
    <row r="62" spans="1:24">
      <c r="A62" s="89"/>
      <c r="B62" s="82"/>
      <c r="C62" s="82"/>
      <c r="D62" s="90"/>
      <c r="E62" s="82"/>
      <c r="F62" s="82"/>
      <c r="G62" s="82"/>
      <c r="H62" s="91"/>
      <c r="I62" s="82"/>
      <c r="J62" s="82"/>
      <c r="K62" s="82"/>
      <c r="L62" s="82"/>
      <c r="M62" s="82"/>
      <c r="N62" s="81"/>
      <c r="O62" s="82"/>
      <c r="P62" s="82"/>
      <c r="Q62" s="83"/>
      <c r="R62" s="82"/>
      <c r="S62" s="82"/>
      <c r="T62" s="82"/>
      <c r="U62" s="94"/>
      <c r="V62" s="94"/>
      <c r="W62" s="94"/>
      <c r="X62" s="10"/>
    </row>
    <row r="63" spans="1:24" ht="11.9">
      <c r="A63" s="32" t="s">
        <v>165</v>
      </c>
      <c r="B63" s="156">
        <f t="shared" ref="B63:B65" si="36">SUM(C63,G63,M63,S63,T63)</f>
        <v>158782</v>
      </c>
      <c r="C63" s="50">
        <v>18349</v>
      </c>
      <c r="D63" s="45">
        <v>1258</v>
      </c>
      <c r="E63" s="38">
        <v>16784</v>
      </c>
      <c r="F63" s="38">
        <v>243</v>
      </c>
      <c r="G63" s="58">
        <v>1976</v>
      </c>
      <c r="H63" s="53">
        <v>392</v>
      </c>
      <c r="I63" s="38">
        <v>227</v>
      </c>
      <c r="J63" s="55">
        <v>199</v>
      </c>
      <c r="K63" s="38">
        <v>98</v>
      </c>
      <c r="L63" s="38">
        <v>907</v>
      </c>
      <c r="M63" s="58">
        <v>1206</v>
      </c>
      <c r="N63" s="62" t="s">
        <v>115</v>
      </c>
      <c r="O63" s="37" t="s">
        <v>115</v>
      </c>
      <c r="P63" s="38">
        <v>229</v>
      </c>
      <c r="Q63" s="68">
        <v>922</v>
      </c>
      <c r="R63" s="37" t="s">
        <v>115</v>
      </c>
      <c r="S63" s="58">
        <v>761</v>
      </c>
      <c r="T63" s="152">
        <v>136490</v>
      </c>
      <c r="U63" s="149" t="s">
        <v>55</v>
      </c>
      <c r="V63" s="5"/>
      <c r="W63" s="5"/>
      <c r="X63" s="10"/>
    </row>
    <row r="64" spans="1:24" ht="11.9">
      <c r="A64" s="32" t="s">
        <v>166</v>
      </c>
      <c r="B64" s="156">
        <f t="shared" si="36"/>
        <v>276820</v>
      </c>
      <c r="C64" s="50">
        <v>35123</v>
      </c>
      <c r="D64" s="45">
        <v>27027</v>
      </c>
      <c r="E64" s="38">
        <v>3519</v>
      </c>
      <c r="F64" s="38">
        <v>4565</v>
      </c>
      <c r="G64" s="58">
        <v>2303</v>
      </c>
      <c r="H64" s="53">
        <v>333</v>
      </c>
      <c r="I64" s="38">
        <v>863</v>
      </c>
      <c r="J64" s="55">
        <v>164</v>
      </c>
      <c r="K64" s="38">
        <v>146</v>
      </c>
      <c r="L64" s="38">
        <v>70</v>
      </c>
      <c r="M64" s="58">
        <v>6283</v>
      </c>
      <c r="N64" s="62" t="s">
        <v>115</v>
      </c>
      <c r="O64" s="38">
        <v>12</v>
      </c>
      <c r="P64" s="38">
        <v>2397</v>
      </c>
      <c r="Q64" s="68">
        <v>3256</v>
      </c>
      <c r="R64" s="37" t="s">
        <v>115</v>
      </c>
      <c r="S64" s="58">
        <v>2185</v>
      </c>
      <c r="T64" s="152">
        <v>230926</v>
      </c>
      <c r="U64" s="149" t="s">
        <v>56</v>
      </c>
      <c r="V64" s="5"/>
      <c r="W64" s="5"/>
      <c r="X64" s="10"/>
    </row>
    <row r="65" spans="1:24" ht="11.9">
      <c r="A65" s="32" t="s">
        <v>167</v>
      </c>
      <c r="B65" s="156">
        <f t="shared" si="36"/>
        <v>381274</v>
      </c>
      <c r="C65" s="50">
        <v>26230</v>
      </c>
      <c r="D65" s="45">
        <v>18264</v>
      </c>
      <c r="E65" s="38">
        <v>3850</v>
      </c>
      <c r="F65" s="38">
        <v>3960</v>
      </c>
      <c r="G65" s="58">
        <v>852</v>
      </c>
      <c r="H65" s="53">
        <v>49</v>
      </c>
      <c r="I65" s="38">
        <v>99</v>
      </c>
      <c r="J65" s="55">
        <v>391</v>
      </c>
      <c r="K65" s="38">
        <v>92</v>
      </c>
      <c r="L65" s="38">
        <v>168</v>
      </c>
      <c r="M65" s="58">
        <v>1505</v>
      </c>
      <c r="N65" s="62" t="s">
        <v>115</v>
      </c>
      <c r="O65" s="38">
        <v>37</v>
      </c>
      <c r="P65" s="38">
        <v>174</v>
      </c>
      <c r="Q65" s="68">
        <v>888</v>
      </c>
      <c r="R65" s="38">
        <v>3</v>
      </c>
      <c r="S65" s="58">
        <v>521</v>
      </c>
      <c r="T65" s="152">
        <v>352166</v>
      </c>
      <c r="U65" s="149" t="s">
        <v>57</v>
      </c>
      <c r="V65" s="5"/>
      <c r="W65" s="5"/>
      <c r="X65" s="10"/>
    </row>
    <row r="66" spans="1:24">
      <c r="A66" s="89" t="s">
        <v>58</v>
      </c>
      <c r="B66" s="82">
        <f>SUM(B68:B72)</f>
        <v>2464459</v>
      </c>
      <c r="C66" s="82">
        <f>SUM(C68:C72)</f>
        <v>224078</v>
      </c>
      <c r="D66" s="90">
        <f t="shared" ref="D66:L66" si="37">SUM(D68:D72)</f>
        <v>184886</v>
      </c>
      <c r="E66" s="82">
        <f t="shared" si="37"/>
        <v>13759</v>
      </c>
      <c r="F66" s="82">
        <f t="shared" si="37"/>
        <v>24534</v>
      </c>
      <c r="G66" s="82">
        <f t="shared" si="37"/>
        <v>50290</v>
      </c>
      <c r="H66" s="91">
        <f t="shared" si="37"/>
        <v>8430</v>
      </c>
      <c r="I66" s="82">
        <f t="shared" si="37"/>
        <v>3837</v>
      </c>
      <c r="J66" s="82">
        <f t="shared" si="37"/>
        <v>3539</v>
      </c>
      <c r="K66" s="82">
        <f t="shared" si="37"/>
        <v>28732</v>
      </c>
      <c r="L66" s="82">
        <f t="shared" si="37"/>
        <v>3225</v>
      </c>
      <c r="M66" s="82">
        <f>SUM(M68:M72)</f>
        <v>72560</v>
      </c>
      <c r="N66" s="81">
        <f t="shared" ref="N66:T66" si="38">SUM(N68:N72)</f>
        <v>27278</v>
      </c>
      <c r="O66" s="82">
        <f t="shared" si="38"/>
        <v>14</v>
      </c>
      <c r="P66" s="82">
        <f t="shared" si="38"/>
        <v>4340</v>
      </c>
      <c r="Q66" s="83">
        <f t="shared" si="38"/>
        <v>18959</v>
      </c>
      <c r="R66" s="82">
        <f t="shared" si="38"/>
        <v>47</v>
      </c>
      <c r="S66" s="82">
        <f t="shared" si="38"/>
        <v>3168</v>
      </c>
      <c r="T66" s="82">
        <f t="shared" si="38"/>
        <v>2114363</v>
      </c>
      <c r="U66" s="94" t="s">
        <v>59</v>
      </c>
      <c r="V66" s="94"/>
      <c r="W66" s="94"/>
      <c r="X66" s="10"/>
    </row>
    <row r="67" spans="1:24">
      <c r="A67" s="89"/>
      <c r="B67" s="82"/>
      <c r="C67" s="82"/>
      <c r="D67" s="90"/>
      <c r="E67" s="82"/>
      <c r="F67" s="82"/>
      <c r="G67" s="82"/>
      <c r="H67" s="91"/>
      <c r="I67" s="82"/>
      <c r="J67" s="82"/>
      <c r="K67" s="82"/>
      <c r="L67" s="82"/>
      <c r="M67" s="82"/>
      <c r="N67" s="81"/>
      <c r="O67" s="82"/>
      <c r="P67" s="82"/>
      <c r="Q67" s="83"/>
      <c r="R67" s="82"/>
      <c r="S67" s="82"/>
      <c r="T67" s="82"/>
      <c r="U67" s="94"/>
      <c r="V67" s="94"/>
      <c r="W67" s="94"/>
      <c r="X67" s="10"/>
    </row>
    <row r="68" spans="1:24" ht="11.9">
      <c r="A68" s="32" t="s">
        <v>168</v>
      </c>
      <c r="B68" s="156">
        <f t="shared" ref="B68:B72" si="39">SUM(C68,G68,M68,S68,T68)</f>
        <v>211742</v>
      </c>
      <c r="C68" s="50">
        <v>1328</v>
      </c>
      <c r="D68" s="45">
        <v>596</v>
      </c>
      <c r="E68" s="38">
        <v>339</v>
      </c>
      <c r="F68" s="38">
        <v>391</v>
      </c>
      <c r="G68" s="58">
        <v>12552</v>
      </c>
      <c r="H68" s="53">
        <v>5988</v>
      </c>
      <c r="I68" s="38">
        <v>1156</v>
      </c>
      <c r="J68" s="55">
        <v>207</v>
      </c>
      <c r="K68" s="38">
        <v>956</v>
      </c>
      <c r="L68" s="38">
        <v>2739</v>
      </c>
      <c r="M68" s="58">
        <v>29242</v>
      </c>
      <c r="N68" s="64">
        <v>410</v>
      </c>
      <c r="O68" s="38">
        <v>5</v>
      </c>
      <c r="P68" s="38">
        <v>1597</v>
      </c>
      <c r="Q68" s="68">
        <v>8788</v>
      </c>
      <c r="R68" s="38">
        <v>37</v>
      </c>
      <c r="S68" s="58">
        <v>703</v>
      </c>
      <c r="T68" s="152">
        <v>167917</v>
      </c>
      <c r="U68" s="149" t="s">
        <v>60</v>
      </c>
      <c r="V68" s="5"/>
      <c r="W68" s="5"/>
      <c r="X68" s="10"/>
    </row>
    <row r="69" spans="1:24" ht="11.9">
      <c r="A69" s="32" t="s">
        <v>169</v>
      </c>
      <c r="B69" s="156">
        <f t="shared" si="39"/>
        <v>404929</v>
      </c>
      <c r="C69" s="50">
        <v>104835</v>
      </c>
      <c r="D69" s="45">
        <v>87347</v>
      </c>
      <c r="E69" s="38">
        <v>1356</v>
      </c>
      <c r="F69" s="38">
        <v>15842</v>
      </c>
      <c r="G69" s="58">
        <v>16212</v>
      </c>
      <c r="H69" s="53">
        <v>78</v>
      </c>
      <c r="I69" s="38">
        <v>714</v>
      </c>
      <c r="J69" s="55">
        <v>2115</v>
      </c>
      <c r="K69" s="38">
        <v>13181</v>
      </c>
      <c r="L69" s="37" t="s">
        <v>115</v>
      </c>
      <c r="M69" s="58">
        <v>1445</v>
      </c>
      <c r="N69" s="64">
        <v>3</v>
      </c>
      <c r="O69" s="37" t="s">
        <v>115</v>
      </c>
      <c r="P69" s="38">
        <v>583</v>
      </c>
      <c r="Q69" s="68">
        <v>616</v>
      </c>
      <c r="R69" s="37" t="s">
        <v>115</v>
      </c>
      <c r="S69" s="58">
        <v>951</v>
      </c>
      <c r="T69" s="152">
        <v>281486</v>
      </c>
      <c r="U69" s="149" t="s">
        <v>61</v>
      </c>
      <c r="V69" s="5"/>
      <c r="W69" s="5"/>
      <c r="X69" s="10"/>
    </row>
    <row r="70" spans="1:24" ht="11.9">
      <c r="A70" s="32" t="s">
        <v>170</v>
      </c>
      <c r="B70" s="156">
        <f t="shared" si="39"/>
        <v>247736</v>
      </c>
      <c r="C70" s="50">
        <v>17539</v>
      </c>
      <c r="D70" s="45">
        <v>6845</v>
      </c>
      <c r="E70" s="38">
        <v>8970</v>
      </c>
      <c r="F70" s="38">
        <v>1589</v>
      </c>
      <c r="G70" s="58">
        <v>20216</v>
      </c>
      <c r="H70" s="53">
        <v>1936</v>
      </c>
      <c r="I70" s="38">
        <v>1715</v>
      </c>
      <c r="J70" s="55">
        <v>1107</v>
      </c>
      <c r="K70" s="38">
        <v>14498</v>
      </c>
      <c r="L70" s="38">
        <v>336</v>
      </c>
      <c r="M70" s="58">
        <v>5361</v>
      </c>
      <c r="N70" s="64">
        <v>3</v>
      </c>
      <c r="O70" s="37" t="s">
        <v>115</v>
      </c>
      <c r="P70" s="38">
        <v>1321</v>
      </c>
      <c r="Q70" s="68">
        <v>3766</v>
      </c>
      <c r="R70" s="38">
        <v>10</v>
      </c>
      <c r="S70" s="58">
        <v>858</v>
      </c>
      <c r="T70" s="152">
        <v>203762</v>
      </c>
      <c r="U70" s="149" t="s">
        <v>62</v>
      </c>
      <c r="V70" s="5"/>
      <c r="W70" s="5"/>
      <c r="X70" s="10"/>
    </row>
    <row r="71" spans="1:24" ht="11.9">
      <c r="A71" s="32" t="s">
        <v>171</v>
      </c>
      <c r="B71" s="156">
        <f t="shared" si="39"/>
        <v>798612</v>
      </c>
      <c r="C71" s="50">
        <v>93960</v>
      </c>
      <c r="D71" s="45">
        <v>86298</v>
      </c>
      <c r="E71" s="38">
        <v>1096</v>
      </c>
      <c r="F71" s="38">
        <v>6174</v>
      </c>
      <c r="G71" s="58">
        <v>582</v>
      </c>
      <c r="H71" s="53">
        <v>236</v>
      </c>
      <c r="I71" s="38">
        <v>86</v>
      </c>
      <c r="J71" s="55">
        <v>85</v>
      </c>
      <c r="K71" s="38">
        <v>8</v>
      </c>
      <c r="L71" s="38">
        <v>29</v>
      </c>
      <c r="M71" s="58">
        <v>20788</v>
      </c>
      <c r="N71" s="64">
        <v>12884</v>
      </c>
      <c r="O71" s="38">
        <v>9</v>
      </c>
      <c r="P71" s="38">
        <v>661</v>
      </c>
      <c r="Q71" s="68">
        <v>4500</v>
      </c>
      <c r="R71" s="37" t="s">
        <v>115</v>
      </c>
      <c r="S71" s="58">
        <v>187</v>
      </c>
      <c r="T71" s="152">
        <v>683095</v>
      </c>
      <c r="U71" s="149" t="s">
        <v>63</v>
      </c>
      <c r="V71" s="5"/>
      <c r="W71" s="5"/>
      <c r="X71" s="10"/>
    </row>
    <row r="72" spans="1:24" ht="11.9">
      <c r="A72" s="32" t="s">
        <v>172</v>
      </c>
      <c r="B72" s="156">
        <f t="shared" si="39"/>
        <v>801440</v>
      </c>
      <c r="C72" s="50">
        <v>6416</v>
      </c>
      <c r="D72" s="45">
        <v>3800</v>
      </c>
      <c r="E72" s="38">
        <v>1998</v>
      </c>
      <c r="F72" s="38">
        <v>538</v>
      </c>
      <c r="G72" s="58">
        <v>728</v>
      </c>
      <c r="H72" s="53">
        <v>192</v>
      </c>
      <c r="I72" s="38">
        <v>166</v>
      </c>
      <c r="J72" s="55">
        <v>25</v>
      </c>
      <c r="K72" s="38">
        <v>89</v>
      </c>
      <c r="L72" s="38">
        <v>121</v>
      </c>
      <c r="M72" s="58">
        <v>15724</v>
      </c>
      <c r="N72" s="64">
        <v>13978</v>
      </c>
      <c r="O72" s="37" t="s">
        <v>115</v>
      </c>
      <c r="P72" s="38">
        <v>178</v>
      </c>
      <c r="Q72" s="68">
        <v>1289</v>
      </c>
      <c r="R72" s="37" t="s">
        <v>115</v>
      </c>
      <c r="S72" s="58">
        <v>469</v>
      </c>
      <c r="T72" s="152">
        <v>778103</v>
      </c>
      <c r="U72" s="149" t="s">
        <v>64</v>
      </c>
      <c r="V72" s="5"/>
      <c r="W72" s="5"/>
      <c r="X72" s="10"/>
    </row>
    <row r="73" spans="1:24">
      <c r="A73" s="89" t="s">
        <v>65</v>
      </c>
      <c r="B73" s="82">
        <f>SUM(B75:B82)</f>
        <v>270058</v>
      </c>
      <c r="C73" s="82">
        <f>SUM(C75:C82)</f>
        <v>2166</v>
      </c>
      <c r="D73" s="90">
        <f t="shared" ref="D73:L73" si="40">SUM(D75:D82)</f>
        <v>471</v>
      </c>
      <c r="E73" s="82">
        <f t="shared" si="40"/>
        <v>1269</v>
      </c>
      <c r="F73" s="82">
        <f t="shared" si="40"/>
        <v>400</v>
      </c>
      <c r="G73" s="82">
        <f t="shared" si="40"/>
        <v>1279</v>
      </c>
      <c r="H73" s="91">
        <f t="shared" si="40"/>
        <v>1</v>
      </c>
      <c r="I73" s="82">
        <f t="shared" si="40"/>
        <v>286</v>
      </c>
      <c r="J73" s="82">
        <f t="shared" si="40"/>
        <v>143</v>
      </c>
      <c r="K73" s="82">
        <f t="shared" si="40"/>
        <v>114</v>
      </c>
      <c r="L73" s="82">
        <f t="shared" si="40"/>
        <v>92</v>
      </c>
      <c r="M73" s="82">
        <f>SUM(M75:M82)</f>
        <v>20403</v>
      </c>
      <c r="N73" s="81">
        <f t="shared" ref="N73:T73" si="41">SUM(N75:N82)</f>
        <v>100</v>
      </c>
      <c r="O73" s="82">
        <f t="shared" si="41"/>
        <v>0</v>
      </c>
      <c r="P73" s="82">
        <f t="shared" si="41"/>
        <v>1367</v>
      </c>
      <c r="Q73" s="95">
        <f t="shared" si="41"/>
        <v>36</v>
      </c>
      <c r="R73" s="82">
        <f t="shared" si="41"/>
        <v>15</v>
      </c>
      <c r="S73" s="82">
        <f t="shared" si="41"/>
        <v>121</v>
      </c>
      <c r="T73" s="82">
        <f t="shared" si="41"/>
        <v>246089</v>
      </c>
      <c r="U73" s="94" t="s">
        <v>66</v>
      </c>
      <c r="V73" s="94"/>
      <c r="W73" s="94"/>
      <c r="X73" s="10"/>
    </row>
    <row r="74" spans="1:24">
      <c r="A74" s="89"/>
      <c r="B74" s="82"/>
      <c r="C74" s="82"/>
      <c r="D74" s="90"/>
      <c r="E74" s="82"/>
      <c r="F74" s="82"/>
      <c r="G74" s="82"/>
      <c r="H74" s="91"/>
      <c r="I74" s="82"/>
      <c r="J74" s="82"/>
      <c r="K74" s="82"/>
      <c r="L74" s="82"/>
      <c r="M74" s="82"/>
      <c r="N74" s="81"/>
      <c r="O74" s="82"/>
      <c r="P74" s="82"/>
      <c r="Q74" s="95"/>
      <c r="R74" s="82"/>
      <c r="S74" s="82"/>
      <c r="T74" s="82"/>
      <c r="U74" s="94"/>
      <c r="V74" s="94"/>
      <c r="W74" s="94"/>
      <c r="X74" s="10"/>
    </row>
    <row r="75" spans="1:24" ht="11.3">
      <c r="A75" s="33" t="s">
        <v>173</v>
      </c>
      <c r="B75" s="156">
        <f t="shared" ref="B75:B81" si="42">SUM(C75,G75,M75,S75,T75)</f>
        <v>0</v>
      </c>
      <c r="C75" s="51" t="s">
        <v>115</v>
      </c>
      <c r="D75" s="48" t="s">
        <v>115</v>
      </c>
      <c r="E75" s="41" t="s">
        <v>115</v>
      </c>
      <c r="F75" s="41" t="s">
        <v>115</v>
      </c>
      <c r="G75" s="58" t="s">
        <v>115</v>
      </c>
      <c r="H75" s="57" t="s">
        <v>115</v>
      </c>
      <c r="I75" s="41" t="s">
        <v>115</v>
      </c>
      <c r="J75" s="41"/>
      <c r="K75" s="41" t="s">
        <v>115</v>
      </c>
      <c r="L75" s="41" t="s">
        <v>115</v>
      </c>
      <c r="M75" s="58" t="s">
        <v>115</v>
      </c>
      <c r="N75" s="66" t="s">
        <v>115</v>
      </c>
      <c r="O75" s="37" t="s">
        <v>115</v>
      </c>
      <c r="P75" s="41" t="s">
        <v>115</v>
      </c>
      <c r="Q75" s="70" t="s">
        <v>115</v>
      </c>
      <c r="R75" s="37" t="s">
        <v>115</v>
      </c>
      <c r="S75" s="58" t="s">
        <v>115</v>
      </c>
      <c r="T75" s="58" t="s">
        <v>115</v>
      </c>
      <c r="U75" s="149" t="s">
        <v>67</v>
      </c>
      <c r="V75" s="5"/>
      <c r="W75" s="5"/>
      <c r="X75" s="10"/>
    </row>
    <row r="76" spans="1:24" ht="11.9">
      <c r="A76" s="33" t="s">
        <v>174</v>
      </c>
      <c r="B76" s="156">
        <f t="shared" si="42"/>
        <v>31</v>
      </c>
      <c r="C76" s="51" t="s">
        <v>115</v>
      </c>
      <c r="D76" s="44" t="s">
        <v>115</v>
      </c>
      <c r="E76" s="37" t="s">
        <v>115</v>
      </c>
      <c r="F76" s="37" t="s">
        <v>115</v>
      </c>
      <c r="G76" s="58" t="s">
        <v>115</v>
      </c>
      <c r="H76" s="56" t="s">
        <v>115</v>
      </c>
      <c r="I76" s="37" t="s">
        <v>115</v>
      </c>
      <c r="J76" s="41"/>
      <c r="K76" s="37" t="s">
        <v>115</v>
      </c>
      <c r="L76" s="37" t="s">
        <v>115</v>
      </c>
      <c r="M76" s="58">
        <v>9</v>
      </c>
      <c r="N76" s="62" t="s">
        <v>115</v>
      </c>
      <c r="O76" s="37" t="s">
        <v>115</v>
      </c>
      <c r="P76" s="38">
        <v>7</v>
      </c>
      <c r="Q76" s="69" t="s">
        <v>115</v>
      </c>
      <c r="R76" s="37" t="s">
        <v>115</v>
      </c>
      <c r="S76" s="58">
        <v>4</v>
      </c>
      <c r="T76" s="152">
        <v>18</v>
      </c>
      <c r="U76" s="149" t="s">
        <v>68</v>
      </c>
      <c r="V76" s="5"/>
      <c r="W76" s="5"/>
      <c r="X76" s="10"/>
    </row>
    <row r="77" spans="1:24" ht="11.9">
      <c r="A77" s="33" t="s">
        <v>175</v>
      </c>
      <c r="B77" s="156">
        <f t="shared" si="42"/>
        <v>150</v>
      </c>
      <c r="C77" s="51" t="s">
        <v>115</v>
      </c>
      <c r="D77" s="44" t="s">
        <v>115</v>
      </c>
      <c r="E77" s="37" t="s">
        <v>115</v>
      </c>
      <c r="F77" s="37" t="s">
        <v>115</v>
      </c>
      <c r="G77" s="58">
        <v>15</v>
      </c>
      <c r="H77" s="56" t="s">
        <v>115</v>
      </c>
      <c r="I77" s="37" t="s">
        <v>115</v>
      </c>
      <c r="J77" s="41"/>
      <c r="K77" s="37" t="s">
        <v>115</v>
      </c>
      <c r="L77" s="37" t="s">
        <v>115</v>
      </c>
      <c r="M77" s="58">
        <v>15</v>
      </c>
      <c r="N77" s="62" t="s">
        <v>115</v>
      </c>
      <c r="O77" s="37" t="s">
        <v>115</v>
      </c>
      <c r="P77" s="37" t="s">
        <v>115</v>
      </c>
      <c r="Q77" s="69" t="s">
        <v>115</v>
      </c>
      <c r="R77" s="38">
        <v>15</v>
      </c>
      <c r="S77" s="58" t="s">
        <v>115</v>
      </c>
      <c r="T77" s="152">
        <v>120</v>
      </c>
      <c r="U77" s="149" t="s">
        <v>69</v>
      </c>
      <c r="V77" s="5"/>
      <c r="W77" s="5"/>
      <c r="X77" s="10"/>
    </row>
    <row r="78" spans="1:24" ht="11.3">
      <c r="A78" s="33" t="s">
        <v>176</v>
      </c>
      <c r="B78" s="156">
        <f t="shared" si="42"/>
        <v>0</v>
      </c>
      <c r="C78" s="51" t="s">
        <v>115</v>
      </c>
      <c r="D78" s="44" t="s">
        <v>115</v>
      </c>
      <c r="E78" s="37" t="s">
        <v>115</v>
      </c>
      <c r="F78" s="37" t="s">
        <v>115</v>
      </c>
      <c r="G78" s="58" t="s">
        <v>115</v>
      </c>
      <c r="H78" s="56" t="s">
        <v>115</v>
      </c>
      <c r="I78" s="37" t="s">
        <v>115</v>
      </c>
      <c r="J78" s="41"/>
      <c r="K78" s="37" t="s">
        <v>115</v>
      </c>
      <c r="L78" s="37" t="s">
        <v>115</v>
      </c>
      <c r="M78" s="58" t="s">
        <v>115</v>
      </c>
      <c r="N78" s="62" t="s">
        <v>115</v>
      </c>
      <c r="O78" s="37" t="s">
        <v>115</v>
      </c>
      <c r="P78" s="37" t="s">
        <v>115</v>
      </c>
      <c r="Q78" s="69" t="s">
        <v>115</v>
      </c>
      <c r="R78" s="41" t="s">
        <v>115</v>
      </c>
      <c r="S78" s="58" t="s">
        <v>115</v>
      </c>
      <c r="T78" s="58" t="s">
        <v>115</v>
      </c>
      <c r="U78" s="149" t="s">
        <v>70</v>
      </c>
      <c r="V78" s="5"/>
      <c r="W78" s="5"/>
      <c r="X78" s="10"/>
    </row>
    <row r="79" spans="1:24" ht="11.9">
      <c r="A79" s="33" t="s">
        <v>177</v>
      </c>
      <c r="B79" s="156">
        <f t="shared" si="42"/>
        <v>92604</v>
      </c>
      <c r="C79" s="50">
        <v>514</v>
      </c>
      <c r="D79" s="45">
        <v>206</v>
      </c>
      <c r="E79" s="38">
        <v>183</v>
      </c>
      <c r="F79" s="38">
        <v>123</v>
      </c>
      <c r="G79" s="58">
        <v>1148</v>
      </c>
      <c r="H79" s="53">
        <v>1</v>
      </c>
      <c r="I79" s="38">
        <v>258</v>
      </c>
      <c r="J79" s="55">
        <v>111</v>
      </c>
      <c r="K79" s="38">
        <v>67</v>
      </c>
      <c r="L79" s="38">
        <v>92</v>
      </c>
      <c r="M79" s="58">
        <v>9313</v>
      </c>
      <c r="N79" s="64">
        <v>100</v>
      </c>
      <c r="O79" s="37" t="s">
        <v>115</v>
      </c>
      <c r="P79" s="38">
        <v>866</v>
      </c>
      <c r="Q79" s="68">
        <v>35</v>
      </c>
      <c r="R79" s="37" t="s">
        <v>115</v>
      </c>
      <c r="S79" s="58">
        <v>86</v>
      </c>
      <c r="T79" s="152">
        <v>81543</v>
      </c>
      <c r="U79" s="149" t="s">
        <v>71</v>
      </c>
      <c r="V79" s="5"/>
      <c r="W79" s="5"/>
      <c r="X79" s="10"/>
    </row>
    <row r="80" spans="1:24" ht="11.9">
      <c r="A80" s="33" t="s">
        <v>178</v>
      </c>
      <c r="B80" s="156">
        <f t="shared" si="42"/>
        <v>52695</v>
      </c>
      <c r="C80" s="50">
        <v>60</v>
      </c>
      <c r="D80" s="45">
        <v>5</v>
      </c>
      <c r="E80" s="38">
        <v>40</v>
      </c>
      <c r="F80" s="38">
        <v>5</v>
      </c>
      <c r="G80" s="58">
        <v>64</v>
      </c>
      <c r="H80" s="56" t="s">
        <v>115</v>
      </c>
      <c r="I80" s="38">
        <v>20</v>
      </c>
      <c r="J80" s="55">
        <v>32</v>
      </c>
      <c r="K80" s="38">
        <v>12</v>
      </c>
      <c r="L80" s="37" t="s">
        <v>115</v>
      </c>
      <c r="M80" s="58">
        <v>5048</v>
      </c>
      <c r="N80" s="62" t="s">
        <v>115</v>
      </c>
      <c r="O80" s="37" t="s">
        <v>115</v>
      </c>
      <c r="P80" s="38">
        <v>218</v>
      </c>
      <c r="Q80" s="69" t="s">
        <v>115</v>
      </c>
      <c r="R80" s="37" t="s">
        <v>115</v>
      </c>
      <c r="S80" s="58" t="s">
        <v>115</v>
      </c>
      <c r="T80" s="152">
        <v>47523</v>
      </c>
      <c r="U80" s="149" t="s">
        <v>72</v>
      </c>
      <c r="V80" s="5"/>
      <c r="W80" s="5"/>
      <c r="X80" s="10"/>
    </row>
    <row r="81" spans="1:24" ht="11.3">
      <c r="A81" s="33" t="s">
        <v>179</v>
      </c>
      <c r="B81" s="156">
        <f t="shared" si="42"/>
        <v>0</v>
      </c>
      <c r="C81" s="51" t="s">
        <v>115</v>
      </c>
      <c r="D81" s="48" t="s">
        <v>115</v>
      </c>
      <c r="E81" s="41" t="s">
        <v>115</v>
      </c>
      <c r="F81" s="41" t="s">
        <v>115</v>
      </c>
      <c r="G81" s="58">
        <v>0</v>
      </c>
      <c r="H81" s="56" t="s">
        <v>115</v>
      </c>
      <c r="I81" s="41" t="s">
        <v>115</v>
      </c>
      <c r="J81" s="41"/>
      <c r="K81" s="41" t="s">
        <v>115</v>
      </c>
      <c r="L81" s="37" t="s">
        <v>115</v>
      </c>
      <c r="M81" s="58" t="s">
        <v>115</v>
      </c>
      <c r="N81" s="62" t="s">
        <v>115</v>
      </c>
      <c r="O81" s="37" t="s">
        <v>115</v>
      </c>
      <c r="P81" s="41" t="s">
        <v>115</v>
      </c>
      <c r="Q81" s="69" t="s">
        <v>115</v>
      </c>
      <c r="R81" s="37" t="s">
        <v>115</v>
      </c>
      <c r="S81" s="58" t="s">
        <v>115</v>
      </c>
      <c r="T81" s="58" t="s">
        <v>115</v>
      </c>
      <c r="U81" s="149" t="s">
        <v>73</v>
      </c>
      <c r="V81" s="5"/>
      <c r="W81" s="5"/>
      <c r="X81" s="10"/>
    </row>
    <row r="82" spans="1:24" ht="11.9">
      <c r="A82" s="33" t="s">
        <v>180</v>
      </c>
      <c r="B82" s="156">
        <f>SUM(C82,G82,M82,S82,T82)</f>
        <v>124578</v>
      </c>
      <c r="C82" s="50">
        <v>1592</v>
      </c>
      <c r="D82" s="45">
        <v>260</v>
      </c>
      <c r="E82" s="38">
        <v>1046</v>
      </c>
      <c r="F82" s="38">
        <v>272</v>
      </c>
      <c r="G82" s="58">
        <v>52</v>
      </c>
      <c r="H82" s="56" t="s">
        <v>115</v>
      </c>
      <c r="I82" s="38">
        <v>8</v>
      </c>
      <c r="J82" s="41"/>
      <c r="K82" s="38">
        <v>35</v>
      </c>
      <c r="L82" s="37" t="s">
        <v>115</v>
      </c>
      <c r="M82" s="58">
        <v>6018</v>
      </c>
      <c r="N82" s="62" t="s">
        <v>115</v>
      </c>
      <c r="O82" s="37" t="s">
        <v>115</v>
      </c>
      <c r="P82" s="38">
        <v>276</v>
      </c>
      <c r="Q82" s="68">
        <v>1</v>
      </c>
      <c r="R82" s="37" t="s">
        <v>115</v>
      </c>
      <c r="S82" s="58">
        <v>31</v>
      </c>
      <c r="T82" s="152">
        <v>116885</v>
      </c>
      <c r="U82" s="149" t="s">
        <v>74</v>
      </c>
      <c r="V82" s="5"/>
      <c r="W82" s="5"/>
      <c r="X82" s="10"/>
    </row>
    <row r="83" spans="1:24">
      <c r="A83" s="89" t="s">
        <v>75</v>
      </c>
      <c r="B83" s="82">
        <f>SUM(B85:B89)</f>
        <v>600242</v>
      </c>
      <c r="C83" s="82">
        <f>SUM(C85:C89)</f>
        <v>7369</v>
      </c>
      <c r="D83" s="90">
        <f t="shared" ref="D83:L83" si="43">SUM(D85:D89)</f>
        <v>3453</v>
      </c>
      <c r="E83" s="82">
        <f t="shared" si="43"/>
        <v>905</v>
      </c>
      <c r="F83" s="82">
        <f t="shared" si="43"/>
        <v>2998</v>
      </c>
      <c r="G83" s="82">
        <f t="shared" si="43"/>
        <v>2110</v>
      </c>
      <c r="H83" s="91">
        <f t="shared" si="43"/>
        <v>472</v>
      </c>
      <c r="I83" s="82">
        <f t="shared" si="43"/>
        <v>899</v>
      </c>
      <c r="J83" s="82">
        <f t="shared" si="43"/>
        <v>114</v>
      </c>
      <c r="K83" s="82">
        <f t="shared" si="43"/>
        <v>75</v>
      </c>
      <c r="L83" s="82">
        <f t="shared" si="43"/>
        <v>302</v>
      </c>
      <c r="M83" s="82">
        <f>SUM(M85:M89)</f>
        <v>12537</v>
      </c>
      <c r="N83" s="81">
        <f t="shared" ref="N83:T83" si="44">SUM(N85:N89)</f>
        <v>773</v>
      </c>
      <c r="O83" s="82">
        <f t="shared" si="44"/>
        <v>20</v>
      </c>
      <c r="P83" s="82">
        <f t="shared" si="44"/>
        <v>2295</v>
      </c>
      <c r="Q83" s="83">
        <f t="shared" si="44"/>
        <v>44</v>
      </c>
      <c r="R83" s="82">
        <f t="shared" si="44"/>
        <v>0</v>
      </c>
      <c r="S83" s="82">
        <f t="shared" si="44"/>
        <v>20008</v>
      </c>
      <c r="T83" s="82">
        <f t="shared" si="44"/>
        <v>558218</v>
      </c>
      <c r="U83" s="94" t="s">
        <v>76</v>
      </c>
      <c r="V83" s="94"/>
      <c r="W83" s="94"/>
      <c r="X83" s="10"/>
    </row>
    <row r="84" spans="1:24">
      <c r="A84" s="89"/>
      <c r="B84" s="82"/>
      <c r="C84" s="82"/>
      <c r="D84" s="90"/>
      <c r="E84" s="82"/>
      <c r="F84" s="82"/>
      <c r="G84" s="82"/>
      <c r="H84" s="91"/>
      <c r="I84" s="82"/>
      <c r="J84" s="82"/>
      <c r="K84" s="82"/>
      <c r="L84" s="82"/>
      <c r="M84" s="82"/>
      <c r="N84" s="81"/>
      <c r="O84" s="82"/>
      <c r="P84" s="82"/>
      <c r="Q84" s="83"/>
      <c r="R84" s="82"/>
      <c r="S84" s="82"/>
      <c r="T84" s="82"/>
      <c r="U84" s="94"/>
      <c r="V84" s="94"/>
      <c r="W84" s="94"/>
      <c r="X84" s="10"/>
    </row>
    <row r="85" spans="1:24" ht="11.9">
      <c r="A85" s="32" t="s">
        <v>181</v>
      </c>
      <c r="B85" s="156">
        <f t="shared" ref="B85:B89" si="45">SUM(C85,G85,M85,S85,T85)</f>
        <v>431186</v>
      </c>
      <c r="C85" s="50">
        <v>1064</v>
      </c>
      <c r="D85" s="45">
        <v>800</v>
      </c>
      <c r="E85" s="38">
        <v>192</v>
      </c>
      <c r="F85" s="38">
        <v>72</v>
      </c>
      <c r="G85" s="58">
        <v>1632</v>
      </c>
      <c r="H85" s="53">
        <v>360</v>
      </c>
      <c r="I85" s="38">
        <v>830</v>
      </c>
      <c r="J85" s="55">
        <v>59</v>
      </c>
      <c r="K85" s="38">
        <v>8</v>
      </c>
      <c r="L85" s="38">
        <v>229</v>
      </c>
      <c r="M85" s="58">
        <v>10110</v>
      </c>
      <c r="N85" s="64">
        <v>575</v>
      </c>
      <c r="O85" s="38">
        <v>15</v>
      </c>
      <c r="P85" s="38">
        <v>202</v>
      </c>
      <c r="Q85" s="68">
        <v>40</v>
      </c>
      <c r="R85" s="37" t="s">
        <v>115</v>
      </c>
      <c r="S85" s="58" t="s">
        <v>115</v>
      </c>
      <c r="T85" s="152">
        <v>418380</v>
      </c>
      <c r="U85" s="149" t="s">
        <v>77</v>
      </c>
      <c r="V85" s="5"/>
      <c r="W85" s="5"/>
      <c r="X85" s="10"/>
    </row>
    <row r="86" spans="1:24" ht="11.9">
      <c r="A86" s="32" t="s">
        <v>182</v>
      </c>
      <c r="B86" s="156">
        <f t="shared" si="45"/>
        <v>22692</v>
      </c>
      <c r="C86" s="50">
        <v>95</v>
      </c>
      <c r="D86" s="45">
        <v>44</v>
      </c>
      <c r="E86" s="38">
        <v>22</v>
      </c>
      <c r="F86" s="38">
        <v>28</v>
      </c>
      <c r="G86" s="58">
        <v>138</v>
      </c>
      <c r="H86" s="53">
        <v>29</v>
      </c>
      <c r="I86" s="38">
        <v>26</v>
      </c>
      <c r="J86" s="55">
        <v>13</v>
      </c>
      <c r="K86" s="38">
        <v>45</v>
      </c>
      <c r="L86" s="38">
        <v>4</v>
      </c>
      <c r="M86" s="58">
        <v>89</v>
      </c>
      <c r="N86" s="62" t="s">
        <v>115</v>
      </c>
      <c r="O86" s="37" t="s">
        <v>115</v>
      </c>
      <c r="P86" s="37" t="s">
        <v>115</v>
      </c>
      <c r="Q86" s="68">
        <v>3</v>
      </c>
      <c r="R86" s="37" t="s">
        <v>115</v>
      </c>
      <c r="S86" s="58" t="s">
        <v>115</v>
      </c>
      <c r="T86" s="152">
        <v>22370</v>
      </c>
      <c r="U86" s="149" t="s">
        <v>78</v>
      </c>
      <c r="V86" s="5"/>
      <c r="W86" s="5"/>
      <c r="X86" s="10"/>
    </row>
    <row r="87" spans="1:24" ht="11.9">
      <c r="A87" s="32" t="s">
        <v>183</v>
      </c>
      <c r="B87" s="156">
        <f t="shared" si="45"/>
        <v>1647</v>
      </c>
      <c r="C87" s="50">
        <v>16</v>
      </c>
      <c r="D87" s="45">
        <v>3</v>
      </c>
      <c r="E87" s="38">
        <v>13</v>
      </c>
      <c r="F87" s="40"/>
      <c r="G87" s="58">
        <v>82</v>
      </c>
      <c r="H87" s="53">
        <v>10</v>
      </c>
      <c r="I87" s="38">
        <v>33</v>
      </c>
      <c r="J87" s="55">
        <v>31</v>
      </c>
      <c r="K87" s="37" t="s">
        <v>115</v>
      </c>
      <c r="L87" s="37" t="s">
        <v>115</v>
      </c>
      <c r="M87" s="58">
        <v>1164</v>
      </c>
      <c r="N87" s="64">
        <v>30</v>
      </c>
      <c r="O87" s="38">
        <v>5</v>
      </c>
      <c r="P87" s="38">
        <v>1093</v>
      </c>
      <c r="Q87" s="69" t="s">
        <v>115</v>
      </c>
      <c r="R87" s="37" t="s">
        <v>115</v>
      </c>
      <c r="S87" s="58">
        <v>20</v>
      </c>
      <c r="T87" s="152">
        <v>365</v>
      </c>
      <c r="U87" s="149" t="s">
        <v>79</v>
      </c>
      <c r="V87" s="5"/>
      <c r="W87" s="5"/>
      <c r="X87" s="10"/>
    </row>
    <row r="88" spans="1:24" ht="11.9">
      <c r="A88" s="32" t="s">
        <v>184</v>
      </c>
      <c r="B88" s="156">
        <f t="shared" si="45"/>
        <v>79243</v>
      </c>
      <c r="C88" s="50">
        <v>511</v>
      </c>
      <c r="D88" s="45">
        <v>471</v>
      </c>
      <c r="E88" s="38">
        <v>8</v>
      </c>
      <c r="F88" s="38">
        <v>32</v>
      </c>
      <c r="G88" s="58">
        <v>109</v>
      </c>
      <c r="H88" s="53">
        <v>73</v>
      </c>
      <c r="I88" s="38">
        <v>10</v>
      </c>
      <c r="J88" s="55">
        <v>7</v>
      </c>
      <c r="K88" s="38">
        <v>9</v>
      </c>
      <c r="L88" s="38">
        <v>9</v>
      </c>
      <c r="M88" s="58">
        <v>17</v>
      </c>
      <c r="N88" s="64">
        <v>8</v>
      </c>
      <c r="O88" s="37" t="s">
        <v>115</v>
      </c>
      <c r="P88" s="38">
        <v>5</v>
      </c>
      <c r="Q88" s="69" t="s">
        <v>115</v>
      </c>
      <c r="R88" s="37" t="s">
        <v>115</v>
      </c>
      <c r="S88" s="58">
        <v>4</v>
      </c>
      <c r="T88" s="152">
        <v>78602</v>
      </c>
      <c r="U88" s="149" t="s">
        <v>80</v>
      </c>
      <c r="V88" s="5"/>
      <c r="W88" s="5"/>
      <c r="X88" s="10"/>
    </row>
    <row r="89" spans="1:24" ht="11.9">
      <c r="A89" s="32" t="s">
        <v>185</v>
      </c>
      <c r="B89" s="156">
        <f t="shared" si="45"/>
        <v>65474</v>
      </c>
      <c r="C89" s="50">
        <v>5683</v>
      </c>
      <c r="D89" s="45">
        <v>2135</v>
      </c>
      <c r="E89" s="38">
        <v>670</v>
      </c>
      <c r="F89" s="38">
        <v>2866</v>
      </c>
      <c r="G89" s="58">
        <v>149</v>
      </c>
      <c r="H89" s="56" t="s">
        <v>115</v>
      </c>
      <c r="I89" s="37" t="s">
        <v>115</v>
      </c>
      <c r="J89" s="55">
        <v>4</v>
      </c>
      <c r="K89" s="38">
        <v>13</v>
      </c>
      <c r="L89" s="38">
        <v>60</v>
      </c>
      <c r="M89" s="58">
        <v>1157</v>
      </c>
      <c r="N89" s="64">
        <v>160</v>
      </c>
      <c r="O89" s="37" t="s">
        <v>115</v>
      </c>
      <c r="P89" s="38">
        <v>995</v>
      </c>
      <c r="Q89" s="68">
        <v>1</v>
      </c>
      <c r="R89" s="37" t="s">
        <v>115</v>
      </c>
      <c r="S89" s="58">
        <v>19984</v>
      </c>
      <c r="T89" s="152">
        <v>38501</v>
      </c>
      <c r="U89" s="149" t="s">
        <v>81</v>
      </c>
      <c r="V89" s="5"/>
      <c r="W89" s="5"/>
      <c r="X89" s="10"/>
    </row>
    <row r="90" spans="1:24">
      <c r="A90" s="89" t="s">
        <v>82</v>
      </c>
      <c r="B90" s="82">
        <f>SUM(B92:B104)</f>
        <v>194522</v>
      </c>
      <c r="C90" s="82">
        <f>SUM(C92:C104)</f>
        <v>9743</v>
      </c>
      <c r="D90" s="90">
        <f t="shared" ref="D90:L90" si="46">SUM(D92:D104)</f>
        <v>5586</v>
      </c>
      <c r="E90" s="82">
        <f t="shared" si="46"/>
        <v>1480</v>
      </c>
      <c r="F90" s="82">
        <f t="shared" si="46"/>
        <v>2579</v>
      </c>
      <c r="G90" s="82">
        <f t="shared" si="46"/>
        <v>1606</v>
      </c>
      <c r="H90" s="91">
        <f t="shared" si="46"/>
        <v>31</v>
      </c>
      <c r="I90" s="82">
        <f t="shared" si="46"/>
        <v>186</v>
      </c>
      <c r="J90" s="82">
        <f t="shared" si="46"/>
        <v>793</v>
      </c>
      <c r="K90" s="82">
        <f t="shared" si="46"/>
        <v>368</v>
      </c>
      <c r="L90" s="82">
        <f t="shared" si="46"/>
        <v>1</v>
      </c>
      <c r="M90" s="82">
        <f>SUM(M92:M104)</f>
        <v>891</v>
      </c>
      <c r="N90" s="81">
        <f t="shared" ref="N90:T90" si="47">SUM(N92:N104)</f>
        <v>144</v>
      </c>
      <c r="O90" s="82">
        <f t="shared" si="47"/>
        <v>0</v>
      </c>
      <c r="P90" s="82">
        <f t="shared" si="47"/>
        <v>291</v>
      </c>
      <c r="Q90" s="83">
        <f t="shared" si="47"/>
        <v>9</v>
      </c>
      <c r="R90" s="82">
        <f t="shared" si="47"/>
        <v>0</v>
      </c>
      <c r="S90" s="82">
        <f t="shared" si="47"/>
        <v>187</v>
      </c>
      <c r="T90" s="82">
        <f t="shared" si="47"/>
        <v>182095</v>
      </c>
      <c r="U90" s="94" t="s">
        <v>83</v>
      </c>
      <c r="V90" s="94"/>
      <c r="W90" s="94"/>
      <c r="X90" s="10"/>
    </row>
    <row r="91" spans="1:24">
      <c r="A91" s="89"/>
      <c r="B91" s="82"/>
      <c r="C91" s="82"/>
      <c r="D91" s="90"/>
      <c r="E91" s="82"/>
      <c r="F91" s="82"/>
      <c r="G91" s="82"/>
      <c r="H91" s="91"/>
      <c r="I91" s="82"/>
      <c r="J91" s="82"/>
      <c r="K91" s="82"/>
      <c r="L91" s="82"/>
      <c r="M91" s="82"/>
      <c r="N91" s="81"/>
      <c r="O91" s="82"/>
      <c r="P91" s="82"/>
      <c r="Q91" s="83"/>
      <c r="R91" s="82"/>
      <c r="S91" s="82"/>
      <c r="T91" s="82"/>
      <c r="U91" s="94"/>
      <c r="V91" s="94"/>
      <c r="W91" s="94"/>
      <c r="X91" s="10"/>
    </row>
    <row r="92" spans="1:24" ht="11.9">
      <c r="A92" s="32" t="s">
        <v>186</v>
      </c>
      <c r="B92" s="156">
        <f t="shared" ref="B92:B104" si="48">SUM(C92,G92,M92,S92,T92)</f>
        <v>704</v>
      </c>
      <c r="C92" s="50">
        <v>136</v>
      </c>
      <c r="D92" s="45">
        <v>34</v>
      </c>
      <c r="E92" s="38">
        <v>50</v>
      </c>
      <c r="F92" s="38">
        <v>52</v>
      </c>
      <c r="G92" s="58">
        <v>15</v>
      </c>
      <c r="H92" s="56" t="s">
        <v>115</v>
      </c>
      <c r="I92" s="38">
        <v>4</v>
      </c>
      <c r="J92" s="41"/>
      <c r="K92" s="37" t="s">
        <v>115</v>
      </c>
      <c r="L92" s="37" t="s">
        <v>115</v>
      </c>
      <c r="M92" s="58">
        <v>143</v>
      </c>
      <c r="N92" s="64">
        <v>8</v>
      </c>
      <c r="O92" s="37" t="s">
        <v>115</v>
      </c>
      <c r="P92" s="38">
        <v>39</v>
      </c>
      <c r="Q92" s="69" t="s">
        <v>115</v>
      </c>
      <c r="R92" s="37" t="s">
        <v>115</v>
      </c>
      <c r="S92" s="58">
        <v>4</v>
      </c>
      <c r="T92" s="152">
        <v>406</v>
      </c>
      <c r="U92" s="149" t="s">
        <v>84</v>
      </c>
      <c r="V92" s="5"/>
      <c r="W92" s="5"/>
      <c r="X92" s="10"/>
    </row>
    <row r="93" spans="1:24" ht="11.9">
      <c r="A93" s="32" t="s">
        <v>187</v>
      </c>
      <c r="B93" s="156">
        <f t="shared" si="48"/>
        <v>1333</v>
      </c>
      <c r="C93" s="50">
        <v>183</v>
      </c>
      <c r="D93" s="48"/>
      <c r="E93" s="38">
        <v>183</v>
      </c>
      <c r="F93" s="37" t="s">
        <v>115</v>
      </c>
      <c r="G93" s="58" t="s">
        <v>115</v>
      </c>
      <c r="H93" s="56" t="s">
        <v>115</v>
      </c>
      <c r="I93" s="37" t="s">
        <v>115</v>
      </c>
      <c r="J93" s="41"/>
      <c r="K93" s="37" t="s">
        <v>115</v>
      </c>
      <c r="L93" s="37" t="s">
        <v>115</v>
      </c>
      <c r="M93" s="58" t="s">
        <v>115</v>
      </c>
      <c r="N93" s="62" t="s">
        <v>115</v>
      </c>
      <c r="O93" s="37" t="s">
        <v>115</v>
      </c>
      <c r="P93" s="37" t="s">
        <v>115</v>
      </c>
      <c r="Q93" s="69" t="s">
        <v>115</v>
      </c>
      <c r="R93" s="37" t="s">
        <v>115</v>
      </c>
      <c r="S93" s="58" t="s">
        <v>115</v>
      </c>
      <c r="T93" s="152">
        <v>1150</v>
      </c>
      <c r="U93" s="149" t="s">
        <v>85</v>
      </c>
      <c r="V93" s="5"/>
      <c r="W93" s="5"/>
      <c r="X93" s="10"/>
    </row>
    <row r="94" spans="1:24" ht="11.9">
      <c r="A94" s="32" t="s">
        <v>188</v>
      </c>
      <c r="B94" s="156">
        <f t="shared" si="48"/>
        <v>1295</v>
      </c>
      <c r="C94" s="50">
        <v>6</v>
      </c>
      <c r="D94" s="45">
        <v>1</v>
      </c>
      <c r="E94" s="38">
        <v>5</v>
      </c>
      <c r="F94" s="37" t="s">
        <v>115</v>
      </c>
      <c r="G94" s="58" t="s">
        <v>115</v>
      </c>
      <c r="H94" s="56" t="s">
        <v>115</v>
      </c>
      <c r="I94" s="37" t="s">
        <v>115</v>
      </c>
      <c r="J94" s="41"/>
      <c r="K94" s="37" t="s">
        <v>115</v>
      </c>
      <c r="L94" s="37" t="s">
        <v>115</v>
      </c>
      <c r="M94" s="58">
        <v>280</v>
      </c>
      <c r="N94" s="62" t="s">
        <v>115</v>
      </c>
      <c r="O94" s="37" t="s">
        <v>115</v>
      </c>
      <c r="P94" s="38">
        <v>6</v>
      </c>
      <c r="Q94" s="69" t="s">
        <v>115</v>
      </c>
      <c r="R94" s="37" t="s">
        <v>115</v>
      </c>
      <c r="S94" s="58" t="s">
        <v>115</v>
      </c>
      <c r="T94" s="152">
        <v>1009</v>
      </c>
      <c r="U94" s="149" t="s">
        <v>86</v>
      </c>
      <c r="V94" s="5"/>
      <c r="W94" s="5"/>
      <c r="X94" s="10"/>
    </row>
    <row r="95" spans="1:24" ht="11.9">
      <c r="A95" s="32" t="s">
        <v>189</v>
      </c>
      <c r="B95" s="156">
        <f t="shared" si="48"/>
        <v>8030</v>
      </c>
      <c r="C95" s="50">
        <v>1187</v>
      </c>
      <c r="D95" s="45">
        <v>172</v>
      </c>
      <c r="E95" s="38">
        <v>94</v>
      </c>
      <c r="F95" s="38">
        <v>921</v>
      </c>
      <c r="G95" s="58">
        <v>41</v>
      </c>
      <c r="H95" s="53">
        <v>2</v>
      </c>
      <c r="I95" s="38">
        <v>18</v>
      </c>
      <c r="J95" s="55">
        <v>2</v>
      </c>
      <c r="K95" s="38">
        <v>10</v>
      </c>
      <c r="L95" s="37" t="s">
        <v>115</v>
      </c>
      <c r="M95" s="58">
        <v>42</v>
      </c>
      <c r="N95" s="64">
        <v>20</v>
      </c>
      <c r="O95" s="37" t="s">
        <v>115</v>
      </c>
      <c r="P95" s="38">
        <v>14</v>
      </c>
      <c r="Q95" s="69" t="s">
        <v>115</v>
      </c>
      <c r="R95" s="37" t="s">
        <v>115</v>
      </c>
      <c r="S95" s="58" t="s">
        <v>115</v>
      </c>
      <c r="T95" s="152">
        <v>6760</v>
      </c>
      <c r="U95" s="149" t="s">
        <v>87</v>
      </c>
      <c r="V95" s="5"/>
      <c r="W95" s="5"/>
      <c r="X95" s="10"/>
    </row>
    <row r="96" spans="1:24" ht="11.9">
      <c r="A96" s="32" t="s">
        <v>190</v>
      </c>
      <c r="B96" s="156">
        <f t="shared" si="48"/>
        <v>14630</v>
      </c>
      <c r="C96" s="50">
        <v>58</v>
      </c>
      <c r="D96" s="45">
        <v>13</v>
      </c>
      <c r="E96" s="38">
        <v>29</v>
      </c>
      <c r="F96" s="38">
        <v>10</v>
      </c>
      <c r="G96" s="58">
        <v>92</v>
      </c>
      <c r="H96" s="53">
        <v>3</v>
      </c>
      <c r="I96" s="38">
        <v>10</v>
      </c>
      <c r="J96" s="55">
        <v>10</v>
      </c>
      <c r="K96" s="38">
        <v>18</v>
      </c>
      <c r="L96" s="38">
        <v>1</v>
      </c>
      <c r="M96" s="58">
        <v>54</v>
      </c>
      <c r="N96" s="64">
        <v>5</v>
      </c>
      <c r="O96" s="37" t="s">
        <v>115</v>
      </c>
      <c r="P96" s="38">
        <v>33</v>
      </c>
      <c r="Q96" s="68">
        <v>1</v>
      </c>
      <c r="R96" s="37" t="s">
        <v>115</v>
      </c>
      <c r="S96" s="58">
        <v>30</v>
      </c>
      <c r="T96" s="152">
        <v>14396</v>
      </c>
      <c r="U96" s="149" t="s">
        <v>88</v>
      </c>
      <c r="V96" s="5"/>
      <c r="W96" s="5"/>
      <c r="X96" s="10"/>
    </row>
    <row r="97" spans="1:24" ht="11.9">
      <c r="A97" s="32" t="s">
        <v>191</v>
      </c>
      <c r="B97" s="156">
        <f t="shared" si="48"/>
        <v>1309</v>
      </c>
      <c r="C97" s="50">
        <v>31</v>
      </c>
      <c r="D97" s="45">
        <v>16</v>
      </c>
      <c r="E97" s="38">
        <v>9</v>
      </c>
      <c r="F97" s="38">
        <v>6</v>
      </c>
      <c r="G97" s="58">
        <v>23</v>
      </c>
      <c r="H97" s="56" t="s">
        <v>115</v>
      </c>
      <c r="I97" s="38">
        <v>20</v>
      </c>
      <c r="J97" s="41"/>
      <c r="K97" s="38">
        <v>3</v>
      </c>
      <c r="L97" s="37" t="s">
        <v>115</v>
      </c>
      <c r="M97" s="58">
        <v>110</v>
      </c>
      <c r="N97" s="62" t="s">
        <v>115</v>
      </c>
      <c r="O97" s="37" t="s">
        <v>115</v>
      </c>
      <c r="P97" s="38">
        <v>110</v>
      </c>
      <c r="Q97" s="69" t="s">
        <v>115</v>
      </c>
      <c r="R97" s="37" t="s">
        <v>115</v>
      </c>
      <c r="S97" s="58">
        <v>2</v>
      </c>
      <c r="T97" s="152">
        <v>1143</v>
      </c>
      <c r="U97" s="149" t="s">
        <v>89</v>
      </c>
      <c r="V97" s="5"/>
      <c r="W97" s="5"/>
      <c r="X97" s="10"/>
    </row>
    <row r="98" spans="1:24" ht="11.9">
      <c r="A98" s="32" t="s">
        <v>192</v>
      </c>
      <c r="B98" s="156">
        <f t="shared" si="48"/>
        <v>19482</v>
      </c>
      <c r="C98" s="50">
        <v>440</v>
      </c>
      <c r="D98" s="45">
        <v>171</v>
      </c>
      <c r="E98" s="38">
        <v>119</v>
      </c>
      <c r="F98" s="38">
        <v>115</v>
      </c>
      <c r="G98" s="58">
        <v>80</v>
      </c>
      <c r="H98" s="56" t="s">
        <v>115</v>
      </c>
      <c r="I98" s="38">
        <v>13</v>
      </c>
      <c r="J98" s="55">
        <v>24</v>
      </c>
      <c r="K98" s="38">
        <v>12</v>
      </c>
      <c r="L98" s="37" t="s">
        <v>115</v>
      </c>
      <c r="M98" s="58">
        <v>11</v>
      </c>
      <c r="N98" s="62" t="s">
        <v>115</v>
      </c>
      <c r="O98" s="37" t="s">
        <v>115</v>
      </c>
      <c r="P98" s="38">
        <v>3</v>
      </c>
      <c r="Q98" s="69" t="s">
        <v>115</v>
      </c>
      <c r="R98" s="37" t="s">
        <v>115</v>
      </c>
      <c r="S98" s="58">
        <v>3</v>
      </c>
      <c r="T98" s="152">
        <v>18948</v>
      </c>
      <c r="U98" s="149" t="s">
        <v>90</v>
      </c>
      <c r="V98" s="5"/>
      <c r="W98" s="5"/>
      <c r="X98" s="10"/>
    </row>
    <row r="99" spans="1:24" ht="11.9">
      <c r="A99" s="32" t="s">
        <v>193</v>
      </c>
      <c r="B99" s="156">
        <f t="shared" si="48"/>
        <v>3874</v>
      </c>
      <c r="C99" s="50">
        <v>140</v>
      </c>
      <c r="D99" s="45">
        <v>56</v>
      </c>
      <c r="E99" s="38">
        <v>60</v>
      </c>
      <c r="F99" s="38">
        <v>24</v>
      </c>
      <c r="G99" s="58">
        <v>9</v>
      </c>
      <c r="H99" s="56" t="s">
        <v>115</v>
      </c>
      <c r="I99" s="38">
        <v>3</v>
      </c>
      <c r="J99" s="55">
        <v>1</v>
      </c>
      <c r="K99" s="38">
        <v>2</v>
      </c>
      <c r="L99" s="37" t="s">
        <v>115</v>
      </c>
      <c r="M99" s="58">
        <v>20</v>
      </c>
      <c r="N99" s="62" t="s">
        <v>115</v>
      </c>
      <c r="O99" s="37" t="s">
        <v>115</v>
      </c>
      <c r="P99" s="38">
        <v>4</v>
      </c>
      <c r="Q99" s="69" t="s">
        <v>115</v>
      </c>
      <c r="R99" s="37" t="s">
        <v>115</v>
      </c>
      <c r="S99" s="58" t="s">
        <v>115</v>
      </c>
      <c r="T99" s="152">
        <v>3705</v>
      </c>
      <c r="U99" s="149" t="s">
        <v>91</v>
      </c>
      <c r="V99" s="5"/>
      <c r="W99" s="5"/>
      <c r="X99" s="10"/>
    </row>
    <row r="100" spans="1:24" ht="11.9">
      <c r="A100" s="32" t="s">
        <v>194</v>
      </c>
      <c r="B100" s="156">
        <f t="shared" si="48"/>
        <v>103</v>
      </c>
      <c r="C100" s="50">
        <v>26</v>
      </c>
      <c r="D100" s="45">
        <v>11</v>
      </c>
      <c r="E100" s="38">
        <v>15</v>
      </c>
      <c r="F100" s="37" t="s">
        <v>115</v>
      </c>
      <c r="G100" s="58">
        <v>8</v>
      </c>
      <c r="H100" s="56" t="s">
        <v>115</v>
      </c>
      <c r="I100" s="37" t="s">
        <v>115</v>
      </c>
      <c r="J100" s="41"/>
      <c r="K100" s="37" t="s">
        <v>115</v>
      </c>
      <c r="L100" s="37" t="s">
        <v>115</v>
      </c>
      <c r="M100" s="58">
        <v>8</v>
      </c>
      <c r="N100" s="64">
        <v>8</v>
      </c>
      <c r="O100" s="37" t="s">
        <v>115</v>
      </c>
      <c r="P100" s="37" t="s">
        <v>115</v>
      </c>
      <c r="Q100" s="69" t="s">
        <v>115</v>
      </c>
      <c r="R100" s="37" t="s">
        <v>115</v>
      </c>
      <c r="S100" s="58" t="s">
        <v>115</v>
      </c>
      <c r="T100" s="152">
        <v>61</v>
      </c>
      <c r="U100" s="149" t="s">
        <v>92</v>
      </c>
      <c r="V100" s="5"/>
      <c r="W100" s="5"/>
      <c r="X100" s="10"/>
    </row>
    <row r="101" spans="1:24" ht="11.9">
      <c r="A101" s="32" t="s">
        <v>195</v>
      </c>
      <c r="B101" s="156">
        <f t="shared" si="48"/>
        <v>11712</v>
      </c>
      <c r="C101" s="50">
        <v>1272</v>
      </c>
      <c r="D101" s="45">
        <v>619</v>
      </c>
      <c r="E101" s="38">
        <v>429</v>
      </c>
      <c r="F101" s="38">
        <v>179</v>
      </c>
      <c r="G101" s="58">
        <v>341</v>
      </c>
      <c r="H101" s="53">
        <v>4</v>
      </c>
      <c r="I101" s="38">
        <v>32</v>
      </c>
      <c r="J101" s="55">
        <v>32</v>
      </c>
      <c r="K101" s="38">
        <v>243</v>
      </c>
      <c r="L101" s="37" t="s">
        <v>115</v>
      </c>
      <c r="M101" s="58">
        <v>65</v>
      </c>
      <c r="N101" s="64">
        <v>13</v>
      </c>
      <c r="O101" s="37" t="s">
        <v>115</v>
      </c>
      <c r="P101" s="38">
        <v>43</v>
      </c>
      <c r="Q101" s="68">
        <v>3</v>
      </c>
      <c r="R101" s="37" t="s">
        <v>115</v>
      </c>
      <c r="S101" s="58">
        <v>9</v>
      </c>
      <c r="T101" s="152">
        <v>10025</v>
      </c>
      <c r="U101" s="149" t="s">
        <v>93</v>
      </c>
      <c r="V101" s="5"/>
      <c r="W101" s="5"/>
      <c r="X101" s="10"/>
    </row>
    <row r="102" spans="1:24" ht="11.9">
      <c r="A102" s="32" t="s">
        <v>196</v>
      </c>
      <c r="B102" s="156">
        <f t="shared" si="48"/>
        <v>6310</v>
      </c>
      <c r="C102" s="50">
        <v>130</v>
      </c>
      <c r="D102" s="45">
        <v>56</v>
      </c>
      <c r="E102" s="38">
        <v>49</v>
      </c>
      <c r="F102" s="38">
        <v>25</v>
      </c>
      <c r="G102" s="58">
        <v>41</v>
      </c>
      <c r="H102" s="56" t="s">
        <v>115</v>
      </c>
      <c r="I102" s="38">
        <v>24</v>
      </c>
      <c r="J102" s="55">
        <v>4</v>
      </c>
      <c r="K102" s="38">
        <v>11</v>
      </c>
      <c r="L102" s="37" t="s">
        <v>115</v>
      </c>
      <c r="M102" s="58">
        <v>57</v>
      </c>
      <c r="N102" s="62" t="s">
        <v>115</v>
      </c>
      <c r="O102" s="37" t="s">
        <v>115</v>
      </c>
      <c r="P102" s="38">
        <v>33</v>
      </c>
      <c r="Q102" s="69" t="s">
        <v>115</v>
      </c>
      <c r="R102" s="37" t="s">
        <v>115</v>
      </c>
      <c r="S102" s="58">
        <v>9</v>
      </c>
      <c r="T102" s="152">
        <v>6073</v>
      </c>
      <c r="U102" s="149" t="s">
        <v>94</v>
      </c>
      <c r="V102" s="5"/>
      <c r="W102" s="5"/>
      <c r="X102" s="10"/>
    </row>
    <row r="103" spans="1:24" ht="11.9">
      <c r="A103" s="32" t="s">
        <v>197</v>
      </c>
      <c r="B103" s="156">
        <f t="shared" si="48"/>
        <v>123370</v>
      </c>
      <c r="C103" s="50">
        <v>5935</v>
      </c>
      <c r="D103" s="45">
        <v>4419</v>
      </c>
      <c r="E103" s="38">
        <v>266</v>
      </c>
      <c r="F103" s="38">
        <v>1238</v>
      </c>
      <c r="G103" s="58">
        <v>912</v>
      </c>
      <c r="H103" s="53">
        <v>16</v>
      </c>
      <c r="I103" s="38">
        <v>37</v>
      </c>
      <c r="J103" s="55">
        <v>718</v>
      </c>
      <c r="K103" s="38">
        <v>64</v>
      </c>
      <c r="L103" s="37" t="s">
        <v>115</v>
      </c>
      <c r="M103" s="58">
        <v>5</v>
      </c>
      <c r="N103" s="62" t="s">
        <v>115</v>
      </c>
      <c r="O103" s="37" t="s">
        <v>115</v>
      </c>
      <c r="P103" s="37" t="s">
        <v>115</v>
      </c>
      <c r="Q103" s="68">
        <v>5</v>
      </c>
      <c r="R103" s="37" t="s">
        <v>115</v>
      </c>
      <c r="S103" s="58">
        <v>124</v>
      </c>
      <c r="T103" s="152">
        <v>116394</v>
      </c>
      <c r="U103" s="149" t="s">
        <v>95</v>
      </c>
      <c r="V103" s="5"/>
      <c r="W103" s="5"/>
      <c r="X103" s="10"/>
    </row>
    <row r="104" spans="1:24" ht="11.9">
      <c r="A104" s="32" t="s">
        <v>198</v>
      </c>
      <c r="B104" s="156">
        <f t="shared" si="48"/>
        <v>2370</v>
      </c>
      <c r="C104" s="50">
        <v>199</v>
      </c>
      <c r="D104" s="45">
        <v>18</v>
      </c>
      <c r="E104" s="38">
        <v>172</v>
      </c>
      <c r="F104" s="38">
        <v>9</v>
      </c>
      <c r="G104" s="58">
        <v>44</v>
      </c>
      <c r="H104" s="53">
        <v>6</v>
      </c>
      <c r="I104" s="38">
        <v>25</v>
      </c>
      <c r="J104" s="55">
        <v>2</v>
      </c>
      <c r="K104" s="38">
        <v>5</v>
      </c>
      <c r="L104" s="37" t="s">
        <v>115</v>
      </c>
      <c r="M104" s="58">
        <v>96</v>
      </c>
      <c r="N104" s="64">
        <v>90</v>
      </c>
      <c r="O104" s="37" t="s">
        <v>115</v>
      </c>
      <c r="P104" s="38">
        <v>6</v>
      </c>
      <c r="Q104" s="69" t="s">
        <v>115</v>
      </c>
      <c r="R104" s="37" t="s">
        <v>115</v>
      </c>
      <c r="S104" s="58">
        <v>6</v>
      </c>
      <c r="T104" s="152">
        <v>2025</v>
      </c>
      <c r="U104" s="149" t="s">
        <v>96</v>
      </c>
      <c r="V104" s="5"/>
      <c r="W104" s="5"/>
      <c r="X104" s="10"/>
    </row>
    <row r="105" spans="1:24">
      <c r="A105" s="89" t="s">
        <v>97</v>
      </c>
      <c r="B105" s="82">
        <f>SUM(B107:B110)</f>
        <v>2096641</v>
      </c>
      <c r="C105" s="82">
        <f>SUM(C107:C110)</f>
        <v>41765</v>
      </c>
      <c r="D105" s="90">
        <f t="shared" ref="D105:L105" si="49">SUM(D107:D110)</f>
        <v>32271</v>
      </c>
      <c r="E105" s="82">
        <f t="shared" si="49"/>
        <v>3234</v>
      </c>
      <c r="F105" s="82">
        <f t="shared" si="49"/>
        <v>4869</v>
      </c>
      <c r="G105" s="82">
        <f t="shared" si="49"/>
        <v>3589</v>
      </c>
      <c r="H105" s="91">
        <f t="shared" si="49"/>
        <v>1299</v>
      </c>
      <c r="I105" s="82">
        <f t="shared" si="49"/>
        <v>722</v>
      </c>
      <c r="J105" s="82">
        <f t="shared" si="49"/>
        <v>309</v>
      </c>
      <c r="K105" s="82">
        <f t="shared" si="49"/>
        <v>321</v>
      </c>
      <c r="L105" s="82">
        <f t="shared" si="49"/>
        <v>499</v>
      </c>
      <c r="M105" s="82">
        <f>SUM(M107:M110)</f>
        <v>23271</v>
      </c>
      <c r="N105" s="81">
        <f t="shared" ref="N105:T105" si="50">SUM(N107:N110)</f>
        <v>0</v>
      </c>
      <c r="O105" s="82">
        <f t="shared" si="50"/>
        <v>0</v>
      </c>
      <c r="P105" s="82">
        <f t="shared" si="50"/>
        <v>1958</v>
      </c>
      <c r="Q105" s="83">
        <f t="shared" si="50"/>
        <v>1679</v>
      </c>
      <c r="R105" s="82">
        <f t="shared" si="50"/>
        <v>0</v>
      </c>
      <c r="S105" s="82">
        <f t="shared" si="50"/>
        <v>5226</v>
      </c>
      <c r="T105" s="82">
        <f t="shared" si="50"/>
        <v>2022790</v>
      </c>
      <c r="U105" s="94" t="s">
        <v>98</v>
      </c>
      <c r="V105" s="94"/>
      <c r="W105" s="94"/>
      <c r="X105" s="10"/>
    </row>
    <row r="106" spans="1:24">
      <c r="A106" s="89"/>
      <c r="B106" s="82"/>
      <c r="C106" s="82"/>
      <c r="D106" s="90"/>
      <c r="E106" s="82"/>
      <c r="F106" s="82"/>
      <c r="G106" s="82"/>
      <c r="H106" s="91"/>
      <c r="I106" s="82"/>
      <c r="J106" s="82"/>
      <c r="K106" s="82"/>
      <c r="L106" s="82"/>
      <c r="M106" s="82"/>
      <c r="N106" s="81"/>
      <c r="O106" s="82"/>
      <c r="P106" s="82"/>
      <c r="Q106" s="83"/>
      <c r="R106" s="82"/>
      <c r="S106" s="82"/>
      <c r="T106" s="82"/>
      <c r="U106" s="94"/>
      <c r="V106" s="94"/>
      <c r="W106" s="94"/>
      <c r="X106" s="10"/>
    </row>
    <row r="107" spans="1:24" ht="11.9">
      <c r="A107" s="32" t="s">
        <v>199</v>
      </c>
      <c r="B107" s="156">
        <f t="shared" ref="B107:B110" si="51">SUM(C107,G107,M107,S107,T107)</f>
        <v>894371</v>
      </c>
      <c r="C107" s="50">
        <v>5510</v>
      </c>
      <c r="D107" s="45">
        <v>3833</v>
      </c>
      <c r="E107" s="38">
        <v>948</v>
      </c>
      <c r="F107" s="38">
        <v>657</v>
      </c>
      <c r="G107" s="58">
        <v>1693</v>
      </c>
      <c r="H107" s="53">
        <v>685</v>
      </c>
      <c r="I107" s="38">
        <v>461</v>
      </c>
      <c r="J107" s="55">
        <v>80</v>
      </c>
      <c r="K107" s="38">
        <v>155</v>
      </c>
      <c r="L107" s="38">
        <v>31</v>
      </c>
      <c r="M107" s="58">
        <v>2768</v>
      </c>
      <c r="N107" s="62" t="s">
        <v>115</v>
      </c>
      <c r="O107" s="37" t="s">
        <v>115</v>
      </c>
      <c r="P107" s="38">
        <v>131</v>
      </c>
      <c r="Q107" s="68">
        <v>181</v>
      </c>
      <c r="R107" s="37" t="s">
        <v>115</v>
      </c>
      <c r="S107" s="58">
        <v>1031</v>
      </c>
      <c r="T107" s="152">
        <v>883369</v>
      </c>
      <c r="U107" s="149" t="s">
        <v>99</v>
      </c>
      <c r="V107" s="5"/>
      <c r="W107" s="5"/>
      <c r="X107" s="10"/>
    </row>
    <row r="108" spans="1:24" ht="11.9">
      <c r="A108" s="32" t="s">
        <v>200</v>
      </c>
      <c r="B108" s="156">
        <f t="shared" si="51"/>
        <v>429396</v>
      </c>
      <c r="C108" s="50">
        <v>748</v>
      </c>
      <c r="D108" s="45">
        <v>411</v>
      </c>
      <c r="E108" s="38">
        <v>222</v>
      </c>
      <c r="F108" s="38">
        <v>115</v>
      </c>
      <c r="G108" s="58">
        <v>431</v>
      </c>
      <c r="H108" s="53">
        <v>250</v>
      </c>
      <c r="I108" s="38">
        <v>114</v>
      </c>
      <c r="J108" s="55">
        <v>20</v>
      </c>
      <c r="K108" s="38">
        <v>20</v>
      </c>
      <c r="L108" s="38">
        <v>18</v>
      </c>
      <c r="M108" s="58">
        <v>11878</v>
      </c>
      <c r="N108" s="62" t="s">
        <v>115</v>
      </c>
      <c r="O108" s="37" t="s">
        <v>115</v>
      </c>
      <c r="P108" s="38">
        <v>1777</v>
      </c>
      <c r="Q108" s="68">
        <v>19</v>
      </c>
      <c r="R108" s="37" t="s">
        <v>115</v>
      </c>
      <c r="S108" s="58">
        <v>241</v>
      </c>
      <c r="T108" s="152">
        <v>416098</v>
      </c>
      <c r="U108" s="149" t="s">
        <v>100</v>
      </c>
      <c r="V108" s="5"/>
      <c r="W108" s="5"/>
      <c r="X108" s="10"/>
    </row>
    <row r="109" spans="1:24" ht="11.9">
      <c r="A109" s="32" t="s">
        <v>201</v>
      </c>
      <c r="B109" s="156">
        <f t="shared" si="51"/>
        <v>295903</v>
      </c>
      <c r="C109" s="50">
        <v>2309</v>
      </c>
      <c r="D109" s="45">
        <v>1542</v>
      </c>
      <c r="E109" s="38">
        <v>296</v>
      </c>
      <c r="F109" s="38">
        <v>174</v>
      </c>
      <c r="G109" s="58">
        <v>756</v>
      </c>
      <c r="H109" s="53">
        <v>171</v>
      </c>
      <c r="I109" s="38">
        <v>100</v>
      </c>
      <c r="J109" s="55">
        <v>21</v>
      </c>
      <c r="K109" s="38">
        <v>19</v>
      </c>
      <c r="L109" s="38">
        <v>407</v>
      </c>
      <c r="M109" s="58">
        <v>5797</v>
      </c>
      <c r="N109" s="62" t="s">
        <v>115</v>
      </c>
      <c r="O109" s="37" t="s">
        <v>115</v>
      </c>
      <c r="P109" s="38">
        <v>30</v>
      </c>
      <c r="Q109" s="68">
        <v>1395</v>
      </c>
      <c r="R109" s="37" t="s">
        <v>115</v>
      </c>
      <c r="S109" s="58">
        <v>1249</v>
      </c>
      <c r="T109" s="152">
        <v>285792</v>
      </c>
      <c r="U109" s="149" t="s">
        <v>101</v>
      </c>
      <c r="V109" s="5"/>
      <c r="W109" s="5"/>
      <c r="X109" s="10"/>
    </row>
    <row r="110" spans="1:24" ht="12.55" thickBot="1">
      <c r="A110" s="34" t="s">
        <v>202</v>
      </c>
      <c r="B110" s="157">
        <f t="shared" si="51"/>
        <v>476971</v>
      </c>
      <c r="C110" s="52">
        <v>33198</v>
      </c>
      <c r="D110" s="49">
        <v>26485</v>
      </c>
      <c r="E110" s="42">
        <v>1768</v>
      </c>
      <c r="F110" s="42">
        <v>3923</v>
      </c>
      <c r="G110" s="59">
        <v>709</v>
      </c>
      <c r="H110" s="53">
        <v>193</v>
      </c>
      <c r="I110" s="42">
        <v>47</v>
      </c>
      <c r="J110" s="55">
        <v>188</v>
      </c>
      <c r="K110" s="42">
        <v>127</v>
      </c>
      <c r="L110" s="42">
        <v>43</v>
      </c>
      <c r="M110" s="59">
        <v>2828</v>
      </c>
      <c r="N110" s="67" t="s">
        <v>115</v>
      </c>
      <c r="O110" s="61" t="s">
        <v>115</v>
      </c>
      <c r="P110" s="42">
        <v>20</v>
      </c>
      <c r="Q110" s="71">
        <v>84</v>
      </c>
      <c r="R110" s="61" t="s">
        <v>115</v>
      </c>
      <c r="S110" s="59">
        <v>2705</v>
      </c>
      <c r="T110" s="153">
        <v>437531</v>
      </c>
      <c r="U110" s="151" t="s">
        <v>102</v>
      </c>
      <c r="V110" s="6"/>
      <c r="W110" s="6"/>
      <c r="X110" s="10"/>
    </row>
    <row r="111" spans="1:24">
      <c r="A111" s="7"/>
      <c r="K111" s="1"/>
      <c r="L111" s="1"/>
      <c r="M111" s="8"/>
      <c r="N111" s="8"/>
      <c r="V111" s="96"/>
      <c r="W111" s="96"/>
    </row>
    <row r="112" spans="1:24">
      <c r="A112" s="8" t="s">
        <v>110</v>
      </c>
      <c r="K112" s="9"/>
      <c r="L112" s="9"/>
      <c r="M112" s="8"/>
      <c r="N112" s="8"/>
      <c r="S112" s="143" t="s">
        <v>113</v>
      </c>
      <c r="T112" s="143"/>
      <c r="U112" s="143"/>
      <c r="V112" s="143"/>
      <c r="W112" s="143"/>
    </row>
    <row r="113" spans="1:23">
      <c r="A113" s="145" t="s">
        <v>118</v>
      </c>
      <c r="B113" s="145"/>
      <c r="C113" s="145"/>
      <c r="D113" s="145"/>
      <c r="E113" s="145"/>
      <c r="S113" s="145" t="s">
        <v>122</v>
      </c>
      <c r="T113" s="145"/>
      <c r="U113" s="145"/>
      <c r="V113" s="145"/>
      <c r="W113" s="145"/>
    </row>
    <row r="114" spans="1:23">
      <c r="A114" s="145" t="s">
        <v>120</v>
      </c>
      <c r="B114" s="145"/>
      <c r="C114" s="145"/>
      <c r="D114" s="145"/>
      <c r="E114" s="145"/>
      <c r="H114" s="23"/>
      <c r="S114" s="145" t="s">
        <v>121</v>
      </c>
      <c r="T114" s="145"/>
      <c r="U114" s="145"/>
      <c r="V114" s="145"/>
      <c r="W114" s="145"/>
    </row>
    <row r="115" spans="1:23">
      <c r="A115" s="146" t="s">
        <v>111</v>
      </c>
      <c r="B115" s="146"/>
      <c r="C115" s="146"/>
      <c r="D115" s="146"/>
      <c r="E115" s="146"/>
      <c r="S115" s="147" t="s">
        <v>119</v>
      </c>
      <c r="T115" s="144"/>
      <c r="U115" s="144"/>
      <c r="V115" s="144"/>
      <c r="W115" s="144"/>
    </row>
    <row r="116" spans="1:23" ht="22.25" customHeight="1">
      <c r="A116" s="147" t="s">
        <v>112</v>
      </c>
      <c r="B116" s="144"/>
      <c r="C116" s="144"/>
      <c r="D116" s="144"/>
      <c r="E116" s="144"/>
      <c r="S116" s="144" t="s">
        <v>114</v>
      </c>
      <c r="T116" s="144"/>
      <c r="U116" s="144"/>
      <c r="V116" s="144"/>
      <c r="W116" s="144"/>
    </row>
    <row r="117" spans="1:23">
      <c r="A117" s="10"/>
    </row>
    <row r="118" spans="1:23">
      <c r="A118" s="10" t="s">
        <v>116</v>
      </c>
      <c r="S118" s="2" t="s">
        <v>117</v>
      </c>
    </row>
    <row r="119" spans="1:23">
      <c r="A119" s="10"/>
    </row>
    <row r="120" spans="1:23">
      <c r="A120" s="10"/>
    </row>
    <row r="121" spans="1:23">
      <c r="A121" s="10"/>
    </row>
    <row r="122" spans="1:23">
      <c r="A122" s="10"/>
    </row>
    <row r="123" spans="1:23">
      <c r="A123" s="10"/>
    </row>
    <row r="124" spans="1:23">
      <c r="A124" s="10"/>
    </row>
    <row r="125" spans="1:23">
      <c r="A125" s="11"/>
    </row>
    <row r="126" spans="1:23" s="10" customFormat="1">
      <c r="A126" s="105"/>
      <c r="B126" s="105"/>
      <c r="C126" s="105"/>
      <c r="D126" s="105"/>
      <c r="E126" s="105"/>
      <c r="F126" s="105"/>
      <c r="G126" s="106"/>
      <c r="H126" s="106"/>
      <c r="I126" s="106"/>
      <c r="J126" s="106"/>
      <c r="K126" s="106"/>
      <c r="L126" s="106"/>
    </row>
    <row r="127" spans="1:23" s="10" customFormat="1">
      <c r="A127" s="105"/>
      <c r="B127" s="105"/>
      <c r="C127" s="105"/>
      <c r="D127" s="105"/>
      <c r="E127" s="105"/>
      <c r="F127" s="105"/>
      <c r="G127" s="106"/>
      <c r="H127" s="106"/>
      <c r="I127" s="106"/>
      <c r="J127" s="106"/>
      <c r="K127" s="106"/>
      <c r="L127" s="106"/>
    </row>
    <row r="128" spans="1:23" s="10" customFormat="1">
      <c r="A128" s="105"/>
      <c r="B128" s="105"/>
      <c r="C128" s="105"/>
      <c r="D128" s="105"/>
      <c r="E128" s="105"/>
      <c r="F128" s="105"/>
      <c r="G128" s="106"/>
      <c r="H128" s="106"/>
      <c r="I128" s="106"/>
      <c r="J128" s="106"/>
      <c r="K128" s="106"/>
      <c r="L128" s="106"/>
    </row>
    <row r="129" spans="1:14" s="10" customFormat="1">
      <c r="A129" s="12"/>
      <c r="F129" s="107"/>
      <c r="G129" s="107"/>
      <c r="H129" s="107"/>
      <c r="I129" s="107"/>
      <c r="J129" s="107"/>
      <c r="K129" s="107"/>
      <c r="L129" s="107"/>
      <c r="N129" s="13" t="s">
        <v>6</v>
      </c>
    </row>
    <row r="130" spans="1:14" s="10" customFormat="1">
      <c r="A130" s="108"/>
      <c r="B130" s="109"/>
      <c r="C130" s="110"/>
      <c r="D130" s="110"/>
      <c r="E130" s="110"/>
      <c r="F130" s="109"/>
      <c r="G130" s="109"/>
      <c r="H130" s="109"/>
      <c r="I130" s="109"/>
      <c r="J130" s="109"/>
      <c r="K130" s="109"/>
      <c r="L130" s="109"/>
    </row>
    <row r="131" spans="1:14" s="10" customFormat="1">
      <c r="A131" s="108"/>
      <c r="B131" s="110"/>
      <c r="C131" s="110"/>
      <c r="D131" s="110"/>
      <c r="E131" s="110"/>
      <c r="F131" s="109"/>
      <c r="G131" s="109"/>
      <c r="H131" s="109"/>
      <c r="I131" s="109"/>
      <c r="J131" s="109"/>
      <c r="K131" s="109"/>
      <c r="L131" s="109"/>
    </row>
    <row r="132" spans="1:14" s="10" customFormat="1">
      <c r="A132" s="108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</row>
    <row r="133" spans="1:14" s="10" customFormat="1">
      <c r="A133" s="108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09"/>
    </row>
    <row r="134" spans="1:14" s="10" customFormat="1">
      <c r="A134" s="15"/>
      <c r="L134" s="16"/>
    </row>
    <row r="135" spans="1:14" s="10" customFormat="1">
      <c r="A135" s="17"/>
      <c r="L135" s="16"/>
    </row>
    <row r="136" spans="1:14" s="10" customFormat="1">
      <c r="A136" s="111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86"/>
    </row>
    <row r="137" spans="1:14" s="10" customFormat="1">
      <c r="A137" s="111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86"/>
    </row>
    <row r="138" spans="1:14" s="10" customFormat="1">
      <c r="A138" s="111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86"/>
    </row>
    <row r="139" spans="1:14" s="10" customFormat="1">
      <c r="A139" s="17"/>
      <c r="F139" s="18"/>
      <c r="G139" s="18"/>
      <c r="L139" s="19"/>
    </row>
    <row r="140" spans="1:14" s="10" customFormat="1">
      <c r="A140" s="17"/>
      <c r="F140" s="18"/>
      <c r="G140" s="18"/>
      <c r="L140" s="19"/>
    </row>
    <row r="141" spans="1:14" s="10" customFormat="1">
      <c r="A141" s="17"/>
      <c r="F141" s="18"/>
      <c r="G141" s="18"/>
      <c r="L141" s="19"/>
    </row>
    <row r="142" spans="1:14" s="10" customFormat="1">
      <c r="A142" s="17"/>
      <c r="F142" s="18"/>
      <c r="G142" s="18"/>
      <c r="L142" s="19"/>
    </row>
    <row r="143" spans="1:14" s="10" customFormat="1">
      <c r="A143" s="17"/>
      <c r="F143" s="18"/>
      <c r="G143" s="18"/>
      <c r="L143" s="19"/>
    </row>
    <row r="144" spans="1:14" s="10" customFormat="1">
      <c r="A144" s="17"/>
      <c r="F144" s="18"/>
      <c r="G144" s="18"/>
      <c r="L144" s="19"/>
    </row>
    <row r="145" spans="1:12" s="10" customFormat="1">
      <c r="A145" s="111"/>
      <c r="L145" s="93"/>
    </row>
    <row r="146" spans="1:12" s="10" customFormat="1">
      <c r="A146" s="111"/>
      <c r="L146" s="93"/>
    </row>
    <row r="147" spans="1:12" s="10" customFormat="1">
      <c r="A147" s="17"/>
      <c r="F147" s="18"/>
      <c r="G147" s="18"/>
      <c r="L147" s="19"/>
    </row>
    <row r="148" spans="1:12" s="10" customFormat="1">
      <c r="A148" s="17"/>
      <c r="F148" s="18"/>
      <c r="G148" s="18"/>
      <c r="L148" s="19"/>
    </row>
    <row r="149" spans="1:12" s="10" customFormat="1">
      <c r="A149" s="17"/>
      <c r="F149" s="18"/>
      <c r="G149" s="18"/>
      <c r="L149" s="19"/>
    </row>
    <row r="150" spans="1:12" s="10" customFormat="1">
      <c r="A150" s="17"/>
      <c r="F150" s="18"/>
      <c r="G150" s="18"/>
      <c r="L150" s="19"/>
    </row>
    <row r="151" spans="1:12" s="10" customFormat="1">
      <c r="A151" s="17"/>
      <c r="F151" s="18"/>
      <c r="G151" s="18"/>
      <c r="L151" s="19"/>
    </row>
    <row r="152" spans="1:12" s="10" customFormat="1">
      <c r="A152" s="17"/>
      <c r="F152" s="18"/>
      <c r="G152" s="18"/>
      <c r="L152" s="19"/>
    </row>
    <row r="153" spans="1:12" s="10" customFormat="1">
      <c r="A153" s="17"/>
      <c r="F153" s="18"/>
      <c r="G153" s="18"/>
      <c r="L153" s="19"/>
    </row>
    <row r="154" spans="1:12" s="10" customFormat="1">
      <c r="A154" s="17"/>
      <c r="F154" s="18"/>
      <c r="G154" s="18"/>
      <c r="L154" s="19"/>
    </row>
    <row r="155" spans="1:12" s="10" customFormat="1">
      <c r="A155" s="17"/>
      <c r="F155" s="18"/>
      <c r="G155" s="18"/>
      <c r="L155" s="19"/>
    </row>
    <row r="156" spans="1:12" s="10" customFormat="1">
      <c r="A156" s="17"/>
      <c r="F156" s="18"/>
      <c r="G156" s="18"/>
      <c r="L156" s="19"/>
    </row>
    <row r="157" spans="1:12" s="10" customFormat="1">
      <c r="A157" s="17"/>
      <c r="F157" s="18"/>
      <c r="G157" s="18"/>
      <c r="L157" s="19"/>
    </row>
    <row r="158" spans="1:12" s="10" customFormat="1">
      <c r="A158" s="97"/>
      <c r="L158" s="94"/>
    </row>
    <row r="159" spans="1:12" s="10" customFormat="1">
      <c r="A159" s="97"/>
      <c r="L159" s="94"/>
    </row>
    <row r="160" spans="1:12" s="10" customFormat="1">
      <c r="A160" s="17"/>
      <c r="F160" s="18"/>
      <c r="G160" s="18"/>
      <c r="L160" s="19"/>
    </row>
    <row r="161" spans="1:12" s="10" customFormat="1">
      <c r="A161" s="17"/>
      <c r="F161" s="18"/>
      <c r="G161" s="18"/>
      <c r="L161" s="19"/>
    </row>
    <row r="162" spans="1:12" s="10" customFormat="1">
      <c r="A162" s="17"/>
      <c r="F162" s="18"/>
      <c r="G162" s="18"/>
      <c r="L162" s="19"/>
    </row>
    <row r="163" spans="1:12" s="10" customFormat="1">
      <c r="A163" s="17"/>
      <c r="F163" s="18"/>
      <c r="G163" s="18"/>
      <c r="L163" s="19"/>
    </row>
    <row r="164" spans="1:12" s="10" customFormat="1">
      <c r="A164" s="97"/>
      <c r="L164" s="94"/>
    </row>
    <row r="165" spans="1:12" s="10" customFormat="1">
      <c r="A165" s="97"/>
      <c r="L165" s="94"/>
    </row>
    <row r="166" spans="1:12" s="10" customFormat="1">
      <c r="A166" s="17"/>
      <c r="F166" s="18"/>
      <c r="G166" s="18"/>
      <c r="L166" s="19"/>
    </row>
    <row r="167" spans="1:12" s="10" customFormat="1">
      <c r="A167" s="17"/>
      <c r="F167" s="18"/>
      <c r="G167" s="18"/>
      <c r="L167" s="19"/>
    </row>
    <row r="168" spans="1:12" s="10" customFormat="1">
      <c r="A168" s="17"/>
      <c r="F168" s="18"/>
      <c r="G168" s="18"/>
      <c r="L168" s="19"/>
    </row>
    <row r="169" spans="1:12" s="10" customFormat="1">
      <c r="A169" s="17"/>
      <c r="F169" s="18"/>
      <c r="G169" s="18"/>
      <c r="L169" s="19"/>
    </row>
    <row r="170" spans="1:12" s="10" customFormat="1">
      <c r="A170" s="17"/>
      <c r="F170" s="18"/>
      <c r="G170" s="18"/>
      <c r="L170" s="19"/>
    </row>
    <row r="171" spans="1:12" s="10" customFormat="1">
      <c r="A171" s="97"/>
      <c r="L171" s="94"/>
    </row>
    <row r="172" spans="1:12" s="10" customFormat="1">
      <c r="A172" s="97"/>
      <c r="L172" s="94"/>
    </row>
    <row r="173" spans="1:12" s="10" customFormat="1">
      <c r="A173" s="17"/>
      <c r="F173" s="18"/>
      <c r="G173" s="18"/>
      <c r="L173" s="19"/>
    </row>
    <row r="174" spans="1:12" s="10" customFormat="1">
      <c r="A174" s="17"/>
      <c r="F174" s="18"/>
      <c r="G174" s="18"/>
      <c r="L174" s="19"/>
    </row>
    <row r="175" spans="1:12" s="10" customFormat="1">
      <c r="A175" s="17"/>
      <c r="F175" s="18"/>
      <c r="G175" s="18"/>
      <c r="L175" s="19"/>
    </row>
    <row r="176" spans="1:12" s="10" customFormat="1">
      <c r="A176" s="17"/>
      <c r="F176" s="18"/>
      <c r="G176" s="18"/>
      <c r="L176" s="19"/>
    </row>
    <row r="177" spans="1:12" s="10" customFormat="1">
      <c r="A177" s="17"/>
      <c r="F177" s="18"/>
      <c r="G177" s="18"/>
      <c r="L177" s="19"/>
    </row>
    <row r="178" spans="1:12" s="10" customFormat="1">
      <c r="A178" s="97"/>
      <c r="L178" s="94"/>
    </row>
    <row r="179" spans="1:12" s="10" customFormat="1">
      <c r="A179" s="97"/>
      <c r="L179" s="94"/>
    </row>
    <row r="180" spans="1:12" s="10" customFormat="1">
      <c r="A180" s="17"/>
      <c r="F180" s="18"/>
      <c r="G180" s="18"/>
      <c r="L180" s="19"/>
    </row>
    <row r="181" spans="1:12" s="10" customFormat="1">
      <c r="A181" s="17"/>
      <c r="F181" s="18"/>
      <c r="G181" s="18"/>
      <c r="L181" s="19"/>
    </row>
    <row r="182" spans="1:12" s="10" customFormat="1">
      <c r="A182" s="17"/>
      <c r="F182" s="18"/>
      <c r="G182" s="18"/>
      <c r="L182" s="19"/>
    </row>
    <row r="183" spans="1:12" s="10" customFormat="1">
      <c r="A183" s="17"/>
      <c r="F183" s="18"/>
      <c r="G183" s="18"/>
      <c r="L183" s="19"/>
    </row>
    <row r="184" spans="1:12" s="10" customFormat="1">
      <c r="A184" s="17"/>
      <c r="F184" s="18"/>
      <c r="G184" s="18"/>
      <c r="L184" s="19"/>
    </row>
    <row r="185" spans="1:12" s="10" customFormat="1">
      <c r="A185" s="97"/>
      <c r="L185" s="94"/>
    </row>
    <row r="186" spans="1:12" s="10" customFormat="1">
      <c r="A186" s="97"/>
      <c r="L186" s="94"/>
    </row>
    <row r="187" spans="1:12" s="10" customFormat="1">
      <c r="A187" s="17"/>
      <c r="F187" s="18"/>
      <c r="G187" s="18"/>
      <c r="L187" s="19"/>
    </row>
    <row r="188" spans="1:12" s="10" customFormat="1">
      <c r="A188" s="17"/>
      <c r="F188" s="18"/>
      <c r="G188" s="18"/>
      <c r="L188" s="19"/>
    </row>
    <row r="189" spans="1:12" s="10" customFormat="1">
      <c r="A189" s="17"/>
      <c r="F189" s="18"/>
      <c r="G189" s="18"/>
      <c r="L189" s="19"/>
    </row>
    <row r="190" spans="1:12" s="10" customFormat="1">
      <c r="A190" s="97"/>
      <c r="L190" s="94"/>
    </row>
    <row r="191" spans="1:12" s="10" customFormat="1">
      <c r="A191" s="97"/>
      <c r="L191" s="94"/>
    </row>
    <row r="192" spans="1:12" s="10" customFormat="1">
      <c r="A192" s="17"/>
      <c r="F192" s="18"/>
      <c r="G192" s="18"/>
      <c r="L192" s="19"/>
    </row>
    <row r="193" spans="1:12" s="10" customFormat="1">
      <c r="A193" s="17"/>
      <c r="F193" s="18"/>
      <c r="G193" s="18"/>
      <c r="L193" s="19"/>
    </row>
    <row r="194" spans="1:12" s="10" customFormat="1">
      <c r="A194" s="17"/>
      <c r="F194" s="18"/>
      <c r="G194" s="18"/>
      <c r="L194" s="19"/>
    </row>
    <row r="195" spans="1:12" s="10" customFormat="1">
      <c r="A195" s="17"/>
      <c r="F195" s="18"/>
      <c r="G195" s="18"/>
      <c r="L195" s="19"/>
    </row>
    <row r="196" spans="1:12" s="10" customFormat="1">
      <c r="A196" s="17"/>
      <c r="F196" s="18"/>
      <c r="G196" s="18"/>
      <c r="L196" s="19"/>
    </row>
    <row r="197" spans="1:12" s="10" customFormat="1">
      <c r="A197" s="97"/>
      <c r="L197" s="94"/>
    </row>
    <row r="198" spans="1:12" s="10" customFormat="1">
      <c r="A198" s="97"/>
      <c r="L198" s="94"/>
    </row>
    <row r="199" spans="1:12" s="10" customFormat="1">
      <c r="A199" s="17"/>
      <c r="F199" s="18"/>
      <c r="G199" s="18"/>
      <c r="L199" s="19"/>
    </row>
    <row r="200" spans="1:12" s="10" customFormat="1">
      <c r="A200" s="17"/>
      <c r="F200" s="18"/>
      <c r="G200" s="18"/>
      <c r="L200" s="19"/>
    </row>
    <row r="201" spans="1:12" s="10" customFormat="1">
      <c r="A201" s="17"/>
      <c r="F201" s="18"/>
      <c r="G201" s="18"/>
      <c r="L201" s="19"/>
    </row>
    <row r="202" spans="1:12" s="10" customFormat="1">
      <c r="A202" s="17"/>
      <c r="F202" s="18"/>
      <c r="G202" s="18"/>
      <c r="L202" s="19"/>
    </row>
    <row r="203" spans="1:12" s="10" customFormat="1">
      <c r="A203" s="17"/>
      <c r="F203" s="18"/>
      <c r="G203" s="18"/>
      <c r="L203" s="19"/>
    </row>
    <row r="204" spans="1:12" s="10" customFormat="1">
      <c r="A204" s="17"/>
      <c r="F204" s="18"/>
      <c r="G204" s="18"/>
      <c r="L204" s="19"/>
    </row>
    <row r="205" spans="1:12" s="10" customFormat="1">
      <c r="A205" s="17"/>
      <c r="F205" s="18"/>
      <c r="G205" s="18"/>
      <c r="L205" s="19"/>
    </row>
    <row r="206" spans="1:12" s="10" customFormat="1">
      <c r="A206" s="17"/>
      <c r="F206" s="18"/>
      <c r="G206" s="18"/>
      <c r="L206" s="19"/>
    </row>
    <row r="207" spans="1:12" s="10" customFormat="1">
      <c r="A207" s="97"/>
      <c r="L207" s="94"/>
    </row>
    <row r="208" spans="1:12" s="10" customFormat="1">
      <c r="A208" s="97"/>
      <c r="L208" s="94"/>
    </row>
    <row r="209" spans="1:12" s="10" customFormat="1">
      <c r="A209" s="17"/>
      <c r="F209" s="18"/>
      <c r="G209" s="18"/>
      <c r="L209" s="19"/>
    </row>
    <row r="210" spans="1:12" s="10" customFormat="1">
      <c r="A210" s="17"/>
      <c r="F210" s="18"/>
      <c r="G210" s="18"/>
      <c r="L210" s="19"/>
    </row>
    <row r="211" spans="1:12" s="10" customFormat="1">
      <c r="A211" s="17"/>
      <c r="F211" s="18"/>
      <c r="G211" s="18"/>
      <c r="L211" s="19"/>
    </row>
    <row r="212" spans="1:12" s="10" customFormat="1">
      <c r="A212" s="17"/>
      <c r="F212" s="18"/>
      <c r="G212" s="18"/>
      <c r="L212" s="19"/>
    </row>
    <row r="213" spans="1:12" s="10" customFormat="1">
      <c r="A213" s="17"/>
      <c r="F213" s="18"/>
      <c r="G213" s="18"/>
      <c r="L213" s="19"/>
    </row>
    <row r="214" spans="1:12" s="10" customFormat="1">
      <c r="A214" s="97"/>
      <c r="L214" s="94"/>
    </row>
    <row r="215" spans="1:12" s="10" customFormat="1">
      <c r="A215" s="97"/>
      <c r="L215" s="94"/>
    </row>
    <row r="216" spans="1:12" s="10" customFormat="1">
      <c r="A216" s="17"/>
      <c r="F216" s="18"/>
      <c r="G216" s="18"/>
      <c r="L216" s="19"/>
    </row>
    <row r="217" spans="1:12" s="10" customFormat="1">
      <c r="A217" s="17"/>
      <c r="F217" s="18"/>
      <c r="G217" s="18"/>
      <c r="L217" s="19"/>
    </row>
    <row r="218" spans="1:12" s="10" customFormat="1">
      <c r="A218" s="17"/>
      <c r="F218" s="18"/>
      <c r="G218" s="18"/>
      <c r="L218" s="19"/>
    </row>
    <row r="219" spans="1:12" s="10" customFormat="1">
      <c r="A219" s="17"/>
      <c r="F219" s="18"/>
      <c r="G219" s="18"/>
      <c r="L219" s="19"/>
    </row>
    <row r="220" spans="1:12" s="10" customFormat="1">
      <c r="A220" s="17"/>
      <c r="F220" s="18"/>
      <c r="G220" s="18"/>
      <c r="L220" s="19"/>
    </row>
    <row r="221" spans="1:12" s="10" customFormat="1">
      <c r="A221" s="17"/>
      <c r="F221" s="18"/>
      <c r="G221" s="18"/>
      <c r="L221" s="19"/>
    </row>
    <row r="222" spans="1:12" s="10" customFormat="1">
      <c r="A222" s="17"/>
      <c r="F222" s="18"/>
      <c r="G222" s="18"/>
      <c r="L222" s="19"/>
    </row>
    <row r="223" spans="1:12" s="10" customFormat="1">
      <c r="A223" s="17"/>
      <c r="F223" s="18"/>
      <c r="G223" s="18"/>
      <c r="L223" s="19"/>
    </row>
    <row r="224" spans="1:12" s="10" customFormat="1">
      <c r="A224" s="17"/>
      <c r="F224" s="18"/>
      <c r="G224" s="18"/>
      <c r="L224" s="19"/>
    </row>
    <row r="225" spans="1:12" s="10" customFormat="1">
      <c r="A225" s="17"/>
      <c r="F225" s="18"/>
      <c r="G225" s="18"/>
      <c r="L225" s="19"/>
    </row>
    <row r="226" spans="1:12" s="10" customFormat="1">
      <c r="A226" s="17"/>
      <c r="F226" s="18"/>
      <c r="G226" s="18"/>
      <c r="L226" s="19"/>
    </row>
    <row r="227" spans="1:12" s="10" customFormat="1">
      <c r="A227" s="17"/>
      <c r="F227" s="18"/>
      <c r="G227" s="18"/>
      <c r="L227" s="19"/>
    </row>
    <row r="228" spans="1:12" s="10" customFormat="1">
      <c r="A228" s="17"/>
      <c r="F228" s="18"/>
      <c r="G228" s="18"/>
      <c r="L228" s="19"/>
    </row>
    <row r="229" spans="1:12" s="10" customFormat="1">
      <c r="A229" s="97"/>
      <c r="L229" s="94"/>
    </row>
    <row r="230" spans="1:12" s="10" customFormat="1">
      <c r="A230" s="97"/>
      <c r="L230" s="94"/>
    </row>
    <row r="231" spans="1:12" s="10" customFormat="1">
      <c r="A231" s="17"/>
      <c r="F231" s="18"/>
      <c r="G231" s="18"/>
      <c r="L231" s="19"/>
    </row>
    <row r="232" spans="1:12" s="10" customFormat="1">
      <c r="A232" s="17"/>
      <c r="F232" s="18"/>
      <c r="G232" s="18"/>
      <c r="L232" s="19"/>
    </row>
    <row r="233" spans="1:12" s="10" customFormat="1">
      <c r="A233" s="17"/>
      <c r="F233" s="18"/>
      <c r="G233" s="18"/>
      <c r="L233" s="19"/>
    </row>
    <row r="234" spans="1:12" s="10" customFormat="1">
      <c r="A234" s="17"/>
      <c r="F234" s="18"/>
      <c r="G234" s="18"/>
      <c r="L234" s="19"/>
    </row>
    <row r="235" spans="1:12" s="10" customFormat="1">
      <c r="A235" s="17"/>
    </row>
    <row r="236" spans="1:12">
      <c r="A236" s="20"/>
    </row>
  </sheetData>
  <mergeCells count="359">
    <mergeCell ref="S112:W112"/>
    <mergeCell ref="A116:E116"/>
    <mergeCell ref="A114:E114"/>
    <mergeCell ref="A113:E113"/>
    <mergeCell ref="A115:E115"/>
    <mergeCell ref="S113:W113"/>
    <mergeCell ref="S114:W114"/>
    <mergeCell ref="S115:W115"/>
    <mergeCell ref="S116:W116"/>
    <mergeCell ref="E54:E55"/>
    <mergeCell ref="F54:F55"/>
    <mergeCell ref="C66:C67"/>
    <mergeCell ref="D66:D67"/>
    <mergeCell ref="E66:E67"/>
    <mergeCell ref="F66:F67"/>
    <mergeCell ref="C90:C91"/>
    <mergeCell ref="C54:C55"/>
    <mergeCell ref="D54:D55"/>
    <mergeCell ref="A3:I3"/>
    <mergeCell ref="A2:H2"/>
    <mergeCell ref="J3:Q3"/>
    <mergeCell ref="M5:P5"/>
    <mergeCell ref="V5:W5"/>
    <mergeCell ref="O8:O9"/>
    <mergeCell ref="N8:N9"/>
    <mergeCell ref="M8:M9"/>
    <mergeCell ref="U6:W9"/>
    <mergeCell ref="G6:L7"/>
    <mergeCell ref="A6:A9"/>
    <mergeCell ref="B6:B9"/>
    <mergeCell ref="C6:F7"/>
    <mergeCell ref="G5:L5"/>
    <mergeCell ref="K2:Q2"/>
    <mergeCell ref="T6:T9"/>
    <mergeCell ref="S6:S9"/>
    <mergeCell ref="J8:J9"/>
    <mergeCell ref="I8:I9"/>
    <mergeCell ref="H8:H9"/>
    <mergeCell ref="K8:K9"/>
    <mergeCell ref="L136:L138"/>
    <mergeCell ref="A145:A146"/>
    <mergeCell ref="M6:R7"/>
    <mergeCell ref="Q8:Q9"/>
    <mergeCell ref="G8:G9"/>
    <mergeCell ref="R8:R9"/>
    <mergeCell ref="P8:P9"/>
    <mergeCell ref="K136:K138"/>
    <mergeCell ref="J130:K132"/>
    <mergeCell ref="L130:L133"/>
    <mergeCell ref="B132:C132"/>
    <mergeCell ref="D132:E132"/>
    <mergeCell ref="A136:A138"/>
    <mergeCell ref="B136:B138"/>
    <mergeCell ref="C136:C138"/>
    <mergeCell ref="D136:D138"/>
    <mergeCell ref="E136:E138"/>
    <mergeCell ref="H136:H138"/>
    <mergeCell ref="I136:I138"/>
    <mergeCell ref="A105:A106"/>
    <mergeCell ref="B105:B106"/>
    <mergeCell ref="C34:C35"/>
    <mergeCell ref="D34:D35"/>
    <mergeCell ref="F47:F48"/>
    <mergeCell ref="A190:A191"/>
    <mergeCell ref="L190:L191"/>
    <mergeCell ref="A197:A198"/>
    <mergeCell ref="L197:L198"/>
    <mergeCell ref="A207:A208"/>
    <mergeCell ref="L207:L208"/>
    <mergeCell ref="A171:A172"/>
    <mergeCell ref="L171:L172"/>
    <mergeCell ref="A178:A179"/>
    <mergeCell ref="L178:L179"/>
    <mergeCell ref="A185:A186"/>
    <mergeCell ref="L185:L186"/>
    <mergeCell ref="A214:A215"/>
    <mergeCell ref="L214:L215"/>
    <mergeCell ref="A164:A165"/>
    <mergeCell ref="L164:L165"/>
    <mergeCell ref="F136:F138"/>
    <mergeCell ref="G136:G138"/>
    <mergeCell ref="A229:A230"/>
    <mergeCell ref="L229:L230"/>
    <mergeCell ref="F8:F9"/>
    <mergeCell ref="E8:E9"/>
    <mergeCell ref="D8:D9"/>
    <mergeCell ref="C8:C9"/>
    <mergeCell ref="L8:L9"/>
    <mergeCell ref="L145:L146"/>
    <mergeCell ref="A158:A159"/>
    <mergeCell ref="L158:L159"/>
    <mergeCell ref="J136:J138"/>
    <mergeCell ref="A126:F128"/>
    <mergeCell ref="G126:L128"/>
    <mergeCell ref="F129:L129"/>
    <mergeCell ref="A130:A133"/>
    <mergeCell ref="B130:E131"/>
    <mergeCell ref="F130:G132"/>
    <mergeCell ref="H130:I132"/>
    <mergeCell ref="S105:S106"/>
    <mergeCell ref="T105:T106"/>
    <mergeCell ref="U105:W106"/>
    <mergeCell ref="V111:W111"/>
    <mergeCell ref="M105:M106"/>
    <mergeCell ref="N105:N106"/>
    <mergeCell ref="O105:O106"/>
    <mergeCell ref="P105:P106"/>
    <mergeCell ref="Q105:Q106"/>
    <mergeCell ref="R105:R106"/>
    <mergeCell ref="C105:C106"/>
    <mergeCell ref="D105:D106"/>
    <mergeCell ref="E105:E106"/>
    <mergeCell ref="F105:F106"/>
    <mergeCell ref="P90:P91"/>
    <mergeCell ref="Q90:Q91"/>
    <mergeCell ref="G105:G106"/>
    <mergeCell ref="H105:H106"/>
    <mergeCell ref="I105:I106"/>
    <mergeCell ref="J105:J106"/>
    <mergeCell ref="K105:K106"/>
    <mergeCell ref="L105:L106"/>
    <mergeCell ref="H90:H91"/>
    <mergeCell ref="I90:I91"/>
    <mergeCell ref="J90:J91"/>
    <mergeCell ref="K90:K91"/>
    <mergeCell ref="L90:L91"/>
    <mergeCell ref="M90:M91"/>
    <mergeCell ref="D90:D91"/>
    <mergeCell ref="E90:E91"/>
    <mergeCell ref="F90:F91"/>
    <mergeCell ref="T83:T84"/>
    <mergeCell ref="U83:W84"/>
    <mergeCell ref="Q83:Q84"/>
    <mergeCell ref="R83:R84"/>
    <mergeCell ref="R90:R91"/>
    <mergeCell ref="S90:S91"/>
    <mergeCell ref="T90:T91"/>
    <mergeCell ref="U90:W91"/>
    <mergeCell ref="N83:N84"/>
    <mergeCell ref="S83:S84"/>
    <mergeCell ref="N90:N91"/>
    <mergeCell ref="O90:O91"/>
    <mergeCell ref="O83:O84"/>
    <mergeCell ref="P83:P84"/>
    <mergeCell ref="A90:A91"/>
    <mergeCell ref="B90:B91"/>
    <mergeCell ref="M83:M84"/>
    <mergeCell ref="A83:A84"/>
    <mergeCell ref="B83:B84"/>
    <mergeCell ref="C83:C84"/>
    <mergeCell ref="D83:D84"/>
    <mergeCell ref="E83:E84"/>
    <mergeCell ref="F83:F84"/>
    <mergeCell ref="G90:G91"/>
    <mergeCell ref="L73:L74"/>
    <mergeCell ref="M73:M74"/>
    <mergeCell ref="N73:N74"/>
    <mergeCell ref="O73:O74"/>
    <mergeCell ref="P73:P74"/>
    <mergeCell ref="Q73:Q74"/>
    <mergeCell ref="J73:J74"/>
    <mergeCell ref="K73:K74"/>
    <mergeCell ref="G83:G84"/>
    <mergeCell ref="H83:H84"/>
    <mergeCell ref="I83:I84"/>
    <mergeCell ref="J83:J84"/>
    <mergeCell ref="K83:K84"/>
    <mergeCell ref="L83:L84"/>
    <mergeCell ref="Q66:Q67"/>
    <mergeCell ref="R66:R67"/>
    <mergeCell ref="R73:R74"/>
    <mergeCell ref="S73:S74"/>
    <mergeCell ref="T73:T74"/>
    <mergeCell ref="N66:N67"/>
    <mergeCell ref="O66:O67"/>
    <mergeCell ref="P66:P67"/>
    <mergeCell ref="U73:W74"/>
    <mergeCell ref="A73:A74"/>
    <mergeCell ref="B73:B74"/>
    <mergeCell ref="C73:C74"/>
    <mergeCell ref="D73:D74"/>
    <mergeCell ref="E73:E74"/>
    <mergeCell ref="G73:G74"/>
    <mergeCell ref="F73:F74"/>
    <mergeCell ref="H73:H74"/>
    <mergeCell ref="I73:I74"/>
    <mergeCell ref="R61:R62"/>
    <mergeCell ref="S61:S62"/>
    <mergeCell ref="T61:T62"/>
    <mergeCell ref="M66:M67"/>
    <mergeCell ref="A66:A67"/>
    <mergeCell ref="B66:B67"/>
    <mergeCell ref="U61:W62"/>
    <mergeCell ref="L61:L62"/>
    <mergeCell ref="M61:M62"/>
    <mergeCell ref="N61:N62"/>
    <mergeCell ref="O61:O62"/>
    <mergeCell ref="P61:P62"/>
    <mergeCell ref="Q61:Q62"/>
    <mergeCell ref="J61:J62"/>
    <mergeCell ref="K61:K62"/>
    <mergeCell ref="G66:G67"/>
    <mergeCell ref="H66:H67"/>
    <mergeCell ref="I66:I67"/>
    <mergeCell ref="J66:J67"/>
    <mergeCell ref="K66:K67"/>
    <mergeCell ref="L66:L67"/>
    <mergeCell ref="S66:S67"/>
    <mergeCell ref="T66:T67"/>
    <mergeCell ref="U66:W67"/>
    <mergeCell ref="A61:A62"/>
    <mergeCell ref="B61:B62"/>
    <mergeCell ref="C61:C62"/>
    <mergeCell ref="D61:D62"/>
    <mergeCell ref="E61:E62"/>
    <mergeCell ref="G61:G62"/>
    <mergeCell ref="F61:F62"/>
    <mergeCell ref="H61:H62"/>
    <mergeCell ref="I61:I62"/>
    <mergeCell ref="M54:M55"/>
    <mergeCell ref="A54:A55"/>
    <mergeCell ref="B54:B55"/>
    <mergeCell ref="U47:W48"/>
    <mergeCell ref="L47:L48"/>
    <mergeCell ref="M47:M48"/>
    <mergeCell ref="N47:N48"/>
    <mergeCell ref="O47:O48"/>
    <mergeCell ref="P47:P48"/>
    <mergeCell ref="Q47:Q48"/>
    <mergeCell ref="G54:G55"/>
    <mergeCell ref="H54:H55"/>
    <mergeCell ref="I54:I55"/>
    <mergeCell ref="J54:J55"/>
    <mergeCell ref="K54:K55"/>
    <mergeCell ref="L54:L55"/>
    <mergeCell ref="S54:S55"/>
    <mergeCell ref="T54:T55"/>
    <mergeCell ref="N54:N55"/>
    <mergeCell ref="O54:O55"/>
    <mergeCell ref="P54:P55"/>
    <mergeCell ref="U54:W55"/>
    <mergeCell ref="Q54:Q55"/>
    <mergeCell ref="R54:R55"/>
    <mergeCell ref="S40:S41"/>
    <mergeCell ref="T40:T41"/>
    <mergeCell ref="U40:W41"/>
    <mergeCell ref="Q40:Q41"/>
    <mergeCell ref="R40:R41"/>
    <mergeCell ref="R47:R48"/>
    <mergeCell ref="S47:S48"/>
    <mergeCell ref="T47:T48"/>
    <mergeCell ref="G47:G48"/>
    <mergeCell ref="H47:H48"/>
    <mergeCell ref="I47:I48"/>
    <mergeCell ref="N40:N41"/>
    <mergeCell ref="O40:O41"/>
    <mergeCell ref="J47:J48"/>
    <mergeCell ref="K47:K48"/>
    <mergeCell ref="P40:P41"/>
    <mergeCell ref="G40:G41"/>
    <mergeCell ref="H40:H41"/>
    <mergeCell ref="I40:I41"/>
    <mergeCell ref="J40:J41"/>
    <mergeCell ref="K40:K41"/>
    <mergeCell ref="L40:L41"/>
    <mergeCell ref="P34:P35"/>
    <mergeCell ref="Q34:Q35"/>
    <mergeCell ref="A47:A48"/>
    <mergeCell ref="B47:B48"/>
    <mergeCell ref="C47:C48"/>
    <mergeCell ref="D47:D48"/>
    <mergeCell ref="E47:E48"/>
    <mergeCell ref="M40:M41"/>
    <mergeCell ref="A40:A41"/>
    <mergeCell ref="B40:B41"/>
    <mergeCell ref="A34:A35"/>
    <mergeCell ref="B34:B35"/>
    <mergeCell ref="E34:E35"/>
    <mergeCell ref="F34:F35"/>
    <mergeCell ref="C40:C41"/>
    <mergeCell ref="D40:D41"/>
    <mergeCell ref="E40:E41"/>
    <mergeCell ref="F40:F41"/>
    <mergeCell ref="T20:T21"/>
    <mergeCell ref="U20:W21"/>
    <mergeCell ref="Q20:Q21"/>
    <mergeCell ref="R20:R21"/>
    <mergeCell ref="R34:R35"/>
    <mergeCell ref="S34:S35"/>
    <mergeCell ref="T34:T35"/>
    <mergeCell ref="U34:W35"/>
    <mergeCell ref="H34:H35"/>
    <mergeCell ref="I34:I35"/>
    <mergeCell ref="N20:N21"/>
    <mergeCell ref="J34:J35"/>
    <mergeCell ref="K34:K35"/>
    <mergeCell ref="S20:S21"/>
    <mergeCell ref="L34:L35"/>
    <mergeCell ref="M34:M35"/>
    <mergeCell ref="N34:N35"/>
    <mergeCell ref="O34:O35"/>
    <mergeCell ref="O20:O21"/>
    <mergeCell ref="P20:P21"/>
    <mergeCell ref="H20:H21"/>
    <mergeCell ref="I20:I21"/>
    <mergeCell ref="J20:J21"/>
    <mergeCell ref="K20:K21"/>
    <mergeCell ref="M20:M21"/>
    <mergeCell ref="A20:A21"/>
    <mergeCell ref="B20:B21"/>
    <mergeCell ref="C20:C21"/>
    <mergeCell ref="D20:D21"/>
    <mergeCell ref="E20:E21"/>
    <mergeCell ref="F20:F21"/>
    <mergeCell ref="G34:G35"/>
    <mergeCell ref="L12:L13"/>
    <mergeCell ref="M12:M13"/>
    <mergeCell ref="F12:F13"/>
    <mergeCell ref="G12:G13"/>
    <mergeCell ref="H12:H13"/>
    <mergeCell ref="I12:I13"/>
    <mergeCell ref="J12:J13"/>
    <mergeCell ref="K12:K13"/>
    <mergeCell ref="A12:A13"/>
    <mergeCell ref="B12:B13"/>
    <mergeCell ref="C12:C13"/>
    <mergeCell ref="D12:D13"/>
    <mergeCell ref="E12:E13"/>
    <mergeCell ref="G20:G21"/>
    <mergeCell ref="L20:L21"/>
    <mergeCell ref="N12:N13"/>
    <mergeCell ref="O12:O13"/>
    <mergeCell ref="P12:P13"/>
    <mergeCell ref="Q12:Q13"/>
    <mergeCell ref="S10:S11"/>
    <mergeCell ref="T10:T11"/>
    <mergeCell ref="U10:W11"/>
    <mergeCell ref="Q10:Q11"/>
    <mergeCell ref="R10:R11"/>
    <mergeCell ref="R12:R13"/>
    <mergeCell ref="S12:S13"/>
    <mergeCell ref="T12:T13"/>
    <mergeCell ref="U12:W13"/>
    <mergeCell ref="M10:M11"/>
    <mergeCell ref="N10:N11"/>
    <mergeCell ref="O10:O11"/>
    <mergeCell ref="P10:P11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ageMargins left="0.7" right="0.7" top="0.75" bottom="0.75" header="0.3" footer="0.3"/>
  <pageSetup paperSize="9" orientation="portrait" horizontalDpi="200" verticalDpi="200" r:id="rId1"/>
  <ignoredErrors>
    <ignoredError sqref="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7" sqref="B17"/>
    </sheetView>
  </sheetViews>
  <sheetFormatPr defaultRowHeight="15.0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moniakix</cp:lastModifiedBy>
  <cp:lastPrinted>2015-09-01T09:33:09Z</cp:lastPrinted>
  <dcterms:created xsi:type="dcterms:W3CDTF">2015-05-11T06:29:34Z</dcterms:created>
  <dcterms:modified xsi:type="dcterms:W3CDTF">2018-12-18T09:08:36Z</dcterms:modified>
</cp:coreProperties>
</file>