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00" yWindow="-120" windowWidth="14856" windowHeight="4968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24519"/>
</workbook>
</file>

<file path=xl/calcChain.xml><?xml version="1.0" encoding="utf-8"?>
<calcChain xmlns="http://schemas.openxmlformats.org/spreadsheetml/2006/main">
  <c r="L10" i="1"/>
  <c r="O10"/>
  <c r="P10"/>
  <c r="Q10"/>
  <c r="R10"/>
  <c r="S10"/>
  <c r="T10"/>
  <c r="U10"/>
  <c r="V10"/>
  <c r="W10"/>
  <c r="X10"/>
  <c r="Y10"/>
  <c r="Z10"/>
  <c r="AA10"/>
  <c r="AB10"/>
  <c r="AC10"/>
  <c r="AD10"/>
  <c r="AE10"/>
  <c r="AF10"/>
  <c r="AG10"/>
  <c r="AH10"/>
  <c r="AI10"/>
  <c r="AJ10"/>
  <c r="AK10"/>
  <c r="AL10"/>
  <c r="AM10"/>
  <c r="AN10"/>
  <c r="AO10"/>
  <c r="AP10"/>
  <c r="AQ10"/>
  <c r="AR10"/>
  <c r="AS10"/>
  <c r="AT10"/>
  <c r="AU10"/>
  <c r="K10"/>
  <c r="M10"/>
  <c r="N10"/>
  <c r="D10"/>
  <c r="E10"/>
  <c r="F10"/>
  <c r="G10"/>
  <c r="H10"/>
  <c r="I10"/>
  <c r="J10"/>
  <c r="C10"/>
  <c r="B10"/>
  <c r="F29"/>
  <c r="E29"/>
  <c r="B12"/>
  <c r="N34"/>
  <c r="K12"/>
  <c r="G29"/>
  <c r="A110" i="2"/>
  <c r="A109"/>
  <c r="A108"/>
  <c r="A107"/>
  <c r="AU105"/>
  <c r="AT105"/>
  <c r="AS105"/>
  <c r="AR105"/>
  <c r="AQ105"/>
  <c r="AP105"/>
  <c r="AO105"/>
  <c r="AN105"/>
  <c r="AM105"/>
  <c r="AL105"/>
  <c r="AK105"/>
  <c r="AJ105"/>
  <c r="AI105"/>
  <c r="AH105"/>
  <c r="AG105"/>
  <c r="AF105"/>
  <c r="AE105"/>
  <c r="AD105"/>
  <c r="AC105"/>
  <c r="AB105"/>
  <c r="AA105"/>
  <c r="Z105"/>
  <c r="Y105"/>
  <c r="X105"/>
  <c r="W105"/>
  <c r="V105"/>
  <c r="U105"/>
  <c r="T105"/>
  <c r="S105"/>
  <c r="R105"/>
  <c r="Q105"/>
  <c r="P105"/>
  <c r="O105"/>
  <c r="N105"/>
  <c r="M105"/>
  <c r="L105"/>
  <c r="K105"/>
  <c r="J105"/>
  <c r="I105"/>
  <c r="H105"/>
  <c r="G105"/>
  <c r="F105"/>
  <c r="E105"/>
  <c r="D105"/>
  <c r="C105"/>
  <c r="B105"/>
  <c r="A104"/>
  <c r="A103"/>
  <c r="A102"/>
  <c r="A101"/>
  <c r="A100"/>
  <c r="A99"/>
  <c r="A98"/>
  <c r="A97"/>
  <c r="A96"/>
  <c r="A95"/>
  <c r="A94"/>
  <c r="A93"/>
  <c r="A92"/>
  <c r="AU90"/>
  <c r="AT90"/>
  <c r="AS90"/>
  <c r="AR90"/>
  <c r="AQ90"/>
  <c r="AP90"/>
  <c r="AO90"/>
  <c r="AN90"/>
  <c r="AM90"/>
  <c r="AL90"/>
  <c r="AK90"/>
  <c r="AJ90"/>
  <c r="AI90"/>
  <c r="AH90"/>
  <c r="AG90"/>
  <c r="AF90"/>
  <c r="AE90"/>
  <c r="AD90"/>
  <c r="AC90"/>
  <c r="AB90"/>
  <c r="AA90"/>
  <c r="Z90"/>
  <c r="Y90"/>
  <c r="X90"/>
  <c r="W90"/>
  <c r="V90"/>
  <c r="U90"/>
  <c r="T90"/>
  <c r="S90"/>
  <c r="R90"/>
  <c r="Q90"/>
  <c r="P90"/>
  <c r="O90"/>
  <c r="N90"/>
  <c r="M90"/>
  <c r="L90"/>
  <c r="K90"/>
  <c r="J90"/>
  <c r="I90"/>
  <c r="H90"/>
  <c r="G90"/>
  <c r="F90"/>
  <c r="E90"/>
  <c r="D90"/>
  <c r="C90"/>
  <c r="B90"/>
  <c r="A89"/>
  <c r="A88"/>
  <c r="A87"/>
  <c r="A86"/>
  <c r="A85"/>
  <c r="AU83"/>
  <c r="AT83"/>
  <c r="AS83"/>
  <c r="AR83"/>
  <c r="AQ83"/>
  <c r="AP83"/>
  <c r="AO83"/>
  <c r="AN83"/>
  <c r="AM83"/>
  <c r="AL83"/>
  <c r="AK83"/>
  <c r="AJ83"/>
  <c r="AI83"/>
  <c r="AH83"/>
  <c r="AG83"/>
  <c r="AF83"/>
  <c r="AE83"/>
  <c r="AD83"/>
  <c r="AC83"/>
  <c r="AB83"/>
  <c r="AA83"/>
  <c r="Z83"/>
  <c r="Y83"/>
  <c r="X83"/>
  <c r="W83"/>
  <c r="V83"/>
  <c r="U83"/>
  <c r="T83"/>
  <c r="S83"/>
  <c r="R83"/>
  <c r="Q83"/>
  <c r="P83"/>
  <c r="O83"/>
  <c r="N83"/>
  <c r="M83"/>
  <c r="L83"/>
  <c r="K83"/>
  <c r="J83"/>
  <c r="I83"/>
  <c r="H83"/>
  <c r="G83"/>
  <c r="F83"/>
  <c r="E83"/>
  <c r="D83"/>
  <c r="C83"/>
  <c r="B83"/>
  <c r="AU73"/>
  <c r="AT73"/>
  <c r="AS73"/>
  <c r="AR73"/>
  <c r="AQ73"/>
  <c r="AP73"/>
  <c r="AO73"/>
  <c r="AN73"/>
  <c r="AM73"/>
  <c r="AL73"/>
  <c r="AK73"/>
  <c r="AJ73"/>
  <c r="AI73"/>
  <c r="AH73"/>
  <c r="AG73"/>
  <c r="AF73"/>
  <c r="AE73"/>
  <c r="AD73"/>
  <c r="AC73"/>
  <c r="AB73"/>
  <c r="AA73"/>
  <c r="Z73"/>
  <c r="Y73"/>
  <c r="X73"/>
  <c r="W73"/>
  <c r="V73"/>
  <c r="U73"/>
  <c r="T73"/>
  <c r="S73"/>
  <c r="R73"/>
  <c r="Q73"/>
  <c r="P73"/>
  <c r="O73"/>
  <c r="N73"/>
  <c r="M73"/>
  <c r="L73"/>
  <c r="K73"/>
  <c r="J73"/>
  <c r="I73"/>
  <c r="H73"/>
  <c r="G73"/>
  <c r="F73"/>
  <c r="E73"/>
  <c r="D73"/>
  <c r="C73"/>
  <c r="B73"/>
  <c r="A72"/>
  <c r="A71"/>
  <c r="A70"/>
  <c r="A69"/>
  <c r="A68"/>
  <c r="AU66"/>
  <c r="AT66"/>
  <c r="AS66"/>
  <c r="AR66"/>
  <c r="AQ66"/>
  <c r="AP66"/>
  <c r="AO66"/>
  <c r="AN66"/>
  <c r="AM66"/>
  <c r="AL66"/>
  <c r="AK66"/>
  <c r="AJ66"/>
  <c r="AI66"/>
  <c r="AH66"/>
  <c r="AG66"/>
  <c r="AF66"/>
  <c r="AE66"/>
  <c r="AD66"/>
  <c r="AC66"/>
  <c r="AB66"/>
  <c r="AA66"/>
  <c r="Z66"/>
  <c r="Y66"/>
  <c r="X66"/>
  <c r="W66"/>
  <c r="V66"/>
  <c r="U66"/>
  <c r="T66"/>
  <c r="S66"/>
  <c r="R66"/>
  <c r="Q66"/>
  <c r="P66"/>
  <c r="O66"/>
  <c r="N66"/>
  <c r="M66"/>
  <c r="L66"/>
  <c r="K66"/>
  <c r="J66"/>
  <c r="I66"/>
  <c r="H66"/>
  <c r="G66"/>
  <c r="F66"/>
  <c r="E66"/>
  <c r="D66"/>
  <c r="C66"/>
  <c r="B66"/>
  <c r="A65"/>
  <c r="A64"/>
  <c r="A63"/>
  <c r="AU61"/>
  <c r="AT61"/>
  <c r="AS61"/>
  <c r="AR61"/>
  <c r="AQ61"/>
  <c r="AP61"/>
  <c r="AO61"/>
  <c r="AN61"/>
  <c r="AM61"/>
  <c r="AL61"/>
  <c r="AK61"/>
  <c r="AJ61"/>
  <c r="AI61"/>
  <c r="AH61"/>
  <c r="AG61"/>
  <c r="AF61"/>
  <c r="AE61"/>
  <c r="AD61"/>
  <c r="AC61"/>
  <c r="AB61"/>
  <c r="AA61"/>
  <c r="Z61"/>
  <c r="Y61"/>
  <c r="X61"/>
  <c r="W61"/>
  <c r="V61"/>
  <c r="U61"/>
  <c r="T61"/>
  <c r="S61"/>
  <c r="R61"/>
  <c r="Q61"/>
  <c r="P61"/>
  <c r="O61"/>
  <c r="N61"/>
  <c r="M61"/>
  <c r="L61"/>
  <c r="K61"/>
  <c r="J61"/>
  <c r="I61"/>
  <c r="H61"/>
  <c r="G61"/>
  <c r="F61"/>
  <c r="E61"/>
  <c r="D61"/>
  <c r="C61"/>
  <c r="B61"/>
  <c r="A60"/>
  <c r="A59"/>
  <c r="A58"/>
  <c r="A57"/>
  <c r="A56"/>
  <c r="AU54"/>
  <c r="AT54"/>
  <c r="AS54"/>
  <c r="AR54"/>
  <c r="AQ54"/>
  <c r="AP54"/>
  <c r="AO54"/>
  <c r="AN54"/>
  <c r="AM54"/>
  <c r="AL54"/>
  <c r="AK54"/>
  <c r="AJ54"/>
  <c r="AI54"/>
  <c r="AH54"/>
  <c r="AG54"/>
  <c r="AF54"/>
  <c r="AE54"/>
  <c r="AD54"/>
  <c r="AC54"/>
  <c r="AB54"/>
  <c r="AA54"/>
  <c r="Z54"/>
  <c r="Y54"/>
  <c r="X54"/>
  <c r="W54"/>
  <c r="V54"/>
  <c r="U54"/>
  <c r="T54"/>
  <c r="S54"/>
  <c r="R54"/>
  <c r="Q54"/>
  <c r="P54"/>
  <c r="O54"/>
  <c r="N54"/>
  <c r="M54"/>
  <c r="L54"/>
  <c r="K54"/>
  <c r="J54"/>
  <c r="I54"/>
  <c r="H54"/>
  <c r="G54"/>
  <c r="F54"/>
  <c r="E54"/>
  <c r="D54"/>
  <c r="C54"/>
  <c r="B54"/>
  <c r="A53"/>
  <c r="A52"/>
  <c r="A51"/>
  <c r="A50"/>
  <c r="A49"/>
  <c r="AU47"/>
  <c r="AT47"/>
  <c r="AS47"/>
  <c r="AR47"/>
  <c r="AQ47"/>
  <c r="AP47"/>
  <c r="AO47"/>
  <c r="AN47"/>
  <c r="AM47"/>
  <c r="AL47"/>
  <c r="AK47"/>
  <c r="AJ47"/>
  <c r="AI47"/>
  <c r="AH47"/>
  <c r="AG47"/>
  <c r="AF47"/>
  <c r="AE47"/>
  <c r="AD47"/>
  <c r="AC47"/>
  <c r="AB47"/>
  <c r="AA47"/>
  <c r="Z47"/>
  <c r="Y47"/>
  <c r="X47"/>
  <c r="W47"/>
  <c r="V47"/>
  <c r="U47"/>
  <c r="T47"/>
  <c r="S47"/>
  <c r="R47"/>
  <c r="Q47"/>
  <c r="P47"/>
  <c r="O47"/>
  <c r="N47"/>
  <c r="M47"/>
  <c r="L47"/>
  <c r="K47"/>
  <c r="J47"/>
  <c r="I47"/>
  <c r="H47"/>
  <c r="G47"/>
  <c r="F47"/>
  <c r="E47"/>
  <c r="D47"/>
  <c r="C47"/>
  <c r="B47"/>
  <c r="A46"/>
  <c r="A45"/>
  <c r="A44"/>
  <c r="A43"/>
  <c r="A42"/>
  <c r="AU40"/>
  <c r="AT40"/>
  <c r="AS40"/>
  <c r="AR40"/>
  <c r="AQ40"/>
  <c r="AP40"/>
  <c r="AO40"/>
  <c r="AN40"/>
  <c r="AM40"/>
  <c r="AL40"/>
  <c r="AK40"/>
  <c r="AJ40"/>
  <c r="AI40"/>
  <c r="AH40"/>
  <c r="AG40"/>
  <c r="AF40"/>
  <c r="AE40"/>
  <c r="AD40"/>
  <c r="AC40"/>
  <c r="AB40"/>
  <c r="AA40"/>
  <c r="Z40"/>
  <c r="Y40"/>
  <c r="X40"/>
  <c r="W40"/>
  <c r="V40"/>
  <c r="U40"/>
  <c r="T40"/>
  <c r="S40"/>
  <c r="R40"/>
  <c r="Q40"/>
  <c r="P40"/>
  <c r="O40"/>
  <c r="N40"/>
  <c r="M40"/>
  <c r="L40"/>
  <c r="K40"/>
  <c r="J40"/>
  <c r="I40"/>
  <c r="H40"/>
  <c r="G40"/>
  <c r="F40"/>
  <c r="E40"/>
  <c r="D40"/>
  <c r="C40"/>
  <c r="B40"/>
  <c r="A39"/>
  <c r="A38"/>
  <c r="A37"/>
  <c r="A36"/>
  <c r="AU34"/>
  <c r="AT34"/>
  <c r="AS34"/>
  <c r="AR34"/>
  <c r="AQ34"/>
  <c r="AP34"/>
  <c r="AO34"/>
  <c r="AN34"/>
  <c r="AM34"/>
  <c r="AL34"/>
  <c r="AK34"/>
  <c r="AJ34"/>
  <c r="AI34"/>
  <c r="AH34"/>
  <c r="AG34"/>
  <c r="AF34"/>
  <c r="AE34"/>
  <c r="AD34"/>
  <c r="AC34"/>
  <c r="AB34"/>
  <c r="AA34"/>
  <c r="Z34"/>
  <c r="Y34"/>
  <c r="X34"/>
  <c r="W34"/>
  <c r="V34"/>
  <c r="U34"/>
  <c r="T34"/>
  <c r="S34"/>
  <c r="R34"/>
  <c r="Q34"/>
  <c r="P34"/>
  <c r="O34"/>
  <c r="N34"/>
  <c r="M34"/>
  <c r="L34"/>
  <c r="K34"/>
  <c r="J34"/>
  <c r="I34"/>
  <c r="H34"/>
  <c r="G34"/>
  <c r="F34"/>
  <c r="E34"/>
  <c r="D34"/>
  <c r="C34"/>
  <c r="B34"/>
  <c r="A33"/>
  <c r="A32"/>
  <c r="A31"/>
  <c r="A30"/>
  <c r="AU29"/>
  <c r="AT29"/>
  <c r="AS29"/>
  <c r="AR29"/>
  <c r="AQ29"/>
  <c r="AP29"/>
  <c r="AO29"/>
  <c r="AN29"/>
  <c r="AM29"/>
  <c r="AL29"/>
  <c r="AK29"/>
  <c r="AJ29"/>
  <c r="AI29"/>
  <c r="AH29"/>
  <c r="AG29"/>
  <c r="AF29"/>
  <c r="AE29"/>
  <c r="AD29"/>
  <c r="AC29"/>
  <c r="AB29"/>
  <c r="AA29"/>
  <c r="Z29"/>
  <c r="Y29"/>
  <c r="X29"/>
  <c r="W29"/>
  <c r="V29"/>
  <c r="U29"/>
  <c r="T29"/>
  <c r="S29"/>
  <c r="R29"/>
  <c r="Q29"/>
  <c r="P29"/>
  <c r="O29"/>
  <c r="N29"/>
  <c r="M29"/>
  <c r="L29"/>
  <c r="K29"/>
  <c r="J29"/>
  <c r="I29"/>
  <c r="H29"/>
  <c r="G29"/>
  <c r="F29"/>
  <c r="E29"/>
  <c r="D29"/>
  <c r="C29"/>
  <c r="B29"/>
  <c r="A28"/>
  <c r="A27"/>
  <c r="A26"/>
  <c r="A25"/>
  <c r="A24"/>
  <c r="A23"/>
  <c r="A22"/>
  <c r="AU20"/>
  <c r="AT20"/>
  <c r="AS20"/>
  <c r="AR20"/>
  <c r="AQ20"/>
  <c r="AP20"/>
  <c r="AO20"/>
  <c r="AN20"/>
  <c r="AM20"/>
  <c r="AL20"/>
  <c r="AK20"/>
  <c r="AJ20"/>
  <c r="AI20"/>
  <c r="AH20"/>
  <c r="AG20"/>
  <c r="AF20"/>
  <c r="AE20"/>
  <c r="AD20"/>
  <c r="AC20"/>
  <c r="AB20"/>
  <c r="AA20"/>
  <c r="Z20"/>
  <c r="Y20"/>
  <c r="X20"/>
  <c r="W20"/>
  <c r="V20"/>
  <c r="U20"/>
  <c r="T20"/>
  <c r="S20"/>
  <c r="R20"/>
  <c r="Q20"/>
  <c r="P20"/>
  <c r="O20"/>
  <c r="N20"/>
  <c r="M20"/>
  <c r="L20"/>
  <c r="K20"/>
  <c r="J20"/>
  <c r="J10" s="1"/>
  <c r="I20"/>
  <c r="H20"/>
  <c r="H10" s="1"/>
  <c r="G20"/>
  <c r="F20"/>
  <c r="F10" s="1"/>
  <c r="E20"/>
  <c r="D20"/>
  <c r="D10" s="1"/>
  <c r="C20"/>
  <c r="B20"/>
  <c r="B10" s="1"/>
  <c r="A19"/>
  <c r="A18"/>
  <c r="A17"/>
  <c r="A16"/>
  <c r="A15"/>
  <c r="A14"/>
  <c r="AU12"/>
  <c r="AT12"/>
  <c r="AT10" s="1"/>
  <c r="AS12"/>
  <c r="AR12"/>
  <c r="AR10" s="1"/>
  <c r="AQ12"/>
  <c r="AP12"/>
  <c r="AP10" s="1"/>
  <c r="AO12"/>
  <c r="AN12"/>
  <c r="AN10" s="1"/>
  <c r="AM12"/>
  <c r="AL12"/>
  <c r="AL10" s="1"/>
  <c r="AK12"/>
  <c r="AJ12"/>
  <c r="AJ10" s="1"/>
  <c r="AI12"/>
  <c r="AH12"/>
  <c r="AH10" s="1"/>
  <c r="AG12"/>
  <c r="AF12"/>
  <c r="AF10" s="1"/>
  <c r="AE12"/>
  <c r="AD12"/>
  <c r="AD10" s="1"/>
  <c r="AC12"/>
  <c r="AB12"/>
  <c r="AB10" s="1"/>
  <c r="AA12"/>
  <c r="Z12"/>
  <c r="Z10" s="1"/>
  <c r="Y12"/>
  <c r="X12"/>
  <c r="X10" s="1"/>
  <c r="W12"/>
  <c r="V12"/>
  <c r="V10" s="1"/>
  <c r="U12"/>
  <c r="T12"/>
  <c r="T10" s="1"/>
  <c r="S12"/>
  <c r="R12"/>
  <c r="R10" s="1"/>
  <c r="Q12"/>
  <c r="P12"/>
  <c r="P10" s="1"/>
  <c r="O12"/>
  <c r="N12"/>
  <c r="N10" s="1"/>
  <c r="M12"/>
  <c r="L12"/>
  <c r="L10" s="1"/>
  <c r="K12"/>
  <c r="G12"/>
  <c r="F12"/>
  <c r="E12"/>
  <c r="D12"/>
  <c r="C12"/>
  <c r="B12"/>
  <c r="AU10"/>
  <c r="AS10"/>
  <c r="AQ10"/>
  <c r="AO10"/>
  <c r="AM10"/>
  <c r="AK10"/>
  <c r="AI10"/>
  <c r="AG10"/>
  <c r="AE10"/>
  <c r="AC10"/>
  <c r="AA10"/>
  <c r="Y10"/>
  <c r="W10"/>
  <c r="U10"/>
  <c r="S10"/>
  <c r="Q10"/>
  <c r="O10"/>
  <c r="M10"/>
  <c r="K10"/>
  <c r="I10"/>
  <c r="G10"/>
  <c r="E10"/>
  <c r="C10"/>
  <c r="C29" i="1"/>
  <c r="D29"/>
  <c r="H29"/>
  <c r="I29"/>
  <c r="J29"/>
  <c r="K29"/>
  <c r="L29"/>
  <c r="M29"/>
  <c r="N29"/>
  <c r="O29"/>
  <c r="P29"/>
  <c r="Q29"/>
  <c r="R29"/>
  <c r="S29"/>
  <c r="T29"/>
  <c r="U29"/>
  <c r="V29"/>
  <c r="W29"/>
  <c r="X29"/>
  <c r="Y29"/>
  <c r="Z29"/>
  <c r="AA29"/>
  <c r="AB29"/>
  <c r="AC29"/>
  <c r="AD29"/>
  <c r="AE29"/>
  <c r="AF29"/>
  <c r="AG29"/>
  <c r="AH29"/>
  <c r="AI29"/>
  <c r="AJ29"/>
  <c r="AK29"/>
  <c r="AL29"/>
  <c r="AM29"/>
  <c r="AN29"/>
  <c r="AO29"/>
  <c r="AP29"/>
  <c r="AQ29"/>
  <c r="AR29"/>
  <c r="AS29"/>
  <c r="AT29"/>
  <c r="AU29"/>
  <c r="B29"/>
  <c r="C20"/>
  <c r="D20"/>
  <c r="E20"/>
  <c r="F20"/>
  <c r="G20"/>
  <c r="H20"/>
  <c r="I20"/>
  <c r="J20"/>
  <c r="K20"/>
  <c r="L20"/>
  <c r="M20"/>
  <c r="N20"/>
  <c r="O20"/>
  <c r="P20"/>
  <c r="Q20"/>
  <c r="R20"/>
  <c r="S20"/>
  <c r="T20"/>
  <c r="U20"/>
  <c r="V20"/>
  <c r="W20"/>
  <c r="X20"/>
  <c r="Y20"/>
  <c r="Z20"/>
  <c r="AA20"/>
  <c r="AB20"/>
  <c r="AC20"/>
  <c r="AD20"/>
  <c r="AE20"/>
  <c r="AF20"/>
  <c r="AG20"/>
  <c r="AH20"/>
  <c r="AI20"/>
  <c r="AJ20"/>
  <c r="AK20"/>
  <c r="AL20"/>
  <c r="AM20"/>
  <c r="AN20"/>
  <c r="AO20"/>
  <c r="AP20"/>
  <c r="AQ20"/>
  <c r="AR20"/>
  <c r="AS20"/>
  <c r="AT20"/>
  <c r="AU20"/>
  <c r="B20"/>
  <c r="T54"/>
  <c r="R54"/>
  <c r="S54"/>
  <c r="R40"/>
  <c r="K105"/>
  <c r="L105"/>
  <c r="M105"/>
  <c r="L90"/>
  <c r="M90"/>
  <c r="K90"/>
  <c r="L83"/>
  <c r="M83"/>
  <c r="K83"/>
  <c r="L73"/>
  <c r="M73"/>
  <c r="K73"/>
  <c r="L66"/>
  <c r="M66"/>
  <c r="K66"/>
  <c r="L61"/>
  <c r="M61"/>
  <c r="K61"/>
  <c r="L54"/>
  <c r="M54"/>
  <c r="K54"/>
  <c r="L47"/>
  <c r="M47"/>
  <c r="K47"/>
  <c r="L40"/>
  <c r="M40"/>
  <c r="K40"/>
  <c r="L34"/>
  <c r="M34"/>
  <c r="K34"/>
  <c r="L12"/>
  <c r="M12"/>
  <c r="H105"/>
  <c r="I105"/>
  <c r="J105"/>
  <c r="H90"/>
  <c r="I90"/>
  <c r="J90"/>
  <c r="H83"/>
  <c r="I83"/>
  <c r="J83"/>
  <c r="H73"/>
  <c r="I73"/>
  <c r="J73"/>
  <c r="H66"/>
  <c r="I66"/>
  <c r="J66"/>
  <c r="H61"/>
  <c r="I61"/>
  <c r="J61"/>
  <c r="H54"/>
  <c r="I54"/>
  <c r="J54"/>
  <c r="H47"/>
  <c r="I47"/>
  <c r="J47"/>
  <c r="H40"/>
  <c r="I40"/>
  <c r="J40"/>
  <c r="H34"/>
  <c r="I34"/>
  <c r="J34"/>
  <c r="G12"/>
  <c r="E105"/>
  <c r="F105"/>
  <c r="G105"/>
  <c r="E83"/>
  <c r="F83"/>
  <c r="G83"/>
  <c r="E90"/>
  <c r="F90"/>
  <c r="G90"/>
  <c r="E73"/>
  <c r="F73"/>
  <c r="G73"/>
  <c r="E66"/>
  <c r="F66"/>
  <c r="G66"/>
  <c r="E61"/>
  <c r="F61"/>
  <c r="G61"/>
  <c r="E54"/>
  <c r="F54"/>
  <c r="G54"/>
  <c r="E47"/>
  <c r="F47"/>
  <c r="G47"/>
  <c r="G34"/>
  <c r="E40"/>
  <c r="F40"/>
  <c r="G40"/>
  <c r="E34"/>
  <c r="F34"/>
  <c r="E12"/>
  <c r="F12"/>
  <c r="C105"/>
  <c r="D105"/>
  <c r="C90"/>
  <c r="D90"/>
  <c r="C83"/>
  <c r="D83"/>
  <c r="C73"/>
  <c r="D73"/>
  <c r="C66"/>
  <c r="D66"/>
  <c r="C61"/>
  <c r="D61"/>
  <c r="C54"/>
  <c r="D54"/>
  <c r="C47"/>
  <c r="D47"/>
  <c r="C40"/>
  <c r="D40"/>
  <c r="C34"/>
  <c r="D34"/>
  <c r="C12"/>
  <c r="D12"/>
  <c r="B34"/>
  <c r="B40"/>
  <c r="B47"/>
  <c r="B54"/>
  <c r="B61"/>
  <c r="B66"/>
  <c r="B73"/>
  <c r="B83"/>
  <c r="B90"/>
  <c r="B105"/>
  <c r="AU105"/>
  <c r="AT105"/>
  <c r="AS105"/>
  <c r="AR105"/>
  <c r="AQ105"/>
  <c r="AP105"/>
  <c r="AO105"/>
  <c r="AN105"/>
  <c r="AM105"/>
  <c r="AL105"/>
  <c r="AU90"/>
  <c r="AT90"/>
  <c r="AS90"/>
  <c r="AR90"/>
  <c r="AQ90"/>
  <c r="AP90"/>
  <c r="AO90"/>
  <c r="AN90"/>
  <c r="AM90"/>
  <c r="AL90"/>
  <c r="AU83"/>
  <c r="AT83"/>
  <c r="AS83"/>
  <c r="AR83"/>
  <c r="AQ83"/>
  <c r="AP83"/>
  <c r="AO83"/>
  <c r="AN83"/>
  <c r="AM83"/>
  <c r="AL83"/>
  <c r="AU73"/>
  <c r="AT73"/>
  <c r="AS73"/>
  <c r="AR73"/>
  <c r="AQ73"/>
  <c r="AP73"/>
  <c r="AO73"/>
  <c r="AN73"/>
  <c r="AM73"/>
  <c r="AL73"/>
  <c r="AU66"/>
  <c r="AT66"/>
  <c r="AS66"/>
  <c r="AR66"/>
  <c r="AQ66"/>
  <c r="AP66"/>
  <c r="AO66"/>
  <c r="AN66"/>
  <c r="AM66"/>
  <c r="AL66"/>
  <c r="AU61"/>
  <c r="AT61"/>
  <c r="AS61"/>
  <c r="AR61"/>
  <c r="AQ61"/>
  <c r="AP61"/>
  <c r="AO61"/>
  <c r="AN61"/>
  <c r="AM61"/>
  <c r="AL61"/>
  <c r="AU54"/>
  <c r="AT54"/>
  <c r="AS54"/>
  <c r="AR54"/>
  <c r="AQ54"/>
  <c r="AP54"/>
  <c r="AO54"/>
  <c r="AN54"/>
  <c r="AM54"/>
  <c r="AL54"/>
  <c r="AU47"/>
  <c r="AT47"/>
  <c r="AS47"/>
  <c r="AR47"/>
  <c r="AQ47"/>
  <c r="AP47"/>
  <c r="AO47"/>
  <c r="AN47"/>
  <c r="AM47"/>
  <c r="AL47"/>
  <c r="AU40"/>
  <c r="AT40"/>
  <c r="AS40"/>
  <c r="AR40"/>
  <c r="AQ40"/>
  <c r="AP40"/>
  <c r="AO40"/>
  <c r="AN40"/>
  <c r="AM40"/>
  <c r="AL40"/>
  <c r="AU34"/>
  <c r="AT34"/>
  <c r="AS34"/>
  <c r="AR34"/>
  <c r="AQ34"/>
  <c r="AP34"/>
  <c r="AO34"/>
  <c r="AN34"/>
  <c r="AM34"/>
  <c r="AL34"/>
  <c r="AU12"/>
  <c r="AT12"/>
  <c r="AS12"/>
  <c r="AR12"/>
  <c r="AQ12"/>
  <c r="AP12"/>
  <c r="AO12"/>
  <c r="AN12"/>
  <c r="AM12"/>
  <c r="AL12"/>
  <c r="AK105"/>
  <c r="AJ105"/>
  <c r="AI105"/>
  <c r="AH105"/>
  <c r="AG105"/>
  <c r="AF105"/>
  <c r="AE105"/>
  <c r="AD105"/>
  <c r="AC105"/>
  <c r="AB105"/>
  <c r="AA105"/>
  <c r="Z105"/>
  <c r="AK90"/>
  <c r="AJ90"/>
  <c r="AI90"/>
  <c r="AH90"/>
  <c r="AG90"/>
  <c r="AF90"/>
  <c r="AE90"/>
  <c r="AD90"/>
  <c r="AC90"/>
  <c r="AB90"/>
  <c r="AA90"/>
  <c r="Z90"/>
  <c r="AK83"/>
  <c r="AJ83"/>
  <c r="AI83"/>
  <c r="AH83"/>
  <c r="AG83"/>
  <c r="AF83"/>
  <c r="AE83"/>
  <c r="AD83"/>
  <c r="AC83"/>
  <c r="AB83"/>
  <c r="AA83"/>
  <c r="Z83"/>
  <c r="AK73"/>
  <c r="AJ73"/>
  <c r="AI73"/>
  <c r="AH73"/>
  <c r="AG73"/>
  <c r="AF73"/>
  <c r="AE73"/>
  <c r="AD73"/>
  <c r="AC73"/>
  <c r="AB73"/>
  <c r="AA73"/>
  <c r="Z73"/>
  <c r="AK66"/>
  <c r="AJ66"/>
  <c r="AI66"/>
  <c r="AH66"/>
  <c r="AG66"/>
  <c r="AF66"/>
  <c r="AE66"/>
  <c r="AD66"/>
  <c r="AC66"/>
  <c r="AB66"/>
  <c r="AA66"/>
  <c r="Z66"/>
  <c r="AK61"/>
  <c r="AJ61"/>
  <c r="AI61"/>
  <c r="AH61"/>
  <c r="AG61"/>
  <c r="AF61"/>
  <c r="AE61"/>
  <c r="AD61"/>
  <c r="AC61"/>
  <c r="AB61"/>
  <c r="AA61"/>
  <c r="Z61"/>
  <c r="AK54"/>
  <c r="AJ54"/>
  <c r="AI54"/>
  <c r="AH54"/>
  <c r="AG54"/>
  <c r="AF54"/>
  <c r="AE54"/>
  <c r="AD54"/>
  <c r="AC54"/>
  <c r="AB54"/>
  <c r="AA54"/>
  <c r="Z54"/>
  <c r="AK47"/>
  <c r="AJ47"/>
  <c r="AI47"/>
  <c r="AH47"/>
  <c r="AG47"/>
  <c r="AF47"/>
  <c r="AE47"/>
  <c r="AD47"/>
  <c r="AC47"/>
  <c r="AB47"/>
  <c r="AA47"/>
  <c r="Z47"/>
  <c r="AK40"/>
  <c r="AJ40"/>
  <c r="AI40"/>
  <c r="AH40"/>
  <c r="AG40"/>
  <c r="AF40"/>
  <c r="AE40"/>
  <c r="AD40"/>
  <c r="AC40"/>
  <c r="AB40"/>
  <c r="AA40"/>
  <c r="Z40"/>
  <c r="AK34"/>
  <c r="AJ34"/>
  <c r="AI34"/>
  <c r="AH34"/>
  <c r="AG34"/>
  <c r="AF34"/>
  <c r="AE34"/>
  <c r="AD34"/>
  <c r="AC34"/>
  <c r="AB34"/>
  <c r="AA34"/>
  <c r="Z34"/>
  <c r="AK12"/>
  <c r="AJ12"/>
  <c r="AI12"/>
  <c r="AH12"/>
  <c r="AG12"/>
  <c r="AF12"/>
  <c r="AE12"/>
  <c r="AD12"/>
  <c r="AC12"/>
  <c r="AB12"/>
  <c r="AA12"/>
  <c r="Z12"/>
  <c r="Y105"/>
  <c r="X105"/>
  <c r="W105"/>
  <c r="V105"/>
  <c r="U105"/>
  <c r="T105"/>
  <c r="S105"/>
  <c r="R105"/>
  <c r="Q105"/>
  <c r="P105"/>
  <c r="O105"/>
  <c r="N105"/>
  <c r="Y90"/>
  <c r="X90"/>
  <c r="W90"/>
  <c r="V90"/>
  <c r="U90"/>
  <c r="T90"/>
  <c r="S90"/>
  <c r="R90"/>
  <c r="Q90"/>
  <c r="P90"/>
  <c r="O90"/>
  <c r="N90"/>
  <c r="Y83"/>
  <c r="X83"/>
  <c r="W83"/>
  <c r="V83"/>
  <c r="U83"/>
  <c r="T83"/>
  <c r="S83"/>
  <c r="R83"/>
  <c r="Q83"/>
  <c r="P83"/>
  <c r="O83"/>
  <c r="N83"/>
  <c r="Y73"/>
  <c r="X73"/>
  <c r="W73"/>
  <c r="V73"/>
  <c r="U73"/>
  <c r="T73"/>
  <c r="S73"/>
  <c r="R73"/>
  <c r="Q73"/>
  <c r="P73"/>
  <c r="O73"/>
  <c r="N73"/>
  <c r="Y66"/>
  <c r="X66"/>
  <c r="W66"/>
  <c r="V66"/>
  <c r="U66"/>
  <c r="T66"/>
  <c r="S66"/>
  <c r="R66"/>
  <c r="Q66"/>
  <c r="P66"/>
  <c r="O66"/>
  <c r="N66"/>
  <c r="Y61"/>
  <c r="X61"/>
  <c r="W61"/>
  <c r="V61"/>
  <c r="U61"/>
  <c r="T61"/>
  <c r="S61"/>
  <c r="R61"/>
  <c r="Q61"/>
  <c r="P61"/>
  <c r="O61"/>
  <c r="N61"/>
  <c r="Y54"/>
  <c r="X54"/>
  <c r="W54"/>
  <c r="V54"/>
  <c r="U54"/>
  <c r="Q54"/>
  <c r="P54"/>
  <c r="O54"/>
  <c r="N54"/>
  <c r="Y47"/>
  <c r="X47"/>
  <c r="W47"/>
  <c r="V47"/>
  <c r="U47"/>
  <c r="T47"/>
  <c r="S47"/>
  <c r="R47"/>
  <c r="Q47"/>
  <c r="P47"/>
  <c r="O47"/>
  <c r="N47"/>
  <c r="Y40"/>
  <c r="X40"/>
  <c r="W40"/>
  <c r="V40"/>
  <c r="U40"/>
  <c r="T40"/>
  <c r="S40"/>
  <c r="Q40"/>
  <c r="P40"/>
  <c r="O40"/>
  <c r="N40"/>
  <c r="Y34"/>
  <c r="X34"/>
  <c r="W34"/>
  <c r="V34"/>
  <c r="U34"/>
  <c r="T34"/>
  <c r="S34"/>
  <c r="R34"/>
  <c r="Q34"/>
  <c r="P34"/>
  <c r="O34"/>
  <c r="Y12"/>
  <c r="X12"/>
  <c r="W12"/>
  <c r="V12"/>
  <c r="U12"/>
  <c r="T12"/>
  <c r="S12"/>
  <c r="R12"/>
  <c r="Q12"/>
  <c r="P12"/>
  <c r="O12"/>
  <c r="N12"/>
  <c r="A110"/>
  <c r="A109"/>
  <c r="A108"/>
  <c r="A107"/>
  <c r="A104"/>
  <c r="A103"/>
  <c r="A102"/>
  <c r="A101"/>
  <c r="A100"/>
  <c r="A99"/>
  <c r="A98"/>
  <c r="A97"/>
  <c r="A96"/>
  <c r="A95"/>
  <c r="A94"/>
  <c r="A93"/>
  <c r="A92"/>
  <c r="A89"/>
  <c r="A88"/>
  <c r="A87"/>
  <c r="A86"/>
  <c r="A85"/>
  <c r="A72"/>
  <c r="A71"/>
  <c r="A70"/>
  <c r="A69"/>
  <c r="A68"/>
  <c r="A65"/>
  <c r="A64"/>
  <c r="A63"/>
  <c r="A60"/>
  <c r="A59"/>
  <c r="A58"/>
  <c r="A57"/>
  <c r="A56"/>
  <c r="A53"/>
  <c r="A52"/>
  <c r="A51"/>
  <c r="A50"/>
  <c r="A49"/>
  <c r="A46"/>
  <c r="A45"/>
  <c r="A44"/>
  <c r="A43"/>
  <c r="A42"/>
  <c r="A39"/>
  <c r="A38"/>
  <c r="A37"/>
  <c r="A36"/>
  <c r="A33"/>
  <c r="A32"/>
  <c r="A31"/>
  <c r="A30"/>
  <c r="A28"/>
  <c r="A27"/>
  <c r="A26"/>
  <c r="A25"/>
  <c r="A24"/>
  <c r="A23"/>
  <c r="A22"/>
  <c r="A19"/>
  <c r="A18"/>
  <c r="A17"/>
  <c r="A16"/>
  <c r="A15"/>
  <c r="A14"/>
</calcChain>
</file>

<file path=xl/sharedStrings.xml><?xml version="1.0" encoding="utf-8"?>
<sst xmlns="http://schemas.openxmlformats.org/spreadsheetml/2006/main" count="2000" uniqueCount="155">
  <si>
    <t>Areas in stremmas,</t>
  </si>
  <si>
    <t xml:space="preserve">Περιφέρειες και Περιφερειακές Ενότητες      </t>
  </si>
  <si>
    <t>Πορτοκαλιές                                              Orange trees</t>
  </si>
  <si>
    <t>Λεμονιές                                                     Lemon trees</t>
  </si>
  <si>
    <t>Μανταρινιές                                     Mandarin trees</t>
  </si>
  <si>
    <t>Regions and Regional Unities (NUTS 2)</t>
  </si>
  <si>
    <t>Σύνολο Ελλάδας</t>
  </si>
  <si>
    <t>Greece Total</t>
  </si>
  <si>
    <t>Περιφέρεια Ανατολικής Μακεδονίας και Θράκης</t>
  </si>
  <si>
    <t>Region of Eastern Macedonia and Thrace</t>
  </si>
  <si>
    <t xml:space="preserve">  Rodopi</t>
  </si>
  <si>
    <t xml:space="preserve">  Drama</t>
  </si>
  <si>
    <t xml:space="preserve">  Evros</t>
  </si>
  <si>
    <t xml:space="preserve">  Thasos</t>
  </si>
  <si>
    <t xml:space="preserve">  Kavala</t>
  </si>
  <si>
    <t xml:space="preserve">  Xanthi</t>
  </si>
  <si>
    <t>Περιφέρεια Κεντρικής Μακεδονίας</t>
  </si>
  <si>
    <t>Region of Central Macedonia</t>
  </si>
  <si>
    <t xml:space="preserve">  Thessaloniki</t>
  </si>
  <si>
    <t xml:space="preserve">  Imathia</t>
  </si>
  <si>
    <t xml:space="preserve">  Kilkis</t>
  </si>
  <si>
    <t xml:space="preserve">  Pella</t>
  </si>
  <si>
    <t xml:space="preserve">  Pieria</t>
  </si>
  <si>
    <t xml:space="preserve">  Serres</t>
  </si>
  <si>
    <t xml:space="preserve">  Chalkidiki</t>
  </si>
  <si>
    <t xml:space="preserve">  Kozani</t>
  </si>
  <si>
    <t xml:space="preserve">  Grevena</t>
  </si>
  <si>
    <t xml:space="preserve">  Kastoria</t>
  </si>
  <si>
    <t xml:space="preserve">  Florina</t>
  </si>
  <si>
    <t>Περιφέρεια Ηπείρου</t>
  </si>
  <si>
    <t>Region of Epirus</t>
  </si>
  <si>
    <t xml:space="preserve">  Ionnina</t>
  </si>
  <si>
    <t xml:space="preserve">  Arta</t>
  </si>
  <si>
    <t xml:space="preserve">  Thesprotia</t>
  </si>
  <si>
    <t xml:space="preserve">  Preveza</t>
  </si>
  <si>
    <t>Περιφέρεια Θεσσαλίας</t>
  </si>
  <si>
    <t>Region of Thessally</t>
  </si>
  <si>
    <t xml:space="preserve">  Larissa</t>
  </si>
  <si>
    <t xml:space="preserve">  Karditsa</t>
  </si>
  <si>
    <t xml:space="preserve">  Magnesia</t>
  </si>
  <si>
    <t xml:space="preserve">  Sporades Islands</t>
  </si>
  <si>
    <t xml:space="preserve">  Trikala</t>
  </si>
  <si>
    <t>Περιφέρεια Στερεάς Ελλάδας</t>
  </si>
  <si>
    <t>Region of Central Greece</t>
  </si>
  <si>
    <t xml:space="preserve">  Pthiotida</t>
  </si>
  <si>
    <t xml:space="preserve">  Viotia</t>
  </si>
  <si>
    <t xml:space="preserve">  Evia</t>
  </si>
  <si>
    <t xml:space="preserve">  Evritania</t>
  </si>
  <si>
    <t xml:space="preserve">  Fokida</t>
  </si>
  <si>
    <t>Περιφέρεια Ιονίων Νήσων</t>
  </si>
  <si>
    <t>Region of Ionian Islands</t>
  </si>
  <si>
    <t xml:space="preserve">  Corfu</t>
  </si>
  <si>
    <t xml:space="preserve">  Zakynthos</t>
  </si>
  <si>
    <t xml:space="preserve">  Ithaka</t>
  </si>
  <si>
    <t xml:space="preserve">  Kefallonia</t>
  </si>
  <si>
    <t xml:space="preserve">  Lefkada</t>
  </si>
  <si>
    <t>Περιφέρεια Δυτικής Ελλάδας</t>
  </si>
  <si>
    <t>Region of Western Greece</t>
  </si>
  <si>
    <t xml:space="preserve">  Achaia</t>
  </si>
  <si>
    <t xml:space="preserve">  Etolia and Akarnania</t>
  </si>
  <si>
    <t xml:space="preserve">  Ilia</t>
  </si>
  <si>
    <t>Περιφέρεια Πελοποννήσου</t>
  </si>
  <si>
    <t>Region of Peloponnese</t>
  </si>
  <si>
    <t xml:space="preserve">  Arkadia</t>
  </si>
  <si>
    <t xml:space="preserve">  Argolida</t>
  </si>
  <si>
    <t xml:space="preserve">  Korinthia</t>
  </si>
  <si>
    <t xml:space="preserve">  Lakonia</t>
  </si>
  <si>
    <t xml:space="preserve">  Mesinia</t>
  </si>
  <si>
    <t>Περιφέρεια Αττικής</t>
  </si>
  <si>
    <t>Region of Attica</t>
  </si>
  <si>
    <t>Κεντρικού Τομέα Αθηνών</t>
  </si>
  <si>
    <t xml:space="preserve">  Athens Central Section</t>
  </si>
  <si>
    <t>Βορείου Τομέα Αθηνών</t>
  </si>
  <si>
    <t xml:space="preserve">  Athens North Section</t>
  </si>
  <si>
    <t>Δυτικού Τομέα Αθηνών</t>
  </si>
  <si>
    <t xml:space="preserve">  Athens West Section</t>
  </si>
  <si>
    <t>Νοτίου Τομέα Αθηνών</t>
  </si>
  <si>
    <t xml:space="preserve">  Athens South Section</t>
  </si>
  <si>
    <t>Ανατολικής Αττικής</t>
  </si>
  <si>
    <t xml:space="preserve">  Athens East Section</t>
  </si>
  <si>
    <t>Δυτικής Αττικής</t>
  </si>
  <si>
    <t xml:space="preserve">  West Attica</t>
  </si>
  <si>
    <t>Πειραιώς</t>
  </si>
  <si>
    <t xml:space="preserve">  Pireaus</t>
  </si>
  <si>
    <t>Νήσων</t>
  </si>
  <si>
    <t xml:space="preserve">  Attica Islands</t>
  </si>
  <si>
    <t>Περιφέρεια Βορείου Αιγαίου</t>
  </si>
  <si>
    <t>Region of Northern Aegean</t>
  </si>
  <si>
    <t xml:space="preserve">  Lesbos</t>
  </si>
  <si>
    <t xml:space="preserve">  Ikaria</t>
  </si>
  <si>
    <t xml:space="preserve">  Limnos</t>
  </si>
  <si>
    <t xml:space="preserve">  Samos</t>
  </si>
  <si>
    <t xml:space="preserve">  Chios</t>
  </si>
  <si>
    <t>Περιφέρεια Νοτίου Αιγαίου</t>
  </si>
  <si>
    <t>Region of Southern Aegean</t>
  </si>
  <si>
    <t xml:space="preserve">  Syros</t>
  </si>
  <si>
    <t xml:space="preserve">  Andros</t>
  </si>
  <si>
    <t xml:space="preserve">  Thira</t>
  </si>
  <si>
    <t xml:space="preserve">  Kalimnos</t>
  </si>
  <si>
    <t xml:space="preserve">  Karpathos</t>
  </si>
  <si>
    <t xml:space="preserve">  Kythnos</t>
  </si>
  <si>
    <t xml:space="preserve">  Kos</t>
  </si>
  <si>
    <t xml:space="preserve">  Milos</t>
  </si>
  <si>
    <t xml:space="preserve">  Mykonos</t>
  </si>
  <si>
    <t xml:space="preserve">  Naxos</t>
  </si>
  <si>
    <t xml:space="preserve">  Paros</t>
  </si>
  <si>
    <t xml:space="preserve">  Rhodes</t>
  </si>
  <si>
    <t xml:space="preserve">  Tinos</t>
  </si>
  <si>
    <t>Περιφέρεια Κρήτης</t>
  </si>
  <si>
    <t>Region of Crete</t>
  </si>
  <si>
    <t xml:space="preserve">  Heraklion</t>
  </si>
  <si>
    <t xml:space="preserve">  Lasithi</t>
  </si>
  <si>
    <t xml:space="preserve">  Rethymno</t>
  </si>
  <si>
    <t xml:space="preserve">  Chania</t>
  </si>
  <si>
    <t>3=συνολικός αριθμός δένδρων</t>
  </si>
  <si>
    <t>3=total number of trees</t>
  </si>
  <si>
    <t>4=δένδρα κανονικών δενδρώνων</t>
  </si>
  <si>
    <t>4=trees in compact plantations</t>
  </si>
  <si>
    <t>—</t>
  </si>
  <si>
    <t>Αχλαδιές                                                    Pear trees</t>
  </si>
  <si>
    <t>Ροδακινιές - Νεκταρινιές                              Peach - Nectarine trees</t>
  </si>
  <si>
    <t>Βερικοκιές                                                 Apricot trees</t>
  </si>
  <si>
    <t>Κερασιές                                                    Cherry trees</t>
  </si>
  <si>
    <t>Συκιές για νωπά σύκα                                    Fig trees (for fresh figs)</t>
  </si>
  <si>
    <t>Συκιές για ξηρά σύκα                                       Fig trees (for dry figs)</t>
  </si>
  <si>
    <t>Αμυγδαλιές                                                 Almond trees</t>
  </si>
  <si>
    <t>Καρυδιές                                                     Walnut trees</t>
  </si>
  <si>
    <t>Καστανιές                                                 Chestnut trees</t>
  </si>
  <si>
    <t>Λεπτοκαρυές (Φουντουκιές)                  Hazelnut trees</t>
  </si>
  <si>
    <t>5α - 5a</t>
  </si>
  <si>
    <t>5β - 5b</t>
  </si>
  <si>
    <t>5=παραγωγή όλων των δένδρων (5α βρώσιμων ελιών, 5β για ελαιοποίηση)</t>
  </si>
  <si>
    <t>5=production of all trees (5a edible olives, 5b for olive oil)</t>
  </si>
  <si>
    <t>Παραγωγή σε τόνους</t>
  </si>
  <si>
    <t>Region of Western Macedonia</t>
  </si>
  <si>
    <t>Περιφέρεια Δυτικής Μακεδονίας</t>
  </si>
  <si>
    <t>Πίνακας 5β. Αριθμός δένδρων και παραγωγή κυριότερων δενδρωδών καλλιεργειών, κατά Περιφέρεια και Περιφερειακή Ενότητα, 2014</t>
  </si>
  <si>
    <t>Table 5b. Number of trees and tree production for principal tree cultivations, by Region and Regional Unities, 2014</t>
  </si>
  <si>
    <t>Μηλιές
Apple trees</t>
  </si>
  <si>
    <t>Ελιές
Olive trees</t>
  </si>
  <si>
    <t>Πορτοκαλιές
Orange trees</t>
  </si>
  <si>
    <t>Λεμονιές
Lemon trees</t>
  </si>
  <si>
    <t>Μανταρινιές
Mandarin trees</t>
  </si>
  <si>
    <t>Αχλαδιές
Pear trees</t>
  </si>
  <si>
    <t>Ροδακινιές - Νεκταρινιές
Peach - Nectarine trees</t>
  </si>
  <si>
    <t>Βερικοκιές
Apricot trees</t>
  </si>
  <si>
    <t>Κερασιές
Cherry trees</t>
  </si>
  <si>
    <t>Συκιές για νωπά σύκα
Fig trees
(for fresh figs)</t>
  </si>
  <si>
    <t>Συκιές για ξηρά σύκα
Fig trees (for dry figs)</t>
  </si>
  <si>
    <t>Αμυγδαλιές
Almond trees</t>
  </si>
  <si>
    <t>Καρυδιές
Walnut trees</t>
  </si>
  <si>
    <t>Καστανιές
Chestnut trees</t>
  </si>
  <si>
    <t>Λεπτοκαρυές
(Φουντουκιές)
Hazelnut trees</t>
  </si>
  <si>
    <t>Πίνακας 5β. Αριθμός δένδρων και παραγωγή κυριότερων δενδρωδών καλλιεργειών, κατά Περιφέρεια και Περιφερειακή Ενότητα, 2015</t>
  </si>
  <si>
    <t>Table 5b. Number of trees and tree production for principal tree cultivations, by Region and Regional Unities, 2015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</si>
</sst>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charset val="161"/>
      <scheme val="minor"/>
    </font>
    <font>
      <b/>
      <sz val="8"/>
      <name val="Arial"/>
      <family val="2"/>
      <charset val="161"/>
    </font>
    <font>
      <sz val="8"/>
      <name val="Arial"/>
      <family val="2"/>
      <charset val="161"/>
    </font>
    <font>
      <sz val="8"/>
      <color theme="1"/>
      <name val="Arial"/>
      <family val="2"/>
      <charset val="161"/>
    </font>
    <font>
      <sz val="8"/>
      <color rgb="FF000000"/>
      <name val="Arial"/>
      <family val="2"/>
      <charset val="161"/>
    </font>
    <font>
      <b/>
      <sz val="8"/>
      <color theme="1"/>
      <name val="Arial"/>
      <family val="2"/>
      <charset val="161"/>
    </font>
    <font>
      <b/>
      <sz val="7"/>
      <name val="Arial"/>
      <family val="2"/>
      <charset val="161"/>
    </font>
    <font>
      <sz val="9"/>
      <color theme="1"/>
      <name val="Arial"/>
      <family val="2"/>
      <charset val="161"/>
    </font>
    <font>
      <b/>
      <sz val="9"/>
      <name val="Arial"/>
      <family val="2"/>
      <charset val="161"/>
    </font>
    <font>
      <sz val="10"/>
      <color theme="1"/>
      <name val="Arial"/>
      <family val="2"/>
      <charset val="161"/>
    </font>
    <font>
      <b/>
      <sz val="10"/>
      <name val="Arial"/>
      <family val="2"/>
      <charset val="16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F9F9F9"/>
      </patternFill>
    </fill>
  </fills>
  <borders count="3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03">
    <xf numFmtId="0" fontId="0" fillId="0" borderId="0" xfId="0"/>
    <xf numFmtId="0" fontId="3" fillId="0" borderId="0" xfId="0" applyFont="1"/>
    <xf numFmtId="0" fontId="1" fillId="0" borderId="0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>
      <alignment vertical="center"/>
    </xf>
    <xf numFmtId="0" fontId="2" fillId="0" borderId="1" xfId="0" applyNumberFormat="1" applyFont="1" applyFill="1" applyBorder="1" applyAlignment="1" applyProtection="1">
      <alignment horizontal="left"/>
    </xf>
    <xf numFmtId="0" fontId="3" fillId="0" borderId="0" xfId="0" applyFont="1" applyBorder="1"/>
    <xf numFmtId="0" fontId="2" fillId="0" borderId="0" xfId="0" applyNumberFormat="1" applyFont="1" applyFill="1" applyBorder="1" applyAlignment="1" applyProtection="1"/>
    <xf numFmtId="0" fontId="2" fillId="0" borderId="2" xfId="0" applyNumberFormat="1" applyFont="1" applyFill="1" applyBorder="1" applyAlignment="1" applyProtection="1">
      <alignment horizontal="center" vertical="center" wrapText="1"/>
    </xf>
    <xf numFmtId="0" fontId="2" fillId="0" borderId="3" xfId="0" applyNumberFormat="1" applyFont="1" applyFill="1" applyBorder="1" applyAlignment="1" applyProtection="1">
      <alignment horizontal="center" vertical="center" wrapText="1"/>
    </xf>
    <xf numFmtId="0" fontId="2" fillId="0" borderId="4" xfId="0" applyNumberFormat="1" applyFont="1" applyFill="1" applyBorder="1" applyAlignment="1" applyProtection="1">
      <alignment horizontal="center" vertical="center" wrapText="1"/>
    </xf>
    <xf numFmtId="0" fontId="2" fillId="0" borderId="5" xfId="0" applyNumberFormat="1" applyFont="1" applyFill="1" applyBorder="1" applyAlignment="1" applyProtection="1">
      <alignment horizontal="center" vertical="center" wrapText="1"/>
    </xf>
    <xf numFmtId="0" fontId="3" fillId="0" borderId="0" xfId="0" applyFont="1" applyBorder="1" applyAlignment="1">
      <alignment horizontal="left"/>
    </xf>
    <xf numFmtId="49" fontId="2" fillId="0" borderId="0" xfId="0" applyNumberFormat="1" applyFont="1" applyFill="1" applyBorder="1" applyAlignment="1">
      <alignment vertical="center"/>
    </xf>
    <xf numFmtId="49" fontId="2" fillId="0" borderId="0" xfId="0" applyNumberFormat="1" applyFont="1" applyFill="1" applyBorder="1" applyAlignment="1"/>
    <xf numFmtId="0" fontId="2" fillId="0" borderId="6" xfId="0" applyNumberFormat="1" applyFont="1" applyFill="1" applyBorder="1" applyAlignment="1" applyProtection="1">
      <alignment horizontal="center" vertical="center" wrapText="1"/>
    </xf>
    <xf numFmtId="0" fontId="3" fillId="0" borderId="12" xfId="0" applyFont="1" applyBorder="1" applyAlignment="1">
      <alignment horizontal="left"/>
    </xf>
    <xf numFmtId="3" fontId="6" fillId="2" borderId="7" xfId="0" applyNumberFormat="1" applyFont="1" applyFill="1" applyBorder="1" applyAlignment="1">
      <alignment horizontal="right" vertical="center"/>
    </xf>
    <xf numFmtId="0" fontId="2" fillId="0" borderId="0" xfId="0" applyFont="1" applyFill="1" applyBorder="1" applyAlignment="1" applyProtection="1"/>
    <xf numFmtId="0" fontId="2" fillId="0" borderId="1" xfId="0" applyNumberFormat="1" applyFont="1" applyFill="1" applyBorder="1" applyAlignment="1" applyProtection="1"/>
    <xf numFmtId="0" fontId="5" fillId="0" borderId="0" xfId="0" applyFont="1" applyBorder="1" applyAlignment="1">
      <alignment vertical="center"/>
    </xf>
    <xf numFmtId="0" fontId="2" fillId="0" borderId="0" xfId="0" applyNumberFormat="1" applyFont="1" applyFill="1" applyBorder="1" applyAlignment="1" applyProtection="1">
      <alignment horizontal="left"/>
    </xf>
    <xf numFmtId="3" fontId="6" fillId="2" borderId="26" xfId="0" applyNumberFormat="1" applyFont="1" applyFill="1" applyBorder="1" applyAlignment="1">
      <alignment horizontal="right" vertical="center"/>
    </xf>
    <xf numFmtId="3" fontId="6" fillId="2" borderId="27" xfId="0" applyNumberFormat="1" applyFont="1" applyFill="1" applyBorder="1" applyAlignment="1">
      <alignment horizontal="right" vertical="center"/>
    </xf>
    <xf numFmtId="49" fontId="1" fillId="0" borderId="0" xfId="0" applyNumberFormat="1" applyFont="1" applyFill="1" applyBorder="1" applyAlignment="1" applyProtection="1">
      <alignment vertical="center" wrapText="1"/>
    </xf>
    <xf numFmtId="0" fontId="7" fillId="0" borderId="0" xfId="0" applyFont="1"/>
    <xf numFmtId="0" fontId="8" fillId="0" borderId="0" xfId="0" applyNumberFormat="1" applyFont="1" applyFill="1" applyBorder="1" applyAlignment="1" applyProtection="1">
      <alignment vertical="center" wrapText="1"/>
    </xf>
    <xf numFmtId="0" fontId="8" fillId="0" borderId="0" xfId="0" applyNumberFormat="1" applyFont="1" applyFill="1" applyBorder="1" applyAlignment="1" applyProtection="1">
      <alignment vertical="center"/>
    </xf>
    <xf numFmtId="0" fontId="8" fillId="0" borderId="0" xfId="0" applyNumberFormat="1" applyFont="1" applyFill="1" applyBorder="1" applyAlignment="1" applyProtection="1">
      <alignment horizontal="left" vertical="center" wrapText="1"/>
    </xf>
    <xf numFmtId="0" fontId="8" fillId="0" borderId="0" xfId="0" applyNumberFormat="1" applyFont="1" applyFill="1" applyBorder="1" applyAlignment="1" applyProtection="1">
      <alignment horizontal="center" vertical="center" wrapText="1"/>
    </xf>
    <xf numFmtId="0" fontId="9" fillId="0" borderId="0" xfId="0" applyFont="1"/>
    <xf numFmtId="0" fontId="10" fillId="0" borderId="0" xfId="0" applyNumberFormat="1" applyFont="1" applyFill="1" applyBorder="1" applyAlignment="1" applyProtection="1">
      <alignment horizontal="left" vertical="center" wrapText="1"/>
    </xf>
    <xf numFmtId="0" fontId="10" fillId="0" borderId="0" xfId="0" applyNumberFormat="1" applyFont="1" applyFill="1" applyBorder="1" applyAlignment="1" applyProtection="1">
      <alignment vertical="center" wrapText="1"/>
    </xf>
    <xf numFmtId="0" fontId="10" fillId="0" borderId="0" xfId="0" applyNumberFormat="1" applyFont="1" applyFill="1" applyBorder="1" applyAlignment="1" applyProtection="1">
      <alignment vertical="center"/>
    </xf>
    <xf numFmtId="0" fontId="3" fillId="0" borderId="7" xfId="0" applyFont="1" applyFill="1" applyBorder="1" applyAlignment="1">
      <alignment horizontal="right" vertical="top" wrapText="1"/>
    </xf>
    <xf numFmtId="0" fontId="3" fillId="0" borderId="0" xfId="0" applyFont="1" applyFill="1" applyBorder="1" applyAlignment="1">
      <alignment horizontal="right" vertical="top" wrapText="1"/>
    </xf>
    <xf numFmtId="3" fontId="3" fillId="0" borderId="0" xfId="0" applyNumberFormat="1" applyFont="1" applyFill="1" applyBorder="1" applyAlignment="1">
      <alignment horizontal="right" vertical="top" wrapText="1"/>
    </xf>
    <xf numFmtId="3" fontId="3" fillId="0" borderId="7" xfId="0" applyNumberFormat="1" applyFont="1" applyFill="1" applyBorder="1" applyAlignment="1">
      <alignment horizontal="right" vertical="top" wrapText="1"/>
    </xf>
    <xf numFmtId="0" fontId="3" fillId="0" borderId="26" xfId="0" applyFont="1" applyFill="1" applyBorder="1" applyAlignment="1">
      <alignment horizontal="right" vertical="top" wrapText="1"/>
    </xf>
    <xf numFmtId="3" fontId="3" fillId="0" borderId="22" xfId="0" applyNumberFormat="1" applyFont="1" applyFill="1" applyBorder="1" applyAlignment="1">
      <alignment horizontal="right" vertical="top" wrapText="1"/>
    </xf>
    <xf numFmtId="0" fontId="3" fillId="0" borderId="22" xfId="0" applyFont="1" applyFill="1" applyBorder="1" applyAlignment="1">
      <alignment horizontal="right" vertical="top" wrapText="1"/>
    </xf>
    <xf numFmtId="3" fontId="3" fillId="0" borderId="26" xfId="0" applyNumberFormat="1" applyFont="1" applyFill="1" applyBorder="1" applyAlignment="1">
      <alignment horizontal="right" vertical="top" wrapText="1"/>
    </xf>
    <xf numFmtId="3" fontId="3" fillId="0" borderId="28" xfId="0" applyNumberFormat="1" applyFont="1" applyFill="1" applyBorder="1" applyAlignment="1">
      <alignment horizontal="right" vertical="top" wrapText="1"/>
    </xf>
    <xf numFmtId="3" fontId="3" fillId="0" borderId="1" xfId="0" applyNumberFormat="1" applyFont="1" applyFill="1" applyBorder="1" applyAlignment="1">
      <alignment horizontal="right" vertical="top" wrapText="1"/>
    </xf>
    <xf numFmtId="3" fontId="3" fillId="0" borderId="29" xfId="0" applyNumberFormat="1" applyFont="1" applyFill="1" applyBorder="1" applyAlignment="1">
      <alignment horizontal="right" vertical="top" wrapText="1"/>
    </xf>
    <xf numFmtId="0" fontId="3" fillId="0" borderId="1" xfId="0" applyFont="1" applyFill="1" applyBorder="1" applyAlignment="1">
      <alignment horizontal="right" vertical="top" wrapText="1"/>
    </xf>
    <xf numFmtId="0" fontId="3" fillId="0" borderId="29" xfId="0" applyFont="1" applyFill="1" applyBorder="1" applyAlignment="1">
      <alignment horizontal="right" vertical="top" wrapText="1"/>
    </xf>
    <xf numFmtId="3" fontId="3" fillId="0" borderId="30" xfId="0" applyNumberFormat="1" applyFont="1" applyFill="1" applyBorder="1" applyAlignment="1">
      <alignment horizontal="right" vertical="top" wrapText="1"/>
    </xf>
    <xf numFmtId="49" fontId="2" fillId="0" borderId="0" xfId="0" applyNumberFormat="1" applyFont="1" applyFill="1" applyBorder="1" applyAlignment="1" applyProtection="1">
      <alignment horizontal="left" wrapText="1" indent="1"/>
    </xf>
    <xf numFmtId="49" fontId="4" fillId="0" borderId="0" xfId="0" applyNumberFormat="1" applyFont="1" applyBorder="1" applyAlignment="1" applyProtection="1">
      <alignment horizontal="left" vertical="center" wrapText="1" indent="1"/>
      <protection locked="0"/>
    </xf>
    <xf numFmtId="49" fontId="2" fillId="0" borderId="1" xfId="0" applyNumberFormat="1" applyFont="1" applyFill="1" applyBorder="1" applyAlignment="1" applyProtection="1">
      <alignment horizontal="left" wrapText="1" indent="1"/>
    </xf>
    <xf numFmtId="0" fontId="3" fillId="0" borderId="0" xfId="0" applyFont="1" applyBorder="1" applyAlignment="1">
      <alignment horizontal="left" indent="1"/>
    </xf>
    <xf numFmtId="0" fontId="3" fillId="0" borderId="12" xfId="0" applyFont="1" applyBorder="1" applyAlignment="1">
      <alignment horizontal="left" indent="1"/>
    </xf>
    <xf numFmtId="3" fontId="3" fillId="3" borderId="7" xfId="0" applyNumberFormat="1" applyFont="1" applyFill="1" applyBorder="1" applyAlignment="1">
      <alignment horizontal="right" vertical="top"/>
    </xf>
    <xf numFmtId="0" fontId="3" fillId="0" borderId="7" xfId="0" applyFont="1" applyBorder="1" applyAlignment="1">
      <alignment horizontal="right" vertical="top"/>
    </xf>
    <xf numFmtId="3" fontId="3" fillId="0" borderId="7" xfId="0" applyNumberFormat="1" applyFont="1" applyBorder="1" applyAlignment="1">
      <alignment horizontal="right" vertical="top"/>
    </xf>
    <xf numFmtId="3" fontId="3" fillId="3" borderId="26" xfId="0" applyNumberFormat="1" applyFont="1" applyFill="1" applyBorder="1" applyAlignment="1">
      <alignment horizontal="right" vertical="top"/>
    </xf>
    <xf numFmtId="3" fontId="3" fillId="3" borderId="27" xfId="0" applyNumberFormat="1" applyFont="1" applyFill="1" applyBorder="1" applyAlignment="1">
      <alignment horizontal="right" vertical="top"/>
    </xf>
    <xf numFmtId="3" fontId="3" fillId="3" borderId="28" xfId="0" applyNumberFormat="1" applyFont="1" applyFill="1" applyBorder="1" applyAlignment="1">
      <alignment horizontal="right" vertical="top"/>
    </xf>
    <xf numFmtId="3" fontId="3" fillId="0" borderId="29" xfId="0" applyNumberFormat="1" applyFont="1" applyBorder="1" applyAlignment="1">
      <alignment horizontal="right" vertical="top"/>
    </xf>
    <xf numFmtId="3" fontId="3" fillId="3" borderId="29" xfId="0" applyNumberFormat="1" applyFont="1" applyFill="1" applyBorder="1" applyAlignment="1">
      <alignment horizontal="right" vertical="top"/>
    </xf>
    <xf numFmtId="0" fontId="3" fillId="0" borderId="29" xfId="0" applyFont="1" applyBorder="1" applyAlignment="1">
      <alignment horizontal="right" vertical="top"/>
    </xf>
    <xf numFmtId="3" fontId="3" fillId="3" borderId="31" xfId="0" applyNumberFormat="1" applyFont="1" applyFill="1" applyBorder="1" applyAlignment="1">
      <alignment horizontal="right" vertical="top"/>
    </xf>
    <xf numFmtId="3" fontId="1" fillId="0" borderId="7" xfId="0" applyNumberFormat="1" applyFont="1" applyBorder="1" applyAlignment="1">
      <alignment horizontal="right" vertical="center"/>
    </xf>
    <xf numFmtId="3" fontId="1" fillId="0" borderId="27" xfId="0" applyNumberFormat="1" applyFont="1" applyBorder="1" applyAlignment="1">
      <alignment horizontal="right" vertical="center"/>
    </xf>
    <xf numFmtId="3" fontId="1" fillId="0" borderId="7" xfId="0" quotePrefix="1" applyNumberFormat="1" applyFont="1" applyBorder="1" applyAlignment="1">
      <alignment horizontal="right" vertical="center"/>
    </xf>
    <xf numFmtId="3" fontId="1" fillId="0" borderId="27" xfId="0" quotePrefix="1" applyNumberFormat="1" applyFont="1" applyBorder="1" applyAlignment="1">
      <alignment horizontal="right" vertical="center"/>
    </xf>
    <xf numFmtId="0" fontId="2" fillId="0" borderId="19" xfId="0" applyNumberFormat="1" applyFont="1" applyFill="1" applyBorder="1" applyAlignment="1" applyProtection="1">
      <alignment horizontal="center" vertical="center" wrapText="1"/>
    </xf>
    <xf numFmtId="0" fontId="2" fillId="0" borderId="15" xfId="0" applyNumberFormat="1" applyFont="1" applyFill="1" applyBorder="1" applyAlignment="1" applyProtection="1">
      <alignment horizontal="center" vertical="center" wrapText="1"/>
    </xf>
    <xf numFmtId="0" fontId="2" fillId="0" borderId="20" xfId="0" applyNumberFormat="1" applyFont="1" applyFill="1" applyBorder="1" applyAlignment="1" applyProtection="1">
      <alignment horizontal="center" vertical="center" wrapText="1"/>
    </xf>
    <xf numFmtId="0" fontId="2" fillId="0" borderId="10" xfId="0" applyNumberFormat="1" applyFont="1" applyFill="1" applyBorder="1" applyAlignment="1" applyProtection="1">
      <alignment horizontal="center" vertical="center" wrapText="1"/>
    </xf>
    <xf numFmtId="0" fontId="2" fillId="0" borderId="0" xfId="0" applyNumberFormat="1" applyFont="1" applyFill="1" applyBorder="1" applyAlignment="1" applyProtection="1">
      <alignment horizontal="center" vertical="center" wrapText="1"/>
    </xf>
    <xf numFmtId="0" fontId="2" fillId="0" borderId="8" xfId="0" applyNumberFormat="1" applyFont="1" applyFill="1" applyBorder="1" applyAlignment="1" applyProtection="1">
      <alignment horizontal="center" vertical="center" wrapText="1"/>
    </xf>
    <xf numFmtId="0" fontId="2" fillId="0" borderId="11" xfId="0" applyNumberFormat="1" applyFont="1" applyFill="1" applyBorder="1" applyAlignment="1" applyProtection="1">
      <alignment horizontal="center" vertical="center" wrapText="1"/>
    </xf>
    <xf numFmtId="0" fontId="2" fillId="0" borderId="12" xfId="0" applyNumberFormat="1" applyFont="1" applyFill="1" applyBorder="1" applyAlignment="1" applyProtection="1">
      <alignment horizontal="center" vertical="center" wrapText="1"/>
    </xf>
    <xf numFmtId="0" fontId="2" fillId="0" borderId="9" xfId="0" applyNumberFormat="1" applyFont="1" applyFill="1" applyBorder="1" applyAlignment="1" applyProtection="1">
      <alignment horizontal="center" vertical="center" wrapText="1"/>
    </xf>
    <xf numFmtId="0" fontId="2" fillId="0" borderId="21" xfId="0" applyNumberFormat="1" applyFont="1" applyFill="1" applyBorder="1" applyAlignment="1" applyProtection="1">
      <alignment horizontal="center" vertical="center" wrapText="1"/>
    </xf>
    <xf numFmtId="0" fontId="2" fillId="0" borderId="22" xfId="0" applyNumberFormat="1" applyFont="1" applyFill="1" applyBorder="1" applyAlignment="1" applyProtection="1">
      <alignment horizontal="center" vertical="center" wrapText="1"/>
    </xf>
    <xf numFmtId="0" fontId="2" fillId="0" borderId="23" xfId="0" applyNumberFormat="1" applyFont="1" applyFill="1" applyBorder="1" applyAlignment="1" applyProtection="1">
      <alignment horizontal="center" vertical="center" wrapText="1"/>
    </xf>
    <xf numFmtId="3" fontId="1" fillId="0" borderId="13" xfId="0" applyNumberFormat="1" applyFont="1" applyBorder="1" applyAlignment="1">
      <alignment horizontal="right" vertical="center"/>
    </xf>
    <xf numFmtId="3" fontId="1" fillId="0" borderId="25" xfId="0" applyNumberFormat="1" applyFont="1" applyBorder="1" applyAlignment="1">
      <alignment horizontal="right" vertical="center"/>
    </xf>
    <xf numFmtId="3" fontId="1" fillId="0" borderId="8" xfId="0" applyNumberFormat="1" applyFont="1" applyBorder="1" applyAlignment="1">
      <alignment horizontal="right" vertical="center"/>
    </xf>
    <xf numFmtId="0" fontId="2" fillId="0" borderId="0" xfId="0" applyNumberFormat="1" applyFont="1" applyFill="1" applyBorder="1" applyAlignment="1" applyProtection="1">
      <alignment horizontal="right"/>
    </xf>
    <xf numFmtId="0" fontId="2" fillId="0" borderId="1" xfId="0" applyNumberFormat="1" applyFont="1" applyFill="1" applyBorder="1" applyAlignment="1" applyProtection="1">
      <alignment horizontal="right"/>
    </xf>
    <xf numFmtId="0" fontId="1" fillId="0" borderId="15" xfId="0" applyNumberFormat="1" applyFont="1" applyFill="1" applyBorder="1" applyAlignment="1" applyProtection="1">
      <alignment horizontal="left" vertical="center" wrapText="1"/>
    </xf>
    <xf numFmtId="0" fontId="1" fillId="0" borderId="0" xfId="0" applyNumberFormat="1" applyFont="1" applyFill="1" applyBorder="1" applyAlignment="1" applyProtection="1">
      <alignment horizontal="left" vertical="center" wrapText="1"/>
    </xf>
    <xf numFmtId="0" fontId="1" fillId="0" borderId="12" xfId="0" applyNumberFormat="1" applyFont="1" applyFill="1" applyBorder="1" applyAlignment="1" applyProtection="1">
      <alignment horizontal="left" vertical="center" wrapText="1"/>
    </xf>
    <xf numFmtId="0" fontId="2" fillId="0" borderId="16" xfId="0" applyNumberFormat="1" applyFont="1" applyFill="1" applyBorder="1" applyAlignment="1" applyProtection="1">
      <alignment horizontal="center" vertical="center" wrapText="1"/>
    </xf>
    <xf numFmtId="0" fontId="2" fillId="0" borderId="17" xfId="0" applyNumberFormat="1" applyFont="1" applyFill="1" applyBorder="1" applyAlignment="1" applyProtection="1">
      <alignment horizontal="center" vertical="center" wrapText="1"/>
    </xf>
    <xf numFmtId="0" fontId="2" fillId="0" borderId="18" xfId="0" applyNumberFormat="1" applyFont="1" applyFill="1" applyBorder="1" applyAlignment="1" applyProtection="1">
      <alignment horizontal="center" vertical="center" wrapText="1"/>
    </xf>
    <xf numFmtId="0" fontId="1" fillId="0" borderId="0" xfId="0" applyNumberFormat="1" applyFont="1" applyFill="1" applyBorder="1" applyAlignment="1" applyProtection="1">
      <alignment horizontal="center" vertical="center" wrapText="1"/>
    </xf>
    <xf numFmtId="49" fontId="1" fillId="0" borderId="0" xfId="0" applyNumberFormat="1" applyFont="1" applyFill="1" applyBorder="1" applyAlignment="1" applyProtection="1">
      <alignment horizontal="left" vertical="center" wrapText="1"/>
    </xf>
    <xf numFmtId="3" fontId="1" fillId="0" borderId="26" xfId="0" applyNumberFormat="1" applyFont="1" applyBorder="1" applyAlignment="1">
      <alignment horizontal="right" vertical="center"/>
    </xf>
    <xf numFmtId="49" fontId="1" fillId="0" borderId="14" xfId="0" applyNumberFormat="1" applyFont="1" applyFill="1" applyBorder="1" applyAlignment="1" applyProtection="1">
      <alignment horizontal="left" vertical="center" wrapText="1" indent="1"/>
    </xf>
    <xf numFmtId="49" fontId="1" fillId="0" borderId="0" xfId="0" applyNumberFormat="1" applyFont="1" applyFill="1" applyBorder="1" applyAlignment="1" applyProtection="1">
      <alignment horizontal="left" vertical="center" wrapText="1" indent="1"/>
    </xf>
    <xf numFmtId="3" fontId="1" fillId="0" borderId="32" xfId="0" applyNumberFormat="1" applyFont="1" applyBorder="1" applyAlignment="1">
      <alignment horizontal="right" vertical="center"/>
    </xf>
    <xf numFmtId="3" fontId="1" fillId="0" borderId="17" xfId="0" applyNumberFormat="1" applyFont="1" applyBorder="1" applyAlignment="1">
      <alignment horizontal="right" vertical="center"/>
    </xf>
    <xf numFmtId="3" fontId="1" fillId="0" borderId="7" xfId="0" applyNumberFormat="1" applyFont="1" applyBorder="1" applyAlignment="1">
      <alignment vertical="center"/>
    </xf>
    <xf numFmtId="0" fontId="5" fillId="0" borderId="0" xfId="0" applyFont="1" applyBorder="1" applyAlignment="1">
      <alignment horizontal="left" vertical="center" wrapText="1"/>
    </xf>
    <xf numFmtId="0" fontId="5" fillId="0" borderId="0" xfId="0" applyFont="1" applyBorder="1" applyAlignment="1">
      <alignment horizontal="left" vertical="center"/>
    </xf>
    <xf numFmtId="0" fontId="10" fillId="0" borderId="0" xfId="0" applyNumberFormat="1" applyFont="1" applyFill="1" applyBorder="1" applyAlignment="1" applyProtection="1">
      <alignment horizontal="center" vertical="center" wrapText="1"/>
    </xf>
    <xf numFmtId="3" fontId="1" fillId="0" borderId="24" xfId="0" applyNumberFormat="1" applyFont="1" applyBorder="1" applyAlignment="1">
      <alignment horizontal="right" vertical="center"/>
    </xf>
    <xf numFmtId="0" fontId="1" fillId="0" borderId="15" xfId="0" applyNumberFormat="1" applyFont="1" applyFill="1" applyBorder="1" applyAlignment="1" applyProtection="1">
      <alignment horizontal="center" vertical="center" wrapText="1"/>
    </xf>
    <xf numFmtId="0" fontId="1" fillId="0" borderId="12" xfId="0" applyNumberFormat="1" applyFont="1" applyFill="1" applyBorder="1" applyAlignment="1" applyProtection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s.spyroulis/&#917;&#960;&#953;&#966;&#940;&#957;&#949;&#953;&#945;%20&#949;&#961;&#947;&#945;&#963;&#943;&#945;&#962;/&#916;&#925;&#931;&#919;_&#928;&#929;&#937;&#932;&#927;&#915;_&#917;&#923;&#931;&#932;&#913;&#932;/&#917;&#932;&#919;&#931;&#921;&#913;%20&#915;&#917;&#937;&#929;&#915;&#921;&#922;&#919;%20&#917;&#929;&#917;&#933;&#925;&#913;/&#913;&#925;&#913;&#923;&#933;&#932;&#921;&#922;&#913;%20&#917;&#915;&#917;%20&#928;&#929;&#927;&#931;%20&#916;&#919;&#924;&#927;&#931;&#921;&#917;&#933;&#931;&#919;/&#917;&#915;&#917;%20&#913;&#929;&#927;&#932;&#929;&#913;&#921;&#917;&#931;%202011%20&#913;&#925;&#913;&#923;&#933;&#932;&#921;&#922;&#927;&#921;%20&#928;&#921;&#925;&#913;&#922;&#917;&#931;/&#928;&#921;&#925;&#913;&#922;&#913;&#931;%202(&#945;)%20&#913;&#929;&#927;&#932;&#929;&#913;&#921;&#917;&#931;%20&#931;&#921;&#932;&#919;&#929;&#913;%20&#915;&#921;&#913;%20&#922;&#913;&#929;&#928;&#927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ListOfRegions"/>
      <sheetName val="Πίνακας2(α)"/>
    </sheetNames>
    <sheetDataSet>
      <sheetData sheetId="0" refreshError="1">
        <row r="1">
          <cell r="A1" t="str">
            <v>01</v>
          </cell>
          <cell r="B1" t="str">
            <v xml:space="preserve">  Ροδόπης</v>
          </cell>
        </row>
        <row r="2">
          <cell r="A2" t="str">
            <v>02</v>
          </cell>
          <cell r="B2" t="str">
            <v xml:space="preserve">  Δράμας</v>
          </cell>
        </row>
        <row r="3">
          <cell r="A3" t="str">
            <v>03</v>
          </cell>
          <cell r="B3" t="str">
            <v xml:space="preserve">  Έβρου</v>
          </cell>
        </row>
        <row r="4">
          <cell r="A4" t="str">
            <v>04</v>
          </cell>
          <cell r="B4" t="str">
            <v xml:space="preserve">  Θάσου</v>
          </cell>
        </row>
        <row r="5">
          <cell r="A5" t="str">
            <v>05</v>
          </cell>
          <cell r="B5" t="str">
            <v xml:space="preserve">  Καβάλας</v>
          </cell>
        </row>
        <row r="6">
          <cell r="A6" t="str">
            <v>06</v>
          </cell>
          <cell r="B6" t="str">
            <v xml:space="preserve">  Ξάνθης</v>
          </cell>
        </row>
        <row r="7">
          <cell r="A7" t="str">
            <v>07</v>
          </cell>
          <cell r="B7" t="str">
            <v xml:space="preserve">  Θεσσαλονίκης</v>
          </cell>
        </row>
        <row r="8">
          <cell r="A8" t="str">
            <v>08</v>
          </cell>
          <cell r="B8" t="str">
            <v xml:space="preserve">  Ημαθίας</v>
          </cell>
        </row>
        <row r="9">
          <cell r="A9" t="str">
            <v>09</v>
          </cell>
          <cell r="B9" t="str">
            <v xml:space="preserve">  Κιλκίς</v>
          </cell>
        </row>
        <row r="10">
          <cell r="A10" t="str">
            <v>10</v>
          </cell>
          <cell r="B10" t="str">
            <v xml:space="preserve">  Πέλλας</v>
          </cell>
        </row>
        <row r="11">
          <cell r="A11" t="str">
            <v>11</v>
          </cell>
          <cell r="B11" t="str">
            <v xml:space="preserve">  Πιερίας</v>
          </cell>
        </row>
        <row r="12">
          <cell r="A12" t="str">
            <v>12</v>
          </cell>
          <cell r="B12" t="str">
            <v xml:space="preserve">  Σερρών</v>
          </cell>
        </row>
        <row r="13">
          <cell r="A13" t="str">
            <v>13</v>
          </cell>
          <cell r="B13" t="str">
            <v xml:space="preserve">  Χαλκιδικής</v>
          </cell>
        </row>
        <row r="14">
          <cell r="A14" t="str">
            <v>14</v>
          </cell>
          <cell r="B14" t="str">
            <v xml:space="preserve">  Κοζάνης</v>
          </cell>
        </row>
        <row r="15">
          <cell r="A15" t="str">
            <v>15</v>
          </cell>
          <cell r="B15" t="str">
            <v xml:space="preserve">  Γρεβενών</v>
          </cell>
        </row>
        <row r="16">
          <cell r="A16" t="str">
            <v>16</v>
          </cell>
          <cell r="B16" t="str">
            <v xml:space="preserve">  Καστοριάς</v>
          </cell>
        </row>
        <row r="17">
          <cell r="A17" t="str">
            <v>17</v>
          </cell>
          <cell r="B17" t="str">
            <v xml:space="preserve">  Φλώρινας</v>
          </cell>
        </row>
        <row r="18">
          <cell r="A18" t="str">
            <v>18</v>
          </cell>
          <cell r="B18" t="str">
            <v xml:space="preserve">  Ιωαννίνων</v>
          </cell>
        </row>
        <row r="19">
          <cell r="A19" t="str">
            <v>19</v>
          </cell>
          <cell r="B19" t="str">
            <v xml:space="preserve">  Άρτας</v>
          </cell>
        </row>
        <row r="20">
          <cell r="A20" t="str">
            <v>20</v>
          </cell>
          <cell r="B20" t="str">
            <v xml:space="preserve">  Θεσπρωτίας</v>
          </cell>
        </row>
        <row r="21">
          <cell r="A21" t="str">
            <v>21</v>
          </cell>
          <cell r="B21" t="str">
            <v xml:space="preserve">  Πρέβεζας</v>
          </cell>
        </row>
        <row r="22">
          <cell r="A22" t="str">
            <v>22</v>
          </cell>
          <cell r="B22" t="str">
            <v xml:space="preserve">  Λάρισας</v>
          </cell>
        </row>
        <row r="23">
          <cell r="A23" t="str">
            <v>23</v>
          </cell>
          <cell r="B23" t="str">
            <v xml:space="preserve">  Καρδίτσας</v>
          </cell>
        </row>
        <row r="24">
          <cell r="A24" t="str">
            <v>24</v>
          </cell>
          <cell r="B24" t="str">
            <v xml:space="preserve">  Μαγνησίας</v>
          </cell>
        </row>
        <row r="25">
          <cell r="A25" t="str">
            <v>25</v>
          </cell>
          <cell r="B25" t="str">
            <v xml:space="preserve">  Σποράδων</v>
          </cell>
        </row>
        <row r="26">
          <cell r="A26" t="str">
            <v>26</v>
          </cell>
          <cell r="B26" t="str">
            <v xml:space="preserve">  Τρικάλων</v>
          </cell>
        </row>
        <row r="27">
          <cell r="A27" t="str">
            <v>27</v>
          </cell>
          <cell r="B27" t="str">
            <v xml:space="preserve">  Φθιώτιδας</v>
          </cell>
        </row>
        <row r="28">
          <cell r="A28" t="str">
            <v>28</v>
          </cell>
          <cell r="B28" t="str">
            <v xml:space="preserve">  Βοιωτίας</v>
          </cell>
        </row>
        <row r="29">
          <cell r="A29" t="str">
            <v>29</v>
          </cell>
          <cell r="B29" t="str">
            <v xml:space="preserve">  Εύβοιας</v>
          </cell>
        </row>
        <row r="30">
          <cell r="A30" t="str">
            <v>30</v>
          </cell>
          <cell r="B30" t="str">
            <v xml:space="preserve">  Ευρυτανίας</v>
          </cell>
        </row>
        <row r="31">
          <cell r="A31" t="str">
            <v>31</v>
          </cell>
          <cell r="B31" t="str">
            <v xml:space="preserve">  Φωκίδας</v>
          </cell>
        </row>
        <row r="32">
          <cell r="A32" t="str">
            <v>32</v>
          </cell>
          <cell r="B32" t="str">
            <v xml:space="preserve">  Κέρκυρας</v>
          </cell>
        </row>
        <row r="33">
          <cell r="A33" t="str">
            <v>33</v>
          </cell>
          <cell r="B33" t="str">
            <v xml:space="preserve">  Ζακύνθου</v>
          </cell>
        </row>
        <row r="34">
          <cell r="A34" t="str">
            <v>34</v>
          </cell>
          <cell r="B34" t="str">
            <v xml:space="preserve">  Ιθάκης</v>
          </cell>
        </row>
        <row r="35">
          <cell r="A35" t="str">
            <v>35</v>
          </cell>
          <cell r="B35" t="str">
            <v xml:space="preserve">  Κεφαλληνίας</v>
          </cell>
        </row>
        <row r="36">
          <cell r="A36" t="str">
            <v>36</v>
          </cell>
          <cell r="B36" t="str">
            <v xml:space="preserve">  Λευκάδας</v>
          </cell>
        </row>
        <row r="37">
          <cell r="A37" t="str">
            <v>37</v>
          </cell>
          <cell r="B37" t="str">
            <v xml:space="preserve">  Αχαϊας</v>
          </cell>
        </row>
        <row r="38">
          <cell r="A38" t="str">
            <v>38</v>
          </cell>
          <cell r="B38" t="str">
            <v xml:space="preserve">  Αιτωλ/νανίας</v>
          </cell>
        </row>
        <row r="39">
          <cell r="A39" t="str">
            <v>39</v>
          </cell>
          <cell r="B39" t="str">
            <v xml:space="preserve">  Ηλείας</v>
          </cell>
        </row>
        <row r="40">
          <cell r="A40" t="str">
            <v>40</v>
          </cell>
          <cell r="B40" t="str">
            <v xml:space="preserve">  Αρκαδίας</v>
          </cell>
        </row>
        <row r="41">
          <cell r="A41" t="str">
            <v>41</v>
          </cell>
          <cell r="B41" t="str">
            <v xml:space="preserve">  Αργολίδας</v>
          </cell>
        </row>
        <row r="42">
          <cell r="A42" t="str">
            <v>42</v>
          </cell>
          <cell r="B42" t="str">
            <v xml:space="preserve">  Κορινθίας</v>
          </cell>
        </row>
        <row r="43">
          <cell r="A43" t="str">
            <v>43</v>
          </cell>
          <cell r="B43" t="str">
            <v xml:space="preserve">  Λακωνίας</v>
          </cell>
        </row>
        <row r="44">
          <cell r="A44" t="str">
            <v>44</v>
          </cell>
          <cell r="B44" t="str">
            <v xml:space="preserve">  Μεσσηνίας</v>
          </cell>
        </row>
        <row r="45">
          <cell r="A45" t="str">
            <v>45</v>
          </cell>
          <cell r="B45" t="str">
            <v xml:space="preserve">  Κεντρικού Τομέα Αθηνών</v>
          </cell>
        </row>
        <row r="46">
          <cell r="A46" t="str">
            <v>46</v>
          </cell>
          <cell r="B46" t="str">
            <v xml:space="preserve"> Βορείου Τομέα Αθηνών</v>
          </cell>
        </row>
        <row r="47">
          <cell r="A47" t="str">
            <v>47</v>
          </cell>
          <cell r="B47" t="str">
            <v xml:space="preserve">  Δυτικού Τομέα Αθηνών</v>
          </cell>
        </row>
        <row r="48">
          <cell r="A48" t="str">
            <v>48</v>
          </cell>
          <cell r="B48" t="str">
            <v xml:space="preserve">  Νοτίου Τομέα Αθηνών</v>
          </cell>
        </row>
        <row r="49">
          <cell r="A49" t="str">
            <v>49</v>
          </cell>
          <cell r="B49" t="str">
            <v xml:space="preserve">  Ανατολικής Αττικής</v>
          </cell>
        </row>
        <row r="50">
          <cell r="A50" t="str">
            <v>50</v>
          </cell>
          <cell r="B50" t="str">
            <v xml:space="preserve">  Δυτικής Αττικής</v>
          </cell>
        </row>
        <row r="51">
          <cell r="A51" t="str">
            <v>51</v>
          </cell>
          <cell r="B51" t="str">
            <v xml:space="preserve">  Πειραιώς</v>
          </cell>
        </row>
        <row r="52">
          <cell r="A52" t="str">
            <v>52</v>
          </cell>
          <cell r="B52" t="str">
            <v xml:space="preserve">  Νήσων</v>
          </cell>
        </row>
        <row r="53">
          <cell r="A53" t="str">
            <v>53</v>
          </cell>
          <cell r="B53" t="str">
            <v xml:space="preserve">  Λέσβου</v>
          </cell>
        </row>
        <row r="54">
          <cell r="A54" t="str">
            <v>54</v>
          </cell>
          <cell r="B54" t="str">
            <v xml:space="preserve">  Ικαρίας</v>
          </cell>
        </row>
        <row r="55">
          <cell r="A55" t="str">
            <v>55</v>
          </cell>
          <cell r="B55" t="str">
            <v xml:space="preserve">  Λήμνου</v>
          </cell>
        </row>
        <row r="56">
          <cell r="A56" t="str">
            <v>56</v>
          </cell>
          <cell r="B56" t="str">
            <v xml:space="preserve">  Σάμου.</v>
          </cell>
        </row>
        <row r="57">
          <cell r="A57" t="str">
            <v>57</v>
          </cell>
          <cell r="B57" t="str">
            <v xml:space="preserve">  Χίου</v>
          </cell>
        </row>
        <row r="58">
          <cell r="A58" t="str">
            <v>58</v>
          </cell>
          <cell r="B58" t="str">
            <v xml:space="preserve">  Σύρου</v>
          </cell>
        </row>
        <row r="59">
          <cell r="A59" t="str">
            <v>59</v>
          </cell>
          <cell r="B59" t="str">
            <v xml:space="preserve">  Άνδρου</v>
          </cell>
        </row>
        <row r="60">
          <cell r="A60" t="str">
            <v>60</v>
          </cell>
          <cell r="B60" t="str">
            <v xml:space="preserve">  Θήρας</v>
          </cell>
        </row>
        <row r="61">
          <cell r="A61" t="str">
            <v>61</v>
          </cell>
          <cell r="B61" t="str">
            <v xml:space="preserve">  Καλύμνου</v>
          </cell>
        </row>
        <row r="62">
          <cell r="A62" t="str">
            <v>62</v>
          </cell>
          <cell r="B62" t="str">
            <v xml:space="preserve">  Καρπάθου</v>
          </cell>
        </row>
        <row r="63">
          <cell r="A63" t="str">
            <v>63</v>
          </cell>
          <cell r="B63" t="str">
            <v xml:space="preserve">  Κύθνου</v>
          </cell>
        </row>
        <row r="64">
          <cell r="A64" t="str">
            <v>64</v>
          </cell>
          <cell r="B64" t="str">
            <v xml:space="preserve">  Κω</v>
          </cell>
        </row>
        <row r="65">
          <cell r="A65" t="str">
            <v>65</v>
          </cell>
          <cell r="B65" t="str">
            <v xml:space="preserve">  Μήλου</v>
          </cell>
        </row>
        <row r="66">
          <cell r="A66" t="str">
            <v>66</v>
          </cell>
          <cell r="B66" t="str">
            <v xml:space="preserve">  Μυκόνου.</v>
          </cell>
        </row>
        <row r="67">
          <cell r="A67" t="str">
            <v>67</v>
          </cell>
          <cell r="B67" t="str">
            <v xml:space="preserve">  Νάξου</v>
          </cell>
        </row>
        <row r="68">
          <cell r="A68" t="str">
            <v>68</v>
          </cell>
          <cell r="B68" t="str">
            <v xml:space="preserve">  Πάρου</v>
          </cell>
        </row>
        <row r="69">
          <cell r="A69" t="str">
            <v>69</v>
          </cell>
          <cell r="B69" t="str">
            <v xml:space="preserve">  Ρόδου</v>
          </cell>
        </row>
        <row r="70">
          <cell r="A70" t="str">
            <v>70</v>
          </cell>
          <cell r="B70" t="str">
            <v xml:space="preserve">  Τήνου</v>
          </cell>
        </row>
        <row r="71">
          <cell r="A71" t="str">
            <v>71</v>
          </cell>
          <cell r="B71" t="str">
            <v xml:space="preserve">  Ηρακλείου</v>
          </cell>
        </row>
        <row r="72">
          <cell r="A72" t="str">
            <v>72</v>
          </cell>
          <cell r="B72" t="str">
            <v xml:space="preserve">  Λασιθίου</v>
          </cell>
        </row>
        <row r="73">
          <cell r="A73" t="str">
            <v>73</v>
          </cell>
          <cell r="B73" t="str">
            <v xml:space="preserve">  Ρεθύμνης</v>
          </cell>
        </row>
        <row r="74">
          <cell r="A74" t="str">
            <v>74</v>
          </cell>
          <cell r="B74" t="str">
            <v xml:space="preserve">  Χανίων</v>
          </cell>
        </row>
        <row r="75">
          <cell r="A75" t="str">
            <v>99</v>
          </cell>
          <cell r="B75" t="str">
            <v xml:space="preserve">  Αγίου Όρους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F114"/>
  <sheetViews>
    <sheetView showGridLines="0" tabSelected="1" topLeftCell="A12" zoomScale="130" zoomScaleNormal="130" workbookViewId="0">
      <selection activeCell="L12" sqref="L12:L13"/>
    </sheetView>
  </sheetViews>
  <sheetFormatPr defaultRowHeight="10.199999999999999"/>
  <cols>
    <col min="1" max="1" width="35.33203125" style="1" customWidth="1"/>
    <col min="2" max="3" width="7.88671875" style="1" bestFit="1" customWidth="1"/>
    <col min="4" max="4" width="5.88671875" style="1" bestFit="1" customWidth="1"/>
    <col min="5" max="6" width="7.109375" style="1" bestFit="1" customWidth="1"/>
    <col min="7" max="7" width="5.109375" style="1" bestFit="1" customWidth="1"/>
    <col min="8" max="9" width="7.109375" style="1" bestFit="1" customWidth="1"/>
    <col min="10" max="10" width="5.88671875" style="1" bestFit="1" customWidth="1"/>
    <col min="11" max="12" width="7.109375" style="1" bestFit="1" customWidth="1"/>
    <col min="13" max="13" width="6.5546875" style="1" customWidth="1"/>
    <col min="14" max="15" width="7.109375" style="1" bestFit="1" customWidth="1"/>
    <col min="16" max="16" width="5.109375" style="1" bestFit="1" customWidth="1"/>
    <col min="17" max="18" width="7.88671875" style="1" bestFit="1" customWidth="1"/>
    <col min="19" max="19" width="5.88671875" style="1" bestFit="1" customWidth="1"/>
    <col min="20" max="21" width="7.109375" style="1" bestFit="1" customWidth="1"/>
    <col min="22" max="22" width="5.109375" style="1" bestFit="1" customWidth="1"/>
    <col min="23" max="24" width="7.109375" style="1" bestFit="1" customWidth="1"/>
    <col min="25" max="25" width="5.109375" style="1" bestFit="1" customWidth="1"/>
    <col min="26" max="26" width="5.88671875" style="1" bestFit="1" customWidth="1"/>
    <col min="27" max="27" width="5.109375" style="1" bestFit="1" customWidth="1"/>
    <col min="28" max="28" width="4.33203125" style="1" bestFit="1" customWidth="1"/>
    <col min="29" max="30" width="5.88671875" style="1" bestFit="1" customWidth="1"/>
    <col min="31" max="31" width="5.109375" style="1" bestFit="1" customWidth="1"/>
    <col min="32" max="33" width="7.109375" style="1" bestFit="1" customWidth="1"/>
    <col min="34" max="34" width="5.109375" style="1" bestFit="1" customWidth="1"/>
    <col min="35" max="36" width="7.109375" style="1" bestFit="1" customWidth="1"/>
    <col min="37" max="37" width="5.109375" style="1" bestFit="1" customWidth="1"/>
    <col min="38" max="39" width="7.109375" style="1" bestFit="1" customWidth="1"/>
    <col min="40" max="42" width="5.109375" style="1" bestFit="1" customWidth="1"/>
    <col min="43" max="43" width="3.109375" style="1" bestFit="1" customWidth="1"/>
    <col min="44" max="45" width="8.6640625" style="1" bestFit="1" customWidth="1"/>
    <col min="46" max="46" width="5.88671875" style="1" bestFit="1" customWidth="1"/>
    <col min="47" max="47" width="7.109375" style="1" bestFit="1" customWidth="1"/>
    <col min="48" max="49" width="9.77734375" style="1" customWidth="1"/>
    <col min="50" max="16384" width="8.88671875" style="1"/>
  </cols>
  <sheetData>
    <row r="1" spans="1:58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</row>
    <row r="2" spans="1:58" s="29" customFormat="1" ht="13.2" customHeight="1">
      <c r="A2" s="99" t="s">
        <v>153</v>
      </c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  <c r="P2" s="99"/>
      <c r="Q2" s="99"/>
      <c r="R2" s="99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  <c r="AU2" s="31"/>
      <c r="AV2" s="31"/>
      <c r="AW2" s="31"/>
      <c r="AX2" s="31"/>
      <c r="AY2" s="32"/>
      <c r="AZ2" s="32"/>
      <c r="BA2" s="32"/>
      <c r="BB2" s="32"/>
      <c r="BC2" s="32"/>
      <c r="BD2" s="32"/>
      <c r="BE2" s="32"/>
      <c r="BF2" s="32"/>
    </row>
    <row r="3" spans="1:58" s="29" customFormat="1" ht="13.2" customHeight="1">
      <c r="A3" s="99" t="s">
        <v>154</v>
      </c>
      <c r="B3" s="99"/>
      <c r="C3" s="99"/>
      <c r="D3" s="99"/>
      <c r="E3" s="99"/>
      <c r="F3" s="99"/>
      <c r="G3" s="99"/>
      <c r="H3" s="99"/>
      <c r="I3" s="99"/>
      <c r="J3" s="99"/>
      <c r="K3" s="99"/>
      <c r="L3" s="99"/>
      <c r="M3" s="99"/>
      <c r="N3" s="99"/>
      <c r="O3" s="99"/>
      <c r="P3" s="99"/>
      <c r="Q3" s="99"/>
      <c r="R3" s="30"/>
      <c r="S3" s="30"/>
      <c r="T3" s="30"/>
      <c r="U3" s="30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  <c r="AS3" s="31"/>
      <c r="AT3" s="31"/>
      <c r="AU3" s="31"/>
      <c r="AV3" s="31"/>
      <c r="AW3" s="31"/>
      <c r="AX3" s="31"/>
      <c r="AY3" s="32"/>
      <c r="AZ3" s="32"/>
      <c r="BA3" s="32"/>
      <c r="BB3" s="32"/>
      <c r="BC3" s="32"/>
      <c r="BD3" s="32"/>
      <c r="BE3" s="32"/>
      <c r="BF3" s="32"/>
    </row>
    <row r="4" spans="1:58" s="24" customFormat="1" ht="12">
      <c r="B4" s="27"/>
      <c r="C4" s="27"/>
      <c r="D4" s="27"/>
      <c r="E4" s="27"/>
      <c r="F4" s="27"/>
      <c r="G4" s="27"/>
      <c r="H4" s="27"/>
      <c r="I4" s="27"/>
      <c r="K4" s="28"/>
      <c r="L4" s="28"/>
      <c r="M4" s="28"/>
      <c r="N4" s="28"/>
      <c r="O4" s="28"/>
      <c r="P4" s="28"/>
      <c r="Q4" s="28"/>
      <c r="R4" s="28"/>
      <c r="S4" s="28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  <c r="AM4" s="25"/>
      <c r="AN4" s="25"/>
      <c r="AO4" s="25"/>
      <c r="AP4" s="25"/>
      <c r="AQ4" s="25"/>
      <c r="AR4" s="25"/>
      <c r="AS4" s="25"/>
      <c r="AT4" s="25"/>
      <c r="AU4" s="25"/>
      <c r="AV4" s="25"/>
      <c r="AW4" s="25"/>
      <c r="AX4" s="25"/>
      <c r="AY4" s="26"/>
      <c r="AZ4" s="26"/>
      <c r="BA4" s="26"/>
      <c r="BB4" s="26"/>
      <c r="BC4" s="26"/>
      <c r="BD4" s="26"/>
      <c r="BE4" s="26"/>
      <c r="BF4" s="26"/>
    </row>
    <row r="5" spans="1:58" ht="10.8" thickBot="1">
      <c r="A5" s="4" t="s">
        <v>133</v>
      </c>
      <c r="B5" s="20"/>
      <c r="C5" s="20"/>
      <c r="D5" s="20"/>
      <c r="E5" s="20"/>
      <c r="F5" s="20"/>
      <c r="G5" s="81"/>
      <c r="H5" s="81"/>
      <c r="I5" s="81"/>
      <c r="J5" s="81"/>
      <c r="K5" s="81"/>
      <c r="L5" s="81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8"/>
      <c r="AW5" s="82" t="s">
        <v>0</v>
      </c>
      <c r="AX5" s="82"/>
      <c r="AY5" s="5"/>
      <c r="AZ5" s="6"/>
      <c r="BA5" s="6"/>
      <c r="BB5" s="6"/>
      <c r="BC5" s="6"/>
      <c r="BD5" s="6"/>
      <c r="BE5" s="6"/>
      <c r="BF5" s="6"/>
    </row>
    <row r="6" spans="1:58">
      <c r="A6" s="83" t="s">
        <v>1</v>
      </c>
      <c r="B6" s="86" t="s">
        <v>140</v>
      </c>
      <c r="C6" s="67"/>
      <c r="D6" s="67"/>
      <c r="E6" s="66" t="s">
        <v>141</v>
      </c>
      <c r="F6" s="67"/>
      <c r="G6" s="68"/>
      <c r="H6" s="66" t="s">
        <v>142</v>
      </c>
      <c r="I6" s="67"/>
      <c r="J6" s="68"/>
      <c r="K6" s="66" t="s">
        <v>138</v>
      </c>
      <c r="L6" s="67"/>
      <c r="M6" s="68"/>
      <c r="N6" s="67" t="s">
        <v>143</v>
      </c>
      <c r="O6" s="67"/>
      <c r="P6" s="68"/>
      <c r="Q6" s="66" t="s">
        <v>144</v>
      </c>
      <c r="R6" s="67"/>
      <c r="S6" s="68"/>
      <c r="T6" s="66" t="s">
        <v>145</v>
      </c>
      <c r="U6" s="67"/>
      <c r="V6" s="68"/>
      <c r="W6" s="66" t="s">
        <v>146</v>
      </c>
      <c r="X6" s="67"/>
      <c r="Y6" s="68"/>
      <c r="Z6" s="67" t="s">
        <v>147</v>
      </c>
      <c r="AA6" s="67"/>
      <c r="AB6" s="67"/>
      <c r="AC6" s="66" t="s">
        <v>148</v>
      </c>
      <c r="AD6" s="67"/>
      <c r="AE6" s="68"/>
      <c r="AF6" s="66" t="s">
        <v>149</v>
      </c>
      <c r="AG6" s="67"/>
      <c r="AH6" s="68"/>
      <c r="AI6" s="66" t="s">
        <v>150</v>
      </c>
      <c r="AJ6" s="67"/>
      <c r="AK6" s="68"/>
      <c r="AL6" s="67" t="s">
        <v>151</v>
      </c>
      <c r="AM6" s="67"/>
      <c r="AN6" s="68"/>
      <c r="AO6" s="66" t="s">
        <v>152</v>
      </c>
      <c r="AP6" s="67"/>
      <c r="AQ6" s="68"/>
      <c r="AR6" s="66" t="s">
        <v>139</v>
      </c>
      <c r="AS6" s="67"/>
      <c r="AT6" s="67"/>
      <c r="AU6" s="75"/>
      <c r="AV6" s="83" t="s">
        <v>5</v>
      </c>
      <c r="AW6" s="83"/>
      <c r="AX6" s="83"/>
      <c r="AY6" s="5"/>
    </row>
    <row r="7" spans="1:58">
      <c r="A7" s="84"/>
      <c r="B7" s="87"/>
      <c r="C7" s="70"/>
      <c r="D7" s="70"/>
      <c r="E7" s="69"/>
      <c r="F7" s="70"/>
      <c r="G7" s="71"/>
      <c r="H7" s="69"/>
      <c r="I7" s="70"/>
      <c r="J7" s="71"/>
      <c r="K7" s="69"/>
      <c r="L7" s="70"/>
      <c r="M7" s="71"/>
      <c r="N7" s="70"/>
      <c r="O7" s="70"/>
      <c r="P7" s="71"/>
      <c r="Q7" s="69"/>
      <c r="R7" s="70"/>
      <c r="S7" s="71"/>
      <c r="T7" s="69"/>
      <c r="U7" s="70"/>
      <c r="V7" s="71"/>
      <c r="W7" s="69"/>
      <c r="X7" s="70"/>
      <c r="Y7" s="71"/>
      <c r="Z7" s="70"/>
      <c r="AA7" s="70"/>
      <c r="AB7" s="70"/>
      <c r="AC7" s="69"/>
      <c r="AD7" s="70"/>
      <c r="AE7" s="71"/>
      <c r="AF7" s="69"/>
      <c r="AG7" s="70"/>
      <c r="AH7" s="71"/>
      <c r="AI7" s="69"/>
      <c r="AJ7" s="70"/>
      <c r="AK7" s="71"/>
      <c r="AL7" s="70"/>
      <c r="AM7" s="70"/>
      <c r="AN7" s="71"/>
      <c r="AO7" s="69"/>
      <c r="AP7" s="70"/>
      <c r="AQ7" s="71"/>
      <c r="AR7" s="69"/>
      <c r="AS7" s="70"/>
      <c r="AT7" s="70"/>
      <c r="AU7" s="76"/>
      <c r="AV7" s="84"/>
      <c r="AW7" s="84"/>
      <c r="AX7" s="84"/>
      <c r="AY7" s="5"/>
    </row>
    <row r="8" spans="1:58">
      <c r="A8" s="84"/>
      <c r="B8" s="88"/>
      <c r="C8" s="73"/>
      <c r="D8" s="73"/>
      <c r="E8" s="72"/>
      <c r="F8" s="73"/>
      <c r="G8" s="74"/>
      <c r="H8" s="72"/>
      <c r="I8" s="73"/>
      <c r="J8" s="74"/>
      <c r="K8" s="72"/>
      <c r="L8" s="73"/>
      <c r="M8" s="74"/>
      <c r="N8" s="73"/>
      <c r="O8" s="73"/>
      <c r="P8" s="74"/>
      <c r="Q8" s="72"/>
      <c r="R8" s="73"/>
      <c r="S8" s="74"/>
      <c r="T8" s="72"/>
      <c r="U8" s="73"/>
      <c r="V8" s="74"/>
      <c r="W8" s="72"/>
      <c r="X8" s="73"/>
      <c r="Y8" s="74"/>
      <c r="Z8" s="73"/>
      <c r="AA8" s="73"/>
      <c r="AB8" s="73"/>
      <c r="AC8" s="72"/>
      <c r="AD8" s="73"/>
      <c r="AE8" s="74"/>
      <c r="AF8" s="72"/>
      <c r="AG8" s="73"/>
      <c r="AH8" s="74"/>
      <c r="AI8" s="72"/>
      <c r="AJ8" s="73"/>
      <c r="AK8" s="74"/>
      <c r="AL8" s="73"/>
      <c r="AM8" s="73"/>
      <c r="AN8" s="74"/>
      <c r="AO8" s="72"/>
      <c r="AP8" s="73"/>
      <c r="AQ8" s="74"/>
      <c r="AR8" s="72"/>
      <c r="AS8" s="73"/>
      <c r="AT8" s="73"/>
      <c r="AU8" s="77"/>
      <c r="AV8" s="84"/>
      <c r="AW8" s="84"/>
      <c r="AX8" s="84"/>
      <c r="AY8" s="5"/>
    </row>
    <row r="9" spans="1:58">
      <c r="A9" s="85"/>
      <c r="B9" s="7">
        <v>3</v>
      </c>
      <c r="C9" s="8">
        <v>4</v>
      </c>
      <c r="D9" s="9">
        <v>5</v>
      </c>
      <c r="E9" s="10">
        <v>3</v>
      </c>
      <c r="F9" s="8">
        <v>4</v>
      </c>
      <c r="G9" s="8">
        <v>5</v>
      </c>
      <c r="H9" s="10">
        <v>3</v>
      </c>
      <c r="I9" s="8">
        <v>4</v>
      </c>
      <c r="J9" s="8">
        <v>5</v>
      </c>
      <c r="K9" s="10">
        <v>3</v>
      </c>
      <c r="L9" s="8">
        <v>4</v>
      </c>
      <c r="M9" s="8">
        <v>5</v>
      </c>
      <c r="N9" s="8">
        <v>3</v>
      </c>
      <c r="O9" s="8">
        <v>4</v>
      </c>
      <c r="P9" s="9">
        <v>5</v>
      </c>
      <c r="Q9" s="10">
        <v>3</v>
      </c>
      <c r="R9" s="8">
        <v>4</v>
      </c>
      <c r="S9" s="8">
        <v>5</v>
      </c>
      <c r="T9" s="10">
        <v>3</v>
      </c>
      <c r="U9" s="8">
        <v>4</v>
      </c>
      <c r="V9" s="8">
        <v>5</v>
      </c>
      <c r="W9" s="10">
        <v>3</v>
      </c>
      <c r="X9" s="8">
        <v>4</v>
      </c>
      <c r="Y9" s="8">
        <v>5</v>
      </c>
      <c r="Z9" s="8">
        <v>3</v>
      </c>
      <c r="AA9" s="8">
        <v>4</v>
      </c>
      <c r="AB9" s="9">
        <v>5</v>
      </c>
      <c r="AC9" s="10">
        <v>3</v>
      </c>
      <c r="AD9" s="8">
        <v>4</v>
      </c>
      <c r="AE9" s="8">
        <v>5</v>
      </c>
      <c r="AF9" s="10">
        <v>3</v>
      </c>
      <c r="AG9" s="8">
        <v>4</v>
      </c>
      <c r="AH9" s="8">
        <v>5</v>
      </c>
      <c r="AI9" s="10">
        <v>3</v>
      </c>
      <c r="AJ9" s="8">
        <v>4</v>
      </c>
      <c r="AK9" s="8">
        <v>5</v>
      </c>
      <c r="AL9" s="8">
        <v>3</v>
      </c>
      <c r="AM9" s="8">
        <v>4</v>
      </c>
      <c r="AN9" s="8">
        <v>5</v>
      </c>
      <c r="AO9" s="10">
        <v>3</v>
      </c>
      <c r="AP9" s="8">
        <v>4</v>
      </c>
      <c r="AQ9" s="8">
        <v>5</v>
      </c>
      <c r="AR9" s="10">
        <v>3</v>
      </c>
      <c r="AS9" s="8">
        <v>4</v>
      </c>
      <c r="AT9" s="10" t="s">
        <v>129</v>
      </c>
      <c r="AU9" s="14" t="s">
        <v>130</v>
      </c>
      <c r="AV9" s="85"/>
      <c r="AW9" s="85"/>
      <c r="AX9" s="85"/>
      <c r="AY9" s="5"/>
    </row>
    <row r="10" spans="1:58">
      <c r="A10" s="92" t="s">
        <v>6</v>
      </c>
      <c r="B10" s="94">
        <f>SUM(B12,B20,B29,B34,B40,B47,B54,B61,B66,B73,B83,B90,B105)</f>
        <v>14591222</v>
      </c>
      <c r="C10" s="78">
        <f>SUM(C12,C20,C29,C34,C40,C47,C54,C61,C66,C73,C83,C90,C105)</f>
        <v>14073530</v>
      </c>
      <c r="D10" s="78">
        <f t="shared" ref="D10:J10" si="0">SUM(D12,D20,D29,D34,D40,D47,D54,D61,D66,D73,D83,D90,D105)</f>
        <v>808646.33200000005</v>
      </c>
      <c r="E10" s="78">
        <f t="shared" si="0"/>
        <v>2068060</v>
      </c>
      <c r="F10" s="78">
        <f t="shared" si="0"/>
        <v>1469283</v>
      </c>
      <c r="G10" s="78">
        <f t="shared" si="0"/>
        <v>61040.347999999998</v>
      </c>
      <c r="H10" s="78">
        <f t="shared" si="0"/>
        <v>3346027</v>
      </c>
      <c r="I10" s="78">
        <f t="shared" si="0"/>
        <v>3108034</v>
      </c>
      <c r="J10" s="78">
        <f t="shared" si="0"/>
        <v>161149.58799999999</v>
      </c>
      <c r="K10" s="78">
        <f t="shared" ref="K10:O10" si="1">SUM(K12,K20,K29,K34,K40,K47,K54,K61,K66,K73,K83,K90,K105)</f>
        <v>8801765</v>
      </c>
      <c r="L10" s="78">
        <f>SUM(L12,L20,L29,L34,L40,L47,L54,L61,L66,L73,L83,L90,L105)</f>
        <v>8532614</v>
      </c>
      <c r="M10" s="78">
        <f t="shared" si="1"/>
        <v>267017.81</v>
      </c>
      <c r="N10" s="78">
        <f t="shared" si="1"/>
        <v>2924618</v>
      </c>
      <c r="O10" s="78">
        <f t="shared" si="1"/>
        <v>2353210</v>
      </c>
      <c r="P10" s="78">
        <f t="shared" ref="P10:AU10" si="2">SUM(P12,P20,P29,P34,P40,P47,P54,P61,P66,P73,P83,P90,P105)</f>
        <v>94879.063999999984</v>
      </c>
      <c r="Q10" s="78">
        <f t="shared" si="2"/>
        <v>16748292</v>
      </c>
      <c r="R10" s="78">
        <f t="shared" si="2"/>
        <v>16624440</v>
      </c>
      <c r="S10" s="78">
        <f t="shared" si="2"/>
        <v>521111.44400000002</v>
      </c>
      <c r="T10" s="78">
        <f t="shared" si="2"/>
        <v>2959049</v>
      </c>
      <c r="U10" s="78">
        <f t="shared" si="2"/>
        <v>2790480</v>
      </c>
      <c r="V10" s="78">
        <f t="shared" si="2"/>
        <v>94798.675000000003</v>
      </c>
      <c r="W10" s="78">
        <f t="shared" si="2"/>
        <v>5355838</v>
      </c>
      <c r="X10" s="78">
        <f t="shared" si="2"/>
        <v>5229017</v>
      </c>
      <c r="Y10" s="78">
        <f t="shared" si="2"/>
        <v>75191.169999999984</v>
      </c>
      <c r="Z10" s="78">
        <f t="shared" si="2"/>
        <v>439113</v>
      </c>
      <c r="AA10" s="78">
        <f t="shared" si="2"/>
        <v>87703</v>
      </c>
      <c r="AB10" s="78">
        <f t="shared" si="2"/>
        <v>9179.0069999999996</v>
      </c>
      <c r="AC10" s="78">
        <f t="shared" si="2"/>
        <v>767473</v>
      </c>
      <c r="AD10" s="78">
        <f t="shared" si="2"/>
        <v>637206</v>
      </c>
      <c r="AE10" s="78">
        <f t="shared" si="2"/>
        <v>11756.916000000001</v>
      </c>
      <c r="AF10" s="78">
        <f t="shared" si="2"/>
        <v>3870996</v>
      </c>
      <c r="AG10" s="78">
        <f t="shared" si="2"/>
        <v>3272016</v>
      </c>
      <c r="AH10" s="78">
        <f t="shared" si="2"/>
        <v>37564.910999999993</v>
      </c>
      <c r="AI10" s="78">
        <f t="shared" si="2"/>
        <v>2124570</v>
      </c>
      <c r="AJ10" s="78">
        <f t="shared" si="2"/>
        <v>1539167</v>
      </c>
      <c r="AK10" s="78">
        <f t="shared" si="2"/>
        <v>25948.734999999997</v>
      </c>
      <c r="AL10" s="78">
        <f t="shared" si="2"/>
        <v>1645739</v>
      </c>
      <c r="AM10" s="78">
        <f t="shared" si="2"/>
        <v>1451066</v>
      </c>
      <c r="AN10" s="78">
        <f t="shared" si="2"/>
        <v>30048.909</v>
      </c>
      <c r="AO10" s="78">
        <f t="shared" si="2"/>
        <v>77182</v>
      </c>
      <c r="AP10" s="78">
        <f t="shared" si="2"/>
        <v>63419</v>
      </c>
      <c r="AQ10" s="78">
        <f t="shared" si="2"/>
        <v>486.21800000000002</v>
      </c>
      <c r="AR10" s="78">
        <f t="shared" si="2"/>
        <v>150351619</v>
      </c>
      <c r="AS10" s="78">
        <f t="shared" si="2"/>
        <v>141991652</v>
      </c>
      <c r="AT10" s="78">
        <f t="shared" si="2"/>
        <v>430669.96900000004</v>
      </c>
      <c r="AU10" s="79">
        <f t="shared" si="2"/>
        <v>2477195.807</v>
      </c>
      <c r="AV10" s="89" t="s">
        <v>7</v>
      </c>
      <c r="AW10" s="89"/>
      <c r="AX10" s="89"/>
      <c r="AY10" s="5"/>
    </row>
    <row r="11" spans="1:58">
      <c r="A11" s="93"/>
      <c r="B11" s="95"/>
      <c r="C11" s="62"/>
      <c r="D11" s="62"/>
      <c r="E11" s="62"/>
      <c r="F11" s="62"/>
      <c r="G11" s="62"/>
      <c r="H11" s="62"/>
      <c r="I11" s="62"/>
      <c r="J11" s="62"/>
      <c r="K11" s="62"/>
      <c r="L11" s="62"/>
      <c r="M11" s="62"/>
      <c r="N11" s="62"/>
      <c r="O11" s="62"/>
      <c r="P11" s="62"/>
      <c r="Q11" s="62"/>
      <c r="R11" s="62"/>
      <c r="S11" s="62"/>
      <c r="T11" s="62"/>
      <c r="U11" s="62"/>
      <c r="V11" s="62"/>
      <c r="W11" s="62"/>
      <c r="X11" s="62"/>
      <c r="Y11" s="62"/>
      <c r="Z11" s="62"/>
      <c r="AA11" s="62"/>
      <c r="AB11" s="62"/>
      <c r="AC11" s="62"/>
      <c r="AD11" s="62"/>
      <c r="AE11" s="62"/>
      <c r="AF11" s="62"/>
      <c r="AG11" s="62"/>
      <c r="AH11" s="62"/>
      <c r="AI11" s="62"/>
      <c r="AJ11" s="62"/>
      <c r="AK11" s="62"/>
      <c r="AL11" s="62"/>
      <c r="AM11" s="62"/>
      <c r="AN11" s="62"/>
      <c r="AO11" s="62"/>
      <c r="AP11" s="62"/>
      <c r="AQ11" s="62"/>
      <c r="AR11" s="62"/>
      <c r="AS11" s="62"/>
      <c r="AT11" s="62"/>
      <c r="AU11" s="63"/>
      <c r="AV11" s="89"/>
      <c r="AW11" s="89"/>
      <c r="AX11" s="89"/>
      <c r="AY11" s="5"/>
    </row>
    <row r="12" spans="1:58">
      <c r="A12" s="90" t="s">
        <v>8</v>
      </c>
      <c r="B12" s="91">
        <f>SUM(B14:B19)</f>
        <v>95</v>
      </c>
      <c r="C12" s="62">
        <f t="shared" ref="C12:G12" si="3">SUM(C14:C19)</f>
        <v>95</v>
      </c>
      <c r="D12" s="62">
        <f t="shared" si="3"/>
        <v>0</v>
      </c>
      <c r="E12" s="62">
        <f t="shared" si="3"/>
        <v>42</v>
      </c>
      <c r="F12" s="62">
        <f t="shared" si="3"/>
        <v>0</v>
      </c>
      <c r="G12" s="62">
        <f t="shared" si="3"/>
        <v>1.1400000000000001</v>
      </c>
      <c r="H12" s="64">
        <v>0</v>
      </c>
      <c r="I12" s="64">
        <v>0</v>
      </c>
      <c r="J12" s="64">
        <v>0</v>
      </c>
      <c r="K12" s="96">
        <f>SUM(K14:K19)</f>
        <v>149192</v>
      </c>
      <c r="L12" s="96">
        <f>SUM(L14:L19)</f>
        <v>138992</v>
      </c>
      <c r="M12" s="96">
        <f>SUM(M14:M19)</f>
        <v>3060.8940000000002</v>
      </c>
      <c r="N12" s="62">
        <f>SUM(N14:N19)</f>
        <v>71139</v>
      </c>
      <c r="O12" s="62">
        <f t="shared" ref="O12:Y12" si="4">SUM(O14:O19)</f>
        <v>54053</v>
      </c>
      <c r="P12" s="62">
        <f t="shared" si="4"/>
        <v>1506.7439999999999</v>
      </c>
      <c r="Q12" s="62">
        <f t="shared" si="4"/>
        <v>123337</v>
      </c>
      <c r="R12" s="62">
        <f t="shared" si="4"/>
        <v>111292</v>
      </c>
      <c r="S12" s="62">
        <f t="shared" si="4"/>
        <v>2181.6559999999999</v>
      </c>
      <c r="T12" s="80">
        <f t="shared" si="4"/>
        <v>30064</v>
      </c>
      <c r="U12" s="62">
        <f t="shared" si="4"/>
        <v>27333</v>
      </c>
      <c r="V12" s="62">
        <f t="shared" si="4"/>
        <v>839.12199999999996</v>
      </c>
      <c r="W12" s="62">
        <f t="shared" si="4"/>
        <v>170119</v>
      </c>
      <c r="X12" s="62">
        <f t="shared" si="4"/>
        <v>162150</v>
      </c>
      <c r="Y12" s="62">
        <f t="shared" si="4"/>
        <v>3579.4199999999996</v>
      </c>
      <c r="Z12" s="62">
        <f>SUM(Z14:Z19)</f>
        <v>14423</v>
      </c>
      <c r="AA12" s="62">
        <f t="shared" ref="AA12:AK12" si="5">SUM(AA14:AA19)</f>
        <v>3980</v>
      </c>
      <c r="AB12" s="62">
        <f t="shared" si="5"/>
        <v>323.98699999999997</v>
      </c>
      <c r="AC12" s="62">
        <f t="shared" si="5"/>
        <v>0</v>
      </c>
      <c r="AD12" s="62">
        <f t="shared" si="5"/>
        <v>0</v>
      </c>
      <c r="AE12" s="62">
        <f t="shared" si="5"/>
        <v>0</v>
      </c>
      <c r="AF12" s="62">
        <f t="shared" si="5"/>
        <v>385982</v>
      </c>
      <c r="AG12" s="62">
        <f t="shared" si="5"/>
        <v>371369</v>
      </c>
      <c r="AH12" s="62">
        <f t="shared" si="5"/>
        <v>7516.85</v>
      </c>
      <c r="AI12" s="62">
        <f t="shared" si="5"/>
        <v>165810</v>
      </c>
      <c r="AJ12" s="62">
        <f t="shared" si="5"/>
        <v>145373</v>
      </c>
      <c r="AK12" s="62">
        <f t="shared" si="5"/>
        <v>1939.4379999999999</v>
      </c>
      <c r="AL12" s="62">
        <f>SUM(AL14:AL19)</f>
        <v>10657</v>
      </c>
      <c r="AM12" s="62">
        <f t="shared" ref="AM12:AU12" si="6">SUM(AM14:AM19)</f>
        <v>9409</v>
      </c>
      <c r="AN12" s="62">
        <f t="shared" si="6"/>
        <v>151.01000000000002</v>
      </c>
      <c r="AO12" s="62">
        <f t="shared" si="6"/>
        <v>9085</v>
      </c>
      <c r="AP12" s="62">
        <f t="shared" si="6"/>
        <v>8357</v>
      </c>
      <c r="AQ12" s="62">
        <f t="shared" si="6"/>
        <v>37.166000000000004</v>
      </c>
      <c r="AR12" s="62">
        <f t="shared" si="6"/>
        <v>3009338</v>
      </c>
      <c r="AS12" s="62">
        <f t="shared" si="6"/>
        <v>2973036</v>
      </c>
      <c r="AT12" s="62">
        <f t="shared" si="6"/>
        <v>21239.603000000003</v>
      </c>
      <c r="AU12" s="63">
        <f t="shared" si="6"/>
        <v>40716.828999999998</v>
      </c>
      <c r="AV12" s="84" t="s">
        <v>9</v>
      </c>
      <c r="AW12" s="84"/>
      <c r="AX12" s="84"/>
      <c r="AY12" s="5"/>
    </row>
    <row r="13" spans="1:58">
      <c r="A13" s="90"/>
      <c r="B13" s="91"/>
      <c r="C13" s="62"/>
      <c r="D13" s="62"/>
      <c r="E13" s="62"/>
      <c r="F13" s="62"/>
      <c r="G13" s="62"/>
      <c r="H13" s="62"/>
      <c r="I13" s="62"/>
      <c r="J13" s="62"/>
      <c r="K13" s="96"/>
      <c r="L13" s="96"/>
      <c r="M13" s="96"/>
      <c r="N13" s="62"/>
      <c r="O13" s="62"/>
      <c r="P13" s="62"/>
      <c r="Q13" s="62"/>
      <c r="R13" s="62"/>
      <c r="S13" s="62"/>
      <c r="T13" s="80"/>
      <c r="U13" s="62"/>
      <c r="V13" s="62"/>
      <c r="W13" s="62"/>
      <c r="X13" s="62"/>
      <c r="Y13" s="62"/>
      <c r="Z13" s="62"/>
      <c r="AA13" s="62"/>
      <c r="AB13" s="62"/>
      <c r="AC13" s="62"/>
      <c r="AD13" s="62"/>
      <c r="AE13" s="62"/>
      <c r="AF13" s="62"/>
      <c r="AG13" s="62"/>
      <c r="AH13" s="62"/>
      <c r="AI13" s="62"/>
      <c r="AJ13" s="62"/>
      <c r="AK13" s="62"/>
      <c r="AL13" s="62"/>
      <c r="AM13" s="62"/>
      <c r="AN13" s="62"/>
      <c r="AO13" s="62"/>
      <c r="AP13" s="62"/>
      <c r="AQ13" s="62"/>
      <c r="AR13" s="62"/>
      <c r="AS13" s="62"/>
      <c r="AT13" s="62"/>
      <c r="AU13" s="63"/>
      <c r="AV13" s="84"/>
      <c r="AW13" s="84"/>
      <c r="AX13" s="84"/>
      <c r="AY13" s="5"/>
    </row>
    <row r="14" spans="1:58">
      <c r="A14" s="47" t="str">
        <f>VLOOKUP([1]ListOfRegions!$A$1,[1]ListOfRegions!$A$1:B75,2,0)</f>
        <v xml:space="preserve">  Ροδόπης</v>
      </c>
      <c r="B14" s="55" t="s">
        <v>118</v>
      </c>
      <c r="C14" s="53" t="s">
        <v>118</v>
      </c>
      <c r="D14" s="54" t="s">
        <v>118</v>
      </c>
      <c r="E14" s="52" t="s">
        <v>118</v>
      </c>
      <c r="F14" s="53" t="s">
        <v>118</v>
      </c>
      <c r="G14" s="52" t="s">
        <v>118</v>
      </c>
      <c r="H14" s="52" t="s">
        <v>118</v>
      </c>
      <c r="I14" s="53" t="s">
        <v>118</v>
      </c>
      <c r="J14" s="52" t="s">
        <v>118</v>
      </c>
      <c r="K14" s="54">
        <v>20800</v>
      </c>
      <c r="L14" s="54">
        <v>18441</v>
      </c>
      <c r="M14" s="54">
        <v>886.6</v>
      </c>
      <c r="N14" s="52">
        <v>9507</v>
      </c>
      <c r="O14" s="54">
        <v>5665</v>
      </c>
      <c r="P14" s="54">
        <v>257.45999999999998</v>
      </c>
      <c r="Q14" s="54">
        <v>4011</v>
      </c>
      <c r="R14" s="54">
        <v>3726</v>
      </c>
      <c r="S14" s="54">
        <v>117.86</v>
      </c>
      <c r="T14" s="54">
        <v>1225</v>
      </c>
      <c r="U14" s="54">
        <v>985</v>
      </c>
      <c r="V14" s="54">
        <v>24.5</v>
      </c>
      <c r="W14" s="54">
        <v>123085</v>
      </c>
      <c r="X14" s="54">
        <v>119335</v>
      </c>
      <c r="Y14" s="54">
        <v>3180.37</v>
      </c>
      <c r="Z14" s="54">
        <v>845</v>
      </c>
      <c r="AA14" s="54">
        <v>765</v>
      </c>
      <c r="AB14" s="54">
        <v>37.774999999999999</v>
      </c>
      <c r="AC14" s="54" t="s">
        <v>118</v>
      </c>
      <c r="AD14" s="53" t="s">
        <v>118</v>
      </c>
      <c r="AE14" s="54" t="s">
        <v>118</v>
      </c>
      <c r="AF14" s="54">
        <v>10864</v>
      </c>
      <c r="AG14" s="54">
        <v>8592</v>
      </c>
      <c r="AH14" s="54">
        <v>184.14</v>
      </c>
      <c r="AI14" s="54">
        <v>18459</v>
      </c>
      <c r="AJ14" s="54">
        <v>11840</v>
      </c>
      <c r="AK14" s="54">
        <v>463.82</v>
      </c>
      <c r="AL14" s="54">
        <v>180</v>
      </c>
      <c r="AM14" s="54">
        <v>125</v>
      </c>
      <c r="AN14" s="54">
        <v>2.2400000000000002</v>
      </c>
      <c r="AO14" s="54">
        <v>465</v>
      </c>
      <c r="AP14" s="54">
        <v>455</v>
      </c>
      <c r="AQ14" s="54">
        <v>2.71</v>
      </c>
      <c r="AR14" s="52">
        <v>220280</v>
      </c>
      <c r="AS14" s="52">
        <v>210830</v>
      </c>
      <c r="AT14" s="52">
        <v>834.73</v>
      </c>
      <c r="AU14" s="56">
        <v>2306.2800000000002</v>
      </c>
      <c r="AV14" s="50" t="s">
        <v>10</v>
      </c>
      <c r="AW14" s="11"/>
      <c r="AX14" s="11"/>
      <c r="AY14" s="5"/>
    </row>
    <row r="15" spans="1:58">
      <c r="A15" s="47" t="str">
        <f>VLOOKUP([1]ListOfRegions!$A$2,[1]ListOfRegions!$A$2:B76,2,0)</f>
        <v xml:space="preserve">  Δράμας</v>
      </c>
      <c r="B15" s="55" t="s">
        <v>118</v>
      </c>
      <c r="C15" s="53" t="s">
        <v>118</v>
      </c>
      <c r="D15" s="54" t="s">
        <v>118</v>
      </c>
      <c r="E15" s="52" t="s">
        <v>118</v>
      </c>
      <c r="F15" s="53" t="s">
        <v>118</v>
      </c>
      <c r="G15" s="52" t="s">
        <v>118</v>
      </c>
      <c r="H15" s="52" t="s">
        <v>118</v>
      </c>
      <c r="I15" s="53" t="s">
        <v>118</v>
      </c>
      <c r="J15" s="52" t="s">
        <v>118</v>
      </c>
      <c r="K15" s="54">
        <v>15295</v>
      </c>
      <c r="L15" s="54">
        <v>14724</v>
      </c>
      <c r="M15" s="54">
        <v>495.089</v>
      </c>
      <c r="N15" s="52">
        <v>7617</v>
      </c>
      <c r="O15" s="54">
        <v>7090</v>
      </c>
      <c r="P15" s="54">
        <v>209.25</v>
      </c>
      <c r="Q15" s="54">
        <v>4028</v>
      </c>
      <c r="R15" s="54">
        <v>3678</v>
      </c>
      <c r="S15" s="54">
        <v>111.408</v>
      </c>
      <c r="T15" s="54">
        <v>661</v>
      </c>
      <c r="U15" s="54">
        <v>528</v>
      </c>
      <c r="V15" s="54">
        <v>8.0399999999999991</v>
      </c>
      <c r="W15" s="54">
        <v>4243</v>
      </c>
      <c r="X15" s="54">
        <v>3921</v>
      </c>
      <c r="Y15" s="54">
        <v>37.549999999999997</v>
      </c>
      <c r="Z15" s="54">
        <v>1447</v>
      </c>
      <c r="AA15" s="54">
        <v>798</v>
      </c>
      <c r="AB15" s="54">
        <v>36.036000000000001</v>
      </c>
      <c r="AC15" s="54" t="s">
        <v>118</v>
      </c>
      <c r="AD15" s="53" t="s">
        <v>118</v>
      </c>
      <c r="AE15" s="54" t="s">
        <v>118</v>
      </c>
      <c r="AF15" s="54">
        <v>9703</v>
      </c>
      <c r="AG15" s="54">
        <v>9169</v>
      </c>
      <c r="AH15" s="54">
        <v>75.298000000000002</v>
      </c>
      <c r="AI15" s="54">
        <v>5437</v>
      </c>
      <c r="AJ15" s="54">
        <v>3858</v>
      </c>
      <c r="AK15" s="54">
        <v>56.12</v>
      </c>
      <c r="AL15" s="54">
        <v>404</v>
      </c>
      <c r="AM15" s="54">
        <v>288</v>
      </c>
      <c r="AN15" s="54">
        <v>7.13</v>
      </c>
      <c r="AO15" s="54">
        <v>3787</v>
      </c>
      <c r="AP15" s="54">
        <v>3510</v>
      </c>
      <c r="AQ15" s="54">
        <v>17.722999999999999</v>
      </c>
      <c r="AR15" s="52">
        <v>167899</v>
      </c>
      <c r="AS15" s="52">
        <v>159036</v>
      </c>
      <c r="AT15" s="52">
        <v>351.471</v>
      </c>
      <c r="AU15" s="56">
        <v>1525.72</v>
      </c>
      <c r="AV15" s="50" t="s">
        <v>11</v>
      </c>
      <c r="AW15" s="11"/>
      <c r="AX15" s="11"/>
      <c r="AY15" s="5"/>
    </row>
    <row r="16" spans="1:58">
      <c r="A16" s="47" t="str">
        <f>VLOOKUP([1]ListOfRegions!A3,[1]ListOfRegions!A3:B77,2,0)</f>
        <v xml:space="preserve">  Έβρου</v>
      </c>
      <c r="B16" s="55">
        <v>95</v>
      </c>
      <c r="C16" s="54">
        <v>95</v>
      </c>
      <c r="D16" s="54" t="s">
        <v>118</v>
      </c>
      <c r="E16" s="52">
        <v>17</v>
      </c>
      <c r="F16" s="53" t="s">
        <v>118</v>
      </c>
      <c r="G16" s="52">
        <v>0.64</v>
      </c>
      <c r="H16" s="52" t="s">
        <v>118</v>
      </c>
      <c r="I16" s="53" t="s">
        <v>118</v>
      </c>
      <c r="J16" s="52" t="s">
        <v>118</v>
      </c>
      <c r="K16" s="54">
        <v>64545</v>
      </c>
      <c r="L16" s="54">
        <v>60263</v>
      </c>
      <c r="M16" s="54">
        <v>544.59</v>
      </c>
      <c r="N16" s="52">
        <v>25914</v>
      </c>
      <c r="O16" s="54">
        <v>17744</v>
      </c>
      <c r="P16" s="54">
        <v>193.62299999999999</v>
      </c>
      <c r="Q16" s="54">
        <v>46077</v>
      </c>
      <c r="R16" s="54">
        <v>40016</v>
      </c>
      <c r="S16" s="54">
        <v>112.25</v>
      </c>
      <c r="T16" s="54">
        <v>3528</v>
      </c>
      <c r="U16" s="54">
        <v>1833</v>
      </c>
      <c r="V16" s="54">
        <v>53.610999999999997</v>
      </c>
      <c r="W16" s="54">
        <v>26977</v>
      </c>
      <c r="X16" s="54">
        <v>24576</v>
      </c>
      <c r="Y16" s="54">
        <v>110.41</v>
      </c>
      <c r="Z16" s="54">
        <v>3725</v>
      </c>
      <c r="AA16" s="54">
        <v>1681</v>
      </c>
      <c r="AB16" s="54">
        <v>49.42</v>
      </c>
      <c r="AC16" s="54" t="s">
        <v>118</v>
      </c>
      <c r="AD16" s="53" t="s">
        <v>118</v>
      </c>
      <c r="AE16" s="54" t="s">
        <v>118</v>
      </c>
      <c r="AF16" s="54">
        <v>35498</v>
      </c>
      <c r="AG16" s="54">
        <v>27688</v>
      </c>
      <c r="AH16" s="54">
        <v>207.67</v>
      </c>
      <c r="AI16" s="54">
        <v>101268</v>
      </c>
      <c r="AJ16" s="54">
        <v>95736</v>
      </c>
      <c r="AK16" s="54">
        <v>735.06799999999998</v>
      </c>
      <c r="AL16" s="54">
        <v>2811</v>
      </c>
      <c r="AM16" s="54">
        <v>2746</v>
      </c>
      <c r="AN16" s="54">
        <v>2.5</v>
      </c>
      <c r="AO16" s="54">
        <v>1492</v>
      </c>
      <c r="AP16" s="54">
        <v>1472</v>
      </c>
      <c r="AQ16" s="54">
        <v>0.85</v>
      </c>
      <c r="AR16" s="52">
        <v>431138</v>
      </c>
      <c r="AS16" s="52">
        <v>430854</v>
      </c>
      <c r="AT16" s="52">
        <v>1588.2149999999999</v>
      </c>
      <c r="AU16" s="56">
        <v>5220.5020000000004</v>
      </c>
      <c r="AV16" s="50" t="s">
        <v>12</v>
      </c>
      <c r="AW16" s="11"/>
      <c r="AX16" s="11"/>
      <c r="AY16" s="5"/>
    </row>
    <row r="17" spans="1:51">
      <c r="A17" s="47" t="str">
        <f>VLOOKUP([1]ListOfRegions!A4,[1]ListOfRegions!A4:B78,2,0)</f>
        <v xml:space="preserve">  Θάσου</v>
      </c>
      <c r="B17" s="55" t="s">
        <v>118</v>
      </c>
      <c r="C17" s="53" t="s">
        <v>118</v>
      </c>
      <c r="D17" s="54" t="s">
        <v>118</v>
      </c>
      <c r="E17" s="52">
        <v>25</v>
      </c>
      <c r="F17" s="53" t="s">
        <v>118</v>
      </c>
      <c r="G17" s="52">
        <v>0.5</v>
      </c>
      <c r="H17" s="52" t="s">
        <v>118</v>
      </c>
      <c r="I17" s="53" t="s">
        <v>118</v>
      </c>
      <c r="J17" s="52" t="s">
        <v>118</v>
      </c>
      <c r="K17" s="54">
        <v>2789</v>
      </c>
      <c r="L17" s="54">
        <v>805</v>
      </c>
      <c r="M17" s="54">
        <v>79.3</v>
      </c>
      <c r="N17" s="52">
        <v>3643</v>
      </c>
      <c r="O17" s="54">
        <v>265</v>
      </c>
      <c r="P17" s="54">
        <v>66.8</v>
      </c>
      <c r="Q17" s="54">
        <v>7336</v>
      </c>
      <c r="R17" s="54">
        <v>2390</v>
      </c>
      <c r="S17" s="54">
        <v>147.4</v>
      </c>
      <c r="T17" s="54">
        <v>554</v>
      </c>
      <c r="U17" s="53" t="s">
        <v>118</v>
      </c>
      <c r="V17" s="54">
        <v>13.3</v>
      </c>
      <c r="W17" s="54">
        <v>862</v>
      </c>
      <c r="X17" s="54">
        <v>100</v>
      </c>
      <c r="Y17" s="54">
        <v>15.85</v>
      </c>
      <c r="Z17" s="54">
        <v>6860</v>
      </c>
      <c r="AA17" s="53" t="s">
        <v>118</v>
      </c>
      <c r="AB17" s="54">
        <v>134.30000000000001</v>
      </c>
      <c r="AC17" s="54" t="s">
        <v>118</v>
      </c>
      <c r="AD17" s="53" t="s">
        <v>118</v>
      </c>
      <c r="AE17" s="54" t="s">
        <v>118</v>
      </c>
      <c r="AF17" s="54">
        <v>7904</v>
      </c>
      <c r="AG17" s="54">
        <v>4560</v>
      </c>
      <c r="AH17" s="54">
        <v>51.7</v>
      </c>
      <c r="AI17" s="54">
        <v>4830</v>
      </c>
      <c r="AJ17" s="54">
        <v>1375</v>
      </c>
      <c r="AK17" s="54">
        <v>100.8</v>
      </c>
      <c r="AL17" s="54">
        <v>795</v>
      </c>
      <c r="AM17" s="53" t="s">
        <v>118</v>
      </c>
      <c r="AN17" s="54">
        <v>22.2</v>
      </c>
      <c r="AO17" s="54">
        <v>120</v>
      </c>
      <c r="AP17" s="54">
        <v>80</v>
      </c>
      <c r="AQ17" s="54">
        <v>0.8</v>
      </c>
      <c r="AR17" s="52">
        <v>1004148</v>
      </c>
      <c r="AS17" s="52">
        <v>1001120</v>
      </c>
      <c r="AT17" s="52">
        <v>30</v>
      </c>
      <c r="AU17" s="56">
        <v>8882.32</v>
      </c>
      <c r="AV17" s="50" t="s">
        <v>13</v>
      </c>
      <c r="AW17" s="11"/>
      <c r="AX17" s="11"/>
      <c r="AY17" s="5"/>
    </row>
    <row r="18" spans="1:51">
      <c r="A18" s="47" t="str">
        <f>VLOOKUP([1]ListOfRegions!A5,[1]ListOfRegions!A5:B79,2,0)</f>
        <v xml:space="preserve">  Καβάλας</v>
      </c>
      <c r="B18" s="55" t="s">
        <v>118</v>
      </c>
      <c r="C18" s="53" t="s">
        <v>118</v>
      </c>
      <c r="D18" s="54" t="s">
        <v>118</v>
      </c>
      <c r="E18" s="52" t="s">
        <v>118</v>
      </c>
      <c r="F18" s="53" t="s">
        <v>118</v>
      </c>
      <c r="G18" s="52" t="s">
        <v>118</v>
      </c>
      <c r="H18" s="52" t="s">
        <v>118</v>
      </c>
      <c r="I18" s="53" t="s">
        <v>118</v>
      </c>
      <c r="J18" s="52" t="s">
        <v>118</v>
      </c>
      <c r="K18" s="54">
        <v>20330</v>
      </c>
      <c r="L18" s="54">
        <v>20058</v>
      </c>
      <c r="M18" s="54">
        <v>890.72699999999998</v>
      </c>
      <c r="N18" s="52">
        <v>16364</v>
      </c>
      <c r="O18" s="54">
        <v>16251</v>
      </c>
      <c r="P18" s="54">
        <v>716.26499999999999</v>
      </c>
      <c r="Q18" s="54">
        <v>25707</v>
      </c>
      <c r="R18" s="54">
        <v>25614</v>
      </c>
      <c r="S18" s="54">
        <v>1143.758</v>
      </c>
      <c r="T18" s="54">
        <v>18924</v>
      </c>
      <c r="U18" s="54">
        <v>18910</v>
      </c>
      <c r="V18" s="54">
        <v>608.05399999999997</v>
      </c>
      <c r="W18" s="54">
        <v>7791</v>
      </c>
      <c r="X18" s="54">
        <v>7357</v>
      </c>
      <c r="Y18" s="54">
        <v>196.66499999999999</v>
      </c>
      <c r="Z18" s="54">
        <v>373</v>
      </c>
      <c r="AA18" s="54">
        <v>134</v>
      </c>
      <c r="AB18" s="54">
        <v>22.765000000000001</v>
      </c>
      <c r="AC18" s="54" t="s">
        <v>118</v>
      </c>
      <c r="AD18" s="53" t="s">
        <v>118</v>
      </c>
      <c r="AE18" s="54" t="s">
        <v>118</v>
      </c>
      <c r="AF18" s="54">
        <v>316210</v>
      </c>
      <c r="AG18" s="54">
        <v>316140</v>
      </c>
      <c r="AH18" s="54">
        <v>6948.5510000000004</v>
      </c>
      <c r="AI18" s="54">
        <v>9529</v>
      </c>
      <c r="AJ18" s="54">
        <v>9399</v>
      </c>
      <c r="AK18" s="54">
        <v>233.33500000000001</v>
      </c>
      <c r="AL18" s="54">
        <v>4007</v>
      </c>
      <c r="AM18" s="54">
        <v>3810</v>
      </c>
      <c r="AN18" s="54">
        <v>96.04</v>
      </c>
      <c r="AO18" s="54">
        <v>556</v>
      </c>
      <c r="AP18" s="54">
        <v>529</v>
      </c>
      <c r="AQ18" s="54">
        <v>3.1579999999999999</v>
      </c>
      <c r="AR18" s="52">
        <v>1007213</v>
      </c>
      <c r="AS18" s="52">
        <v>995697</v>
      </c>
      <c r="AT18" s="52">
        <v>18208.399000000001</v>
      </c>
      <c r="AU18" s="56">
        <v>19641.025000000001</v>
      </c>
      <c r="AV18" s="50" t="s">
        <v>14</v>
      </c>
      <c r="AW18" s="11"/>
      <c r="AX18" s="11"/>
      <c r="AY18" s="5"/>
    </row>
    <row r="19" spans="1:51">
      <c r="A19" s="47" t="str">
        <f>VLOOKUP([1]ListOfRegions!A6,[1]ListOfRegions!A6:B80,2,0)</f>
        <v xml:space="preserve">  Ξάνθης</v>
      </c>
      <c r="B19" s="55" t="s">
        <v>118</v>
      </c>
      <c r="C19" s="53" t="s">
        <v>118</v>
      </c>
      <c r="D19" s="54" t="s">
        <v>118</v>
      </c>
      <c r="E19" s="52" t="s">
        <v>118</v>
      </c>
      <c r="F19" s="53" t="s">
        <v>118</v>
      </c>
      <c r="G19" s="52" t="s">
        <v>118</v>
      </c>
      <c r="H19" s="52" t="s">
        <v>118</v>
      </c>
      <c r="I19" s="53" t="s">
        <v>118</v>
      </c>
      <c r="J19" s="52" t="s">
        <v>118</v>
      </c>
      <c r="K19" s="54">
        <v>25433</v>
      </c>
      <c r="L19" s="54">
        <v>24701</v>
      </c>
      <c r="M19" s="54">
        <v>164.58799999999999</v>
      </c>
      <c r="N19" s="52">
        <v>8094</v>
      </c>
      <c r="O19" s="54">
        <v>7038</v>
      </c>
      <c r="P19" s="54">
        <v>63.345999999999997</v>
      </c>
      <c r="Q19" s="54">
        <v>36178</v>
      </c>
      <c r="R19" s="54">
        <v>35868</v>
      </c>
      <c r="S19" s="54">
        <v>548.98</v>
      </c>
      <c r="T19" s="54">
        <v>5172</v>
      </c>
      <c r="U19" s="54">
        <v>5077</v>
      </c>
      <c r="V19" s="54">
        <v>131.61699999999999</v>
      </c>
      <c r="W19" s="54">
        <v>7161</v>
      </c>
      <c r="X19" s="54">
        <v>6861</v>
      </c>
      <c r="Y19" s="54">
        <v>38.575000000000003</v>
      </c>
      <c r="Z19" s="54">
        <v>1173</v>
      </c>
      <c r="AA19" s="54">
        <v>602</v>
      </c>
      <c r="AB19" s="54">
        <v>43.691000000000003</v>
      </c>
      <c r="AC19" s="54" t="s">
        <v>118</v>
      </c>
      <c r="AD19" s="53" t="s">
        <v>118</v>
      </c>
      <c r="AE19" s="54" t="s">
        <v>118</v>
      </c>
      <c r="AF19" s="54">
        <v>5803</v>
      </c>
      <c r="AG19" s="54">
        <v>5220</v>
      </c>
      <c r="AH19" s="54">
        <v>49.491</v>
      </c>
      <c r="AI19" s="54">
        <v>26287</v>
      </c>
      <c r="AJ19" s="54">
        <v>23165</v>
      </c>
      <c r="AK19" s="54">
        <v>350.29500000000002</v>
      </c>
      <c r="AL19" s="54">
        <v>2460</v>
      </c>
      <c r="AM19" s="54">
        <v>2440</v>
      </c>
      <c r="AN19" s="54">
        <v>20.9</v>
      </c>
      <c r="AO19" s="54">
        <v>2665</v>
      </c>
      <c r="AP19" s="54">
        <v>2311</v>
      </c>
      <c r="AQ19" s="54">
        <v>11.925000000000001</v>
      </c>
      <c r="AR19" s="52">
        <v>178660</v>
      </c>
      <c r="AS19" s="52">
        <v>175499</v>
      </c>
      <c r="AT19" s="52">
        <v>226.78800000000001</v>
      </c>
      <c r="AU19" s="56">
        <v>3140.982</v>
      </c>
      <c r="AV19" s="50" t="s">
        <v>15</v>
      </c>
      <c r="AW19" s="11"/>
      <c r="AX19" s="11"/>
      <c r="AY19" s="5"/>
    </row>
    <row r="20" spans="1:51">
      <c r="A20" s="90" t="s">
        <v>16</v>
      </c>
      <c r="B20" s="91">
        <f>SUM(B22:B28)</f>
        <v>640</v>
      </c>
      <c r="C20" s="62">
        <f t="shared" ref="C20:AU20" si="7">SUM(C22:C28)</f>
        <v>640</v>
      </c>
      <c r="D20" s="62">
        <f t="shared" si="7"/>
        <v>33.799999999999997</v>
      </c>
      <c r="E20" s="62">
        <f t="shared" si="7"/>
        <v>275</v>
      </c>
      <c r="F20" s="62">
        <f t="shared" si="7"/>
        <v>190</v>
      </c>
      <c r="G20" s="62">
        <f t="shared" si="7"/>
        <v>8.32</v>
      </c>
      <c r="H20" s="62">
        <f t="shared" si="7"/>
        <v>342</v>
      </c>
      <c r="I20" s="62">
        <f t="shared" si="7"/>
        <v>342</v>
      </c>
      <c r="J20" s="62">
        <f t="shared" si="7"/>
        <v>5.2290000000000001</v>
      </c>
      <c r="K20" s="62">
        <f t="shared" si="7"/>
        <v>1976126</v>
      </c>
      <c r="L20" s="62">
        <f t="shared" si="7"/>
        <v>1974260</v>
      </c>
      <c r="M20" s="62">
        <f t="shared" si="7"/>
        <v>67102.249000000011</v>
      </c>
      <c r="N20" s="62">
        <f t="shared" si="7"/>
        <v>680531</v>
      </c>
      <c r="O20" s="62">
        <f t="shared" si="7"/>
        <v>676891</v>
      </c>
      <c r="P20" s="62">
        <f t="shared" si="7"/>
        <v>17848.207999999995</v>
      </c>
      <c r="Q20" s="62">
        <f t="shared" si="7"/>
        <v>13890955</v>
      </c>
      <c r="R20" s="62">
        <f t="shared" si="7"/>
        <v>13889366</v>
      </c>
      <c r="S20" s="62">
        <f t="shared" si="7"/>
        <v>405232.77800000005</v>
      </c>
      <c r="T20" s="62">
        <f t="shared" si="7"/>
        <v>1408670</v>
      </c>
      <c r="U20" s="62">
        <f t="shared" si="7"/>
        <v>1408067</v>
      </c>
      <c r="V20" s="62">
        <f t="shared" si="7"/>
        <v>37752.709000000003</v>
      </c>
      <c r="W20" s="62">
        <f t="shared" si="7"/>
        <v>3959817</v>
      </c>
      <c r="X20" s="62">
        <f t="shared" si="7"/>
        <v>3956090</v>
      </c>
      <c r="Y20" s="62">
        <f t="shared" si="7"/>
        <v>46993.961000000003</v>
      </c>
      <c r="Z20" s="62">
        <f t="shared" si="7"/>
        <v>41024</v>
      </c>
      <c r="AA20" s="62">
        <f t="shared" si="7"/>
        <v>37771</v>
      </c>
      <c r="AB20" s="62">
        <f t="shared" si="7"/>
        <v>801.93200000000002</v>
      </c>
      <c r="AC20" s="62">
        <f t="shared" si="7"/>
        <v>520</v>
      </c>
      <c r="AD20" s="62">
        <f t="shared" si="7"/>
        <v>520</v>
      </c>
      <c r="AE20" s="62">
        <f t="shared" si="7"/>
        <v>5.2</v>
      </c>
      <c r="AF20" s="62">
        <f t="shared" si="7"/>
        <v>659408</v>
      </c>
      <c r="AG20" s="62">
        <f t="shared" si="7"/>
        <v>653711</v>
      </c>
      <c r="AH20" s="62">
        <f t="shared" si="7"/>
        <v>6459.2400000000007</v>
      </c>
      <c r="AI20" s="62">
        <f t="shared" si="7"/>
        <v>224821</v>
      </c>
      <c r="AJ20" s="62">
        <f t="shared" si="7"/>
        <v>219678</v>
      </c>
      <c r="AK20" s="62">
        <f t="shared" si="7"/>
        <v>3082.5809999999997</v>
      </c>
      <c r="AL20" s="62">
        <f t="shared" si="7"/>
        <v>283162</v>
      </c>
      <c r="AM20" s="62">
        <f t="shared" si="7"/>
        <v>279837</v>
      </c>
      <c r="AN20" s="62">
        <f t="shared" si="7"/>
        <v>2521.6610000000001</v>
      </c>
      <c r="AO20" s="62">
        <f t="shared" si="7"/>
        <v>25544</v>
      </c>
      <c r="AP20" s="62">
        <f t="shared" si="7"/>
        <v>25483</v>
      </c>
      <c r="AQ20" s="62">
        <f t="shared" si="7"/>
        <v>207.63</v>
      </c>
      <c r="AR20" s="62">
        <f t="shared" si="7"/>
        <v>9166617</v>
      </c>
      <c r="AS20" s="62">
        <f t="shared" si="7"/>
        <v>9097278</v>
      </c>
      <c r="AT20" s="62">
        <f t="shared" si="7"/>
        <v>120258.303</v>
      </c>
      <c r="AU20" s="63">
        <f t="shared" si="7"/>
        <v>81125.69200000001</v>
      </c>
      <c r="AV20" s="97" t="s">
        <v>17</v>
      </c>
      <c r="AW20" s="97"/>
      <c r="AX20" s="97"/>
      <c r="AY20" s="5"/>
    </row>
    <row r="21" spans="1:51">
      <c r="A21" s="90"/>
      <c r="B21" s="91"/>
      <c r="C21" s="62"/>
      <c r="D21" s="62"/>
      <c r="E21" s="62"/>
      <c r="F21" s="62"/>
      <c r="G21" s="62"/>
      <c r="H21" s="62"/>
      <c r="I21" s="62"/>
      <c r="J21" s="62"/>
      <c r="K21" s="62"/>
      <c r="L21" s="62"/>
      <c r="M21" s="62"/>
      <c r="N21" s="62"/>
      <c r="O21" s="62"/>
      <c r="P21" s="62"/>
      <c r="Q21" s="62"/>
      <c r="R21" s="62"/>
      <c r="S21" s="62"/>
      <c r="T21" s="62"/>
      <c r="U21" s="62"/>
      <c r="V21" s="62"/>
      <c r="W21" s="62"/>
      <c r="X21" s="62"/>
      <c r="Y21" s="62"/>
      <c r="Z21" s="62"/>
      <c r="AA21" s="62"/>
      <c r="AB21" s="62"/>
      <c r="AC21" s="62"/>
      <c r="AD21" s="62"/>
      <c r="AE21" s="62"/>
      <c r="AF21" s="62"/>
      <c r="AG21" s="62"/>
      <c r="AH21" s="62"/>
      <c r="AI21" s="62"/>
      <c r="AJ21" s="62"/>
      <c r="AK21" s="62"/>
      <c r="AL21" s="62"/>
      <c r="AM21" s="62"/>
      <c r="AN21" s="62"/>
      <c r="AO21" s="62"/>
      <c r="AP21" s="62"/>
      <c r="AQ21" s="62"/>
      <c r="AR21" s="62"/>
      <c r="AS21" s="62"/>
      <c r="AT21" s="62"/>
      <c r="AU21" s="63"/>
      <c r="AV21" s="97"/>
      <c r="AW21" s="97"/>
      <c r="AX21" s="97"/>
      <c r="AY21" s="5"/>
    </row>
    <row r="22" spans="1:51">
      <c r="A22" s="47" t="str">
        <f>VLOOKUP([1]ListOfRegions!A7,[1]ListOfRegions!A7:B81,2,0)</f>
        <v xml:space="preserve">  Θεσσαλονίκης</v>
      </c>
      <c r="B22" s="55" t="s">
        <v>118</v>
      </c>
      <c r="C22" s="53" t="s">
        <v>118</v>
      </c>
      <c r="D22" s="54" t="s">
        <v>118</v>
      </c>
      <c r="E22" s="52" t="s">
        <v>118</v>
      </c>
      <c r="F22" s="53" t="s">
        <v>118</v>
      </c>
      <c r="G22" s="52" t="s">
        <v>118</v>
      </c>
      <c r="H22" s="52">
        <v>10</v>
      </c>
      <c r="I22" s="54">
        <v>10</v>
      </c>
      <c r="J22" s="52" t="s">
        <v>118</v>
      </c>
      <c r="K22" s="54">
        <v>32014</v>
      </c>
      <c r="L22" s="54">
        <v>31201</v>
      </c>
      <c r="M22" s="54">
        <v>865.58</v>
      </c>
      <c r="N22" s="52">
        <v>21230</v>
      </c>
      <c r="O22" s="54">
        <v>18806</v>
      </c>
      <c r="P22" s="54">
        <v>834.27499999999998</v>
      </c>
      <c r="Q22" s="54">
        <v>26274</v>
      </c>
      <c r="R22" s="54">
        <v>25746</v>
      </c>
      <c r="S22" s="54">
        <v>759.63</v>
      </c>
      <c r="T22" s="54">
        <v>5458</v>
      </c>
      <c r="U22" s="54">
        <v>5413</v>
      </c>
      <c r="V22" s="54">
        <v>69.671999999999997</v>
      </c>
      <c r="W22" s="54">
        <v>20687</v>
      </c>
      <c r="X22" s="54">
        <v>20049</v>
      </c>
      <c r="Y22" s="54">
        <v>373.37</v>
      </c>
      <c r="Z22" s="54">
        <v>6507</v>
      </c>
      <c r="AA22" s="54">
        <v>4249</v>
      </c>
      <c r="AB22" s="54">
        <v>104.04</v>
      </c>
      <c r="AC22" s="54" t="s">
        <v>118</v>
      </c>
      <c r="AD22" s="53" t="s">
        <v>118</v>
      </c>
      <c r="AE22" s="54" t="s">
        <v>118</v>
      </c>
      <c r="AF22" s="54">
        <v>92708</v>
      </c>
      <c r="AG22" s="54">
        <v>87306</v>
      </c>
      <c r="AH22" s="54">
        <v>741.71100000000001</v>
      </c>
      <c r="AI22" s="54">
        <v>47382</v>
      </c>
      <c r="AJ22" s="54">
        <v>43855</v>
      </c>
      <c r="AK22" s="54">
        <v>516.65499999999997</v>
      </c>
      <c r="AL22" s="54">
        <v>7715</v>
      </c>
      <c r="AM22" s="54">
        <v>4565</v>
      </c>
      <c r="AN22" s="54">
        <v>60.680999999999997</v>
      </c>
      <c r="AO22" s="54">
        <v>1355</v>
      </c>
      <c r="AP22" s="54">
        <v>1340</v>
      </c>
      <c r="AQ22" s="54">
        <v>10.33</v>
      </c>
      <c r="AR22" s="52">
        <v>738238</v>
      </c>
      <c r="AS22" s="52">
        <v>725709</v>
      </c>
      <c r="AT22" s="52">
        <v>3658.598</v>
      </c>
      <c r="AU22" s="56">
        <v>7554.7820000000002</v>
      </c>
      <c r="AV22" s="50" t="s">
        <v>18</v>
      </c>
      <c r="AW22" s="11"/>
      <c r="AX22" s="11"/>
      <c r="AY22" s="5"/>
    </row>
    <row r="23" spans="1:51">
      <c r="A23" s="47" t="str">
        <f>VLOOKUP([1]ListOfRegions!A8,[1]ListOfRegions!A8:B82,2,0)</f>
        <v xml:space="preserve">  Ημαθίας</v>
      </c>
      <c r="B23" s="55" t="s">
        <v>118</v>
      </c>
      <c r="C23" s="53" t="s">
        <v>118</v>
      </c>
      <c r="D23" s="54" t="s">
        <v>118</v>
      </c>
      <c r="E23" s="52">
        <v>40</v>
      </c>
      <c r="F23" s="54">
        <v>40</v>
      </c>
      <c r="G23" s="52">
        <v>2</v>
      </c>
      <c r="H23" s="52" t="s">
        <v>118</v>
      </c>
      <c r="I23" s="53" t="s">
        <v>118</v>
      </c>
      <c r="J23" s="52" t="s">
        <v>118</v>
      </c>
      <c r="K23" s="54">
        <v>789091</v>
      </c>
      <c r="L23" s="54">
        <v>788698</v>
      </c>
      <c r="M23" s="54">
        <v>29631.771000000001</v>
      </c>
      <c r="N23" s="52">
        <v>316629</v>
      </c>
      <c r="O23" s="54">
        <v>316378</v>
      </c>
      <c r="P23" s="54">
        <v>10968.06</v>
      </c>
      <c r="Q23" s="54">
        <v>5422415</v>
      </c>
      <c r="R23" s="54">
        <v>5421854</v>
      </c>
      <c r="S23" s="54">
        <v>179244.04699999999</v>
      </c>
      <c r="T23" s="54">
        <v>85768</v>
      </c>
      <c r="U23" s="54">
        <v>85560</v>
      </c>
      <c r="V23" s="54">
        <v>3222.277</v>
      </c>
      <c r="W23" s="54">
        <v>287486</v>
      </c>
      <c r="X23" s="54">
        <v>287022</v>
      </c>
      <c r="Y23" s="54">
        <v>9026.4339999999993</v>
      </c>
      <c r="Z23" s="54">
        <v>2477</v>
      </c>
      <c r="AA23" s="54">
        <v>2305</v>
      </c>
      <c r="AB23" s="54">
        <v>154.57</v>
      </c>
      <c r="AC23" s="54" t="s">
        <v>118</v>
      </c>
      <c r="AD23" s="53" t="s">
        <v>118</v>
      </c>
      <c r="AE23" s="54" t="s">
        <v>118</v>
      </c>
      <c r="AF23" s="54">
        <v>15061</v>
      </c>
      <c r="AG23" s="54">
        <v>15017</v>
      </c>
      <c r="AH23" s="54">
        <v>188.13</v>
      </c>
      <c r="AI23" s="54">
        <v>19663</v>
      </c>
      <c r="AJ23" s="54">
        <v>19387</v>
      </c>
      <c r="AK23" s="54">
        <v>195.52199999999999</v>
      </c>
      <c r="AL23" s="54">
        <v>8680</v>
      </c>
      <c r="AM23" s="54">
        <v>8605</v>
      </c>
      <c r="AN23" s="54">
        <v>117.53</v>
      </c>
      <c r="AO23" s="54">
        <v>764</v>
      </c>
      <c r="AP23" s="54">
        <v>738</v>
      </c>
      <c r="AQ23" s="54">
        <v>8.7490000000000006</v>
      </c>
      <c r="AR23" s="52">
        <v>79337</v>
      </c>
      <c r="AS23" s="52">
        <v>77695</v>
      </c>
      <c r="AT23" s="52">
        <v>277.85500000000002</v>
      </c>
      <c r="AU23" s="56">
        <v>1143.73</v>
      </c>
      <c r="AV23" s="50" t="s">
        <v>19</v>
      </c>
      <c r="AW23" s="11"/>
      <c r="AX23" s="11"/>
      <c r="AY23" s="5"/>
    </row>
    <row r="24" spans="1:51">
      <c r="A24" s="47" t="str">
        <f>VLOOKUP([1]ListOfRegions!A9,[1]ListOfRegions!A9:B83,2,0)</f>
        <v xml:space="preserve">  Κιλκίς</v>
      </c>
      <c r="B24" s="55" t="s">
        <v>118</v>
      </c>
      <c r="C24" s="53" t="s">
        <v>118</v>
      </c>
      <c r="D24" s="54" t="s">
        <v>118</v>
      </c>
      <c r="E24" s="52" t="s">
        <v>118</v>
      </c>
      <c r="F24" s="53" t="s">
        <v>118</v>
      </c>
      <c r="G24" s="52" t="s">
        <v>118</v>
      </c>
      <c r="H24" s="52" t="s">
        <v>118</v>
      </c>
      <c r="I24" s="53" t="s">
        <v>118</v>
      </c>
      <c r="J24" s="52" t="s">
        <v>118</v>
      </c>
      <c r="K24" s="54">
        <v>7314</v>
      </c>
      <c r="L24" s="54">
        <v>7314</v>
      </c>
      <c r="M24" s="54">
        <v>88.808000000000007</v>
      </c>
      <c r="N24" s="52">
        <v>1481</v>
      </c>
      <c r="O24" s="54">
        <v>1481</v>
      </c>
      <c r="P24" s="54">
        <v>14.505000000000001</v>
      </c>
      <c r="Q24" s="54">
        <v>17658</v>
      </c>
      <c r="R24" s="54">
        <v>17658</v>
      </c>
      <c r="S24" s="54">
        <v>403.86700000000002</v>
      </c>
      <c r="T24" s="54">
        <v>9728</v>
      </c>
      <c r="U24" s="54">
        <v>9728</v>
      </c>
      <c r="V24" s="54">
        <v>56.725000000000001</v>
      </c>
      <c r="W24" s="54">
        <v>57351</v>
      </c>
      <c r="X24" s="54">
        <v>57351</v>
      </c>
      <c r="Y24" s="54">
        <v>546.11500000000001</v>
      </c>
      <c r="Z24" s="54">
        <v>16088</v>
      </c>
      <c r="AA24" s="54">
        <v>16088</v>
      </c>
      <c r="AB24" s="54">
        <v>129.03700000000001</v>
      </c>
      <c r="AC24" s="54">
        <v>520</v>
      </c>
      <c r="AD24" s="54">
        <v>520</v>
      </c>
      <c r="AE24" s="54">
        <v>5.2</v>
      </c>
      <c r="AF24" s="54">
        <v>28628</v>
      </c>
      <c r="AG24" s="54">
        <v>28628</v>
      </c>
      <c r="AH24" s="54">
        <v>245.571</v>
      </c>
      <c r="AI24" s="54">
        <v>21883</v>
      </c>
      <c r="AJ24" s="54">
        <v>21883</v>
      </c>
      <c r="AK24" s="54">
        <v>120.752</v>
      </c>
      <c r="AL24" s="54">
        <v>83300</v>
      </c>
      <c r="AM24" s="54">
        <v>83300</v>
      </c>
      <c r="AN24" s="54">
        <v>217.096</v>
      </c>
      <c r="AO24" s="54">
        <v>1231</v>
      </c>
      <c r="AP24" s="54">
        <v>1231</v>
      </c>
      <c r="AQ24" s="54">
        <v>4.4660000000000002</v>
      </c>
      <c r="AR24" s="52">
        <v>138023</v>
      </c>
      <c r="AS24" s="52">
        <v>138023</v>
      </c>
      <c r="AT24" s="52">
        <v>458.536</v>
      </c>
      <c r="AU24" s="56">
        <v>884.85599999999999</v>
      </c>
      <c r="AV24" s="50" t="s">
        <v>20</v>
      </c>
      <c r="AW24" s="11"/>
      <c r="AX24" s="11"/>
      <c r="AY24" s="5"/>
    </row>
    <row r="25" spans="1:51">
      <c r="A25" s="47" t="str">
        <f>VLOOKUP([1]ListOfRegions!A10,[1]ListOfRegions!A10:B84,2,0)</f>
        <v xml:space="preserve">  Πέλλας</v>
      </c>
      <c r="B25" s="55" t="s">
        <v>118</v>
      </c>
      <c r="C25" s="53" t="s">
        <v>118</v>
      </c>
      <c r="D25" s="54" t="s">
        <v>118</v>
      </c>
      <c r="E25" s="52" t="s">
        <v>118</v>
      </c>
      <c r="F25" s="53" t="s">
        <v>118</v>
      </c>
      <c r="G25" s="52" t="s">
        <v>118</v>
      </c>
      <c r="H25" s="52" t="s">
        <v>118</v>
      </c>
      <c r="I25" s="53" t="s">
        <v>118</v>
      </c>
      <c r="J25" s="52" t="s">
        <v>118</v>
      </c>
      <c r="K25" s="54">
        <v>981120</v>
      </c>
      <c r="L25" s="54">
        <v>980900</v>
      </c>
      <c r="M25" s="54">
        <v>31481.975999999999</v>
      </c>
      <c r="N25" s="52">
        <v>309901</v>
      </c>
      <c r="O25" s="54">
        <v>309631</v>
      </c>
      <c r="P25" s="54">
        <v>5044.75</v>
      </c>
      <c r="Q25" s="54">
        <v>8270087</v>
      </c>
      <c r="R25" s="54">
        <v>8269837</v>
      </c>
      <c r="S25" s="54">
        <v>220962.31899999999</v>
      </c>
      <c r="T25" s="54">
        <v>754494</v>
      </c>
      <c r="U25" s="54">
        <v>754414</v>
      </c>
      <c r="V25" s="54">
        <v>10759.959000000001</v>
      </c>
      <c r="W25" s="54">
        <v>3047889</v>
      </c>
      <c r="X25" s="54">
        <v>3045849</v>
      </c>
      <c r="Y25" s="54">
        <v>32354.013999999999</v>
      </c>
      <c r="Z25" s="54">
        <v>8142</v>
      </c>
      <c r="AA25" s="54">
        <v>8042</v>
      </c>
      <c r="AB25" s="54">
        <v>153.375</v>
      </c>
      <c r="AC25" s="54" t="s">
        <v>118</v>
      </c>
      <c r="AD25" s="53" t="s">
        <v>118</v>
      </c>
      <c r="AE25" s="54" t="s">
        <v>118</v>
      </c>
      <c r="AF25" s="54">
        <v>27615</v>
      </c>
      <c r="AG25" s="54">
        <v>27515</v>
      </c>
      <c r="AH25" s="54">
        <v>163.892</v>
      </c>
      <c r="AI25" s="54">
        <v>40080</v>
      </c>
      <c r="AJ25" s="54">
        <v>39070</v>
      </c>
      <c r="AK25" s="54">
        <v>607.25300000000004</v>
      </c>
      <c r="AL25" s="54">
        <v>95339</v>
      </c>
      <c r="AM25" s="54">
        <v>95239</v>
      </c>
      <c r="AN25" s="54">
        <v>682.68100000000004</v>
      </c>
      <c r="AO25" s="54">
        <v>1434</v>
      </c>
      <c r="AP25" s="54">
        <v>1414</v>
      </c>
      <c r="AQ25" s="54">
        <v>0.33</v>
      </c>
      <c r="AR25" s="52">
        <v>251232</v>
      </c>
      <c r="AS25" s="52">
        <v>250652</v>
      </c>
      <c r="AT25" s="52">
        <v>314.37900000000002</v>
      </c>
      <c r="AU25" s="56">
        <v>647.25099999999998</v>
      </c>
      <c r="AV25" s="50" t="s">
        <v>21</v>
      </c>
      <c r="AW25" s="11"/>
      <c r="AX25" s="11"/>
      <c r="AY25" s="5"/>
    </row>
    <row r="26" spans="1:51">
      <c r="A26" s="47" t="str">
        <f>VLOOKUP([1]ListOfRegions!A11,[1]ListOfRegions!A11:B85,2,0)</f>
        <v xml:space="preserve">  Πιερίας</v>
      </c>
      <c r="B26" s="55" t="s">
        <v>118</v>
      </c>
      <c r="C26" s="53" t="s">
        <v>118</v>
      </c>
      <c r="D26" s="54" t="s">
        <v>118</v>
      </c>
      <c r="E26" s="52">
        <v>85</v>
      </c>
      <c r="F26" s="53" t="s">
        <v>118</v>
      </c>
      <c r="G26" s="52">
        <v>0.32</v>
      </c>
      <c r="H26" s="52" t="s">
        <v>118</v>
      </c>
      <c r="I26" s="53" t="s">
        <v>118</v>
      </c>
      <c r="J26" s="52" t="s">
        <v>118</v>
      </c>
      <c r="K26" s="54">
        <v>147235</v>
      </c>
      <c r="L26" s="54">
        <v>146795</v>
      </c>
      <c r="M26" s="54">
        <v>4161.25</v>
      </c>
      <c r="N26" s="52">
        <v>13605</v>
      </c>
      <c r="O26" s="54">
        <v>12960</v>
      </c>
      <c r="P26" s="54">
        <v>495.43799999999999</v>
      </c>
      <c r="Q26" s="54">
        <v>120490</v>
      </c>
      <c r="R26" s="54">
        <v>120240</v>
      </c>
      <c r="S26" s="54">
        <v>3070.56</v>
      </c>
      <c r="T26" s="54">
        <v>85892</v>
      </c>
      <c r="U26" s="54">
        <v>85622</v>
      </c>
      <c r="V26" s="54">
        <v>1284.3</v>
      </c>
      <c r="W26" s="54">
        <v>493785</v>
      </c>
      <c r="X26" s="54">
        <v>493200</v>
      </c>
      <c r="Y26" s="54">
        <v>3764.4780000000001</v>
      </c>
      <c r="Z26" s="54">
        <v>2220</v>
      </c>
      <c r="AA26" s="54">
        <v>1520</v>
      </c>
      <c r="AB26" s="54">
        <v>65.150000000000006</v>
      </c>
      <c r="AC26" s="54" t="s">
        <v>118</v>
      </c>
      <c r="AD26" s="53" t="s">
        <v>118</v>
      </c>
      <c r="AE26" s="54" t="s">
        <v>118</v>
      </c>
      <c r="AF26" s="54">
        <v>31970</v>
      </c>
      <c r="AG26" s="54">
        <v>31970</v>
      </c>
      <c r="AH26" s="54">
        <v>395.81400000000002</v>
      </c>
      <c r="AI26" s="54">
        <v>34355</v>
      </c>
      <c r="AJ26" s="54">
        <v>34235</v>
      </c>
      <c r="AK26" s="54">
        <v>651.81399999999996</v>
      </c>
      <c r="AL26" s="54">
        <v>77200</v>
      </c>
      <c r="AM26" s="54">
        <v>77200</v>
      </c>
      <c r="AN26" s="54">
        <v>1302.1479999999999</v>
      </c>
      <c r="AO26" s="54">
        <v>18385</v>
      </c>
      <c r="AP26" s="54">
        <v>18385</v>
      </c>
      <c r="AQ26" s="54">
        <v>166.49</v>
      </c>
      <c r="AR26" s="52">
        <v>1090037</v>
      </c>
      <c r="AS26" s="52">
        <v>1089560</v>
      </c>
      <c r="AT26" s="52">
        <v>847.26</v>
      </c>
      <c r="AU26" s="56">
        <v>3474.3</v>
      </c>
      <c r="AV26" s="50" t="s">
        <v>22</v>
      </c>
      <c r="AW26" s="11"/>
      <c r="AX26" s="11"/>
      <c r="AY26" s="5"/>
    </row>
    <row r="27" spans="1:51">
      <c r="A27" s="47" t="str">
        <f>VLOOKUP([1]ListOfRegions!A12,[1]ListOfRegions!A12:B86,2,0)</f>
        <v xml:space="preserve">  Σερρών</v>
      </c>
      <c r="B27" s="55">
        <v>80</v>
      </c>
      <c r="C27" s="54">
        <v>80</v>
      </c>
      <c r="D27" s="54">
        <v>3</v>
      </c>
      <c r="E27" s="52" t="s">
        <v>118</v>
      </c>
      <c r="F27" s="53" t="s">
        <v>118</v>
      </c>
      <c r="G27" s="52" t="s">
        <v>118</v>
      </c>
      <c r="H27" s="52" t="s">
        <v>118</v>
      </c>
      <c r="I27" s="53" t="s">
        <v>118</v>
      </c>
      <c r="J27" s="52" t="s">
        <v>118</v>
      </c>
      <c r="K27" s="54">
        <v>16072</v>
      </c>
      <c r="L27" s="54">
        <v>16072</v>
      </c>
      <c r="M27" s="54">
        <v>791.02</v>
      </c>
      <c r="N27" s="52">
        <v>6706</v>
      </c>
      <c r="O27" s="54">
        <v>6706</v>
      </c>
      <c r="P27" s="54">
        <v>150.46799999999999</v>
      </c>
      <c r="Q27" s="54">
        <v>25220</v>
      </c>
      <c r="R27" s="54">
        <v>25220</v>
      </c>
      <c r="S27" s="54">
        <v>504.65</v>
      </c>
      <c r="T27" s="54">
        <v>10184</v>
      </c>
      <c r="U27" s="54">
        <v>10184</v>
      </c>
      <c r="V27" s="54">
        <v>535.83000000000004</v>
      </c>
      <c r="W27" s="54">
        <v>47785</v>
      </c>
      <c r="X27" s="54">
        <v>47785</v>
      </c>
      <c r="Y27" s="54">
        <v>815.62</v>
      </c>
      <c r="Z27" s="54">
        <v>2158</v>
      </c>
      <c r="AA27" s="54">
        <v>2155</v>
      </c>
      <c r="AB27" s="54">
        <v>77.400000000000006</v>
      </c>
      <c r="AC27" s="54" t="s">
        <v>118</v>
      </c>
      <c r="AD27" s="53" t="s">
        <v>118</v>
      </c>
      <c r="AE27" s="54" t="s">
        <v>118</v>
      </c>
      <c r="AF27" s="54">
        <v>452920</v>
      </c>
      <c r="AG27" s="54">
        <v>452919</v>
      </c>
      <c r="AH27" s="54">
        <v>4569.6000000000004</v>
      </c>
      <c r="AI27" s="54">
        <v>47470</v>
      </c>
      <c r="AJ27" s="54">
        <v>47470</v>
      </c>
      <c r="AK27" s="54">
        <v>782.12800000000004</v>
      </c>
      <c r="AL27" s="54">
        <v>2534</v>
      </c>
      <c r="AM27" s="54">
        <v>2534</v>
      </c>
      <c r="AN27" s="54">
        <v>61.274999999999999</v>
      </c>
      <c r="AO27" s="54">
        <v>1954</v>
      </c>
      <c r="AP27" s="54">
        <v>1954</v>
      </c>
      <c r="AQ27" s="54">
        <v>15.664999999999999</v>
      </c>
      <c r="AR27" s="52">
        <v>1429330</v>
      </c>
      <c r="AS27" s="52">
        <v>1429144</v>
      </c>
      <c r="AT27" s="52">
        <v>1831.556</v>
      </c>
      <c r="AU27" s="56">
        <v>15170.93</v>
      </c>
      <c r="AV27" s="50" t="s">
        <v>23</v>
      </c>
      <c r="AW27" s="11"/>
      <c r="AX27" s="11"/>
      <c r="AY27" s="5"/>
    </row>
    <row r="28" spans="1:51">
      <c r="A28" s="47" t="str">
        <f>VLOOKUP([1]ListOfRegions!A13,[1]ListOfRegions!A13:B87,2,0)</f>
        <v xml:space="preserve">  Χαλκιδικής</v>
      </c>
      <c r="B28" s="55">
        <v>560</v>
      </c>
      <c r="C28" s="54">
        <v>560</v>
      </c>
      <c r="D28" s="54">
        <v>30.8</v>
      </c>
      <c r="E28" s="52">
        <v>150</v>
      </c>
      <c r="F28" s="54">
        <v>150</v>
      </c>
      <c r="G28" s="52">
        <v>6</v>
      </c>
      <c r="H28" s="52">
        <v>332</v>
      </c>
      <c r="I28" s="54">
        <v>332</v>
      </c>
      <c r="J28" s="52">
        <v>5.2290000000000001</v>
      </c>
      <c r="K28" s="54">
        <v>3280</v>
      </c>
      <c r="L28" s="54">
        <v>3280</v>
      </c>
      <c r="M28" s="54">
        <v>81.843999999999994</v>
      </c>
      <c r="N28" s="52">
        <v>10979</v>
      </c>
      <c r="O28" s="54">
        <v>10929</v>
      </c>
      <c r="P28" s="54">
        <v>340.71199999999999</v>
      </c>
      <c r="Q28" s="54">
        <v>8811</v>
      </c>
      <c r="R28" s="54">
        <v>8811</v>
      </c>
      <c r="S28" s="54">
        <v>287.70499999999998</v>
      </c>
      <c r="T28" s="54">
        <v>457146</v>
      </c>
      <c r="U28" s="54">
        <v>457146</v>
      </c>
      <c r="V28" s="54">
        <v>21823.946</v>
      </c>
      <c r="W28" s="54">
        <v>4834</v>
      </c>
      <c r="X28" s="54">
        <v>4834</v>
      </c>
      <c r="Y28" s="54">
        <v>113.93</v>
      </c>
      <c r="Z28" s="54">
        <v>3432</v>
      </c>
      <c r="AA28" s="54">
        <v>3412</v>
      </c>
      <c r="AB28" s="54">
        <v>118.36</v>
      </c>
      <c r="AC28" s="54" t="s">
        <v>118</v>
      </c>
      <c r="AD28" s="53" t="s">
        <v>118</v>
      </c>
      <c r="AE28" s="54" t="s">
        <v>118</v>
      </c>
      <c r="AF28" s="54">
        <v>10506</v>
      </c>
      <c r="AG28" s="54">
        <v>10356</v>
      </c>
      <c r="AH28" s="54">
        <v>154.52199999999999</v>
      </c>
      <c r="AI28" s="54">
        <v>13988</v>
      </c>
      <c r="AJ28" s="54">
        <v>13778</v>
      </c>
      <c r="AK28" s="54">
        <v>208.45699999999999</v>
      </c>
      <c r="AL28" s="54">
        <v>8394</v>
      </c>
      <c r="AM28" s="54">
        <v>8394</v>
      </c>
      <c r="AN28" s="54">
        <v>80.25</v>
      </c>
      <c r="AO28" s="54">
        <v>421</v>
      </c>
      <c r="AP28" s="54">
        <v>421</v>
      </c>
      <c r="AQ28" s="54">
        <v>1.6</v>
      </c>
      <c r="AR28" s="52">
        <v>5440420</v>
      </c>
      <c r="AS28" s="52">
        <v>5386495</v>
      </c>
      <c r="AT28" s="52">
        <v>112870.11900000001</v>
      </c>
      <c r="AU28" s="56">
        <v>52249.843000000001</v>
      </c>
      <c r="AV28" s="50" t="s">
        <v>24</v>
      </c>
      <c r="AW28" s="11"/>
      <c r="AX28" s="11"/>
      <c r="AY28" s="5"/>
    </row>
    <row r="29" spans="1:51" ht="22.2" customHeight="1">
      <c r="A29" s="23" t="s">
        <v>135</v>
      </c>
      <c r="B29" s="21">
        <f>SUM(B30:B33)</f>
        <v>50</v>
      </c>
      <c r="C29" s="16">
        <f t="shared" ref="C29:AU29" si="8">SUM(C30:C33)</f>
        <v>50</v>
      </c>
      <c r="D29" s="16">
        <f t="shared" si="8"/>
        <v>0</v>
      </c>
      <c r="E29" s="16">
        <f>SUM(E30:E33)</f>
        <v>540</v>
      </c>
      <c r="F29" s="16">
        <f>SUM(F30:F33)</f>
        <v>540</v>
      </c>
      <c r="G29" s="16">
        <f>(SUM(G30:G33))/1000</f>
        <v>0</v>
      </c>
      <c r="H29" s="16">
        <f t="shared" si="8"/>
        <v>0</v>
      </c>
      <c r="I29" s="16">
        <f t="shared" si="8"/>
        <v>0</v>
      </c>
      <c r="J29" s="16">
        <f t="shared" si="8"/>
        <v>0</v>
      </c>
      <c r="K29" s="16">
        <f t="shared" si="8"/>
        <v>3788172</v>
      </c>
      <c r="L29" s="16">
        <f t="shared" si="8"/>
        <v>3778913</v>
      </c>
      <c r="M29" s="16">
        <f t="shared" si="8"/>
        <v>90372.830999999991</v>
      </c>
      <c r="N29" s="16">
        <f t="shared" si="8"/>
        <v>98163</v>
      </c>
      <c r="O29" s="16">
        <f t="shared" si="8"/>
        <v>92955</v>
      </c>
      <c r="P29" s="16">
        <f t="shared" si="8"/>
        <v>2340.9300000000003</v>
      </c>
      <c r="Q29" s="16">
        <f t="shared" si="8"/>
        <v>1242755</v>
      </c>
      <c r="R29" s="16">
        <f t="shared" si="8"/>
        <v>1239968</v>
      </c>
      <c r="S29" s="16">
        <f t="shared" si="8"/>
        <v>47933.546999999999</v>
      </c>
      <c r="T29" s="16">
        <f t="shared" si="8"/>
        <v>12602</v>
      </c>
      <c r="U29" s="16">
        <f t="shared" si="8"/>
        <v>12002</v>
      </c>
      <c r="V29" s="16">
        <f t="shared" si="8"/>
        <v>176.88199999999998</v>
      </c>
      <c r="W29" s="16">
        <f t="shared" si="8"/>
        <v>552481</v>
      </c>
      <c r="X29" s="16">
        <f t="shared" si="8"/>
        <v>547917</v>
      </c>
      <c r="Y29" s="16">
        <f t="shared" si="8"/>
        <v>10173.535</v>
      </c>
      <c r="Z29" s="16">
        <f t="shared" si="8"/>
        <v>2749</v>
      </c>
      <c r="AA29" s="16">
        <f t="shared" si="8"/>
        <v>464</v>
      </c>
      <c r="AB29" s="16">
        <f t="shared" si="8"/>
        <v>98.26700000000001</v>
      </c>
      <c r="AC29" s="16">
        <f t="shared" si="8"/>
        <v>0</v>
      </c>
      <c r="AD29" s="16">
        <f t="shared" si="8"/>
        <v>0</v>
      </c>
      <c r="AE29" s="16">
        <f t="shared" si="8"/>
        <v>0</v>
      </c>
      <c r="AF29" s="16">
        <f t="shared" si="8"/>
        <v>188756</v>
      </c>
      <c r="AG29" s="16">
        <f t="shared" si="8"/>
        <v>184144</v>
      </c>
      <c r="AH29" s="16">
        <f t="shared" si="8"/>
        <v>1610.9390000000001</v>
      </c>
      <c r="AI29" s="16">
        <f t="shared" si="8"/>
        <v>227520</v>
      </c>
      <c r="AJ29" s="16">
        <f t="shared" si="8"/>
        <v>219359</v>
      </c>
      <c r="AK29" s="16">
        <f t="shared" si="8"/>
        <v>2410.4639999999999</v>
      </c>
      <c r="AL29" s="16">
        <f t="shared" si="8"/>
        <v>65994</v>
      </c>
      <c r="AM29" s="16">
        <f t="shared" si="8"/>
        <v>64696</v>
      </c>
      <c r="AN29" s="16">
        <f t="shared" si="8"/>
        <v>1345.7089999999998</v>
      </c>
      <c r="AO29" s="16">
        <f t="shared" si="8"/>
        <v>3915</v>
      </c>
      <c r="AP29" s="16">
        <f t="shared" si="8"/>
        <v>3092</v>
      </c>
      <c r="AQ29" s="16">
        <f t="shared" si="8"/>
        <v>25.792000000000002</v>
      </c>
      <c r="AR29" s="16">
        <f t="shared" si="8"/>
        <v>78575</v>
      </c>
      <c r="AS29" s="16">
        <f t="shared" si="8"/>
        <v>78501</v>
      </c>
      <c r="AT29" s="16">
        <f t="shared" si="8"/>
        <v>1013.182</v>
      </c>
      <c r="AU29" s="22">
        <f t="shared" si="8"/>
        <v>1422.4349999999999</v>
      </c>
      <c r="AV29" s="19" t="s">
        <v>134</v>
      </c>
      <c r="AW29" s="11"/>
      <c r="AX29" s="11"/>
      <c r="AY29" s="5"/>
    </row>
    <row r="30" spans="1:51">
      <c r="A30" s="47" t="str">
        <f>VLOOKUP([1]ListOfRegions!A14,[1]ListOfRegions!A14:B88,2,0)</f>
        <v xml:space="preserve">  Κοζάνης</v>
      </c>
      <c r="B30" s="55">
        <v>50</v>
      </c>
      <c r="C30" s="54">
        <v>50</v>
      </c>
      <c r="D30" s="54" t="s">
        <v>118</v>
      </c>
      <c r="E30" s="52">
        <v>100</v>
      </c>
      <c r="F30" s="54">
        <v>100</v>
      </c>
      <c r="G30" s="52" t="s">
        <v>118</v>
      </c>
      <c r="H30" s="52" t="s">
        <v>118</v>
      </c>
      <c r="I30" s="53" t="s">
        <v>118</v>
      </c>
      <c r="J30" s="52" t="s">
        <v>118</v>
      </c>
      <c r="K30" s="54">
        <v>1937540</v>
      </c>
      <c r="L30" s="54">
        <v>1931544</v>
      </c>
      <c r="M30" s="54">
        <v>48906.048999999999</v>
      </c>
      <c r="N30" s="52">
        <v>43811</v>
      </c>
      <c r="O30" s="54">
        <v>39847</v>
      </c>
      <c r="P30" s="54">
        <v>1236.6780000000001</v>
      </c>
      <c r="Q30" s="54">
        <v>561699</v>
      </c>
      <c r="R30" s="54">
        <v>559119</v>
      </c>
      <c r="S30" s="54">
        <v>24654.665000000001</v>
      </c>
      <c r="T30" s="54">
        <v>7910</v>
      </c>
      <c r="U30" s="54">
        <v>7332</v>
      </c>
      <c r="V30" s="54">
        <v>118.136</v>
      </c>
      <c r="W30" s="54">
        <v>388968</v>
      </c>
      <c r="X30" s="54">
        <v>386203</v>
      </c>
      <c r="Y30" s="54">
        <v>9007.0400000000009</v>
      </c>
      <c r="Z30" s="54">
        <v>2358</v>
      </c>
      <c r="AA30" s="54">
        <v>388</v>
      </c>
      <c r="AB30" s="54">
        <v>91.466999999999999</v>
      </c>
      <c r="AC30" s="54" t="s">
        <v>118</v>
      </c>
      <c r="AD30" s="53" t="s">
        <v>118</v>
      </c>
      <c r="AE30" s="54" t="s">
        <v>118</v>
      </c>
      <c r="AF30" s="54">
        <v>147178</v>
      </c>
      <c r="AG30" s="54">
        <v>144765</v>
      </c>
      <c r="AH30" s="54">
        <v>1305.7180000000001</v>
      </c>
      <c r="AI30" s="54">
        <v>112560</v>
      </c>
      <c r="AJ30" s="54">
        <v>109496</v>
      </c>
      <c r="AK30" s="54">
        <v>1203.7449999999999</v>
      </c>
      <c r="AL30" s="54">
        <v>22916</v>
      </c>
      <c r="AM30" s="54">
        <v>21676</v>
      </c>
      <c r="AN30" s="54">
        <v>373.94</v>
      </c>
      <c r="AO30" s="54">
        <v>3014</v>
      </c>
      <c r="AP30" s="54">
        <v>2444</v>
      </c>
      <c r="AQ30" s="54">
        <v>22.559000000000001</v>
      </c>
      <c r="AR30" s="52">
        <v>78512</v>
      </c>
      <c r="AS30" s="52">
        <v>78438</v>
      </c>
      <c r="AT30" s="52">
        <v>1013.182</v>
      </c>
      <c r="AU30" s="56">
        <v>1422.4349999999999</v>
      </c>
      <c r="AV30" s="50" t="s">
        <v>25</v>
      </c>
      <c r="AW30" s="11"/>
      <c r="AX30" s="11"/>
      <c r="AY30" s="5"/>
    </row>
    <row r="31" spans="1:51">
      <c r="A31" s="47" t="str">
        <f>VLOOKUP([1]ListOfRegions!A15,[1]ListOfRegions!A15:B89,2,0)</f>
        <v xml:space="preserve">  Γρεβενών</v>
      </c>
      <c r="B31" s="55" t="s">
        <v>118</v>
      </c>
      <c r="C31" s="53" t="s">
        <v>118</v>
      </c>
      <c r="D31" s="54" t="s">
        <v>118</v>
      </c>
      <c r="E31" s="52">
        <v>440</v>
      </c>
      <c r="F31" s="54">
        <v>440</v>
      </c>
      <c r="G31" s="52" t="s">
        <v>118</v>
      </c>
      <c r="H31" s="52" t="s">
        <v>118</v>
      </c>
      <c r="I31" s="53" t="s">
        <v>118</v>
      </c>
      <c r="J31" s="52" t="s">
        <v>118</v>
      </c>
      <c r="K31" s="54">
        <v>29906</v>
      </c>
      <c r="L31" s="54">
        <v>27011</v>
      </c>
      <c r="M31" s="54">
        <v>842.46500000000003</v>
      </c>
      <c r="N31" s="52">
        <v>1950</v>
      </c>
      <c r="O31" s="54">
        <v>864</v>
      </c>
      <c r="P31" s="54">
        <v>24.135000000000002</v>
      </c>
      <c r="Q31" s="54">
        <v>440</v>
      </c>
      <c r="R31" s="54">
        <v>298</v>
      </c>
      <c r="S31" s="54">
        <v>8.0540000000000003</v>
      </c>
      <c r="T31" s="54">
        <v>47</v>
      </c>
      <c r="U31" s="54">
        <v>25</v>
      </c>
      <c r="V31" s="54">
        <v>0.82</v>
      </c>
      <c r="W31" s="54">
        <v>20179</v>
      </c>
      <c r="X31" s="54">
        <v>18673</v>
      </c>
      <c r="Y31" s="54">
        <v>400.65699999999998</v>
      </c>
      <c r="Z31" s="54">
        <v>265</v>
      </c>
      <c r="AA31" s="54">
        <v>10</v>
      </c>
      <c r="AB31" s="54">
        <v>3.5</v>
      </c>
      <c r="AC31" s="54" t="s">
        <v>118</v>
      </c>
      <c r="AD31" s="53" t="s">
        <v>118</v>
      </c>
      <c r="AE31" s="54" t="s">
        <v>118</v>
      </c>
      <c r="AF31" s="54">
        <v>12676</v>
      </c>
      <c r="AG31" s="54">
        <v>10582</v>
      </c>
      <c r="AH31" s="54">
        <v>51.731000000000002</v>
      </c>
      <c r="AI31" s="54">
        <v>51942</v>
      </c>
      <c r="AJ31" s="54">
        <v>47582</v>
      </c>
      <c r="AK31" s="54">
        <v>385.41</v>
      </c>
      <c r="AL31" s="54">
        <v>4181</v>
      </c>
      <c r="AM31" s="54">
        <v>4173</v>
      </c>
      <c r="AN31" s="54">
        <v>83.691999999999993</v>
      </c>
      <c r="AO31" s="54">
        <v>410</v>
      </c>
      <c r="AP31" s="54">
        <v>410</v>
      </c>
      <c r="AQ31" s="54">
        <v>0.48</v>
      </c>
      <c r="AR31" s="52">
        <v>63</v>
      </c>
      <c r="AS31" s="52">
        <v>63</v>
      </c>
      <c r="AT31" s="52" t="s">
        <v>118</v>
      </c>
      <c r="AU31" s="56" t="s">
        <v>118</v>
      </c>
      <c r="AV31" s="50" t="s">
        <v>26</v>
      </c>
      <c r="AW31" s="11"/>
      <c r="AX31" s="11"/>
      <c r="AY31" s="5"/>
    </row>
    <row r="32" spans="1:51">
      <c r="A32" s="47" t="str">
        <f>VLOOKUP([1]ListOfRegions!A16,[1]ListOfRegions!A16:B90,2,0)</f>
        <v xml:space="preserve">  Καστοριάς</v>
      </c>
      <c r="B32" s="55" t="s">
        <v>118</v>
      </c>
      <c r="C32" s="53" t="s">
        <v>118</v>
      </c>
      <c r="D32" s="54" t="s">
        <v>118</v>
      </c>
      <c r="E32" s="52" t="s">
        <v>118</v>
      </c>
      <c r="F32" s="53" t="s">
        <v>118</v>
      </c>
      <c r="G32" s="52" t="s">
        <v>118</v>
      </c>
      <c r="H32" s="52" t="s">
        <v>118</v>
      </c>
      <c r="I32" s="53" t="s">
        <v>118</v>
      </c>
      <c r="J32" s="52" t="s">
        <v>118</v>
      </c>
      <c r="K32" s="54">
        <v>1351112</v>
      </c>
      <c r="L32" s="54">
        <v>1350994</v>
      </c>
      <c r="M32" s="54">
        <v>34104.790999999997</v>
      </c>
      <c r="N32" s="52">
        <v>21568</v>
      </c>
      <c r="O32" s="54">
        <v>21518</v>
      </c>
      <c r="P32" s="54">
        <v>438.02699999999999</v>
      </c>
      <c r="Q32" s="54">
        <v>988</v>
      </c>
      <c r="R32" s="54">
        <v>923</v>
      </c>
      <c r="S32" s="54">
        <v>16.920000000000002</v>
      </c>
      <c r="T32" s="54">
        <v>214</v>
      </c>
      <c r="U32" s="54">
        <v>214</v>
      </c>
      <c r="V32" s="54">
        <v>5.3949999999999996</v>
      </c>
      <c r="W32" s="54">
        <v>8950</v>
      </c>
      <c r="X32" s="54">
        <v>8742</v>
      </c>
      <c r="Y32" s="54">
        <v>40.779000000000003</v>
      </c>
      <c r="Z32" s="54">
        <v>66</v>
      </c>
      <c r="AA32" s="54">
        <v>6</v>
      </c>
      <c r="AB32" s="54">
        <v>0.9</v>
      </c>
      <c r="AC32" s="54" t="s">
        <v>118</v>
      </c>
      <c r="AD32" s="53" t="s">
        <v>118</v>
      </c>
      <c r="AE32" s="54" t="s">
        <v>118</v>
      </c>
      <c r="AF32" s="54">
        <v>3835</v>
      </c>
      <c r="AG32" s="54">
        <v>3745</v>
      </c>
      <c r="AH32" s="54">
        <v>46.74</v>
      </c>
      <c r="AI32" s="54">
        <v>24803</v>
      </c>
      <c r="AJ32" s="54">
        <v>24476</v>
      </c>
      <c r="AK32" s="54">
        <v>234.41800000000001</v>
      </c>
      <c r="AL32" s="54">
        <v>10428</v>
      </c>
      <c r="AM32" s="54">
        <v>10408</v>
      </c>
      <c r="AN32" s="54">
        <v>259.81200000000001</v>
      </c>
      <c r="AO32" s="54">
        <v>458</v>
      </c>
      <c r="AP32" s="54">
        <v>208</v>
      </c>
      <c r="AQ32" s="54">
        <v>2.7320000000000002</v>
      </c>
      <c r="AR32" s="52" t="s">
        <v>118</v>
      </c>
      <c r="AS32" s="52" t="s">
        <v>118</v>
      </c>
      <c r="AT32" s="52" t="s">
        <v>118</v>
      </c>
      <c r="AU32" s="56" t="s">
        <v>118</v>
      </c>
      <c r="AV32" s="50" t="s">
        <v>27</v>
      </c>
      <c r="AW32" s="11"/>
      <c r="AX32" s="11"/>
      <c r="AY32" s="5"/>
    </row>
    <row r="33" spans="1:51">
      <c r="A33" s="47" t="str">
        <f>VLOOKUP([1]ListOfRegions!A17,[1]ListOfRegions!A17:B91,2,0)</f>
        <v xml:space="preserve">  Φλώρινας</v>
      </c>
      <c r="B33" s="55">
        <v>0</v>
      </c>
      <c r="C33" s="53" t="s">
        <v>118</v>
      </c>
      <c r="D33" s="54" t="s">
        <v>118</v>
      </c>
      <c r="E33" s="52" t="s">
        <v>118</v>
      </c>
      <c r="F33" s="53" t="s">
        <v>118</v>
      </c>
      <c r="G33" s="52" t="s">
        <v>118</v>
      </c>
      <c r="H33" s="52" t="s">
        <v>118</v>
      </c>
      <c r="I33" s="53" t="s">
        <v>118</v>
      </c>
      <c r="J33" s="52" t="s">
        <v>118</v>
      </c>
      <c r="K33" s="54">
        <v>469614</v>
      </c>
      <c r="L33" s="54">
        <v>469364</v>
      </c>
      <c r="M33" s="54">
        <v>6519.5259999999998</v>
      </c>
      <c r="N33" s="52">
        <v>30834</v>
      </c>
      <c r="O33" s="54">
        <v>30726</v>
      </c>
      <c r="P33" s="54">
        <v>642.09</v>
      </c>
      <c r="Q33" s="54">
        <v>679628</v>
      </c>
      <c r="R33" s="54">
        <v>679628</v>
      </c>
      <c r="S33" s="54">
        <v>23253.907999999999</v>
      </c>
      <c r="T33" s="54">
        <v>4431</v>
      </c>
      <c r="U33" s="54">
        <v>4431</v>
      </c>
      <c r="V33" s="54">
        <v>52.530999999999999</v>
      </c>
      <c r="W33" s="54">
        <v>134384</v>
      </c>
      <c r="X33" s="54">
        <v>134299</v>
      </c>
      <c r="Y33" s="54">
        <v>725.05899999999997</v>
      </c>
      <c r="Z33" s="54">
        <v>60</v>
      </c>
      <c r="AA33" s="54">
        <v>60</v>
      </c>
      <c r="AB33" s="54">
        <v>2.4</v>
      </c>
      <c r="AC33" s="54" t="s">
        <v>118</v>
      </c>
      <c r="AD33" s="53" t="s">
        <v>118</v>
      </c>
      <c r="AE33" s="54" t="s">
        <v>118</v>
      </c>
      <c r="AF33" s="54">
        <v>25067</v>
      </c>
      <c r="AG33" s="54">
        <v>25052</v>
      </c>
      <c r="AH33" s="54">
        <v>206.75</v>
      </c>
      <c r="AI33" s="54">
        <v>38215</v>
      </c>
      <c r="AJ33" s="54">
        <v>37805</v>
      </c>
      <c r="AK33" s="54">
        <v>586.89099999999996</v>
      </c>
      <c r="AL33" s="54">
        <v>28469</v>
      </c>
      <c r="AM33" s="54">
        <v>28439</v>
      </c>
      <c r="AN33" s="54">
        <v>628.26499999999999</v>
      </c>
      <c r="AO33" s="54">
        <v>33</v>
      </c>
      <c r="AP33" s="54">
        <v>30</v>
      </c>
      <c r="AQ33" s="54">
        <v>2.1000000000000001E-2</v>
      </c>
      <c r="AR33" s="52" t="s">
        <v>118</v>
      </c>
      <c r="AS33" s="52" t="s">
        <v>118</v>
      </c>
      <c r="AT33" s="52" t="s">
        <v>118</v>
      </c>
      <c r="AU33" s="56" t="s">
        <v>118</v>
      </c>
      <c r="AV33" s="50" t="s">
        <v>28</v>
      </c>
      <c r="AW33" s="11"/>
      <c r="AX33" s="11"/>
      <c r="AY33" s="5"/>
    </row>
    <row r="34" spans="1:51">
      <c r="A34" s="90" t="s">
        <v>29</v>
      </c>
      <c r="B34" s="91">
        <f t="shared" ref="B34:J34" si="9">SUM(B36:B39)</f>
        <v>1676854</v>
      </c>
      <c r="C34" s="62">
        <f t="shared" si="9"/>
        <v>1657347</v>
      </c>
      <c r="D34" s="62">
        <f t="shared" si="9"/>
        <v>77282.377999999997</v>
      </c>
      <c r="E34" s="62">
        <f t="shared" si="9"/>
        <v>81795</v>
      </c>
      <c r="F34" s="62">
        <f t="shared" si="9"/>
        <v>62655</v>
      </c>
      <c r="G34" s="62">
        <f t="shared" si="9"/>
        <v>4076.6</v>
      </c>
      <c r="H34" s="62">
        <f t="shared" si="9"/>
        <v>1240274</v>
      </c>
      <c r="I34" s="62">
        <f t="shared" si="9"/>
        <v>1223159</v>
      </c>
      <c r="J34" s="62">
        <f t="shared" si="9"/>
        <v>83506.077000000005</v>
      </c>
      <c r="K34" s="62">
        <f>SUM(K36:K39)</f>
        <v>21731</v>
      </c>
      <c r="L34" s="62">
        <f>SUM(L36:L39)</f>
        <v>7310</v>
      </c>
      <c r="M34" s="62">
        <f>SUM(M36:M39)</f>
        <v>543.45000000000005</v>
      </c>
      <c r="N34" s="62">
        <f>SUM(N36:N39)</f>
        <v>19487</v>
      </c>
      <c r="O34" s="62">
        <f t="shared" ref="O34:Y34" si="10">SUM(O36:O39)</f>
        <v>5719</v>
      </c>
      <c r="P34" s="62">
        <f t="shared" si="10"/>
        <v>447.19500000000005</v>
      </c>
      <c r="Q34" s="62">
        <f t="shared" si="10"/>
        <v>13582</v>
      </c>
      <c r="R34" s="62">
        <f t="shared" si="10"/>
        <v>9598</v>
      </c>
      <c r="S34" s="62">
        <f t="shared" si="10"/>
        <v>390.60999999999996</v>
      </c>
      <c r="T34" s="80">
        <f t="shared" si="10"/>
        <v>7951</v>
      </c>
      <c r="U34" s="62">
        <f t="shared" si="10"/>
        <v>5560</v>
      </c>
      <c r="V34" s="62">
        <f t="shared" si="10"/>
        <v>229.18</v>
      </c>
      <c r="W34" s="62">
        <f t="shared" si="10"/>
        <v>17222</v>
      </c>
      <c r="X34" s="62">
        <f t="shared" si="10"/>
        <v>3690</v>
      </c>
      <c r="Y34" s="62">
        <f t="shared" si="10"/>
        <v>288.81900000000002</v>
      </c>
      <c r="Z34" s="62">
        <f>SUM(Z36:Z39)</f>
        <v>27994</v>
      </c>
      <c r="AA34" s="62">
        <f t="shared" ref="AA34:AK34" si="11">SUM(AA36:AA39)</f>
        <v>642</v>
      </c>
      <c r="AB34" s="62">
        <f t="shared" si="11"/>
        <v>854.1880000000001</v>
      </c>
      <c r="AC34" s="62">
        <f t="shared" si="11"/>
        <v>211</v>
      </c>
      <c r="AD34" s="62">
        <f t="shared" si="11"/>
        <v>0</v>
      </c>
      <c r="AE34" s="62">
        <f t="shared" si="11"/>
        <v>1.5089999999999999</v>
      </c>
      <c r="AF34" s="62">
        <f t="shared" si="11"/>
        <v>20839</v>
      </c>
      <c r="AG34" s="62">
        <f t="shared" si="11"/>
        <v>7590</v>
      </c>
      <c r="AH34" s="62">
        <f t="shared" si="11"/>
        <v>202.16399999999999</v>
      </c>
      <c r="AI34" s="62">
        <f t="shared" si="11"/>
        <v>115488</v>
      </c>
      <c r="AJ34" s="62">
        <f t="shared" si="11"/>
        <v>53018</v>
      </c>
      <c r="AK34" s="62">
        <f t="shared" si="11"/>
        <v>1498.451</v>
      </c>
      <c r="AL34" s="62">
        <f>SUM(AL36:AL39)</f>
        <v>49292</v>
      </c>
      <c r="AM34" s="62">
        <f t="shared" ref="AM34:AU34" si="12">SUM(AM36:AM39)</f>
        <v>38111</v>
      </c>
      <c r="AN34" s="62">
        <f t="shared" si="12"/>
        <v>1438.6</v>
      </c>
      <c r="AO34" s="62">
        <f t="shared" si="12"/>
        <v>16895</v>
      </c>
      <c r="AP34" s="62">
        <f t="shared" si="12"/>
        <v>13295</v>
      </c>
      <c r="AQ34" s="62">
        <f t="shared" si="12"/>
        <v>104.498</v>
      </c>
      <c r="AR34" s="62">
        <f t="shared" si="12"/>
        <v>2785464</v>
      </c>
      <c r="AS34" s="62">
        <f t="shared" si="12"/>
        <v>2763384</v>
      </c>
      <c r="AT34" s="62">
        <f t="shared" si="12"/>
        <v>31137.710999999996</v>
      </c>
      <c r="AU34" s="63">
        <f t="shared" si="12"/>
        <v>149440.299</v>
      </c>
      <c r="AV34" s="98" t="s">
        <v>30</v>
      </c>
      <c r="AW34" s="98"/>
      <c r="AX34" s="98"/>
      <c r="AY34" s="5"/>
    </row>
    <row r="35" spans="1:51">
      <c r="A35" s="90"/>
      <c r="B35" s="91"/>
      <c r="C35" s="62"/>
      <c r="D35" s="62"/>
      <c r="E35" s="62"/>
      <c r="F35" s="62"/>
      <c r="G35" s="62"/>
      <c r="H35" s="62"/>
      <c r="I35" s="62"/>
      <c r="J35" s="62"/>
      <c r="K35" s="62"/>
      <c r="L35" s="62"/>
      <c r="M35" s="62"/>
      <c r="N35" s="62"/>
      <c r="O35" s="62"/>
      <c r="P35" s="62"/>
      <c r="Q35" s="62"/>
      <c r="R35" s="62"/>
      <c r="S35" s="62"/>
      <c r="T35" s="80"/>
      <c r="U35" s="62"/>
      <c r="V35" s="62"/>
      <c r="W35" s="62"/>
      <c r="X35" s="62"/>
      <c r="Y35" s="62"/>
      <c r="Z35" s="62"/>
      <c r="AA35" s="62"/>
      <c r="AB35" s="62"/>
      <c r="AC35" s="62"/>
      <c r="AD35" s="62"/>
      <c r="AE35" s="62"/>
      <c r="AF35" s="62"/>
      <c r="AG35" s="62"/>
      <c r="AH35" s="62"/>
      <c r="AI35" s="62"/>
      <c r="AJ35" s="62"/>
      <c r="AK35" s="62"/>
      <c r="AL35" s="62"/>
      <c r="AM35" s="62"/>
      <c r="AN35" s="62"/>
      <c r="AO35" s="62"/>
      <c r="AP35" s="62"/>
      <c r="AQ35" s="62"/>
      <c r="AR35" s="62"/>
      <c r="AS35" s="62"/>
      <c r="AT35" s="62"/>
      <c r="AU35" s="63"/>
      <c r="AV35" s="98"/>
      <c r="AW35" s="98"/>
      <c r="AX35" s="98"/>
      <c r="AY35" s="5"/>
    </row>
    <row r="36" spans="1:51">
      <c r="A36" s="47" t="str">
        <f>VLOOKUP([1]ListOfRegions!A18,[1]ListOfRegions!A18:B92,2,0)</f>
        <v xml:space="preserve">  Ιωαννίνων</v>
      </c>
      <c r="B36" s="55">
        <v>75</v>
      </c>
      <c r="C36" s="54">
        <v>75</v>
      </c>
      <c r="D36" s="54">
        <v>2.2000000000000002</v>
      </c>
      <c r="E36" s="52">
        <v>51</v>
      </c>
      <c r="F36" s="53" t="s">
        <v>118</v>
      </c>
      <c r="G36" s="52">
        <v>0.54</v>
      </c>
      <c r="H36" s="52" t="s">
        <v>118</v>
      </c>
      <c r="I36" s="53" t="s">
        <v>118</v>
      </c>
      <c r="J36" s="52" t="s">
        <v>118</v>
      </c>
      <c r="K36" s="54">
        <v>11375</v>
      </c>
      <c r="L36" s="54">
        <v>1485</v>
      </c>
      <c r="M36" s="54">
        <v>158.535</v>
      </c>
      <c r="N36" s="52">
        <v>6226</v>
      </c>
      <c r="O36" s="54">
        <v>470</v>
      </c>
      <c r="P36" s="54">
        <v>91.36</v>
      </c>
      <c r="Q36" s="54">
        <v>5208</v>
      </c>
      <c r="R36" s="54">
        <v>4700</v>
      </c>
      <c r="S36" s="54">
        <v>133.63499999999999</v>
      </c>
      <c r="T36" s="54">
        <v>913</v>
      </c>
      <c r="U36" s="54">
        <v>100</v>
      </c>
      <c r="V36" s="54">
        <v>10.855</v>
      </c>
      <c r="W36" s="54">
        <v>8700</v>
      </c>
      <c r="X36" s="54">
        <v>885</v>
      </c>
      <c r="Y36" s="54">
        <v>95.239000000000004</v>
      </c>
      <c r="Z36" s="54">
        <v>8593</v>
      </c>
      <c r="AA36" s="53" t="s">
        <v>118</v>
      </c>
      <c r="AB36" s="54">
        <v>189.62200000000001</v>
      </c>
      <c r="AC36" s="54">
        <v>194</v>
      </c>
      <c r="AD36" s="53" t="s">
        <v>118</v>
      </c>
      <c r="AE36" s="54">
        <v>1.079</v>
      </c>
      <c r="AF36" s="54">
        <v>8386</v>
      </c>
      <c r="AG36" s="54">
        <v>1838</v>
      </c>
      <c r="AH36" s="54">
        <v>83.126000000000005</v>
      </c>
      <c r="AI36" s="54">
        <v>47211</v>
      </c>
      <c r="AJ36" s="54">
        <v>13262</v>
      </c>
      <c r="AK36" s="54">
        <v>511.29</v>
      </c>
      <c r="AL36" s="54">
        <v>6092</v>
      </c>
      <c r="AM36" s="54">
        <v>466</v>
      </c>
      <c r="AN36" s="54">
        <v>58.064999999999998</v>
      </c>
      <c r="AO36" s="54">
        <v>4327</v>
      </c>
      <c r="AP36" s="54">
        <v>1650</v>
      </c>
      <c r="AQ36" s="54">
        <v>19.995000000000001</v>
      </c>
      <c r="AR36" s="52">
        <v>10095</v>
      </c>
      <c r="AS36" s="52">
        <v>7977</v>
      </c>
      <c r="AT36" s="52">
        <v>33.42</v>
      </c>
      <c r="AU36" s="56">
        <v>137.94999999999999</v>
      </c>
      <c r="AV36" s="50" t="s">
        <v>31</v>
      </c>
      <c r="AW36" s="11"/>
      <c r="AX36" s="11"/>
      <c r="AY36" s="5"/>
    </row>
    <row r="37" spans="1:51">
      <c r="A37" s="47" t="str">
        <f>VLOOKUP([1]ListOfRegions!A19,[1]ListOfRegions!A19:B93,2,0)</f>
        <v xml:space="preserve">  Άρτας</v>
      </c>
      <c r="B37" s="55">
        <v>1459220</v>
      </c>
      <c r="C37" s="54">
        <v>1451200</v>
      </c>
      <c r="D37" s="54">
        <v>64273.8</v>
      </c>
      <c r="E37" s="52">
        <v>46395</v>
      </c>
      <c r="F37" s="54">
        <v>40020</v>
      </c>
      <c r="G37" s="52">
        <v>2237.65</v>
      </c>
      <c r="H37" s="52">
        <v>555662</v>
      </c>
      <c r="I37" s="54">
        <v>549547</v>
      </c>
      <c r="J37" s="52">
        <v>24258.521000000001</v>
      </c>
      <c r="K37" s="54">
        <v>4860</v>
      </c>
      <c r="L37" s="54">
        <v>1640</v>
      </c>
      <c r="M37" s="54">
        <v>150.88</v>
      </c>
      <c r="N37" s="52">
        <v>6935</v>
      </c>
      <c r="O37" s="54">
        <v>1890</v>
      </c>
      <c r="P37" s="54">
        <v>198.92500000000001</v>
      </c>
      <c r="Q37" s="54">
        <v>2720</v>
      </c>
      <c r="R37" s="54">
        <v>1080</v>
      </c>
      <c r="S37" s="54">
        <v>87.625</v>
      </c>
      <c r="T37" s="54">
        <v>5960</v>
      </c>
      <c r="U37" s="54">
        <v>5250</v>
      </c>
      <c r="V37" s="54">
        <v>197.27500000000001</v>
      </c>
      <c r="W37" s="54">
        <v>6855</v>
      </c>
      <c r="X37" s="54">
        <v>1860</v>
      </c>
      <c r="Y37" s="54">
        <v>159.41</v>
      </c>
      <c r="Z37" s="54">
        <v>9715</v>
      </c>
      <c r="AA37" s="54">
        <v>100</v>
      </c>
      <c r="AB37" s="54">
        <v>287.8</v>
      </c>
      <c r="AC37" s="54" t="s">
        <v>118</v>
      </c>
      <c r="AD37" s="53" t="s">
        <v>118</v>
      </c>
      <c r="AE37" s="54" t="s">
        <v>118</v>
      </c>
      <c r="AF37" s="54">
        <v>3105</v>
      </c>
      <c r="AG37" s="54">
        <v>1110</v>
      </c>
      <c r="AH37" s="54">
        <v>33.756999999999998</v>
      </c>
      <c r="AI37" s="54">
        <v>42689</v>
      </c>
      <c r="AJ37" s="54">
        <v>22379</v>
      </c>
      <c r="AK37" s="54">
        <v>539.08600000000001</v>
      </c>
      <c r="AL37" s="54">
        <v>42135</v>
      </c>
      <c r="AM37" s="54">
        <v>36700</v>
      </c>
      <c r="AN37" s="54">
        <v>1374.4749999999999</v>
      </c>
      <c r="AO37" s="54">
        <v>12168</v>
      </c>
      <c r="AP37" s="54">
        <v>11295</v>
      </c>
      <c r="AQ37" s="54">
        <v>81.912999999999997</v>
      </c>
      <c r="AR37" s="52">
        <v>890340</v>
      </c>
      <c r="AS37" s="52">
        <v>889900</v>
      </c>
      <c r="AT37" s="52">
        <v>26699.52</v>
      </c>
      <c r="AU37" s="56">
        <v>4251.2</v>
      </c>
      <c r="AV37" s="50" t="s">
        <v>32</v>
      </c>
      <c r="AW37" s="11"/>
      <c r="AX37" s="11"/>
      <c r="AY37" s="5"/>
    </row>
    <row r="38" spans="1:51">
      <c r="A38" s="47" t="str">
        <f>VLOOKUP([1]ListOfRegions!A20,[1]ListOfRegions!A20:B94,2,0)</f>
        <v xml:space="preserve">  Θεσπρωτίας</v>
      </c>
      <c r="B38" s="55">
        <v>136104</v>
      </c>
      <c r="C38" s="54">
        <v>133922</v>
      </c>
      <c r="D38" s="54">
        <v>10592.84</v>
      </c>
      <c r="E38" s="52">
        <v>8936</v>
      </c>
      <c r="F38" s="54">
        <v>6007</v>
      </c>
      <c r="G38" s="52">
        <v>646.54</v>
      </c>
      <c r="H38" s="52">
        <v>627327</v>
      </c>
      <c r="I38" s="54">
        <v>624907</v>
      </c>
      <c r="J38" s="52">
        <v>57818.076000000001</v>
      </c>
      <c r="K38" s="54">
        <v>5006</v>
      </c>
      <c r="L38" s="54">
        <v>3875</v>
      </c>
      <c r="M38" s="54">
        <v>229.345</v>
      </c>
      <c r="N38" s="52">
        <v>4286</v>
      </c>
      <c r="O38" s="54">
        <v>2344</v>
      </c>
      <c r="P38" s="54">
        <v>116.4</v>
      </c>
      <c r="Q38" s="54">
        <v>3464</v>
      </c>
      <c r="R38" s="54">
        <v>2388</v>
      </c>
      <c r="S38" s="54">
        <v>113.45</v>
      </c>
      <c r="T38" s="54">
        <v>213</v>
      </c>
      <c r="U38" s="54">
        <v>145</v>
      </c>
      <c r="V38" s="54">
        <v>6.65</v>
      </c>
      <c r="W38" s="54">
        <v>1117</v>
      </c>
      <c r="X38" s="54">
        <v>560</v>
      </c>
      <c r="Y38" s="54">
        <v>30.12</v>
      </c>
      <c r="Z38" s="54">
        <v>3904</v>
      </c>
      <c r="AA38" s="54">
        <v>430</v>
      </c>
      <c r="AB38" s="54">
        <v>172.08600000000001</v>
      </c>
      <c r="AC38" s="54">
        <v>17</v>
      </c>
      <c r="AD38" s="53" t="s">
        <v>118</v>
      </c>
      <c r="AE38" s="54">
        <v>0.43</v>
      </c>
      <c r="AF38" s="54">
        <v>5133</v>
      </c>
      <c r="AG38" s="54">
        <v>3847</v>
      </c>
      <c r="AH38" s="54">
        <v>32.731000000000002</v>
      </c>
      <c r="AI38" s="54">
        <v>13917</v>
      </c>
      <c r="AJ38" s="54">
        <v>12341</v>
      </c>
      <c r="AK38" s="54">
        <v>108.66500000000001</v>
      </c>
      <c r="AL38" s="54">
        <v>1045</v>
      </c>
      <c r="AM38" s="54">
        <v>945</v>
      </c>
      <c r="AN38" s="54">
        <v>5.71</v>
      </c>
      <c r="AO38" s="54">
        <v>350</v>
      </c>
      <c r="AP38" s="54">
        <v>350</v>
      </c>
      <c r="AQ38" s="54">
        <v>2.31</v>
      </c>
      <c r="AR38" s="52">
        <v>1079605</v>
      </c>
      <c r="AS38" s="52">
        <v>1074433</v>
      </c>
      <c r="AT38" s="52">
        <v>1533.242</v>
      </c>
      <c r="AU38" s="56">
        <v>96138.63</v>
      </c>
      <c r="AV38" s="50" t="s">
        <v>33</v>
      </c>
      <c r="AW38" s="11"/>
      <c r="AX38" s="11"/>
      <c r="AY38" s="5"/>
    </row>
    <row r="39" spans="1:51">
      <c r="A39" s="47" t="str">
        <f>VLOOKUP([1]ListOfRegions!A21,[1]ListOfRegions!A21:B95,2,0)</f>
        <v xml:space="preserve">  Πρέβεζας</v>
      </c>
      <c r="B39" s="55">
        <v>81455</v>
      </c>
      <c r="C39" s="54">
        <v>72150</v>
      </c>
      <c r="D39" s="54">
        <v>2413.538</v>
      </c>
      <c r="E39" s="52">
        <v>26413</v>
      </c>
      <c r="F39" s="54">
        <v>16628</v>
      </c>
      <c r="G39" s="52">
        <v>1191.8699999999999</v>
      </c>
      <c r="H39" s="52">
        <v>57285</v>
      </c>
      <c r="I39" s="54">
        <v>48705</v>
      </c>
      <c r="J39" s="52">
        <v>1429.48</v>
      </c>
      <c r="K39" s="54">
        <v>490</v>
      </c>
      <c r="L39" s="54">
        <v>310</v>
      </c>
      <c r="M39" s="54">
        <v>4.6900000000000004</v>
      </c>
      <c r="N39" s="52">
        <v>2040</v>
      </c>
      <c r="O39" s="54">
        <v>1015</v>
      </c>
      <c r="P39" s="54">
        <v>40.51</v>
      </c>
      <c r="Q39" s="54">
        <v>2190</v>
      </c>
      <c r="R39" s="54">
        <v>1430</v>
      </c>
      <c r="S39" s="54">
        <v>55.9</v>
      </c>
      <c r="T39" s="54">
        <v>865</v>
      </c>
      <c r="U39" s="54">
        <v>65</v>
      </c>
      <c r="V39" s="54">
        <v>14.4</v>
      </c>
      <c r="W39" s="54">
        <v>550</v>
      </c>
      <c r="X39" s="54">
        <v>385</v>
      </c>
      <c r="Y39" s="54">
        <v>4.05</v>
      </c>
      <c r="Z39" s="54">
        <v>5782</v>
      </c>
      <c r="AA39" s="54">
        <v>112</v>
      </c>
      <c r="AB39" s="54">
        <v>204.68</v>
      </c>
      <c r="AC39" s="54" t="s">
        <v>118</v>
      </c>
      <c r="AD39" s="53" t="s">
        <v>118</v>
      </c>
      <c r="AE39" s="54" t="s">
        <v>118</v>
      </c>
      <c r="AF39" s="54">
        <v>4215</v>
      </c>
      <c r="AG39" s="54">
        <v>795</v>
      </c>
      <c r="AH39" s="54">
        <v>52.55</v>
      </c>
      <c r="AI39" s="54">
        <v>11671</v>
      </c>
      <c r="AJ39" s="54">
        <v>5036</v>
      </c>
      <c r="AK39" s="54">
        <v>339.41</v>
      </c>
      <c r="AL39" s="54">
        <v>20</v>
      </c>
      <c r="AM39" s="53" t="s">
        <v>118</v>
      </c>
      <c r="AN39" s="54">
        <v>0.35</v>
      </c>
      <c r="AO39" s="54">
        <v>50</v>
      </c>
      <c r="AP39" s="53" t="s">
        <v>118</v>
      </c>
      <c r="AQ39" s="54">
        <v>0.28000000000000003</v>
      </c>
      <c r="AR39" s="52">
        <v>805424</v>
      </c>
      <c r="AS39" s="52">
        <v>791074</v>
      </c>
      <c r="AT39" s="52">
        <v>2871.529</v>
      </c>
      <c r="AU39" s="56">
        <v>48912.519</v>
      </c>
      <c r="AV39" s="50" t="s">
        <v>34</v>
      </c>
      <c r="AW39" s="11"/>
      <c r="AX39" s="11"/>
      <c r="AY39" s="5"/>
    </row>
    <row r="40" spans="1:51">
      <c r="A40" s="90" t="s">
        <v>35</v>
      </c>
      <c r="B40" s="91">
        <f t="shared" ref="B40:J40" si="13">SUM(B42:B46)</f>
        <v>4710</v>
      </c>
      <c r="C40" s="62">
        <f t="shared" si="13"/>
        <v>3345</v>
      </c>
      <c r="D40" s="62">
        <f t="shared" si="13"/>
        <v>167.02499999999998</v>
      </c>
      <c r="E40" s="62">
        <f t="shared" si="13"/>
        <v>5111</v>
      </c>
      <c r="F40" s="62">
        <f t="shared" si="13"/>
        <v>1854</v>
      </c>
      <c r="G40" s="62">
        <f t="shared" si="13"/>
        <v>153.745</v>
      </c>
      <c r="H40" s="62">
        <f t="shared" si="13"/>
        <v>1805</v>
      </c>
      <c r="I40" s="62">
        <f t="shared" si="13"/>
        <v>1515</v>
      </c>
      <c r="J40" s="62">
        <f t="shared" si="13"/>
        <v>59.000000000000007</v>
      </c>
      <c r="K40" s="62">
        <f>SUM(K42:K46)</f>
        <v>2024070</v>
      </c>
      <c r="L40" s="62">
        <f>SUM(L42:L46)</f>
        <v>1990953</v>
      </c>
      <c r="M40" s="62">
        <f>SUM(M42:M46)</f>
        <v>77867.09</v>
      </c>
      <c r="N40" s="62">
        <f>SUM(N42:N46)</f>
        <v>1257546</v>
      </c>
      <c r="O40" s="62">
        <f t="shared" ref="O40:Y40" si="14">SUM(O42:O46)</f>
        <v>1246046</v>
      </c>
      <c r="P40" s="62">
        <f t="shared" si="14"/>
        <v>54041.28899999999</v>
      </c>
      <c r="Q40" s="62">
        <f t="shared" si="14"/>
        <v>1108297</v>
      </c>
      <c r="R40" s="62">
        <f t="shared" si="14"/>
        <v>1103315</v>
      </c>
      <c r="S40" s="62">
        <f t="shared" si="14"/>
        <v>52754.104999999996</v>
      </c>
      <c r="T40" s="80">
        <f t="shared" si="14"/>
        <v>233263</v>
      </c>
      <c r="U40" s="62">
        <f t="shared" si="14"/>
        <v>231559</v>
      </c>
      <c r="V40" s="62">
        <f t="shared" si="14"/>
        <v>12211.458000000001</v>
      </c>
      <c r="W40" s="62">
        <f t="shared" si="14"/>
        <v>377212</v>
      </c>
      <c r="X40" s="62">
        <f t="shared" si="14"/>
        <v>363022</v>
      </c>
      <c r="Y40" s="62">
        <f t="shared" si="14"/>
        <v>8280.2219999999998</v>
      </c>
      <c r="Z40" s="62">
        <f>SUM(Z42:Z46)</f>
        <v>15498</v>
      </c>
      <c r="AA40" s="62">
        <f t="shared" ref="AA40:AK40" si="15">SUM(AA42:AA46)</f>
        <v>7324</v>
      </c>
      <c r="AB40" s="62">
        <f t="shared" si="15"/>
        <v>380.20400000000001</v>
      </c>
      <c r="AC40" s="62">
        <f t="shared" si="15"/>
        <v>3600</v>
      </c>
      <c r="AD40" s="62">
        <f t="shared" si="15"/>
        <v>3600</v>
      </c>
      <c r="AE40" s="62">
        <f t="shared" si="15"/>
        <v>73.855000000000004</v>
      </c>
      <c r="AF40" s="62">
        <f t="shared" si="15"/>
        <v>1719745</v>
      </c>
      <c r="AG40" s="62">
        <f t="shared" si="15"/>
        <v>1699278</v>
      </c>
      <c r="AH40" s="62">
        <f t="shared" si="15"/>
        <v>14867.392</v>
      </c>
      <c r="AI40" s="62">
        <f t="shared" si="15"/>
        <v>442836</v>
      </c>
      <c r="AJ40" s="62">
        <f t="shared" si="15"/>
        <v>357896</v>
      </c>
      <c r="AK40" s="62">
        <f t="shared" si="15"/>
        <v>6327.402</v>
      </c>
      <c r="AL40" s="62">
        <f>SUM(AL42:AL46)</f>
        <v>615925</v>
      </c>
      <c r="AM40" s="62">
        <f t="shared" ref="AM40:AU40" si="16">SUM(AM42:AM46)</f>
        <v>594016</v>
      </c>
      <c r="AN40" s="62">
        <f t="shared" si="16"/>
        <v>14506.523999999998</v>
      </c>
      <c r="AO40" s="62">
        <f t="shared" si="16"/>
        <v>10445</v>
      </c>
      <c r="AP40" s="62">
        <f t="shared" si="16"/>
        <v>9735</v>
      </c>
      <c r="AQ40" s="62">
        <f t="shared" si="16"/>
        <v>62.027999999999999</v>
      </c>
      <c r="AR40" s="62">
        <f t="shared" si="16"/>
        <v>7626704</v>
      </c>
      <c r="AS40" s="62">
        <f t="shared" si="16"/>
        <v>7491045</v>
      </c>
      <c r="AT40" s="62">
        <f t="shared" si="16"/>
        <v>68946.14</v>
      </c>
      <c r="AU40" s="63">
        <f t="shared" si="16"/>
        <v>53510.184999999998</v>
      </c>
      <c r="AV40" s="98" t="s">
        <v>36</v>
      </c>
      <c r="AW40" s="98"/>
      <c r="AX40" s="98"/>
      <c r="AY40" s="5"/>
    </row>
    <row r="41" spans="1:51">
      <c r="A41" s="90"/>
      <c r="B41" s="91"/>
      <c r="C41" s="62"/>
      <c r="D41" s="62"/>
      <c r="E41" s="62"/>
      <c r="F41" s="62"/>
      <c r="G41" s="62"/>
      <c r="H41" s="62"/>
      <c r="I41" s="62"/>
      <c r="J41" s="62"/>
      <c r="K41" s="62"/>
      <c r="L41" s="62"/>
      <c r="M41" s="62"/>
      <c r="N41" s="62"/>
      <c r="O41" s="62"/>
      <c r="P41" s="62"/>
      <c r="Q41" s="62"/>
      <c r="R41" s="62"/>
      <c r="S41" s="62"/>
      <c r="T41" s="80"/>
      <c r="U41" s="62"/>
      <c r="V41" s="62"/>
      <c r="W41" s="62"/>
      <c r="X41" s="62"/>
      <c r="Y41" s="62"/>
      <c r="Z41" s="62"/>
      <c r="AA41" s="62"/>
      <c r="AB41" s="62"/>
      <c r="AC41" s="62"/>
      <c r="AD41" s="62"/>
      <c r="AE41" s="62"/>
      <c r="AF41" s="62"/>
      <c r="AG41" s="62"/>
      <c r="AH41" s="62"/>
      <c r="AI41" s="62"/>
      <c r="AJ41" s="62"/>
      <c r="AK41" s="62"/>
      <c r="AL41" s="62"/>
      <c r="AM41" s="62"/>
      <c r="AN41" s="62"/>
      <c r="AO41" s="62"/>
      <c r="AP41" s="62"/>
      <c r="AQ41" s="62"/>
      <c r="AR41" s="62"/>
      <c r="AS41" s="62"/>
      <c r="AT41" s="62"/>
      <c r="AU41" s="63"/>
      <c r="AV41" s="98"/>
      <c r="AW41" s="98"/>
      <c r="AX41" s="98"/>
      <c r="AY41" s="5"/>
    </row>
    <row r="42" spans="1:51">
      <c r="A42" s="47" t="str">
        <f>VLOOKUP([1]ListOfRegions!A22,[1]ListOfRegions!A22:B96,2,0)</f>
        <v xml:space="preserve">  Λάρισας</v>
      </c>
      <c r="B42" s="55">
        <v>115</v>
      </c>
      <c r="C42" s="54">
        <v>85</v>
      </c>
      <c r="D42" s="54">
        <v>5.6349999999999998</v>
      </c>
      <c r="E42" s="52">
        <v>122</v>
      </c>
      <c r="F42" s="53" t="s">
        <v>118</v>
      </c>
      <c r="G42" s="52">
        <v>3.5</v>
      </c>
      <c r="H42" s="52">
        <v>15</v>
      </c>
      <c r="I42" s="53" t="s">
        <v>118</v>
      </c>
      <c r="J42" s="52">
        <v>0.6</v>
      </c>
      <c r="K42" s="54">
        <v>1511611</v>
      </c>
      <c r="L42" s="54">
        <v>1508258</v>
      </c>
      <c r="M42" s="54">
        <v>57097.934999999998</v>
      </c>
      <c r="N42" s="52">
        <v>1164564</v>
      </c>
      <c r="O42" s="54">
        <v>1162914</v>
      </c>
      <c r="P42" s="54">
        <v>51554.144999999997</v>
      </c>
      <c r="Q42" s="54">
        <v>1041138</v>
      </c>
      <c r="R42" s="54">
        <v>1040746</v>
      </c>
      <c r="S42" s="54">
        <v>50910.195</v>
      </c>
      <c r="T42" s="54">
        <v>221541</v>
      </c>
      <c r="U42" s="54">
        <v>221423</v>
      </c>
      <c r="V42" s="54">
        <v>11925.528</v>
      </c>
      <c r="W42" s="54">
        <v>302353</v>
      </c>
      <c r="X42" s="54">
        <v>300643</v>
      </c>
      <c r="Y42" s="54">
        <v>6941.6670000000004</v>
      </c>
      <c r="Z42" s="54">
        <v>4062</v>
      </c>
      <c r="AA42" s="54">
        <v>2962</v>
      </c>
      <c r="AB42" s="54">
        <v>110.13</v>
      </c>
      <c r="AC42" s="54">
        <v>825</v>
      </c>
      <c r="AD42" s="54">
        <v>825</v>
      </c>
      <c r="AE42" s="54">
        <v>22.55</v>
      </c>
      <c r="AF42" s="54">
        <v>1183392</v>
      </c>
      <c r="AG42" s="54">
        <v>1178857</v>
      </c>
      <c r="AH42" s="54">
        <v>11072.018</v>
      </c>
      <c r="AI42" s="54">
        <v>210454</v>
      </c>
      <c r="AJ42" s="54">
        <v>203402</v>
      </c>
      <c r="AK42" s="54">
        <v>2999.6880000000001</v>
      </c>
      <c r="AL42" s="54">
        <v>520130</v>
      </c>
      <c r="AM42" s="54">
        <v>510830</v>
      </c>
      <c r="AN42" s="54">
        <v>12419.736999999999</v>
      </c>
      <c r="AO42" s="54">
        <v>5152</v>
      </c>
      <c r="AP42" s="54">
        <v>5050</v>
      </c>
      <c r="AQ42" s="54">
        <v>33.89</v>
      </c>
      <c r="AR42" s="52">
        <v>2559721</v>
      </c>
      <c r="AS42" s="52">
        <v>2514411</v>
      </c>
      <c r="AT42" s="52">
        <v>23176.182000000001</v>
      </c>
      <c r="AU42" s="56">
        <v>38052.305999999997</v>
      </c>
      <c r="AV42" s="50" t="s">
        <v>37</v>
      </c>
      <c r="AW42" s="11"/>
      <c r="AX42" s="11"/>
      <c r="AY42" s="5"/>
    </row>
    <row r="43" spans="1:51">
      <c r="A43" s="47" t="str">
        <f>VLOOKUP([1]ListOfRegions!A23,[1]ListOfRegions!A23:B97,2,0)</f>
        <v xml:space="preserve">  Καρδίτσας</v>
      </c>
      <c r="B43" s="55" t="s">
        <v>118</v>
      </c>
      <c r="C43" s="53" t="s">
        <v>118</v>
      </c>
      <c r="D43" s="54" t="s">
        <v>118</v>
      </c>
      <c r="E43" s="52" t="s">
        <v>118</v>
      </c>
      <c r="F43" s="53" t="s">
        <v>118</v>
      </c>
      <c r="G43" s="52" t="s">
        <v>118</v>
      </c>
      <c r="H43" s="52" t="s">
        <v>118</v>
      </c>
      <c r="I43" s="53" t="s">
        <v>118</v>
      </c>
      <c r="J43" s="52" t="s">
        <v>118</v>
      </c>
      <c r="K43" s="54">
        <v>33930</v>
      </c>
      <c r="L43" s="54">
        <v>12120</v>
      </c>
      <c r="M43" s="54">
        <v>450.51</v>
      </c>
      <c r="N43" s="52">
        <v>7090</v>
      </c>
      <c r="O43" s="54">
        <v>2765</v>
      </c>
      <c r="P43" s="54">
        <v>78.132000000000005</v>
      </c>
      <c r="Q43" s="54">
        <v>3045</v>
      </c>
      <c r="R43" s="54">
        <v>2141</v>
      </c>
      <c r="S43" s="54">
        <v>64.099999999999994</v>
      </c>
      <c r="T43" s="54">
        <v>365</v>
      </c>
      <c r="U43" s="54">
        <v>60</v>
      </c>
      <c r="V43" s="54">
        <v>6.2</v>
      </c>
      <c r="W43" s="54">
        <v>11000</v>
      </c>
      <c r="X43" s="54">
        <v>3570</v>
      </c>
      <c r="Y43" s="54">
        <v>167.64</v>
      </c>
      <c r="Z43" s="54">
        <v>1050</v>
      </c>
      <c r="AA43" s="54">
        <v>100</v>
      </c>
      <c r="AB43" s="54">
        <v>16.93</v>
      </c>
      <c r="AC43" s="54">
        <v>1260</v>
      </c>
      <c r="AD43" s="54">
        <v>1260</v>
      </c>
      <c r="AE43" s="54" t="s">
        <v>118</v>
      </c>
      <c r="AF43" s="54">
        <v>17927</v>
      </c>
      <c r="AG43" s="54">
        <v>7447</v>
      </c>
      <c r="AH43" s="54">
        <v>59.445</v>
      </c>
      <c r="AI43" s="54">
        <v>89698</v>
      </c>
      <c r="AJ43" s="54">
        <v>30339</v>
      </c>
      <c r="AK43" s="54">
        <v>472.42899999999997</v>
      </c>
      <c r="AL43" s="54">
        <v>14807</v>
      </c>
      <c r="AM43" s="54">
        <v>6082</v>
      </c>
      <c r="AN43" s="54">
        <v>188.57</v>
      </c>
      <c r="AO43" s="54">
        <v>328</v>
      </c>
      <c r="AP43" s="54">
        <v>320</v>
      </c>
      <c r="AQ43" s="54">
        <v>1.048</v>
      </c>
      <c r="AR43" s="52">
        <v>43368</v>
      </c>
      <c r="AS43" s="52">
        <v>25028</v>
      </c>
      <c r="AT43" s="52">
        <v>130.76599999999999</v>
      </c>
      <c r="AU43" s="56">
        <v>315.64</v>
      </c>
      <c r="AV43" s="50" t="s">
        <v>38</v>
      </c>
      <c r="AW43" s="11"/>
      <c r="AX43" s="11"/>
      <c r="AY43" s="5"/>
    </row>
    <row r="44" spans="1:51">
      <c r="A44" s="47" t="str">
        <f>VLOOKUP([1]ListOfRegions!A24,[1]ListOfRegions!A24:B98,2,0)</f>
        <v xml:space="preserve">  Μαγνησίας</v>
      </c>
      <c r="B44" s="55">
        <v>3390</v>
      </c>
      <c r="C44" s="54">
        <v>3210</v>
      </c>
      <c r="D44" s="54">
        <v>129.04</v>
      </c>
      <c r="E44" s="52">
        <v>3244</v>
      </c>
      <c r="F44" s="54">
        <v>1804</v>
      </c>
      <c r="G44" s="52">
        <v>115.95</v>
      </c>
      <c r="H44" s="52">
        <v>1605</v>
      </c>
      <c r="I44" s="54">
        <v>1515</v>
      </c>
      <c r="J44" s="52">
        <v>56.45</v>
      </c>
      <c r="K44" s="54">
        <v>420944</v>
      </c>
      <c r="L44" s="54">
        <v>420467</v>
      </c>
      <c r="M44" s="54">
        <v>18545.985000000001</v>
      </c>
      <c r="N44" s="52">
        <v>51355</v>
      </c>
      <c r="O44" s="54">
        <v>50957</v>
      </c>
      <c r="P44" s="54">
        <v>1642.335</v>
      </c>
      <c r="Q44" s="54">
        <v>27174</v>
      </c>
      <c r="R44" s="54">
        <v>27028</v>
      </c>
      <c r="S44" s="54">
        <v>830.60799999999995</v>
      </c>
      <c r="T44" s="54">
        <v>8503</v>
      </c>
      <c r="U44" s="54">
        <v>8366</v>
      </c>
      <c r="V44" s="54">
        <v>225.77500000000001</v>
      </c>
      <c r="W44" s="54">
        <v>39053</v>
      </c>
      <c r="X44" s="54">
        <v>38925</v>
      </c>
      <c r="Y44" s="54">
        <v>731.61</v>
      </c>
      <c r="Z44" s="54">
        <v>7201</v>
      </c>
      <c r="AA44" s="54">
        <v>3957</v>
      </c>
      <c r="AB44" s="54">
        <v>165.97</v>
      </c>
      <c r="AC44" s="54">
        <v>1155</v>
      </c>
      <c r="AD44" s="54">
        <v>1155</v>
      </c>
      <c r="AE44" s="54">
        <v>50.225000000000001</v>
      </c>
      <c r="AF44" s="54">
        <v>503617</v>
      </c>
      <c r="AG44" s="54">
        <v>502394</v>
      </c>
      <c r="AH44" s="54">
        <v>3565.8159999999998</v>
      </c>
      <c r="AI44" s="54">
        <v>21977</v>
      </c>
      <c r="AJ44" s="54">
        <v>21494</v>
      </c>
      <c r="AK44" s="54">
        <v>419.89299999999997</v>
      </c>
      <c r="AL44" s="54">
        <v>54748</v>
      </c>
      <c r="AM44" s="54">
        <v>54507</v>
      </c>
      <c r="AN44" s="54">
        <v>1289.2840000000001</v>
      </c>
      <c r="AO44" s="54">
        <v>2750</v>
      </c>
      <c r="AP44" s="54">
        <v>2750</v>
      </c>
      <c r="AQ44" s="54">
        <v>17.395</v>
      </c>
      <c r="AR44" s="52">
        <v>4108914</v>
      </c>
      <c r="AS44" s="52">
        <v>4044896</v>
      </c>
      <c r="AT44" s="52">
        <v>45079.534</v>
      </c>
      <c r="AU44" s="56">
        <v>8028.5569999999998</v>
      </c>
      <c r="AV44" s="50" t="s">
        <v>39</v>
      </c>
      <c r="AW44" s="11"/>
      <c r="AX44" s="11"/>
      <c r="AY44" s="5"/>
    </row>
    <row r="45" spans="1:51">
      <c r="A45" s="47" t="str">
        <f>VLOOKUP([1]ListOfRegions!A25,[1]ListOfRegions!A25:B99,2,0)</f>
        <v xml:space="preserve">  Σποράδων</v>
      </c>
      <c r="B45" s="55">
        <v>1195</v>
      </c>
      <c r="C45" s="54">
        <v>50</v>
      </c>
      <c r="D45" s="54">
        <v>31.95</v>
      </c>
      <c r="E45" s="52">
        <v>1700</v>
      </c>
      <c r="F45" s="54">
        <v>50</v>
      </c>
      <c r="G45" s="52">
        <v>33.299999999999997</v>
      </c>
      <c r="H45" s="52">
        <v>185</v>
      </c>
      <c r="I45" s="53" t="s">
        <v>118</v>
      </c>
      <c r="J45" s="52">
        <v>1.95</v>
      </c>
      <c r="K45" s="54">
        <v>400</v>
      </c>
      <c r="L45" s="54">
        <v>400</v>
      </c>
      <c r="M45" s="54">
        <v>4</v>
      </c>
      <c r="N45" s="52">
        <v>70</v>
      </c>
      <c r="O45" s="54">
        <v>40</v>
      </c>
      <c r="P45" s="54">
        <v>1.2</v>
      </c>
      <c r="Q45" s="54" t="s">
        <v>118</v>
      </c>
      <c r="R45" s="54" t="s">
        <v>118</v>
      </c>
      <c r="S45" s="54" t="s">
        <v>118</v>
      </c>
      <c r="T45" s="54">
        <v>55</v>
      </c>
      <c r="U45" s="54">
        <v>25</v>
      </c>
      <c r="V45" s="54">
        <v>1.3</v>
      </c>
      <c r="W45" s="54">
        <v>285</v>
      </c>
      <c r="X45" s="54">
        <v>270</v>
      </c>
      <c r="Y45" s="54">
        <v>5.7</v>
      </c>
      <c r="Z45" s="54">
        <v>290</v>
      </c>
      <c r="AA45" s="54">
        <v>140</v>
      </c>
      <c r="AB45" s="54">
        <v>3.6</v>
      </c>
      <c r="AC45" s="54" t="s">
        <v>118</v>
      </c>
      <c r="AD45" s="53" t="s">
        <v>118</v>
      </c>
      <c r="AE45" s="54" t="s">
        <v>118</v>
      </c>
      <c r="AF45" s="54">
        <v>5479</v>
      </c>
      <c r="AG45" s="54">
        <v>2229</v>
      </c>
      <c r="AH45" s="54">
        <v>48.948</v>
      </c>
      <c r="AI45" s="54">
        <v>23</v>
      </c>
      <c r="AJ45" s="54">
        <v>13</v>
      </c>
      <c r="AK45" s="54">
        <v>0.75</v>
      </c>
      <c r="AL45" s="54" t="s">
        <v>118</v>
      </c>
      <c r="AM45" s="53" t="s">
        <v>118</v>
      </c>
      <c r="AN45" s="54" t="s">
        <v>118</v>
      </c>
      <c r="AO45" s="54" t="s">
        <v>118</v>
      </c>
      <c r="AP45" s="53" t="s">
        <v>118</v>
      </c>
      <c r="AQ45" s="54" t="s">
        <v>118</v>
      </c>
      <c r="AR45" s="52">
        <v>478100</v>
      </c>
      <c r="AS45" s="52">
        <v>478100</v>
      </c>
      <c r="AT45" s="52">
        <v>0.48</v>
      </c>
      <c r="AU45" s="56">
        <v>22.2</v>
      </c>
      <c r="AV45" s="50" t="s">
        <v>40</v>
      </c>
      <c r="AW45" s="11"/>
      <c r="AX45" s="11"/>
      <c r="AY45" s="5"/>
    </row>
    <row r="46" spans="1:51">
      <c r="A46" s="47" t="str">
        <f>VLOOKUP([1]ListOfRegions!A26,[1]ListOfRegions!A26:B100,2,0)</f>
        <v xml:space="preserve">  Τρικάλων</v>
      </c>
      <c r="B46" s="55">
        <v>10</v>
      </c>
      <c r="C46" s="53" t="s">
        <v>118</v>
      </c>
      <c r="D46" s="54">
        <v>0.4</v>
      </c>
      <c r="E46" s="52">
        <v>45</v>
      </c>
      <c r="F46" s="53" t="s">
        <v>118</v>
      </c>
      <c r="G46" s="52">
        <v>0.995</v>
      </c>
      <c r="H46" s="52" t="s">
        <v>118</v>
      </c>
      <c r="I46" s="53" t="s">
        <v>118</v>
      </c>
      <c r="J46" s="52" t="s">
        <v>118</v>
      </c>
      <c r="K46" s="54">
        <v>57185</v>
      </c>
      <c r="L46" s="54">
        <v>49708</v>
      </c>
      <c r="M46" s="54">
        <v>1768.66</v>
      </c>
      <c r="N46" s="52">
        <v>34467</v>
      </c>
      <c r="O46" s="54">
        <v>29370</v>
      </c>
      <c r="P46" s="54">
        <v>765.47699999999998</v>
      </c>
      <c r="Q46" s="54">
        <v>36940</v>
      </c>
      <c r="R46" s="54">
        <v>33400</v>
      </c>
      <c r="S46" s="54">
        <v>949.202</v>
      </c>
      <c r="T46" s="54">
        <v>2799</v>
      </c>
      <c r="U46" s="54">
        <v>1685</v>
      </c>
      <c r="V46" s="54">
        <v>52.655000000000001</v>
      </c>
      <c r="W46" s="54">
        <v>24521</v>
      </c>
      <c r="X46" s="54">
        <v>19614</v>
      </c>
      <c r="Y46" s="54">
        <v>433.60500000000002</v>
      </c>
      <c r="Z46" s="54">
        <v>2895</v>
      </c>
      <c r="AA46" s="54">
        <v>165</v>
      </c>
      <c r="AB46" s="54">
        <v>83.573999999999998</v>
      </c>
      <c r="AC46" s="54">
        <v>360</v>
      </c>
      <c r="AD46" s="54">
        <v>360</v>
      </c>
      <c r="AE46" s="54">
        <v>1.08</v>
      </c>
      <c r="AF46" s="54">
        <v>9330</v>
      </c>
      <c r="AG46" s="54">
        <v>8351</v>
      </c>
      <c r="AH46" s="54">
        <v>121.16500000000001</v>
      </c>
      <c r="AI46" s="54">
        <v>120684</v>
      </c>
      <c r="AJ46" s="54">
        <v>102648</v>
      </c>
      <c r="AK46" s="54">
        <v>2434.6419999999998</v>
      </c>
      <c r="AL46" s="54">
        <v>26240</v>
      </c>
      <c r="AM46" s="54">
        <v>22597</v>
      </c>
      <c r="AN46" s="54">
        <v>608.93299999999999</v>
      </c>
      <c r="AO46" s="54">
        <v>2215</v>
      </c>
      <c r="AP46" s="54">
        <v>1615</v>
      </c>
      <c r="AQ46" s="54">
        <v>9.6950000000000003</v>
      </c>
      <c r="AR46" s="52">
        <v>436601</v>
      </c>
      <c r="AS46" s="52">
        <v>428610</v>
      </c>
      <c r="AT46" s="52">
        <v>559.178</v>
      </c>
      <c r="AU46" s="56">
        <v>7091.482</v>
      </c>
      <c r="AV46" s="50" t="s">
        <v>41</v>
      </c>
      <c r="AW46" s="11"/>
      <c r="AX46" s="11"/>
      <c r="AY46" s="5"/>
    </row>
    <row r="47" spans="1:51">
      <c r="A47" s="90" t="s">
        <v>42</v>
      </c>
      <c r="B47" s="91">
        <f t="shared" ref="B47:J47" si="17">SUM(B49:B53)</f>
        <v>51565</v>
      </c>
      <c r="C47" s="62">
        <f t="shared" si="17"/>
        <v>40165</v>
      </c>
      <c r="D47" s="62">
        <f t="shared" si="17"/>
        <v>2155.0870000000004</v>
      </c>
      <c r="E47" s="62">
        <f t="shared" si="17"/>
        <v>29075</v>
      </c>
      <c r="F47" s="62">
        <f t="shared" si="17"/>
        <v>17120</v>
      </c>
      <c r="G47" s="62">
        <f t="shared" si="17"/>
        <v>694.93900000000008</v>
      </c>
      <c r="H47" s="62">
        <f t="shared" si="17"/>
        <v>11763</v>
      </c>
      <c r="I47" s="62">
        <f t="shared" si="17"/>
        <v>7623</v>
      </c>
      <c r="J47" s="62">
        <f t="shared" si="17"/>
        <v>399.71199999999999</v>
      </c>
      <c r="K47" s="62">
        <f>SUM(K49:K53)</f>
        <v>187297</v>
      </c>
      <c r="L47" s="62">
        <f>SUM(L49:L53)</f>
        <v>166797</v>
      </c>
      <c r="M47" s="62">
        <f>SUM(M49:M53)</f>
        <v>5195.2119999999986</v>
      </c>
      <c r="N47" s="62">
        <f>SUM(N49:N53)</f>
        <v>44233</v>
      </c>
      <c r="O47" s="62">
        <f t="shared" ref="O47:Y47" si="18">SUM(O49:O53)</f>
        <v>21482</v>
      </c>
      <c r="P47" s="62">
        <f t="shared" si="18"/>
        <v>664.84500000000003</v>
      </c>
      <c r="Q47" s="62">
        <f t="shared" si="18"/>
        <v>38246</v>
      </c>
      <c r="R47" s="62">
        <f t="shared" si="18"/>
        <v>34227</v>
      </c>
      <c r="S47" s="62">
        <f t="shared" si="18"/>
        <v>1488.712</v>
      </c>
      <c r="T47" s="80">
        <f t="shared" si="18"/>
        <v>10542</v>
      </c>
      <c r="U47" s="62">
        <f t="shared" si="18"/>
        <v>7193</v>
      </c>
      <c r="V47" s="62">
        <f t="shared" si="18"/>
        <v>254.10500000000005</v>
      </c>
      <c r="W47" s="62">
        <f t="shared" si="18"/>
        <v>103596</v>
      </c>
      <c r="X47" s="62">
        <f t="shared" si="18"/>
        <v>90992</v>
      </c>
      <c r="Y47" s="62">
        <f t="shared" si="18"/>
        <v>2296.2510000000002</v>
      </c>
      <c r="Z47" s="62">
        <f>SUM(Z49:Z53)</f>
        <v>20609</v>
      </c>
      <c r="AA47" s="62">
        <f t="shared" ref="AA47:AK47" si="19">SUM(AA49:AA53)</f>
        <v>4016</v>
      </c>
      <c r="AB47" s="62">
        <f t="shared" si="19"/>
        <v>413.16300000000001</v>
      </c>
      <c r="AC47" s="62">
        <f t="shared" si="19"/>
        <v>224524</v>
      </c>
      <c r="AD47" s="62">
        <f t="shared" si="19"/>
        <v>222403</v>
      </c>
      <c r="AE47" s="62">
        <f t="shared" si="19"/>
        <v>6080.0280000000002</v>
      </c>
      <c r="AF47" s="62">
        <f t="shared" si="19"/>
        <v>177034</v>
      </c>
      <c r="AG47" s="62">
        <f t="shared" si="19"/>
        <v>129110</v>
      </c>
      <c r="AH47" s="62">
        <f t="shared" si="19"/>
        <v>1120.7470000000001</v>
      </c>
      <c r="AI47" s="62">
        <f t="shared" si="19"/>
        <v>261290</v>
      </c>
      <c r="AJ47" s="62">
        <f t="shared" si="19"/>
        <v>203372</v>
      </c>
      <c r="AK47" s="62">
        <f t="shared" si="19"/>
        <v>2891.3010000000004</v>
      </c>
      <c r="AL47" s="62">
        <f>SUM(AL49:AL53)</f>
        <v>76711</v>
      </c>
      <c r="AM47" s="62">
        <f t="shared" ref="AM47:AU47" si="20">SUM(AM49:AM53)</f>
        <v>53599</v>
      </c>
      <c r="AN47" s="62">
        <f t="shared" si="20"/>
        <v>752.23599999999999</v>
      </c>
      <c r="AO47" s="62">
        <f t="shared" si="20"/>
        <v>132</v>
      </c>
      <c r="AP47" s="62">
        <f t="shared" si="20"/>
        <v>87</v>
      </c>
      <c r="AQ47" s="62">
        <f t="shared" si="20"/>
        <v>0.53900000000000003</v>
      </c>
      <c r="AR47" s="62">
        <f t="shared" si="20"/>
        <v>14692562</v>
      </c>
      <c r="AS47" s="62">
        <f t="shared" si="20"/>
        <v>14522559</v>
      </c>
      <c r="AT47" s="62">
        <f t="shared" si="20"/>
        <v>92692.508000000002</v>
      </c>
      <c r="AU47" s="63">
        <f t="shared" si="20"/>
        <v>89822.235000000001</v>
      </c>
      <c r="AV47" s="98" t="s">
        <v>43</v>
      </c>
      <c r="AW47" s="98"/>
      <c r="AX47" s="98"/>
      <c r="AY47" s="5"/>
    </row>
    <row r="48" spans="1:51">
      <c r="A48" s="90"/>
      <c r="B48" s="91"/>
      <c r="C48" s="62"/>
      <c r="D48" s="62"/>
      <c r="E48" s="62"/>
      <c r="F48" s="62"/>
      <c r="G48" s="62"/>
      <c r="H48" s="62"/>
      <c r="I48" s="62"/>
      <c r="J48" s="62"/>
      <c r="K48" s="62"/>
      <c r="L48" s="62"/>
      <c r="M48" s="62"/>
      <c r="N48" s="62"/>
      <c r="O48" s="62"/>
      <c r="P48" s="62"/>
      <c r="Q48" s="62"/>
      <c r="R48" s="62"/>
      <c r="S48" s="62"/>
      <c r="T48" s="80"/>
      <c r="U48" s="62"/>
      <c r="V48" s="62"/>
      <c r="W48" s="62"/>
      <c r="X48" s="62"/>
      <c r="Y48" s="62"/>
      <c r="Z48" s="62"/>
      <c r="AA48" s="62"/>
      <c r="AB48" s="62"/>
      <c r="AC48" s="62"/>
      <c r="AD48" s="62"/>
      <c r="AE48" s="62"/>
      <c r="AF48" s="62"/>
      <c r="AG48" s="62"/>
      <c r="AH48" s="62"/>
      <c r="AI48" s="62"/>
      <c r="AJ48" s="62"/>
      <c r="AK48" s="62"/>
      <c r="AL48" s="62"/>
      <c r="AM48" s="62"/>
      <c r="AN48" s="62"/>
      <c r="AO48" s="62"/>
      <c r="AP48" s="62"/>
      <c r="AQ48" s="62"/>
      <c r="AR48" s="62"/>
      <c r="AS48" s="62"/>
      <c r="AT48" s="62"/>
      <c r="AU48" s="63"/>
      <c r="AV48" s="98"/>
      <c r="AW48" s="98"/>
      <c r="AX48" s="98"/>
      <c r="AY48" s="5"/>
    </row>
    <row r="49" spans="1:51">
      <c r="A49" s="47" t="str">
        <f>VLOOKUP([1]ListOfRegions!A27,[1]ListOfRegions!A27:B101,2,0)</f>
        <v xml:space="preserve">  Φθιώτιδας</v>
      </c>
      <c r="B49" s="55">
        <v>2823</v>
      </c>
      <c r="C49" s="54">
        <v>310</v>
      </c>
      <c r="D49" s="54">
        <v>47.74</v>
      </c>
      <c r="E49" s="52">
        <v>2690</v>
      </c>
      <c r="F49" s="54">
        <v>430</v>
      </c>
      <c r="G49" s="52">
        <v>40.1</v>
      </c>
      <c r="H49" s="52">
        <v>1249</v>
      </c>
      <c r="I49" s="54">
        <v>200</v>
      </c>
      <c r="J49" s="52">
        <v>17.28</v>
      </c>
      <c r="K49" s="54">
        <v>156060</v>
      </c>
      <c r="L49" s="54">
        <v>150132</v>
      </c>
      <c r="M49" s="54">
        <v>4640.7719999999999</v>
      </c>
      <c r="N49" s="52">
        <v>17506</v>
      </c>
      <c r="O49" s="54">
        <v>10159</v>
      </c>
      <c r="P49" s="54">
        <v>343.11599999999999</v>
      </c>
      <c r="Q49" s="54">
        <v>27896</v>
      </c>
      <c r="R49" s="54">
        <v>25969</v>
      </c>
      <c r="S49" s="54">
        <v>1179.3009999999999</v>
      </c>
      <c r="T49" s="54">
        <v>6459</v>
      </c>
      <c r="U49" s="54">
        <v>4923</v>
      </c>
      <c r="V49" s="54">
        <v>134.19300000000001</v>
      </c>
      <c r="W49" s="54">
        <v>79089</v>
      </c>
      <c r="X49" s="54">
        <v>74998</v>
      </c>
      <c r="Y49" s="54">
        <v>1745.4690000000001</v>
      </c>
      <c r="Z49" s="54">
        <v>2585</v>
      </c>
      <c r="AA49" s="54">
        <v>814</v>
      </c>
      <c r="AB49" s="54">
        <v>66.581999999999994</v>
      </c>
      <c r="AC49" s="54">
        <v>225</v>
      </c>
      <c r="AD49" s="53" t="s">
        <v>118</v>
      </c>
      <c r="AE49" s="54">
        <v>3.55</v>
      </c>
      <c r="AF49" s="54">
        <v>73474</v>
      </c>
      <c r="AG49" s="54">
        <v>67066</v>
      </c>
      <c r="AH49" s="54">
        <v>744.95500000000004</v>
      </c>
      <c r="AI49" s="54">
        <v>139061</v>
      </c>
      <c r="AJ49" s="54">
        <v>129179</v>
      </c>
      <c r="AK49" s="54">
        <v>1773.5350000000001</v>
      </c>
      <c r="AL49" s="54">
        <v>45477</v>
      </c>
      <c r="AM49" s="54">
        <v>37819</v>
      </c>
      <c r="AN49" s="54">
        <v>244.83099999999999</v>
      </c>
      <c r="AO49" s="54">
        <v>45</v>
      </c>
      <c r="AP49" s="53" t="s">
        <v>118</v>
      </c>
      <c r="AQ49" s="54">
        <v>0.27</v>
      </c>
      <c r="AR49" s="52">
        <v>7344370</v>
      </c>
      <c r="AS49" s="52">
        <v>7328237</v>
      </c>
      <c r="AT49" s="52">
        <v>68731.887000000002</v>
      </c>
      <c r="AU49" s="56">
        <v>18547.793000000001</v>
      </c>
      <c r="AV49" s="50" t="s">
        <v>44</v>
      </c>
      <c r="AW49" s="11"/>
      <c r="AX49" s="11"/>
      <c r="AY49" s="5"/>
    </row>
    <row r="50" spans="1:51">
      <c r="A50" s="47" t="str">
        <f>VLOOKUP([1]ListOfRegions!A28,[1]ListOfRegions!A28:B102,2,0)</f>
        <v xml:space="preserve">  Βοιωτίας</v>
      </c>
      <c r="B50" s="55">
        <v>1045</v>
      </c>
      <c r="C50" s="54">
        <v>440</v>
      </c>
      <c r="D50" s="54">
        <v>33.228999999999999</v>
      </c>
      <c r="E50" s="52">
        <v>2613</v>
      </c>
      <c r="F50" s="54">
        <v>980</v>
      </c>
      <c r="G50" s="52">
        <v>31.43</v>
      </c>
      <c r="H50" s="52">
        <v>131</v>
      </c>
      <c r="I50" s="53" t="s">
        <v>118</v>
      </c>
      <c r="J50" s="52">
        <v>2.2320000000000002</v>
      </c>
      <c r="K50" s="54">
        <v>1134</v>
      </c>
      <c r="L50" s="54">
        <v>752</v>
      </c>
      <c r="M50" s="54">
        <v>44.512</v>
      </c>
      <c r="N50" s="52">
        <v>9332</v>
      </c>
      <c r="O50" s="54">
        <v>7821</v>
      </c>
      <c r="P50" s="54">
        <v>120.19799999999999</v>
      </c>
      <c r="Q50" s="54">
        <v>1225</v>
      </c>
      <c r="R50" s="54">
        <v>1185</v>
      </c>
      <c r="S50" s="54">
        <v>38.130000000000003</v>
      </c>
      <c r="T50" s="54">
        <v>498</v>
      </c>
      <c r="U50" s="54">
        <v>395</v>
      </c>
      <c r="V50" s="54">
        <v>15.782</v>
      </c>
      <c r="W50" s="54">
        <v>681</v>
      </c>
      <c r="X50" s="54">
        <v>647</v>
      </c>
      <c r="Y50" s="54">
        <v>12.471</v>
      </c>
      <c r="Z50" s="54">
        <v>3758</v>
      </c>
      <c r="AA50" s="54">
        <v>378</v>
      </c>
      <c r="AB50" s="54">
        <v>44.59</v>
      </c>
      <c r="AC50" s="54">
        <v>41</v>
      </c>
      <c r="AD50" s="54">
        <v>30</v>
      </c>
      <c r="AE50" s="54">
        <v>0.46</v>
      </c>
      <c r="AF50" s="54">
        <v>21623</v>
      </c>
      <c r="AG50" s="54">
        <v>14678</v>
      </c>
      <c r="AH50" s="54">
        <v>86.760999999999996</v>
      </c>
      <c r="AI50" s="54">
        <v>5205</v>
      </c>
      <c r="AJ50" s="54">
        <v>3671</v>
      </c>
      <c r="AK50" s="54">
        <v>77.2</v>
      </c>
      <c r="AL50" s="54" t="s">
        <v>118</v>
      </c>
      <c r="AM50" s="53" t="s">
        <v>118</v>
      </c>
      <c r="AN50" s="54" t="s">
        <v>118</v>
      </c>
      <c r="AO50" s="54">
        <v>47</v>
      </c>
      <c r="AP50" s="54">
        <v>47</v>
      </c>
      <c r="AQ50" s="54">
        <v>0.16900000000000001</v>
      </c>
      <c r="AR50" s="52">
        <v>2378946</v>
      </c>
      <c r="AS50" s="52">
        <v>2357406</v>
      </c>
      <c r="AT50" s="52">
        <v>88.85</v>
      </c>
      <c r="AU50" s="56">
        <v>11385.817999999999</v>
      </c>
      <c r="AV50" s="50" t="s">
        <v>45</v>
      </c>
      <c r="AW50" s="11"/>
      <c r="AX50" s="11"/>
      <c r="AY50" s="5"/>
    </row>
    <row r="51" spans="1:51">
      <c r="A51" s="47" t="str">
        <f>VLOOKUP([1]ListOfRegions!A29,[1]ListOfRegions!A29:B103,2,0)</f>
        <v xml:space="preserve">  Εύβοιας</v>
      </c>
      <c r="B51" s="55">
        <v>33830</v>
      </c>
      <c r="C51" s="54">
        <v>28465</v>
      </c>
      <c r="D51" s="54">
        <v>1370.2180000000001</v>
      </c>
      <c r="E51" s="52">
        <v>13450</v>
      </c>
      <c r="F51" s="54">
        <v>8230</v>
      </c>
      <c r="G51" s="52">
        <v>468.18900000000002</v>
      </c>
      <c r="H51" s="52">
        <v>6283</v>
      </c>
      <c r="I51" s="54">
        <v>4578</v>
      </c>
      <c r="J51" s="52">
        <v>176.78299999999999</v>
      </c>
      <c r="K51" s="54">
        <v>9795</v>
      </c>
      <c r="L51" s="54">
        <v>9370</v>
      </c>
      <c r="M51" s="54">
        <v>303.7</v>
      </c>
      <c r="N51" s="52">
        <v>4507</v>
      </c>
      <c r="O51" s="54">
        <v>3352</v>
      </c>
      <c r="P51" s="54">
        <v>156.90799999999999</v>
      </c>
      <c r="Q51" s="54">
        <v>7423</v>
      </c>
      <c r="R51" s="54">
        <v>6953</v>
      </c>
      <c r="S51" s="54">
        <v>255.44499999999999</v>
      </c>
      <c r="T51" s="54">
        <v>2640</v>
      </c>
      <c r="U51" s="54">
        <v>1875</v>
      </c>
      <c r="V51" s="54">
        <v>97.73</v>
      </c>
      <c r="W51" s="54">
        <v>14526</v>
      </c>
      <c r="X51" s="54">
        <v>13962</v>
      </c>
      <c r="Y51" s="54">
        <v>436.00900000000001</v>
      </c>
      <c r="Z51" s="54">
        <v>5429</v>
      </c>
      <c r="AA51" s="54">
        <v>2824</v>
      </c>
      <c r="AB51" s="54">
        <v>241.22</v>
      </c>
      <c r="AC51" s="54">
        <v>224258</v>
      </c>
      <c r="AD51" s="54">
        <v>222373</v>
      </c>
      <c r="AE51" s="54">
        <v>6076.018</v>
      </c>
      <c r="AF51" s="54">
        <v>15887</v>
      </c>
      <c r="AG51" s="54">
        <v>13931</v>
      </c>
      <c r="AH51" s="54">
        <v>169.83</v>
      </c>
      <c r="AI51" s="54">
        <v>57456</v>
      </c>
      <c r="AJ51" s="54">
        <v>49690</v>
      </c>
      <c r="AK51" s="54">
        <v>676.70600000000002</v>
      </c>
      <c r="AL51" s="54">
        <v>5632</v>
      </c>
      <c r="AM51" s="54">
        <v>5460</v>
      </c>
      <c r="AN51" s="54">
        <v>189.54</v>
      </c>
      <c r="AO51" s="54" t="s">
        <v>118</v>
      </c>
      <c r="AP51" s="53" t="s">
        <v>118</v>
      </c>
      <c r="AQ51" s="54" t="s">
        <v>118</v>
      </c>
      <c r="AR51" s="52">
        <v>3902305</v>
      </c>
      <c r="AS51" s="52">
        <v>3838910</v>
      </c>
      <c r="AT51" s="52">
        <v>11036.985000000001</v>
      </c>
      <c r="AU51" s="56">
        <v>57756.124000000003</v>
      </c>
      <c r="AV51" s="50" t="s">
        <v>46</v>
      </c>
      <c r="AW51" s="11"/>
      <c r="AX51" s="11"/>
      <c r="AY51" s="5"/>
    </row>
    <row r="52" spans="1:51">
      <c r="A52" s="47" t="str">
        <f>VLOOKUP([1]ListOfRegions!A30,[1]ListOfRegions!A30:B104,2,0)</f>
        <v xml:space="preserve">  Ευρυτανίας</v>
      </c>
      <c r="B52" s="55">
        <v>17</v>
      </c>
      <c r="C52" s="53" t="s">
        <v>118</v>
      </c>
      <c r="D52" s="54">
        <v>0.39</v>
      </c>
      <c r="E52" s="52">
        <v>7</v>
      </c>
      <c r="F52" s="53" t="s">
        <v>118</v>
      </c>
      <c r="G52" s="52">
        <v>0.14000000000000001</v>
      </c>
      <c r="H52" s="52" t="s">
        <v>118</v>
      </c>
      <c r="I52" s="53" t="s">
        <v>118</v>
      </c>
      <c r="J52" s="52" t="s">
        <v>118</v>
      </c>
      <c r="K52" s="54">
        <v>9880</v>
      </c>
      <c r="L52" s="54">
        <v>2345</v>
      </c>
      <c r="M52" s="54">
        <v>102.44</v>
      </c>
      <c r="N52" s="52">
        <v>3718</v>
      </c>
      <c r="O52" s="54">
        <v>60</v>
      </c>
      <c r="P52" s="54">
        <v>29.195</v>
      </c>
      <c r="Q52" s="54">
        <v>1095</v>
      </c>
      <c r="R52" s="54">
        <v>40</v>
      </c>
      <c r="S52" s="54">
        <v>10.83</v>
      </c>
      <c r="T52" s="54">
        <v>120</v>
      </c>
      <c r="U52" s="53" t="s">
        <v>118</v>
      </c>
      <c r="V52" s="54">
        <v>1.29</v>
      </c>
      <c r="W52" s="54">
        <v>6155</v>
      </c>
      <c r="X52" s="54">
        <v>565</v>
      </c>
      <c r="Y52" s="54">
        <v>77.67</v>
      </c>
      <c r="Z52" s="54">
        <v>2619</v>
      </c>
      <c r="AA52" s="53" t="s">
        <v>118</v>
      </c>
      <c r="AB52" s="54">
        <v>31.87</v>
      </c>
      <c r="AC52" s="54" t="s">
        <v>118</v>
      </c>
      <c r="AD52" s="53" t="s">
        <v>118</v>
      </c>
      <c r="AE52" s="54" t="s">
        <v>118</v>
      </c>
      <c r="AF52" s="54">
        <v>1025</v>
      </c>
      <c r="AG52" s="54">
        <v>150</v>
      </c>
      <c r="AH52" s="54">
        <v>5.34</v>
      </c>
      <c r="AI52" s="54">
        <v>35110</v>
      </c>
      <c r="AJ52" s="54">
        <v>11200</v>
      </c>
      <c r="AK52" s="54">
        <v>288.08</v>
      </c>
      <c r="AL52" s="54">
        <v>21340</v>
      </c>
      <c r="AM52" s="54">
        <v>9045</v>
      </c>
      <c r="AN52" s="54">
        <v>287.64999999999998</v>
      </c>
      <c r="AO52" s="54">
        <v>40</v>
      </c>
      <c r="AP52" s="54">
        <v>40</v>
      </c>
      <c r="AQ52" s="54">
        <v>0.1</v>
      </c>
      <c r="AR52" s="52">
        <v>107436</v>
      </c>
      <c r="AS52" s="52">
        <v>95626</v>
      </c>
      <c r="AT52" s="52">
        <v>65.2</v>
      </c>
      <c r="AU52" s="56">
        <v>313.64999999999998</v>
      </c>
      <c r="AV52" s="50" t="s">
        <v>47</v>
      </c>
      <c r="AW52" s="11"/>
      <c r="AX52" s="11"/>
      <c r="AY52" s="5"/>
    </row>
    <row r="53" spans="1:51">
      <c r="A53" s="47" t="str">
        <f>VLOOKUP([1]ListOfRegions!A31,[1]ListOfRegions!A31:B105,2,0)</f>
        <v xml:space="preserve">  Φωκίδας</v>
      </c>
      <c r="B53" s="55">
        <v>13850</v>
      </c>
      <c r="C53" s="54">
        <v>10950</v>
      </c>
      <c r="D53" s="54">
        <v>703.51</v>
      </c>
      <c r="E53" s="52">
        <v>10315</v>
      </c>
      <c r="F53" s="54">
        <v>7480</v>
      </c>
      <c r="G53" s="52">
        <v>155.08000000000001</v>
      </c>
      <c r="H53" s="52">
        <v>4100</v>
      </c>
      <c r="I53" s="54">
        <v>2845</v>
      </c>
      <c r="J53" s="52">
        <v>203.417</v>
      </c>
      <c r="K53" s="54">
        <v>10428</v>
      </c>
      <c r="L53" s="54">
        <v>4198</v>
      </c>
      <c r="M53" s="54">
        <v>103.788</v>
      </c>
      <c r="N53" s="52">
        <v>9170</v>
      </c>
      <c r="O53" s="54">
        <v>90</v>
      </c>
      <c r="P53" s="54">
        <v>15.428000000000001</v>
      </c>
      <c r="Q53" s="54">
        <v>607</v>
      </c>
      <c r="R53" s="54">
        <v>80</v>
      </c>
      <c r="S53" s="54">
        <v>5.0060000000000002</v>
      </c>
      <c r="T53" s="54">
        <v>825</v>
      </c>
      <c r="U53" s="53" t="s">
        <v>118</v>
      </c>
      <c r="V53" s="54">
        <v>5.1100000000000003</v>
      </c>
      <c r="W53" s="54">
        <v>3145</v>
      </c>
      <c r="X53" s="54">
        <v>820</v>
      </c>
      <c r="Y53" s="54">
        <v>24.632000000000001</v>
      </c>
      <c r="Z53" s="54">
        <v>6218</v>
      </c>
      <c r="AA53" s="53" t="s">
        <v>118</v>
      </c>
      <c r="AB53" s="54">
        <v>28.901</v>
      </c>
      <c r="AC53" s="54" t="s">
        <v>118</v>
      </c>
      <c r="AD53" s="53" t="s">
        <v>118</v>
      </c>
      <c r="AE53" s="54" t="s">
        <v>118</v>
      </c>
      <c r="AF53" s="54">
        <v>65025</v>
      </c>
      <c r="AG53" s="54">
        <v>33285</v>
      </c>
      <c r="AH53" s="54">
        <v>113.861</v>
      </c>
      <c r="AI53" s="54">
        <v>24458</v>
      </c>
      <c r="AJ53" s="54">
        <v>9632</v>
      </c>
      <c r="AK53" s="54">
        <v>75.78</v>
      </c>
      <c r="AL53" s="54">
        <v>4262</v>
      </c>
      <c r="AM53" s="54">
        <v>1275</v>
      </c>
      <c r="AN53" s="54">
        <v>30.215</v>
      </c>
      <c r="AO53" s="54" t="s">
        <v>118</v>
      </c>
      <c r="AP53" s="53" t="s">
        <v>118</v>
      </c>
      <c r="AQ53" s="54" t="s">
        <v>118</v>
      </c>
      <c r="AR53" s="52">
        <v>959505</v>
      </c>
      <c r="AS53" s="52">
        <v>902380</v>
      </c>
      <c r="AT53" s="52">
        <v>12769.585999999999</v>
      </c>
      <c r="AU53" s="56">
        <v>1818.85</v>
      </c>
      <c r="AV53" s="50" t="s">
        <v>48</v>
      </c>
      <c r="AW53" s="11"/>
      <c r="AX53" s="11"/>
      <c r="AY53" s="5"/>
    </row>
    <row r="54" spans="1:51">
      <c r="A54" s="90" t="s">
        <v>49</v>
      </c>
      <c r="B54" s="91">
        <f t="shared" ref="B54:J54" si="21">SUM(B56:B60)</f>
        <v>122695</v>
      </c>
      <c r="C54" s="62">
        <f t="shared" si="21"/>
        <v>75491</v>
      </c>
      <c r="D54" s="62">
        <f t="shared" si="21"/>
        <v>3979.24</v>
      </c>
      <c r="E54" s="62">
        <f t="shared" si="21"/>
        <v>96604</v>
      </c>
      <c r="F54" s="62">
        <f t="shared" si="21"/>
        <v>40577</v>
      </c>
      <c r="G54" s="62">
        <f t="shared" si="21"/>
        <v>2413.4259999999999</v>
      </c>
      <c r="H54" s="62">
        <f t="shared" si="21"/>
        <v>31537</v>
      </c>
      <c r="I54" s="62">
        <f t="shared" si="21"/>
        <v>13567</v>
      </c>
      <c r="J54" s="62">
        <f t="shared" si="21"/>
        <v>893.34399999999994</v>
      </c>
      <c r="K54" s="62">
        <f>SUM(K56:K60)</f>
        <v>26449</v>
      </c>
      <c r="L54" s="62">
        <f>SUM(L56:L60)</f>
        <v>7406</v>
      </c>
      <c r="M54" s="62">
        <f>SUM(M56:M60)</f>
        <v>613.5200000000001</v>
      </c>
      <c r="N54" s="62">
        <f>SUM(N56:N60)</f>
        <v>37085</v>
      </c>
      <c r="O54" s="62">
        <f t="shared" ref="O54:Y54" si="22">SUM(O56:O60)</f>
        <v>3409</v>
      </c>
      <c r="P54" s="62">
        <f t="shared" si="22"/>
        <v>513.68200000000002</v>
      </c>
      <c r="Q54" s="62">
        <f t="shared" si="22"/>
        <v>12316</v>
      </c>
      <c r="R54" s="62">
        <f t="shared" si="22"/>
        <v>4292</v>
      </c>
      <c r="S54" s="62">
        <f t="shared" si="22"/>
        <v>221.49</v>
      </c>
      <c r="T54" s="80">
        <f t="shared" si="22"/>
        <v>9383</v>
      </c>
      <c r="U54" s="62">
        <f t="shared" si="22"/>
        <v>2607</v>
      </c>
      <c r="V54" s="62">
        <f t="shared" si="22"/>
        <v>220.99</v>
      </c>
      <c r="W54" s="62">
        <f t="shared" si="22"/>
        <v>5152</v>
      </c>
      <c r="X54" s="62">
        <f t="shared" si="22"/>
        <v>1332</v>
      </c>
      <c r="Y54" s="62">
        <f t="shared" si="22"/>
        <v>95.215000000000003</v>
      </c>
      <c r="Z54" s="62">
        <f>SUM(Z56:Z60)</f>
        <v>22806</v>
      </c>
      <c r="AA54" s="62">
        <f t="shared" ref="AA54:AK54" si="23">SUM(AA56:AA60)</f>
        <v>1285</v>
      </c>
      <c r="AB54" s="62">
        <f t="shared" si="23"/>
        <v>517.78700000000003</v>
      </c>
      <c r="AC54" s="62">
        <f t="shared" si="23"/>
        <v>20</v>
      </c>
      <c r="AD54" s="62">
        <f t="shared" si="23"/>
        <v>0</v>
      </c>
      <c r="AE54" s="62">
        <f t="shared" si="23"/>
        <v>0.25</v>
      </c>
      <c r="AF54" s="62">
        <f t="shared" si="23"/>
        <v>55437</v>
      </c>
      <c r="AG54" s="62">
        <f t="shared" si="23"/>
        <v>17307</v>
      </c>
      <c r="AH54" s="62">
        <f t="shared" si="23"/>
        <v>373.78000000000003</v>
      </c>
      <c r="AI54" s="62">
        <f t="shared" si="23"/>
        <v>13492</v>
      </c>
      <c r="AJ54" s="62">
        <f t="shared" si="23"/>
        <v>2508</v>
      </c>
      <c r="AK54" s="62">
        <f t="shared" si="23"/>
        <v>187.83499999999998</v>
      </c>
      <c r="AL54" s="62">
        <f>SUM(AL56:AL60)</f>
        <v>126</v>
      </c>
      <c r="AM54" s="62">
        <f t="shared" ref="AM54:AU54" si="24">SUM(AM56:AM60)</f>
        <v>0</v>
      </c>
      <c r="AN54" s="62">
        <f t="shared" si="24"/>
        <v>5.13</v>
      </c>
      <c r="AO54" s="62">
        <f t="shared" si="24"/>
        <v>4920</v>
      </c>
      <c r="AP54" s="62">
        <f t="shared" si="24"/>
        <v>120</v>
      </c>
      <c r="AQ54" s="62">
        <f t="shared" si="24"/>
        <v>10.45</v>
      </c>
      <c r="AR54" s="62">
        <f t="shared" si="24"/>
        <v>4996258</v>
      </c>
      <c r="AS54" s="62">
        <f t="shared" si="24"/>
        <v>4423584</v>
      </c>
      <c r="AT54" s="62">
        <f t="shared" si="24"/>
        <v>643.74800000000005</v>
      </c>
      <c r="AU54" s="63">
        <f t="shared" si="24"/>
        <v>163590.59700000001</v>
      </c>
      <c r="AV54" s="98" t="s">
        <v>50</v>
      </c>
      <c r="AW54" s="98"/>
      <c r="AX54" s="98"/>
      <c r="AY54" s="5"/>
    </row>
    <row r="55" spans="1:51">
      <c r="A55" s="90"/>
      <c r="B55" s="91"/>
      <c r="C55" s="62"/>
      <c r="D55" s="62"/>
      <c r="E55" s="62"/>
      <c r="F55" s="62"/>
      <c r="G55" s="62"/>
      <c r="H55" s="62"/>
      <c r="I55" s="62"/>
      <c r="J55" s="62"/>
      <c r="K55" s="62"/>
      <c r="L55" s="62"/>
      <c r="M55" s="62"/>
      <c r="N55" s="62"/>
      <c r="O55" s="62"/>
      <c r="P55" s="62"/>
      <c r="Q55" s="62"/>
      <c r="R55" s="62"/>
      <c r="S55" s="62"/>
      <c r="T55" s="80"/>
      <c r="U55" s="62"/>
      <c r="V55" s="62"/>
      <c r="W55" s="62"/>
      <c r="X55" s="62"/>
      <c r="Y55" s="62"/>
      <c r="Z55" s="62"/>
      <c r="AA55" s="62"/>
      <c r="AB55" s="62"/>
      <c r="AC55" s="62"/>
      <c r="AD55" s="62"/>
      <c r="AE55" s="62"/>
      <c r="AF55" s="62"/>
      <c r="AG55" s="62"/>
      <c r="AH55" s="62"/>
      <c r="AI55" s="62"/>
      <c r="AJ55" s="62"/>
      <c r="AK55" s="62"/>
      <c r="AL55" s="62"/>
      <c r="AM55" s="62"/>
      <c r="AN55" s="62"/>
      <c r="AO55" s="62"/>
      <c r="AP55" s="62"/>
      <c r="AQ55" s="62"/>
      <c r="AR55" s="62"/>
      <c r="AS55" s="62"/>
      <c r="AT55" s="62"/>
      <c r="AU55" s="63"/>
      <c r="AV55" s="98"/>
      <c r="AW55" s="98"/>
      <c r="AX55" s="98"/>
      <c r="AY55" s="5"/>
    </row>
    <row r="56" spans="1:51">
      <c r="A56" s="47" t="str">
        <f>VLOOKUP([1]ListOfRegions!A32,[1]ListOfRegions!A32:B106,2,0)</f>
        <v xml:space="preserve">  Κέρκυρας</v>
      </c>
      <c r="B56" s="55">
        <v>88196</v>
      </c>
      <c r="C56" s="54">
        <v>59597</v>
      </c>
      <c r="D56" s="54">
        <v>2724.7</v>
      </c>
      <c r="E56" s="52">
        <v>55721</v>
      </c>
      <c r="F56" s="54">
        <v>25515</v>
      </c>
      <c r="G56" s="52">
        <v>1444.9860000000001</v>
      </c>
      <c r="H56" s="52">
        <v>20746</v>
      </c>
      <c r="I56" s="54">
        <v>10587</v>
      </c>
      <c r="J56" s="52">
        <v>544.97</v>
      </c>
      <c r="K56" s="54">
        <v>24598</v>
      </c>
      <c r="L56" s="54">
        <v>7136</v>
      </c>
      <c r="M56" s="54">
        <v>587.75</v>
      </c>
      <c r="N56" s="52">
        <v>22575</v>
      </c>
      <c r="O56" s="54">
        <v>2569</v>
      </c>
      <c r="P56" s="54">
        <v>383.81200000000001</v>
      </c>
      <c r="Q56" s="54">
        <v>11536</v>
      </c>
      <c r="R56" s="54">
        <v>4232</v>
      </c>
      <c r="S56" s="54">
        <v>203.38</v>
      </c>
      <c r="T56" s="54">
        <v>6185</v>
      </c>
      <c r="U56" s="54">
        <v>2467</v>
      </c>
      <c r="V56" s="54">
        <v>167.58</v>
      </c>
      <c r="W56" s="54">
        <v>4259</v>
      </c>
      <c r="X56" s="54">
        <v>1027</v>
      </c>
      <c r="Y56" s="54">
        <v>84.704999999999998</v>
      </c>
      <c r="Z56" s="54">
        <v>15435</v>
      </c>
      <c r="AA56" s="54">
        <v>1047</v>
      </c>
      <c r="AB56" s="54">
        <v>362.38799999999998</v>
      </c>
      <c r="AC56" s="54" t="s">
        <v>118</v>
      </c>
      <c r="AD56" s="53" t="s">
        <v>118</v>
      </c>
      <c r="AE56" s="54" t="s">
        <v>118</v>
      </c>
      <c r="AF56" s="54">
        <v>31478</v>
      </c>
      <c r="AG56" s="54">
        <v>12245</v>
      </c>
      <c r="AH56" s="54">
        <v>254.97</v>
      </c>
      <c r="AI56" s="54">
        <v>8825</v>
      </c>
      <c r="AJ56" s="54">
        <v>1893</v>
      </c>
      <c r="AK56" s="54">
        <v>151.29499999999999</v>
      </c>
      <c r="AL56" s="54">
        <v>124</v>
      </c>
      <c r="AM56" s="53" t="s">
        <v>118</v>
      </c>
      <c r="AN56" s="54">
        <v>5.1100000000000003</v>
      </c>
      <c r="AO56" s="54">
        <v>4920</v>
      </c>
      <c r="AP56" s="54">
        <v>120</v>
      </c>
      <c r="AQ56" s="54">
        <v>10.45</v>
      </c>
      <c r="AR56" s="52">
        <v>1999648</v>
      </c>
      <c r="AS56" s="52">
        <v>1832404</v>
      </c>
      <c r="AT56" s="52">
        <v>84.367999999999995</v>
      </c>
      <c r="AU56" s="56">
        <v>59428.697</v>
      </c>
      <c r="AV56" s="50" t="s">
        <v>51</v>
      </c>
      <c r="AW56" s="11"/>
      <c r="AX56" s="11"/>
      <c r="AY56" s="5"/>
    </row>
    <row r="57" spans="1:51">
      <c r="A57" s="47" t="str">
        <f>VLOOKUP([1]ListOfRegions!A33,[1]ListOfRegions!A33:B107,2,0)</f>
        <v xml:space="preserve">  Ζακύνθου</v>
      </c>
      <c r="B57" s="55">
        <v>10477</v>
      </c>
      <c r="C57" s="54">
        <v>5665</v>
      </c>
      <c r="D57" s="54">
        <v>424.8</v>
      </c>
      <c r="E57" s="52">
        <v>12493</v>
      </c>
      <c r="F57" s="54">
        <v>6885</v>
      </c>
      <c r="G57" s="52">
        <v>485.44799999999998</v>
      </c>
      <c r="H57" s="52">
        <v>2915</v>
      </c>
      <c r="I57" s="54">
        <v>210</v>
      </c>
      <c r="J57" s="52">
        <v>109.75</v>
      </c>
      <c r="K57" s="54">
        <v>236</v>
      </c>
      <c r="L57" s="53" t="s">
        <v>118</v>
      </c>
      <c r="M57" s="54">
        <v>10.48</v>
      </c>
      <c r="N57" s="52">
        <v>455</v>
      </c>
      <c r="O57" s="54">
        <v>80</v>
      </c>
      <c r="P57" s="54">
        <v>17.12</v>
      </c>
      <c r="Q57" s="54">
        <v>343</v>
      </c>
      <c r="R57" s="54">
        <v>60</v>
      </c>
      <c r="S57" s="54">
        <v>15.3</v>
      </c>
      <c r="T57" s="54">
        <v>571</v>
      </c>
      <c r="U57" s="54">
        <v>110</v>
      </c>
      <c r="V57" s="54">
        <v>28.85</v>
      </c>
      <c r="W57" s="54">
        <v>60</v>
      </c>
      <c r="X57" s="54">
        <v>30</v>
      </c>
      <c r="Y57" s="54">
        <v>1.83</v>
      </c>
      <c r="Z57" s="54">
        <v>1145</v>
      </c>
      <c r="AA57" s="54">
        <v>155</v>
      </c>
      <c r="AB57" s="54">
        <v>74.718999999999994</v>
      </c>
      <c r="AC57" s="54" t="s">
        <v>118</v>
      </c>
      <c r="AD57" s="53" t="s">
        <v>118</v>
      </c>
      <c r="AE57" s="54" t="s">
        <v>118</v>
      </c>
      <c r="AF57" s="54">
        <v>832</v>
      </c>
      <c r="AG57" s="54">
        <v>60</v>
      </c>
      <c r="AH57" s="54">
        <v>12.75</v>
      </c>
      <c r="AI57" s="54">
        <v>221</v>
      </c>
      <c r="AJ57" s="54">
        <v>30</v>
      </c>
      <c r="AK57" s="54">
        <v>4.4800000000000004</v>
      </c>
      <c r="AL57" s="54" t="s">
        <v>118</v>
      </c>
      <c r="AM57" s="53" t="s">
        <v>118</v>
      </c>
      <c r="AN57" s="54" t="s">
        <v>118</v>
      </c>
      <c r="AO57" s="54" t="s">
        <v>118</v>
      </c>
      <c r="AP57" s="53" t="s">
        <v>118</v>
      </c>
      <c r="AQ57" s="54" t="s">
        <v>118</v>
      </c>
      <c r="AR57" s="52">
        <v>1505783</v>
      </c>
      <c r="AS57" s="52">
        <v>1504708</v>
      </c>
      <c r="AT57" s="52">
        <v>1.05</v>
      </c>
      <c r="AU57" s="56">
        <v>89426.8</v>
      </c>
      <c r="AV57" s="50" t="s">
        <v>52</v>
      </c>
      <c r="AW57" s="11"/>
      <c r="AX57" s="11"/>
      <c r="AY57" s="5"/>
    </row>
    <row r="58" spans="1:51">
      <c r="A58" s="47" t="str">
        <f>VLOOKUP([1]ListOfRegions!A34,[1]ListOfRegions!A34:B108,2,0)</f>
        <v xml:space="preserve">  Ιθάκης</v>
      </c>
      <c r="B58" s="55">
        <v>1630</v>
      </c>
      <c r="C58" s="54">
        <v>616</v>
      </c>
      <c r="D58" s="54">
        <v>10.67</v>
      </c>
      <c r="E58" s="52">
        <v>1930</v>
      </c>
      <c r="F58" s="54">
        <v>660</v>
      </c>
      <c r="G58" s="52">
        <v>21.475999999999999</v>
      </c>
      <c r="H58" s="52">
        <v>16</v>
      </c>
      <c r="I58" s="53" t="s">
        <v>118</v>
      </c>
      <c r="J58" s="52">
        <v>0.25</v>
      </c>
      <c r="K58" s="54">
        <v>198</v>
      </c>
      <c r="L58" s="54">
        <v>10</v>
      </c>
      <c r="M58" s="54">
        <v>0.62</v>
      </c>
      <c r="N58" s="52">
        <v>2774</v>
      </c>
      <c r="O58" s="54">
        <v>185</v>
      </c>
      <c r="P58" s="54">
        <v>18.579999999999998</v>
      </c>
      <c r="Q58" s="54">
        <v>170</v>
      </c>
      <c r="R58" s="54" t="s">
        <v>118</v>
      </c>
      <c r="S58" s="54">
        <v>0.51</v>
      </c>
      <c r="T58" s="54">
        <v>250</v>
      </c>
      <c r="U58" s="53" t="s">
        <v>118</v>
      </c>
      <c r="V58" s="54">
        <v>0.6</v>
      </c>
      <c r="W58" s="54">
        <v>10</v>
      </c>
      <c r="X58" s="53" t="s">
        <v>118</v>
      </c>
      <c r="Y58" s="54">
        <v>0.17</v>
      </c>
      <c r="Z58" s="54">
        <v>2160</v>
      </c>
      <c r="AA58" s="53" t="s">
        <v>118</v>
      </c>
      <c r="AB58" s="54">
        <v>2.98</v>
      </c>
      <c r="AC58" s="54" t="s">
        <v>118</v>
      </c>
      <c r="AD58" s="53" t="s">
        <v>118</v>
      </c>
      <c r="AE58" s="54" t="s">
        <v>118</v>
      </c>
      <c r="AF58" s="54">
        <v>2235</v>
      </c>
      <c r="AG58" s="54">
        <v>455</v>
      </c>
      <c r="AH58" s="54">
        <v>4.7750000000000004</v>
      </c>
      <c r="AI58" s="54">
        <v>440</v>
      </c>
      <c r="AJ58" s="54">
        <v>175</v>
      </c>
      <c r="AK58" s="54">
        <v>1.68</v>
      </c>
      <c r="AL58" s="54">
        <v>2</v>
      </c>
      <c r="AM58" s="53" t="s">
        <v>118</v>
      </c>
      <c r="AN58" s="54">
        <v>0.02</v>
      </c>
      <c r="AO58" s="54" t="s">
        <v>118</v>
      </c>
      <c r="AP58" s="53" t="s">
        <v>118</v>
      </c>
      <c r="AQ58" s="54" t="s">
        <v>118</v>
      </c>
      <c r="AR58" s="52">
        <v>149201</v>
      </c>
      <c r="AS58" s="52">
        <v>124336</v>
      </c>
      <c r="AT58" s="52">
        <v>23.09</v>
      </c>
      <c r="AU58" s="56">
        <v>1113.17</v>
      </c>
      <c r="AV58" s="50" t="s">
        <v>53</v>
      </c>
      <c r="AW58" s="11"/>
      <c r="AX58" s="11"/>
      <c r="AY58" s="5"/>
    </row>
    <row r="59" spans="1:51">
      <c r="A59" s="47" t="str">
        <f>VLOOKUP([1]ListOfRegions!A35,[1]ListOfRegions!A35:B109,2,0)</f>
        <v xml:space="preserve">  Κεφαλληνίας</v>
      </c>
      <c r="B59" s="55">
        <v>17528</v>
      </c>
      <c r="C59" s="54">
        <v>8553</v>
      </c>
      <c r="D59" s="54">
        <v>748.39</v>
      </c>
      <c r="E59" s="52">
        <v>15390</v>
      </c>
      <c r="F59" s="54">
        <v>5357</v>
      </c>
      <c r="G59" s="52">
        <v>367.06599999999997</v>
      </c>
      <c r="H59" s="52">
        <v>6355</v>
      </c>
      <c r="I59" s="54">
        <v>2610</v>
      </c>
      <c r="J59" s="52">
        <v>215.72399999999999</v>
      </c>
      <c r="K59" s="54">
        <v>857</v>
      </c>
      <c r="L59" s="54">
        <v>260</v>
      </c>
      <c r="M59" s="54">
        <v>9.4499999999999993</v>
      </c>
      <c r="N59" s="52">
        <v>6581</v>
      </c>
      <c r="O59" s="54">
        <v>575</v>
      </c>
      <c r="P59" s="54">
        <v>53.47</v>
      </c>
      <c r="Q59" s="54">
        <v>127</v>
      </c>
      <c r="R59" s="54" t="s">
        <v>118</v>
      </c>
      <c r="S59" s="54">
        <v>1.3</v>
      </c>
      <c r="T59" s="54">
        <v>2117</v>
      </c>
      <c r="U59" s="54">
        <v>30</v>
      </c>
      <c r="V59" s="54">
        <v>22.08</v>
      </c>
      <c r="W59" s="54">
        <v>763</v>
      </c>
      <c r="X59" s="54">
        <v>275</v>
      </c>
      <c r="Y59" s="54">
        <v>8.26</v>
      </c>
      <c r="Z59" s="54">
        <v>2501</v>
      </c>
      <c r="AA59" s="54">
        <v>83</v>
      </c>
      <c r="AB59" s="54">
        <v>61.25</v>
      </c>
      <c r="AC59" s="54">
        <v>20</v>
      </c>
      <c r="AD59" s="53" t="s">
        <v>118</v>
      </c>
      <c r="AE59" s="54">
        <v>0.25</v>
      </c>
      <c r="AF59" s="54">
        <v>12102</v>
      </c>
      <c r="AG59" s="54">
        <v>4547</v>
      </c>
      <c r="AH59" s="54">
        <v>60.914999999999999</v>
      </c>
      <c r="AI59" s="54">
        <v>2496</v>
      </c>
      <c r="AJ59" s="54">
        <v>410</v>
      </c>
      <c r="AK59" s="54">
        <v>20.079999999999998</v>
      </c>
      <c r="AL59" s="54" t="s">
        <v>118</v>
      </c>
      <c r="AM59" s="53" t="s">
        <v>118</v>
      </c>
      <c r="AN59" s="54" t="s">
        <v>118</v>
      </c>
      <c r="AO59" s="54" t="s">
        <v>118</v>
      </c>
      <c r="AP59" s="53" t="s">
        <v>118</v>
      </c>
      <c r="AQ59" s="54" t="s">
        <v>118</v>
      </c>
      <c r="AR59" s="52">
        <v>622028</v>
      </c>
      <c r="AS59" s="52">
        <v>473288</v>
      </c>
      <c r="AT59" s="52">
        <v>533.41</v>
      </c>
      <c r="AU59" s="56">
        <v>10623.96</v>
      </c>
      <c r="AV59" s="50" t="s">
        <v>54</v>
      </c>
      <c r="AW59" s="11"/>
      <c r="AX59" s="11"/>
      <c r="AY59" s="5"/>
    </row>
    <row r="60" spans="1:51">
      <c r="A60" s="47" t="str">
        <f>VLOOKUP([1]ListOfRegions!A36,[1]ListOfRegions!A36:B110,2,0)</f>
        <v xml:space="preserve">  Λευκάδας</v>
      </c>
      <c r="B60" s="55">
        <v>4864</v>
      </c>
      <c r="C60" s="54">
        <v>1060</v>
      </c>
      <c r="D60" s="54">
        <v>70.680000000000007</v>
      </c>
      <c r="E60" s="52">
        <v>11070</v>
      </c>
      <c r="F60" s="54">
        <v>2160</v>
      </c>
      <c r="G60" s="52">
        <v>94.45</v>
      </c>
      <c r="H60" s="52">
        <v>1505</v>
      </c>
      <c r="I60" s="54">
        <v>160</v>
      </c>
      <c r="J60" s="52">
        <v>22.65</v>
      </c>
      <c r="K60" s="54">
        <v>560</v>
      </c>
      <c r="L60" s="53" t="s">
        <v>118</v>
      </c>
      <c r="M60" s="54">
        <v>5.22</v>
      </c>
      <c r="N60" s="52">
        <v>4700</v>
      </c>
      <c r="O60" s="53" t="s">
        <v>118</v>
      </c>
      <c r="P60" s="54">
        <v>40.700000000000003</v>
      </c>
      <c r="Q60" s="54">
        <v>140</v>
      </c>
      <c r="R60" s="54" t="s">
        <v>118</v>
      </c>
      <c r="S60" s="54">
        <v>1</v>
      </c>
      <c r="T60" s="54">
        <v>260</v>
      </c>
      <c r="U60" s="53" t="s">
        <v>118</v>
      </c>
      <c r="V60" s="54">
        <v>1.88</v>
      </c>
      <c r="W60" s="54">
        <v>60</v>
      </c>
      <c r="X60" s="53" t="s">
        <v>118</v>
      </c>
      <c r="Y60" s="54">
        <v>0.25</v>
      </c>
      <c r="Z60" s="54">
        <v>1565</v>
      </c>
      <c r="AA60" s="53" t="s">
        <v>118</v>
      </c>
      <c r="AB60" s="54">
        <v>16.45</v>
      </c>
      <c r="AC60" s="54" t="s">
        <v>118</v>
      </c>
      <c r="AD60" s="53" t="s">
        <v>118</v>
      </c>
      <c r="AE60" s="54" t="s">
        <v>118</v>
      </c>
      <c r="AF60" s="54">
        <v>8790</v>
      </c>
      <c r="AG60" s="53" t="s">
        <v>118</v>
      </c>
      <c r="AH60" s="54">
        <v>40.369999999999997</v>
      </c>
      <c r="AI60" s="54">
        <v>1510</v>
      </c>
      <c r="AJ60" s="53" t="s">
        <v>118</v>
      </c>
      <c r="AK60" s="54">
        <v>10.3</v>
      </c>
      <c r="AL60" s="54" t="s">
        <v>118</v>
      </c>
      <c r="AM60" s="53" t="s">
        <v>118</v>
      </c>
      <c r="AN60" s="54" t="s">
        <v>118</v>
      </c>
      <c r="AO60" s="54" t="s">
        <v>118</v>
      </c>
      <c r="AP60" s="53" t="s">
        <v>118</v>
      </c>
      <c r="AQ60" s="54" t="s">
        <v>118</v>
      </c>
      <c r="AR60" s="52">
        <v>719598</v>
      </c>
      <c r="AS60" s="52">
        <v>488848</v>
      </c>
      <c r="AT60" s="52">
        <v>1.83</v>
      </c>
      <c r="AU60" s="56">
        <v>2997.97</v>
      </c>
      <c r="AV60" s="50" t="s">
        <v>55</v>
      </c>
      <c r="AW60" s="11"/>
      <c r="AX60" s="11"/>
      <c r="AY60" s="5"/>
    </row>
    <row r="61" spans="1:51">
      <c r="A61" s="90" t="s">
        <v>56</v>
      </c>
      <c r="B61" s="91">
        <f t="shared" ref="B61:J61" si="25">SUM(B63:B65)</f>
        <v>1823702</v>
      </c>
      <c r="C61" s="62">
        <f t="shared" si="25"/>
        <v>1698037</v>
      </c>
      <c r="D61" s="62">
        <f t="shared" si="25"/>
        <v>83358.570999999996</v>
      </c>
      <c r="E61" s="62">
        <f t="shared" si="25"/>
        <v>846704</v>
      </c>
      <c r="F61" s="62">
        <f t="shared" si="25"/>
        <v>664233</v>
      </c>
      <c r="G61" s="62">
        <f t="shared" si="25"/>
        <v>23604.952000000001</v>
      </c>
      <c r="H61" s="62">
        <f t="shared" si="25"/>
        <v>344939</v>
      </c>
      <c r="I61" s="62">
        <f t="shared" si="25"/>
        <v>296117</v>
      </c>
      <c r="J61" s="62">
        <f t="shared" si="25"/>
        <v>13129.606</v>
      </c>
      <c r="K61" s="62">
        <f>SUM(K63:K65)</f>
        <v>70627</v>
      </c>
      <c r="L61" s="62">
        <f>SUM(L63:L65)</f>
        <v>36773</v>
      </c>
      <c r="M61" s="62">
        <f>SUM(M63:M65)</f>
        <v>2566.9259999999999</v>
      </c>
      <c r="N61" s="62">
        <f>SUM(N63:N65)</f>
        <v>174012</v>
      </c>
      <c r="O61" s="62">
        <f t="shared" ref="O61:Y61" si="26">SUM(O63:O65)</f>
        <v>72300</v>
      </c>
      <c r="P61" s="62">
        <f t="shared" si="26"/>
        <v>6476.0639999999994</v>
      </c>
      <c r="Q61" s="62">
        <f t="shared" si="26"/>
        <v>38639</v>
      </c>
      <c r="R61" s="62">
        <f t="shared" si="26"/>
        <v>12226</v>
      </c>
      <c r="S61" s="62">
        <f t="shared" si="26"/>
        <v>1685.067</v>
      </c>
      <c r="T61" s="80">
        <f t="shared" si="26"/>
        <v>22313</v>
      </c>
      <c r="U61" s="62">
        <f t="shared" si="26"/>
        <v>7958</v>
      </c>
      <c r="V61" s="62">
        <f t="shared" si="26"/>
        <v>949.99699999999996</v>
      </c>
      <c r="W61" s="62">
        <f t="shared" si="26"/>
        <v>53839</v>
      </c>
      <c r="X61" s="62">
        <f t="shared" si="26"/>
        <v>26099</v>
      </c>
      <c r="Y61" s="62">
        <f t="shared" si="26"/>
        <v>1241.5509999999999</v>
      </c>
      <c r="Z61" s="62">
        <f>SUM(Z63:Z65)</f>
        <v>45987</v>
      </c>
      <c r="AA61" s="62">
        <f t="shared" ref="AA61:AK61" si="27">SUM(AA63:AA65)</f>
        <v>1282</v>
      </c>
      <c r="AB61" s="62">
        <f t="shared" si="27"/>
        <v>1906.5209999999997</v>
      </c>
      <c r="AC61" s="62">
        <f t="shared" si="27"/>
        <v>544</v>
      </c>
      <c r="AD61" s="62">
        <f t="shared" si="27"/>
        <v>0</v>
      </c>
      <c r="AE61" s="62">
        <f t="shared" si="27"/>
        <v>10.770000000000001</v>
      </c>
      <c r="AF61" s="62">
        <f t="shared" si="27"/>
        <v>143207</v>
      </c>
      <c r="AG61" s="62">
        <f t="shared" si="27"/>
        <v>48959</v>
      </c>
      <c r="AH61" s="62">
        <f t="shared" si="27"/>
        <v>2009.7449999999999</v>
      </c>
      <c r="AI61" s="62">
        <f t="shared" si="27"/>
        <v>179973</v>
      </c>
      <c r="AJ61" s="62">
        <f t="shared" si="27"/>
        <v>77820</v>
      </c>
      <c r="AK61" s="62">
        <f t="shared" si="27"/>
        <v>2321.0609999999997</v>
      </c>
      <c r="AL61" s="62">
        <f>SUM(AL63:AL65)</f>
        <v>33309</v>
      </c>
      <c r="AM61" s="62">
        <f t="shared" ref="AM61:AU61" si="28">SUM(AM63:AM65)</f>
        <v>19006</v>
      </c>
      <c r="AN61" s="62">
        <f t="shared" si="28"/>
        <v>1014.901</v>
      </c>
      <c r="AO61" s="62">
        <f t="shared" si="28"/>
        <v>245</v>
      </c>
      <c r="AP61" s="62">
        <f t="shared" si="28"/>
        <v>0</v>
      </c>
      <c r="AQ61" s="62">
        <f t="shared" si="28"/>
        <v>1.3650000000000002</v>
      </c>
      <c r="AR61" s="62">
        <f t="shared" si="28"/>
        <v>16617729</v>
      </c>
      <c r="AS61" s="62">
        <f t="shared" si="28"/>
        <v>14727701</v>
      </c>
      <c r="AT61" s="62">
        <f t="shared" si="28"/>
        <v>47713.701999999997</v>
      </c>
      <c r="AU61" s="63">
        <f t="shared" si="28"/>
        <v>392146.53700000001</v>
      </c>
      <c r="AV61" s="98" t="s">
        <v>57</v>
      </c>
      <c r="AW61" s="98"/>
      <c r="AX61" s="98"/>
      <c r="AY61" s="5"/>
    </row>
    <row r="62" spans="1:51">
      <c r="A62" s="90"/>
      <c r="B62" s="91"/>
      <c r="C62" s="62"/>
      <c r="D62" s="62"/>
      <c r="E62" s="62"/>
      <c r="F62" s="62"/>
      <c r="G62" s="62"/>
      <c r="H62" s="62"/>
      <c r="I62" s="62"/>
      <c r="J62" s="62"/>
      <c r="K62" s="62"/>
      <c r="L62" s="62"/>
      <c r="M62" s="62"/>
      <c r="N62" s="62"/>
      <c r="O62" s="62"/>
      <c r="P62" s="62"/>
      <c r="Q62" s="62"/>
      <c r="R62" s="62"/>
      <c r="S62" s="62"/>
      <c r="T62" s="80"/>
      <c r="U62" s="62"/>
      <c r="V62" s="62"/>
      <c r="W62" s="62"/>
      <c r="X62" s="62"/>
      <c r="Y62" s="62"/>
      <c r="Z62" s="62"/>
      <c r="AA62" s="62"/>
      <c r="AB62" s="62"/>
      <c r="AC62" s="62"/>
      <c r="AD62" s="62"/>
      <c r="AE62" s="62"/>
      <c r="AF62" s="62"/>
      <c r="AG62" s="62"/>
      <c r="AH62" s="62"/>
      <c r="AI62" s="62"/>
      <c r="AJ62" s="62"/>
      <c r="AK62" s="62"/>
      <c r="AL62" s="62"/>
      <c r="AM62" s="62"/>
      <c r="AN62" s="62"/>
      <c r="AO62" s="62"/>
      <c r="AP62" s="62"/>
      <c r="AQ62" s="62"/>
      <c r="AR62" s="62"/>
      <c r="AS62" s="62"/>
      <c r="AT62" s="62"/>
      <c r="AU62" s="63"/>
      <c r="AV62" s="98"/>
      <c r="AW62" s="98"/>
      <c r="AX62" s="98"/>
      <c r="AY62" s="5"/>
    </row>
    <row r="63" spans="1:51">
      <c r="A63" s="47" t="str">
        <f>VLOOKUP([1]ListOfRegions!A37,[1]ListOfRegions!A37:B111,2,0)</f>
        <v xml:space="preserve">  Αχαϊας</v>
      </c>
      <c r="B63" s="55">
        <v>105094</v>
      </c>
      <c r="C63" s="54">
        <v>77837</v>
      </c>
      <c r="D63" s="54">
        <v>3340.5309999999999</v>
      </c>
      <c r="E63" s="52">
        <v>584151</v>
      </c>
      <c r="F63" s="54">
        <v>472520</v>
      </c>
      <c r="G63" s="52">
        <v>12335.412</v>
      </c>
      <c r="H63" s="52">
        <v>20006</v>
      </c>
      <c r="I63" s="54">
        <v>10929</v>
      </c>
      <c r="J63" s="52">
        <v>620.28399999999999</v>
      </c>
      <c r="K63" s="54">
        <v>23204</v>
      </c>
      <c r="L63" s="54">
        <v>17677</v>
      </c>
      <c r="M63" s="54">
        <v>816.70600000000002</v>
      </c>
      <c r="N63" s="52">
        <v>20621</v>
      </c>
      <c r="O63" s="54">
        <v>8809</v>
      </c>
      <c r="P63" s="54">
        <v>692.08399999999995</v>
      </c>
      <c r="Q63" s="54">
        <v>5979</v>
      </c>
      <c r="R63" s="54">
        <v>3446</v>
      </c>
      <c r="S63" s="54">
        <v>279.89699999999999</v>
      </c>
      <c r="T63" s="54">
        <v>6916</v>
      </c>
      <c r="U63" s="54">
        <v>3638</v>
      </c>
      <c r="V63" s="54">
        <v>285.30700000000002</v>
      </c>
      <c r="W63" s="54">
        <v>25398</v>
      </c>
      <c r="X63" s="54">
        <v>19596</v>
      </c>
      <c r="Y63" s="54">
        <v>574.49699999999996</v>
      </c>
      <c r="Z63" s="54">
        <v>7748</v>
      </c>
      <c r="AA63" s="54">
        <v>227</v>
      </c>
      <c r="AB63" s="54">
        <v>173.042</v>
      </c>
      <c r="AC63" s="54">
        <v>410</v>
      </c>
      <c r="AD63" s="53" t="s">
        <v>118</v>
      </c>
      <c r="AE63" s="54">
        <v>3.52</v>
      </c>
      <c r="AF63" s="54">
        <v>12552</v>
      </c>
      <c r="AG63" s="54">
        <v>3236</v>
      </c>
      <c r="AH63" s="54">
        <v>198.42699999999999</v>
      </c>
      <c r="AI63" s="54">
        <v>34257</v>
      </c>
      <c r="AJ63" s="54">
        <v>11275</v>
      </c>
      <c r="AK63" s="54">
        <v>597.35500000000002</v>
      </c>
      <c r="AL63" s="54">
        <v>894</v>
      </c>
      <c r="AM63" s="54">
        <v>874</v>
      </c>
      <c r="AN63" s="54">
        <v>15.835000000000001</v>
      </c>
      <c r="AO63" s="54">
        <v>225</v>
      </c>
      <c r="AP63" s="53" t="s">
        <v>118</v>
      </c>
      <c r="AQ63" s="54">
        <v>1.2450000000000001</v>
      </c>
      <c r="AR63" s="52">
        <v>3261103</v>
      </c>
      <c r="AS63" s="52">
        <v>2708208</v>
      </c>
      <c r="AT63" s="52">
        <v>5076.42</v>
      </c>
      <c r="AU63" s="56">
        <v>112012.692</v>
      </c>
      <c r="AV63" s="50" t="s">
        <v>58</v>
      </c>
      <c r="AW63" s="11"/>
      <c r="AX63" s="11"/>
      <c r="AY63" s="5"/>
    </row>
    <row r="64" spans="1:51">
      <c r="A64" s="47" t="str">
        <f>VLOOKUP([1]ListOfRegions!A38,[1]ListOfRegions!A38:B112,2,0)</f>
        <v xml:space="preserve">  Αιτωλ/νανίας</v>
      </c>
      <c r="B64" s="55">
        <v>858278</v>
      </c>
      <c r="C64" s="54">
        <v>816685</v>
      </c>
      <c r="D64" s="54">
        <v>38473.89</v>
      </c>
      <c r="E64" s="52">
        <v>135518</v>
      </c>
      <c r="F64" s="54">
        <v>106123</v>
      </c>
      <c r="G64" s="52">
        <v>5363.97</v>
      </c>
      <c r="H64" s="52">
        <v>170521</v>
      </c>
      <c r="I64" s="54">
        <v>152995</v>
      </c>
      <c r="J64" s="52">
        <v>5698.55</v>
      </c>
      <c r="K64" s="54">
        <v>40618</v>
      </c>
      <c r="L64" s="54">
        <v>17235</v>
      </c>
      <c r="M64" s="54">
        <v>1431.22</v>
      </c>
      <c r="N64" s="52">
        <v>133945</v>
      </c>
      <c r="O64" s="54">
        <v>57545</v>
      </c>
      <c r="P64" s="54">
        <v>5038.08</v>
      </c>
      <c r="Q64" s="54">
        <v>22530</v>
      </c>
      <c r="R64" s="54">
        <v>5005</v>
      </c>
      <c r="S64" s="54">
        <v>945.37</v>
      </c>
      <c r="T64" s="54">
        <v>9852</v>
      </c>
      <c r="U64" s="54">
        <v>3170</v>
      </c>
      <c r="V64" s="54">
        <v>375.58</v>
      </c>
      <c r="W64" s="54">
        <v>16651</v>
      </c>
      <c r="X64" s="54">
        <v>1553</v>
      </c>
      <c r="Y64" s="54">
        <v>432.86900000000003</v>
      </c>
      <c r="Z64" s="54">
        <v>25383</v>
      </c>
      <c r="AA64" s="54">
        <v>445</v>
      </c>
      <c r="AB64" s="54">
        <v>904.57899999999995</v>
      </c>
      <c r="AC64" s="54">
        <v>119</v>
      </c>
      <c r="AD64" s="53" t="s">
        <v>118</v>
      </c>
      <c r="AE64" s="54">
        <v>5.95</v>
      </c>
      <c r="AF64" s="54">
        <v>114040</v>
      </c>
      <c r="AG64" s="54">
        <v>43018</v>
      </c>
      <c r="AH64" s="54">
        <v>1502.473</v>
      </c>
      <c r="AI64" s="54">
        <v>115157</v>
      </c>
      <c r="AJ64" s="54">
        <v>58771</v>
      </c>
      <c r="AK64" s="54">
        <v>1096.1659999999999</v>
      </c>
      <c r="AL64" s="54">
        <v>22735</v>
      </c>
      <c r="AM64" s="54">
        <v>9957</v>
      </c>
      <c r="AN64" s="54">
        <v>707.78599999999994</v>
      </c>
      <c r="AO64" s="54" t="s">
        <v>118</v>
      </c>
      <c r="AP64" s="53" t="s">
        <v>118</v>
      </c>
      <c r="AQ64" s="54" t="s">
        <v>118</v>
      </c>
      <c r="AR64" s="52">
        <v>5481949</v>
      </c>
      <c r="AS64" s="52">
        <v>4293027</v>
      </c>
      <c r="AT64" s="52">
        <v>34502.652000000002</v>
      </c>
      <c r="AU64" s="56">
        <v>30209.22</v>
      </c>
      <c r="AV64" s="50" t="s">
        <v>59</v>
      </c>
      <c r="AW64" s="11"/>
      <c r="AX64" s="11"/>
      <c r="AY64" s="5"/>
    </row>
    <row r="65" spans="1:51">
      <c r="A65" s="47" t="str">
        <f>VLOOKUP([1]ListOfRegions!A39,[1]ListOfRegions!A39:B113,2,0)</f>
        <v xml:space="preserve">  Ηλείας</v>
      </c>
      <c r="B65" s="55">
        <v>860330</v>
      </c>
      <c r="C65" s="54">
        <v>803515</v>
      </c>
      <c r="D65" s="54">
        <v>41544.15</v>
      </c>
      <c r="E65" s="52">
        <v>127035</v>
      </c>
      <c r="F65" s="54">
        <v>85590</v>
      </c>
      <c r="G65" s="52">
        <v>5905.57</v>
      </c>
      <c r="H65" s="52">
        <v>154412</v>
      </c>
      <c r="I65" s="54">
        <v>132193</v>
      </c>
      <c r="J65" s="52">
        <v>6810.7719999999999</v>
      </c>
      <c r="K65" s="54">
        <v>6805</v>
      </c>
      <c r="L65" s="54">
        <v>1861</v>
      </c>
      <c r="M65" s="54">
        <v>319</v>
      </c>
      <c r="N65" s="52">
        <v>19446</v>
      </c>
      <c r="O65" s="54">
        <v>5946</v>
      </c>
      <c r="P65" s="54">
        <v>745.9</v>
      </c>
      <c r="Q65" s="54">
        <v>10130</v>
      </c>
      <c r="R65" s="54">
        <v>3775</v>
      </c>
      <c r="S65" s="54">
        <v>459.8</v>
      </c>
      <c r="T65" s="54">
        <v>5545</v>
      </c>
      <c r="U65" s="54">
        <v>1150</v>
      </c>
      <c r="V65" s="54">
        <v>289.11</v>
      </c>
      <c r="W65" s="54">
        <v>11790</v>
      </c>
      <c r="X65" s="54">
        <v>4950</v>
      </c>
      <c r="Y65" s="54">
        <v>234.185</v>
      </c>
      <c r="Z65" s="54">
        <v>12856</v>
      </c>
      <c r="AA65" s="54">
        <v>610</v>
      </c>
      <c r="AB65" s="54">
        <v>828.9</v>
      </c>
      <c r="AC65" s="54">
        <v>15</v>
      </c>
      <c r="AD65" s="53" t="s">
        <v>118</v>
      </c>
      <c r="AE65" s="54">
        <v>1.3</v>
      </c>
      <c r="AF65" s="54">
        <v>16615</v>
      </c>
      <c r="AG65" s="54">
        <v>2705</v>
      </c>
      <c r="AH65" s="54">
        <v>308.84500000000003</v>
      </c>
      <c r="AI65" s="54">
        <v>30559</v>
      </c>
      <c r="AJ65" s="54">
        <v>7774</v>
      </c>
      <c r="AK65" s="54">
        <v>627.54</v>
      </c>
      <c r="AL65" s="54">
        <v>9680</v>
      </c>
      <c r="AM65" s="54">
        <v>8175</v>
      </c>
      <c r="AN65" s="54">
        <v>291.27999999999997</v>
      </c>
      <c r="AO65" s="54">
        <v>20</v>
      </c>
      <c r="AP65" s="53" t="s">
        <v>118</v>
      </c>
      <c r="AQ65" s="54">
        <v>0.12</v>
      </c>
      <c r="AR65" s="52">
        <v>7874677</v>
      </c>
      <c r="AS65" s="52">
        <v>7726466</v>
      </c>
      <c r="AT65" s="52">
        <v>8134.63</v>
      </c>
      <c r="AU65" s="56">
        <v>249924.625</v>
      </c>
      <c r="AV65" s="50" t="s">
        <v>60</v>
      </c>
      <c r="AW65" s="11"/>
      <c r="AX65" s="11"/>
      <c r="AY65" s="5"/>
    </row>
    <row r="66" spans="1:51">
      <c r="A66" s="90" t="s">
        <v>61</v>
      </c>
      <c r="B66" s="91">
        <f t="shared" ref="B66:J66" si="29">SUM(B68:B72)</f>
        <v>8832733</v>
      </c>
      <c r="C66" s="62">
        <f t="shared" si="29"/>
        <v>8757439</v>
      </c>
      <c r="D66" s="62">
        <f t="shared" si="29"/>
        <v>553786.98300000001</v>
      </c>
      <c r="E66" s="62">
        <f t="shared" si="29"/>
        <v>501057</v>
      </c>
      <c r="F66" s="62">
        <f t="shared" si="29"/>
        <v>424794</v>
      </c>
      <c r="G66" s="62">
        <f t="shared" si="29"/>
        <v>14507.762000000001</v>
      </c>
      <c r="H66" s="62">
        <f t="shared" si="29"/>
        <v>1100167</v>
      </c>
      <c r="I66" s="62">
        <f t="shared" si="29"/>
        <v>1076753</v>
      </c>
      <c r="J66" s="62">
        <f t="shared" si="29"/>
        <v>48829.392000000007</v>
      </c>
      <c r="K66" s="62">
        <f>SUM(K68:K72)</f>
        <v>393372</v>
      </c>
      <c r="L66" s="62">
        <f>SUM(L68:L72)</f>
        <v>366713</v>
      </c>
      <c r="M66" s="62">
        <f>SUM(M68:M72)</f>
        <v>15638.591999999999</v>
      </c>
      <c r="N66" s="62">
        <f>SUM(N68:N72)</f>
        <v>235063</v>
      </c>
      <c r="O66" s="62">
        <f t="shared" ref="O66:Y66" si="30">SUM(O68:O72)</f>
        <v>140292</v>
      </c>
      <c r="P66" s="62">
        <f t="shared" si="30"/>
        <v>6947.9160000000002</v>
      </c>
      <c r="Q66" s="62">
        <f t="shared" si="30"/>
        <v>166858</v>
      </c>
      <c r="R66" s="62">
        <f t="shared" si="30"/>
        <v>159131</v>
      </c>
      <c r="S66" s="62">
        <f t="shared" si="30"/>
        <v>5628.0780000000004</v>
      </c>
      <c r="T66" s="80">
        <f t="shared" si="30"/>
        <v>1096249</v>
      </c>
      <c r="U66" s="62">
        <f t="shared" si="30"/>
        <v>1071577</v>
      </c>
      <c r="V66" s="62">
        <f t="shared" si="30"/>
        <v>39750.43</v>
      </c>
      <c r="W66" s="62">
        <f t="shared" si="30"/>
        <v>74184</v>
      </c>
      <c r="X66" s="62">
        <f t="shared" si="30"/>
        <v>58989</v>
      </c>
      <c r="Y66" s="62">
        <f t="shared" si="30"/>
        <v>1799.348</v>
      </c>
      <c r="Z66" s="62">
        <f>SUM(Z68:Z72)</f>
        <v>61386</v>
      </c>
      <c r="AA66" s="62">
        <f t="shared" ref="AA66:AK66" si="31">SUM(AA68:AA72)</f>
        <v>15442</v>
      </c>
      <c r="AB66" s="62">
        <f t="shared" si="31"/>
        <v>1086.473</v>
      </c>
      <c r="AC66" s="62">
        <f t="shared" si="31"/>
        <v>449057</v>
      </c>
      <c r="AD66" s="62">
        <f t="shared" si="31"/>
        <v>393583</v>
      </c>
      <c r="AE66" s="62">
        <f t="shared" si="31"/>
        <v>4819.0199999999995</v>
      </c>
      <c r="AF66" s="62">
        <f t="shared" si="31"/>
        <v>137522</v>
      </c>
      <c r="AG66" s="62">
        <f t="shared" si="31"/>
        <v>69222</v>
      </c>
      <c r="AH66" s="62">
        <f t="shared" si="31"/>
        <v>1062.5249999999999</v>
      </c>
      <c r="AI66" s="62">
        <f t="shared" si="31"/>
        <v>362545</v>
      </c>
      <c r="AJ66" s="62">
        <f t="shared" si="31"/>
        <v>227200</v>
      </c>
      <c r="AK66" s="62">
        <f t="shared" si="31"/>
        <v>2974.6969999999997</v>
      </c>
      <c r="AL66" s="62">
        <f>SUM(AL68:AL72)</f>
        <v>281112</v>
      </c>
      <c r="AM66" s="62">
        <f t="shared" ref="AM66:AU66" si="32">SUM(AM68:AM72)</f>
        <v>228587</v>
      </c>
      <c r="AN66" s="62">
        <f t="shared" si="32"/>
        <v>5958.7690000000002</v>
      </c>
      <c r="AO66" s="62">
        <f t="shared" si="32"/>
        <v>1118</v>
      </c>
      <c r="AP66" s="62">
        <f t="shared" si="32"/>
        <v>500</v>
      </c>
      <c r="AQ66" s="62">
        <f t="shared" si="32"/>
        <v>5.25</v>
      </c>
      <c r="AR66" s="62">
        <f t="shared" si="32"/>
        <v>38385744</v>
      </c>
      <c r="AS66" s="62">
        <f t="shared" si="32"/>
        <v>35839088</v>
      </c>
      <c r="AT66" s="62">
        <f t="shared" si="32"/>
        <v>30662.614000000001</v>
      </c>
      <c r="AU66" s="63">
        <f t="shared" si="32"/>
        <v>792913.43500000006</v>
      </c>
      <c r="AV66" s="98" t="s">
        <v>62</v>
      </c>
      <c r="AW66" s="98"/>
      <c r="AX66" s="98"/>
      <c r="AY66" s="5"/>
    </row>
    <row r="67" spans="1:51">
      <c r="A67" s="90"/>
      <c r="B67" s="91"/>
      <c r="C67" s="62"/>
      <c r="D67" s="62"/>
      <c r="E67" s="62"/>
      <c r="F67" s="62"/>
      <c r="G67" s="62"/>
      <c r="H67" s="62"/>
      <c r="I67" s="62"/>
      <c r="J67" s="62"/>
      <c r="K67" s="62"/>
      <c r="L67" s="62"/>
      <c r="M67" s="62"/>
      <c r="N67" s="62"/>
      <c r="O67" s="62"/>
      <c r="P67" s="62"/>
      <c r="Q67" s="62"/>
      <c r="R67" s="62"/>
      <c r="S67" s="62"/>
      <c r="T67" s="80"/>
      <c r="U67" s="62"/>
      <c r="V67" s="62"/>
      <c r="W67" s="62"/>
      <c r="X67" s="62"/>
      <c r="Y67" s="62"/>
      <c r="Z67" s="62"/>
      <c r="AA67" s="62"/>
      <c r="AB67" s="62"/>
      <c r="AC67" s="62"/>
      <c r="AD67" s="62"/>
      <c r="AE67" s="62"/>
      <c r="AF67" s="62"/>
      <c r="AG67" s="62"/>
      <c r="AH67" s="62"/>
      <c r="AI67" s="62"/>
      <c r="AJ67" s="62"/>
      <c r="AK67" s="62"/>
      <c r="AL67" s="62"/>
      <c r="AM67" s="62"/>
      <c r="AN67" s="62"/>
      <c r="AO67" s="62"/>
      <c r="AP67" s="62"/>
      <c r="AQ67" s="62"/>
      <c r="AR67" s="62"/>
      <c r="AS67" s="62"/>
      <c r="AT67" s="62"/>
      <c r="AU67" s="63"/>
      <c r="AV67" s="98"/>
      <c r="AW67" s="98"/>
      <c r="AX67" s="98"/>
      <c r="AY67" s="5"/>
    </row>
    <row r="68" spans="1:51">
      <c r="A68" s="47" t="str">
        <f>VLOOKUP([1]ListOfRegions!A40,[1]ListOfRegions!A40:B114,2,0)</f>
        <v xml:space="preserve">  Αρκαδίας</v>
      </c>
      <c r="B68" s="55">
        <v>22425</v>
      </c>
      <c r="C68" s="54">
        <v>20025</v>
      </c>
      <c r="D68" s="54">
        <v>904.22</v>
      </c>
      <c r="E68" s="52">
        <v>13220</v>
      </c>
      <c r="F68" s="54">
        <v>10045</v>
      </c>
      <c r="G68" s="52">
        <v>450.24</v>
      </c>
      <c r="H68" s="52">
        <v>13007</v>
      </c>
      <c r="I68" s="54">
        <v>11645</v>
      </c>
      <c r="J68" s="52">
        <v>474.93</v>
      </c>
      <c r="K68" s="54">
        <v>296871</v>
      </c>
      <c r="L68" s="54">
        <v>291514</v>
      </c>
      <c r="M68" s="54">
        <v>13079.31</v>
      </c>
      <c r="N68" s="52">
        <v>60123</v>
      </c>
      <c r="O68" s="54">
        <v>44663</v>
      </c>
      <c r="P68" s="54">
        <v>2832.6950000000002</v>
      </c>
      <c r="Q68" s="54">
        <v>6182</v>
      </c>
      <c r="R68" s="54">
        <v>5627</v>
      </c>
      <c r="S68" s="54">
        <v>175.095</v>
      </c>
      <c r="T68" s="54">
        <v>35610</v>
      </c>
      <c r="U68" s="54">
        <v>33650</v>
      </c>
      <c r="V68" s="54">
        <v>1379.97</v>
      </c>
      <c r="W68" s="54">
        <v>56688</v>
      </c>
      <c r="X68" s="54">
        <v>48199</v>
      </c>
      <c r="Y68" s="54">
        <v>1523.855</v>
      </c>
      <c r="Z68" s="54">
        <v>11342</v>
      </c>
      <c r="AA68" s="54">
        <v>630</v>
      </c>
      <c r="AB68" s="54">
        <v>184.39</v>
      </c>
      <c r="AC68" s="54">
        <v>3405</v>
      </c>
      <c r="AD68" s="54">
        <v>1650</v>
      </c>
      <c r="AE68" s="54">
        <v>28.1</v>
      </c>
      <c r="AF68" s="54">
        <v>55478</v>
      </c>
      <c r="AG68" s="54">
        <v>27303</v>
      </c>
      <c r="AH68" s="54">
        <v>249.54</v>
      </c>
      <c r="AI68" s="54">
        <v>186694</v>
      </c>
      <c r="AJ68" s="54">
        <v>123859</v>
      </c>
      <c r="AK68" s="54">
        <v>1313.1010000000001</v>
      </c>
      <c r="AL68" s="54">
        <v>234145</v>
      </c>
      <c r="AM68" s="54">
        <v>193420</v>
      </c>
      <c r="AN68" s="54">
        <v>5433.7449999999999</v>
      </c>
      <c r="AO68" s="54">
        <v>750</v>
      </c>
      <c r="AP68" s="54">
        <v>490</v>
      </c>
      <c r="AQ68" s="54">
        <v>3.47</v>
      </c>
      <c r="AR68" s="52">
        <v>2778158</v>
      </c>
      <c r="AS68" s="52">
        <v>2521723</v>
      </c>
      <c r="AT68" s="52">
        <v>10886.58</v>
      </c>
      <c r="AU68" s="56">
        <v>74275.56</v>
      </c>
      <c r="AV68" s="50" t="s">
        <v>63</v>
      </c>
      <c r="AW68" s="11"/>
      <c r="AX68" s="11"/>
      <c r="AY68" s="5"/>
    </row>
    <row r="69" spans="1:51">
      <c r="A69" s="47" t="str">
        <f>VLOOKUP([1]ListOfRegions!A41,[1]ListOfRegions!A41:B115,2,0)</f>
        <v xml:space="preserve">  Αργολίδας</v>
      </c>
      <c r="B69" s="55">
        <v>4459170</v>
      </c>
      <c r="C69" s="54">
        <v>4452970</v>
      </c>
      <c r="D69" s="54">
        <v>307244.3</v>
      </c>
      <c r="E69" s="52">
        <v>70060</v>
      </c>
      <c r="F69" s="54">
        <v>61470</v>
      </c>
      <c r="G69" s="52">
        <v>3190.99</v>
      </c>
      <c r="H69" s="52">
        <v>754632</v>
      </c>
      <c r="I69" s="54">
        <v>748700</v>
      </c>
      <c r="J69" s="52">
        <v>33410.25</v>
      </c>
      <c r="K69" s="54">
        <v>8130</v>
      </c>
      <c r="L69" s="54">
        <v>7840</v>
      </c>
      <c r="M69" s="54">
        <v>154.9</v>
      </c>
      <c r="N69" s="52">
        <v>35597</v>
      </c>
      <c r="O69" s="54">
        <v>30662</v>
      </c>
      <c r="P69" s="54">
        <v>1240</v>
      </c>
      <c r="Q69" s="54">
        <v>104172</v>
      </c>
      <c r="R69" s="54">
        <v>103318</v>
      </c>
      <c r="S69" s="54">
        <v>4070.8</v>
      </c>
      <c r="T69" s="54">
        <v>574975</v>
      </c>
      <c r="U69" s="54">
        <v>567900</v>
      </c>
      <c r="V69" s="54">
        <v>24905.72</v>
      </c>
      <c r="W69" s="54">
        <v>60</v>
      </c>
      <c r="X69" s="53" t="s">
        <v>118</v>
      </c>
      <c r="Y69" s="54">
        <v>1.5</v>
      </c>
      <c r="Z69" s="54">
        <v>3580</v>
      </c>
      <c r="AA69" s="54">
        <v>310</v>
      </c>
      <c r="AB69" s="54">
        <v>101.15</v>
      </c>
      <c r="AC69" s="54">
        <v>60</v>
      </c>
      <c r="AD69" s="54">
        <v>60</v>
      </c>
      <c r="AE69" s="54">
        <v>1.5</v>
      </c>
      <c r="AF69" s="54">
        <v>17733</v>
      </c>
      <c r="AG69" s="54">
        <v>10323</v>
      </c>
      <c r="AH69" s="54">
        <v>215.655</v>
      </c>
      <c r="AI69" s="54">
        <v>10105</v>
      </c>
      <c r="AJ69" s="54">
        <v>5555</v>
      </c>
      <c r="AK69" s="54">
        <v>133.57</v>
      </c>
      <c r="AL69" s="54" t="s">
        <v>118</v>
      </c>
      <c r="AM69" s="53" t="s">
        <v>118</v>
      </c>
      <c r="AN69" s="54" t="s">
        <v>118</v>
      </c>
      <c r="AO69" s="54">
        <v>40</v>
      </c>
      <c r="AP69" s="53" t="s">
        <v>118</v>
      </c>
      <c r="AQ69" s="54">
        <v>0.2</v>
      </c>
      <c r="AR69" s="52">
        <v>4251060</v>
      </c>
      <c r="AS69" s="52">
        <v>3941365</v>
      </c>
      <c r="AT69" s="52">
        <v>213.94</v>
      </c>
      <c r="AU69" s="56">
        <v>143780.68</v>
      </c>
      <c r="AV69" s="50" t="s">
        <v>64</v>
      </c>
      <c r="AW69" s="11"/>
      <c r="AX69" s="11"/>
      <c r="AY69" s="5"/>
    </row>
    <row r="70" spans="1:51">
      <c r="A70" s="47" t="str">
        <f>VLOOKUP([1]ListOfRegions!A42,[1]ListOfRegions!A42:B116,2,0)</f>
        <v xml:space="preserve">  Κορινθίας</v>
      </c>
      <c r="B70" s="55">
        <v>195148</v>
      </c>
      <c r="C70" s="54">
        <v>188491</v>
      </c>
      <c r="D70" s="54">
        <v>5482.7</v>
      </c>
      <c r="E70" s="52">
        <v>251490</v>
      </c>
      <c r="F70" s="54">
        <v>241065</v>
      </c>
      <c r="G70" s="52">
        <v>6204.1</v>
      </c>
      <c r="H70" s="52">
        <v>48135</v>
      </c>
      <c r="I70" s="54">
        <v>45159</v>
      </c>
      <c r="J70" s="52">
        <v>1057.8699999999999</v>
      </c>
      <c r="K70" s="54">
        <v>62682</v>
      </c>
      <c r="L70" s="54">
        <v>60524</v>
      </c>
      <c r="M70" s="54">
        <v>1859.5</v>
      </c>
      <c r="N70" s="52">
        <v>61510</v>
      </c>
      <c r="O70" s="54">
        <v>58343</v>
      </c>
      <c r="P70" s="54">
        <v>1697.2</v>
      </c>
      <c r="Q70" s="54">
        <v>44582</v>
      </c>
      <c r="R70" s="54">
        <v>44058</v>
      </c>
      <c r="S70" s="54">
        <v>1143.18</v>
      </c>
      <c r="T70" s="54">
        <v>473082</v>
      </c>
      <c r="U70" s="54">
        <v>465752</v>
      </c>
      <c r="V70" s="54">
        <v>13104.6</v>
      </c>
      <c r="W70" s="54">
        <v>11037</v>
      </c>
      <c r="X70" s="54">
        <v>9487</v>
      </c>
      <c r="Y70" s="54">
        <v>194.89</v>
      </c>
      <c r="Z70" s="54">
        <v>5551</v>
      </c>
      <c r="AA70" s="54">
        <v>5296</v>
      </c>
      <c r="AB70" s="54">
        <v>89.85</v>
      </c>
      <c r="AC70" s="54">
        <v>190</v>
      </c>
      <c r="AD70" s="54">
        <v>190</v>
      </c>
      <c r="AE70" s="54">
        <v>3</v>
      </c>
      <c r="AF70" s="54">
        <v>19072</v>
      </c>
      <c r="AG70" s="54">
        <v>16727</v>
      </c>
      <c r="AH70" s="54">
        <v>125</v>
      </c>
      <c r="AI70" s="54">
        <v>48893</v>
      </c>
      <c r="AJ70" s="54">
        <v>42688</v>
      </c>
      <c r="AK70" s="54">
        <v>468.09</v>
      </c>
      <c r="AL70" s="54">
        <v>1092</v>
      </c>
      <c r="AM70" s="54">
        <v>1072</v>
      </c>
      <c r="AN70" s="54">
        <v>14.5</v>
      </c>
      <c r="AO70" s="54">
        <v>10</v>
      </c>
      <c r="AP70" s="54">
        <v>10</v>
      </c>
      <c r="AQ70" s="54">
        <v>0.08</v>
      </c>
      <c r="AR70" s="52">
        <v>3310316</v>
      </c>
      <c r="AS70" s="52">
        <v>3046228</v>
      </c>
      <c r="AT70" s="52">
        <v>83.3</v>
      </c>
      <c r="AU70" s="56">
        <v>28256.27</v>
      </c>
      <c r="AV70" s="50" t="s">
        <v>65</v>
      </c>
      <c r="AW70" s="11"/>
      <c r="AX70" s="11"/>
      <c r="AY70" s="5"/>
    </row>
    <row r="71" spans="1:51">
      <c r="A71" s="47" t="str">
        <f>VLOOKUP([1]ListOfRegions!A43,[1]ListOfRegions!A43:B117,2,0)</f>
        <v xml:space="preserve">  Λακωνίας</v>
      </c>
      <c r="B71" s="55">
        <v>4028280</v>
      </c>
      <c r="C71" s="54">
        <v>3991685</v>
      </c>
      <c r="D71" s="54">
        <v>234464.01</v>
      </c>
      <c r="E71" s="52">
        <v>71794</v>
      </c>
      <c r="F71" s="54">
        <v>41124</v>
      </c>
      <c r="G71" s="52">
        <v>2990.4780000000001</v>
      </c>
      <c r="H71" s="52">
        <v>256668</v>
      </c>
      <c r="I71" s="54">
        <v>249970</v>
      </c>
      <c r="J71" s="52">
        <v>12943.688</v>
      </c>
      <c r="K71" s="54">
        <v>13565</v>
      </c>
      <c r="L71" s="54">
        <v>4490</v>
      </c>
      <c r="M71" s="54">
        <v>317.43</v>
      </c>
      <c r="N71" s="52">
        <v>37153</v>
      </c>
      <c r="O71" s="54">
        <v>4495</v>
      </c>
      <c r="P71" s="54">
        <v>494.23</v>
      </c>
      <c r="Q71" s="54">
        <v>9549</v>
      </c>
      <c r="R71" s="54">
        <v>5185</v>
      </c>
      <c r="S71" s="54">
        <v>176.04</v>
      </c>
      <c r="T71" s="54">
        <v>4121</v>
      </c>
      <c r="U71" s="54">
        <v>220</v>
      </c>
      <c r="V71" s="54">
        <v>86.74</v>
      </c>
      <c r="W71" s="54">
        <v>5306</v>
      </c>
      <c r="X71" s="54">
        <v>575</v>
      </c>
      <c r="Y71" s="54">
        <v>51.95</v>
      </c>
      <c r="Z71" s="54">
        <v>20190</v>
      </c>
      <c r="AA71" s="54">
        <v>1840</v>
      </c>
      <c r="AB71" s="54">
        <v>233.935</v>
      </c>
      <c r="AC71" s="54">
        <v>208492</v>
      </c>
      <c r="AD71" s="54">
        <v>178723</v>
      </c>
      <c r="AE71" s="54">
        <v>1571.423</v>
      </c>
      <c r="AF71" s="54">
        <v>27171</v>
      </c>
      <c r="AG71" s="54">
        <v>11255</v>
      </c>
      <c r="AH71" s="54">
        <v>248.88499999999999</v>
      </c>
      <c r="AI71" s="54">
        <v>90997</v>
      </c>
      <c r="AJ71" s="54">
        <v>40059</v>
      </c>
      <c r="AK71" s="54">
        <v>565.34500000000003</v>
      </c>
      <c r="AL71" s="54">
        <v>43890</v>
      </c>
      <c r="AM71" s="54">
        <v>32660</v>
      </c>
      <c r="AN71" s="54">
        <v>473.8</v>
      </c>
      <c r="AO71" s="54">
        <v>98</v>
      </c>
      <c r="AP71" s="53" t="s">
        <v>118</v>
      </c>
      <c r="AQ71" s="54">
        <v>0.45</v>
      </c>
      <c r="AR71" s="52">
        <v>13184920</v>
      </c>
      <c r="AS71" s="52">
        <v>11909011</v>
      </c>
      <c r="AT71" s="52">
        <v>13657.772999999999</v>
      </c>
      <c r="AU71" s="56">
        <v>139439.47</v>
      </c>
      <c r="AV71" s="50" t="s">
        <v>66</v>
      </c>
      <c r="AW71" s="11"/>
      <c r="AX71" s="11"/>
      <c r="AY71" s="5"/>
    </row>
    <row r="72" spans="1:51">
      <c r="A72" s="47" t="str">
        <f>VLOOKUP([1]ListOfRegions!A44,[1]ListOfRegions!A44:B118,2,0)</f>
        <v xml:space="preserve">  Μεσσηνίας</v>
      </c>
      <c r="B72" s="55">
        <v>127710</v>
      </c>
      <c r="C72" s="54">
        <v>104268</v>
      </c>
      <c r="D72" s="54">
        <v>5691.7529999999997</v>
      </c>
      <c r="E72" s="52">
        <v>94493</v>
      </c>
      <c r="F72" s="54">
        <v>71090</v>
      </c>
      <c r="G72" s="52">
        <v>1671.954</v>
      </c>
      <c r="H72" s="52">
        <v>27725</v>
      </c>
      <c r="I72" s="54">
        <v>21279</v>
      </c>
      <c r="J72" s="52">
        <v>942.654</v>
      </c>
      <c r="K72" s="54">
        <v>12124</v>
      </c>
      <c r="L72" s="54">
        <v>2345</v>
      </c>
      <c r="M72" s="54">
        <v>227.452</v>
      </c>
      <c r="N72" s="52">
        <v>40680</v>
      </c>
      <c r="O72" s="54">
        <v>2129</v>
      </c>
      <c r="P72" s="54">
        <v>683.79100000000005</v>
      </c>
      <c r="Q72" s="54">
        <v>2373</v>
      </c>
      <c r="R72" s="54">
        <v>943</v>
      </c>
      <c r="S72" s="54">
        <v>62.963000000000001</v>
      </c>
      <c r="T72" s="54">
        <v>8461</v>
      </c>
      <c r="U72" s="54">
        <v>4055</v>
      </c>
      <c r="V72" s="54">
        <v>273.39999999999998</v>
      </c>
      <c r="W72" s="54">
        <v>1093</v>
      </c>
      <c r="X72" s="54">
        <v>728</v>
      </c>
      <c r="Y72" s="54">
        <v>27.152999999999999</v>
      </c>
      <c r="Z72" s="54">
        <v>20723</v>
      </c>
      <c r="AA72" s="54">
        <v>7366</v>
      </c>
      <c r="AB72" s="54">
        <v>477.14800000000002</v>
      </c>
      <c r="AC72" s="54">
        <v>236910</v>
      </c>
      <c r="AD72" s="54">
        <v>212960</v>
      </c>
      <c r="AE72" s="54">
        <v>3214.9969999999998</v>
      </c>
      <c r="AF72" s="54">
        <v>18068</v>
      </c>
      <c r="AG72" s="54">
        <v>3614</v>
      </c>
      <c r="AH72" s="54">
        <v>223.44499999999999</v>
      </c>
      <c r="AI72" s="54">
        <v>25856</v>
      </c>
      <c r="AJ72" s="54">
        <v>15039</v>
      </c>
      <c r="AK72" s="54">
        <v>494.59100000000001</v>
      </c>
      <c r="AL72" s="54">
        <v>1985</v>
      </c>
      <c r="AM72" s="54">
        <v>1435</v>
      </c>
      <c r="AN72" s="54">
        <v>36.723999999999997</v>
      </c>
      <c r="AO72" s="54">
        <v>220</v>
      </c>
      <c r="AP72" s="53" t="s">
        <v>118</v>
      </c>
      <c r="AQ72" s="54">
        <v>1.05</v>
      </c>
      <c r="AR72" s="52">
        <v>14861290</v>
      </c>
      <c r="AS72" s="52">
        <v>14420761</v>
      </c>
      <c r="AT72" s="52">
        <v>5821.0209999999997</v>
      </c>
      <c r="AU72" s="56">
        <v>407161.45500000002</v>
      </c>
      <c r="AV72" s="50" t="s">
        <v>67</v>
      </c>
      <c r="AW72" s="11"/>
      <c r="AX72" s="11"/>
      <c r="AY72" s="5"/>
    </row>
    <row r="73" spans="1:51">
      <c r="A73" s="90" t="s">
        <v>68</v>
      </c>
      <c r="B73" s="91">
        <f t="shared" ref="B73:J73" si="33">SUM(B75:B82)</f>
        <v>27481</v>
      </c>
      <c r="C73" s="62">
        <f t="shared" si="33"/>
        <v>20260</v>
      </c>
      <c r="D73" s="62">
        <f t="shared" si="33"/>
        <v>944.375</v>
      </c>
      <c r="E73" s="62">
        <f t="shared" si="33"/>
        <v>44549</v>
      </c>
      <c r="F73" s="62">
        <f t="shared" si="33"/>
        <v>32215</v>
      </c>
      <c r="G73" s="62">
        <f t="shared" si="33"/>
        <v>955.86099999999999</v>
      </c>
      <c r="H73" s="62">
        <f t="shared" si="33"/>
        <v>21853</v>
      </c>
      <c r="I73" s="62">
        <f t="shared" si="33"/>
        <v>17713</v>
      </c>
      <c r="J73" s="62">
        <f t="shared" si="33"/>
        <v>562.18600000000004</v>
      </c>
      <c r="K73" s="62">
        <f>SUM(K75:K82)</f>
        <v>920</v>
      </c>
      <c r="L73" s="62">
        <f>SUM(L75:L82)</f>
        <v>100</v>
      </c>
      <c r="M73" s="62">
        <f>SUM(M75:M82)</f>
        <v>15.375</v>
      </c>
      <c r="N73" s="62">
        <f>SUM(N75:N82)</f>
        <v>12154</v>
      </c>
      <c r="O73" s="62">
        <f t="shared" ref="O73:Y73" si="34">SUM(O75:O82)</f>
        <v>6949</v>
      </c>
      <c r="P73" s="62">
        <f t="shared" si="34"/>
        <v>157.63999999999999</v>
      </c>
      <c r="Q73" s="62">
        <f t="shared" si="34"/>
        <v>7785</v>
      </c>
      <c r="R73" s="62">
        <f t="shared" si="34"/>
        <v>5785</v>
      </c>
      <c r="S73" s="62">
        <f t="shared" si="34"/>
        <v>400.77</v>
      </c>
      <c r="T73" s="80">
        <f t="shared" si="34"/>
        <v>4217</v>
      </c>
      <c r="U73" s="62">
        <f t="shared" si="34"/>
        <v>960</v>
      </c>
      <c r="V73" s="62">
        <f t="shared" si="34"/>
        <v>79.98</v>
      </c>
      <c r="W73" s="62">
        <f t="shared" si="34"/>
        <v>3730</v>
      </c>
      <c r="X73" s="62">
        <f t="shared" si="34"/>
        <v>3050</v>
      </c>
      <c r="Y73" s="62">
        <f t="shared" si="34"/>
        <v>32.573999999999998</v>
      </c>
      <c r="Z73" s="62">
        <f>SUM(Z75:Z82)</f>
        <v>23335</v>
      </c>
      <c r="AA73" s="62">
        <f t="shared" ref="AA73:AK73" si="35">SUM(AA75:AA82)</f>
        <v>8380</v>
      </c>
      <c r="AB73" s="62">
        <f t="shared" si="35"/>
        <v>622.44000000000005</v>
      </c>
      <c r="AC73" s="62">
        <f t="shared" si="35"/>
        <v>5100</v>
      </c>
      <c r="AD73" s="62">
        <f t="shared" si="35"/>
        <v>5000</v>
      </c>
      <c r="AE73" s="62">
        <f t="shared" si="35"/>
        <v>9</v>
      </c>
      <c r="AF73" s="62">
        <f t="shared" si="35"/>
        <v>52089</v>
      </c>
      <c r="AG73" s="62">
        <f t="shared" si="35"/>
        <v>36614</v>
      </c>
      <c r="AH73" s="62">
        <f t="shared" si="35"/>
        <v>476.899</v>
      </c>
      <c r="AI73" s="62">
        <f t="shared" si="35"/>
        <v>1219</v>
      </c>
      <c r="AJ73" s="62">
        <f t="shared" si="35"/>
        <v>15</v>
      </c>
      <c r="AK73" s="62">
        <f t="shared" si="35"/>
        <v>30.336000000000002</v>
      </c>
      <c r="AL73" s="64">
        <f>SUM(AL75:AL82)</f>
        <v>700</v>
      </c>
      <c r="AM73" s="64">
        <f t="shared" ref="AM73:AU73" si="36">SUM(AM75:AM82)</f>
        <v>700</v>
      </c>
      <c r="AN73" s="64">
        <f t="shared" si="36"/>
        <v>8</v>
      </c>
      <c r="AO73" s="64">
        <f t="shared" si="36"/>
        <v>3510</v>
      </c>
      <c r="AP73" s="64">
        <f t="shared" si="36"/>
        <v>2750</v>
      </c>
      <c r="AQ73" s="64">
        <f t="shared" si="36"/>
        <v>22.494</v>
      </c>
      <c r="AR73" s="64">
        <f t="shared" si="36"/>
        <v>3409211</v>
      </c>
      <c r="AS73" s="64">
        <f t="shared" si="36"/>
        <v>3109403</v>
      </c>
      <c r="AT73" s="64">
        <f t="shared" si="36"/>
        <v>3560.5540000000001</v>
      </c>
      <c r="AU73" s="65">
        <f t="shared" si="36"/>
        <v>29062.080000000002</v>
      </c>
      <c r="AV73" s="98" t="s">
        <v>69</v>
      </c>
      <c r="AW73" s="98"/>
      <c r="AX73" s="98"/>
      <c r="AY73" s="5"/>
    </row>
    <row r="74" spans="1:51">
      <c r="A74" s="90"/>
      <c r="B74" s="91"/>
      <c r="C74" s="62"/>
      <c r="D74" s="62"/>
      <c r="E74" s="62"/>
      <c r="F74" s="62"/>
      <c r="G74" s="62"/>
      <c r="H74" s="62"/>
      <c r="I74" s="62"/>
      <c r="J74" s="62"/>
      <c r="K74" s="62"/>
      <c r="L74" s="62"/>
      <c r="M74" s="62"/>
      <c r="N74" s="62"/>
      <c r="O74" s="62"/>
      <c r="P74" s="62"/>
      <c r="Q74" s="62"/>
      <c r="R74" s="62"/>
      <c r="S74" s="62"/>
      <c r="T74" s="80"/>
      <c r="U74" s="62"/>
      <c r="V74" s="62"/>
      <c r="W74" s="62"/>
      <c r="X74" s="62"/>
      <c r="Y74" s="62"/>
      <c r="Z74" s="62"/>
      <c r="AA74" s="62"/>
      <c r="AB74" s="62"/>
      <c r="AC74" s="62"/>
      <c r="AD74" s="62"/>
      <c r="AE74" s="62"/>
      <c r="AF74" s="62"/>
      <c r="AG74" s="62"/>
      <c r="AH74" s="62"/>
      <c r="AI74" s="62"/>
      <c r="AJ74" s="62"/>
      <c r="AK74" s="62"/>
      <c r="AL74" s="62"/>
      <c r="AM74" s="62"/>
      <c r="AN74" s="62"/>
      <c r="AO74" s="62"/>
      <c r="AP74" s="62"/>
      <c r="AQ74" s="62"/>
      <c r="AR74" s="62"/>
      <c r="AS74" s="62"/>
      <c r="AT74" s="62"/>
      <c r="AU74" s="63"/>
      <c r="AV74" s="98"/>
      <c r="AW74" s="98"/>
      <c r="AX74" s="98"/>
      <c r="AY74" s="5"/>
    </row>
    <row r="75" spans="1:51">
      <c r="A75" s="48" t="s">
        <v>70</v>
      </c>
      <c r="B75" s="55" t="s">
        <v>118</v>
      </c>
      <c r="C75" s="54" t="s">
        <v>118</v>
      </c>
      <c r="D75" s="54" t="s">
        <v>118</v>
      </c>
      <c r="E75" s="52" t="s">
        <v>118</v>
      </c>
      <c r="F75" s="54" t="s">
        <v>118</v>
      </c>
      <c r="G75" s="52" t="s">
        <v>118</v>
      </c>
      <c r="H75" s="52" t="s">
        <v>118</v>
      </c>
      <c r="I75" s="54" t="s">
        <v>118</v>
      </c>
      <c r="J75" s="52" t="s">
        <v>118</v>
      </c>
      <c r="K75" s="54" t="s">
        <v>118</v>
      </c>
      <c r="L75" s="54" t="s">
        <v>118</v>
      </c>
      <c r="M75" s="54" t="s">
        <v>118</v>
      </c>
      <c r="N75" s="52" t="s">
        <v>118</v>
      </c>
      <c r="O75" s="54" t="s">
        <v>118</v>
      </c>
      <c r="P75" s="54" t="s">
        <v>118</v>
      </c>
      <c r="Q75" s="54" t="s">
        <v>118</v>
      </c>
      <c r="R75" s="54" t="s">
        <v>118</v>
      </c>
      <c r="S75" s="54" t="s">
        <v>118</v>
      </c>
      <c r="T75" s="54" t="s">
        <v>118</v>
      </c>
      <c r="U75" s="54" t="s">
        <v>118</v>
      </c>
      <c r="V75" s="54" t="s">
        <v>118</v>
      </c>
      <c r="W75" s="54" t="s">
        <v>118</v>
      </c>
      <c r="X75" s="54" t="s">
        <v>118</v>
      </c>
      <c r="Y75" s="54" t="s">
        <v>118</v>
      </c>
      <c r="Z75" s="54" t="s">
        <v>118</v>
      </c>
      <c r="AA75" s="54" t="s">
        <v>118</v>
      </c>
      <c r="AB75" s="54" t="s">
        <v>118</v>
      </c>
      <c r="AC75" s="54" t="s">
        <v>118</v>
      </c>
      <c r="AD75" s="54" t="s">
        <v>118</v>
      </c>
      <c r="AE75" s="54" t="s">
        <v>118</v>
      </c>
      <c r="AF75" s="54" t="s">
        <v>118</v>
      </c>
      <c r="AG75" s="54" t="s">
        <v>118</v>
      </c>
      <c r="AH75" s="54" t="s">
        <v>118</v>
      </c>
      <c r="AI75" s="54" t="s">
        <v>118</v>
      </c>
      <c r="AJ75" s="54" t="s">
        <v>118</v>
      </c>
      <c r="AK75" s="54" t="s">
        <v>118</v>
      </c>
      <c r="AL75" s="54" t="s">
        <v>118</v>
      </c>
      <c r="AM75" s="54" t="s">
        <v>118</v>
      </c>
      <c r="AN75" s="54" t="s">
        <v>118</v>
      </c>
      <c r="AO75" s="54" t="s">
        <v>118</v>
      </c>
      <c r="AP75" s="53" t="s">
        <v>118</v>
      </c>
      <c r="AQ75" s="54" t="s">
        <v>118</v>
      </c>
      <c r="AR75" s="52" t="s">
        <v>118</v>
      </c>
      <c r="AS75" s="52" t="s">
        <v>118</v>
      </c>
      <c r="AT75" s="52" t="s">
        <v>118</v>
      </c>
      <c r="AU75" s="56" t="s">
        <v>118</v>
      </c>
      <c r="AV75" s="50" t="s">
        <v>71</v>
      </c>
      <c r="AW75" s="11"/>
      <c r="AX75" s="11"/>
      <c r="AY75" s="5"/>
    </row>
    <row r="76" spans="1:51">
      <c r="A76" s="48" t="s">
        <v>72</v>
      </c>
      <c r="B76" s="55">
        <v>20</v>
      </c>
      <c r="C76" s="54">
        <v>20</v>
      </c>
      <c r="D76" s="54">
        <v>0.4</v>
      </c>
      <c r="E76" s="52" t="s">
        <v>118</v>
      </c>
      <c r="F76" s="53" t="s">
        <v>118</v>
      </c>
      <c r="G76" s="52" t="s">
        <v>118</v>
      </c>
      <c r="H76" s="52">
        <v>10</v>
      </c>
      <c r="I76" s="54">
        <v>10</v>
      </c>
      <c r="J76" s="52">
        <v>0.1</v>
      </c>
      <c r="K76" s="54" t="s">
        <v>118</v>
      </c>
      <c r="L76" s="53" t="s">
        <v>118</v>
      </c>
      <c r="M76" s="54" t="s">
        <v>118</v>
      </c>
      <c r="N76" s="52" t="s">
        <v>118</v>
      </c>
      <c r="O76" s="53" t="s">
        <v>118</v>
      </c>
      <c r="P76" s="54" t="s">
        <v>118</v>
      </c>
      <c r="Q76" s="54" t="s">
        <v>118</v>
      </c>
      <c r="R76" s="54" t="s">
        <v>118</v>
      </c>
      <c r="S76" s="54" t="s">
        <v>118</v>
      </c>
      <c r="T76" s="54" t="s">
        <v>118</v>
      </c>
      <c r="U76" s="53" t="s">
        <v>118</v>
      </c>
      <c r="V76" s="54" t="s">
        <v>118</v>
      </c>
      <c r="W76" s="54" t="s">
        <v>118</v>
      </c>
      <c r="X76" s="53" t="s">
        <v>118</v>
      </c>
      <c r="Y76" s="54" t="s">
        <v>118</v>
      </c>
      <c r="Z76" s="54">
        <v>255</v>
      </c>
      <c r="AA76" s="53" t="s">
        <v>118</v>
      </c>
      <c r="AB76" s="54">
        <v>7.4</v>
      </c>
      <c r="AC76" s="54" t="s">
        <v>118</v>
      </c>
      <c r="AD76" s="53" t="s">
        <v>118</v>
      </c>
      <c r="AE76" s="54" t="s">
        <v>118</v>
      </c>
      <c r="AF76" s="54">
        <v>40</v>
      </c>
      <c r="AG76" s="54">
        <v>20</v>
      </c>
      <c r="AH76" s="54">
        <v>0.25</v>
      </c>
      <c r="AI76" s="54" t="s">
        <v>118</v>
      </c>
      <c r="AJ76" s="53" t="s">
        <v>118</v>
      </c>
      <c r="AK76" s="54" t="s">
        <v>118</v>
      </c>
      <c r="AL76" s="54" t="s">
        <v>118</v>
      </c>
      <c r="AM76" s="53" t="s">
        <v>118</v>
      </c>
      <c r="AN76" s="54" t="s">
        <v>118</v>
      </c>
      <c r="AO76" s="54" t="s">
        <v>118</v>
      </c>
      <c r="AP76" s="53" t="s">
        <v>118</v>
      </c>
      <c r="AQ76" s="54" t="s">
        <v>118</v>
      </c>
      <c r="AR76" s="52">
        <v>2926</v>
      </c>
      <c r="AS76" s="52">
        <v>2286</v>
      </c>
      <c r="AT76" s="52">
        <v>0.3</v>
      </c>
      <c r="AU76" s="56">
        <v>3.15</v>
      </c>
      <c r="AV76" s="50" t="s">
        <v>73</v>
      </c>
      <c r="AW76" s="11"/>
      <c r="AX76" s="11"/>
      <c r="AY76" s="5"/>
    </row>
    <row r="77" spans="1:51">
      <c r="A77" s="48" t="s">
        <v>74</v>
      </c>
      <c r="B77" s="55" t="s">
        <v>118</v>
      </c>
      <c r="C77" s="53" t="s">
        <v>118</v>
      </c>
      <c r="D77" s="54" t="s">
        <v>118</v>
      </c>
      <c r="E77" s="52" t="s">
        <v>118</v>
      </c>
      <c r="F77" s="53" t="s">
        <v>118</v>
      </c>
      <c r="G77" s="52" t="s">
        <v>118</v>
      </c>
      <c r="H77" s="52" t="s">
        <v>118</v>
      </c>
      <c r="I77" s="53" t="s">
        <v>118</v>
      </c>
      <c r="J77" s="52" t="s">
        <v>118</v>
      </c>
      <c r="K77" s="54" t="s">
        <v>118</v>
      </c>
      <c r="L77" s="53" t="s">
        <v>118</v>
      </c>
      <c r="M77" s="54" t="s">
        <v>118</v>
      </c>
      <c r="N77" s="52" t="s">
        <v>118</v>
      </c>
      <c r="O77" s="53" t="s">
        <v>118</v>
      </c>
      <c r="P77" s="54" t="s">
        <v>118</v>
      </c>
      <c r="Q77" s="54" t="s">
        <v>118</v>
      </c>
      <c r="R77" s="54" t="s">
        <v>118</v>
      </c>
      <c r="S77" s="54" t="s">
        <v>118</v>
      </c>
      <c r="T77" s="54" t="s">
        <v>118</v>
      </c>
      <c r="U77" s="53" t="s">
        <v>118</v>
      </c>
      <c r="V77" s="54" t="s">
        <v>118</v>
      </c>
      <c r="W77" s="54" t="s">
        <v>118</v>
      </c>
      <c r="X77" s="53" t="s">
        <v>118</v>
      </c>
      <c r="Y77" s="54" t="s">
        <v>118</v>
      </c>
      <c r="Z77" s="54">
        <v>300</v>
      </c>
      <c r="AA77" s="53" t="s">
        <v>118</v>
      </c>
      <c r="AB77" s="54">
        <v>0.2</v>
      </c>
      <c r="AC77" s="54" t="s">
        <v>118</v>
      </c>
      <c r="AD77" s="53" t="s">
        <v>118</v>
      </c>
      <c r="AE77" s="54" t="s">
        <v>118</v>
      </c>
      <c r="AF77" s="54">
        <v>100</v>
      </c>
      <c r="AG77" s="53" t="s">
        <v>118</v>
      </c>
      <c r="AH77" s="54" t="s">
        <v>118</v>
      </c>
      <c r="AI77" s="54" t="s">
        <v>118</v>
      </c>
      <c r="AJ77" s="53" t="s">
        <v>118</v>
      </c>
      <c r="AK77" s="54" t="s">
        <v>118</v>
      </c>
      <c r="AL77" s="54" t="s">
        <v>118</v>
      </c>
      <c r="AM77" s="53" t="s">
        <v>118</v>
      </c>
      <c r="AN77" s="54" t="s">
        <v>118</v>
      </c>
      <c r="AO77" s="54">
        <v>350</v>
      </c>
      <c r="AP77" s="54">
        <v>350</v>
      </c>
      <c r="AQ77" s="54">
        <v>0.5</v>
      </c>
      <c r="AR77" s="52">
        <v>3500</v>
      </c>
      <c r="AS77" s="52">
        <v>1260</v>
      </c>
      <c r="AT77" s="52" t="s">
        <v>118</v>
      </c>
      <c r="AU77" s="56">
        <v>10</v>
      </c>
      <c r="AV77" s="50" t="s">
        <v>75</v>
      </c>
      <c r="AW77" s="11"/>
      <c r="AX77" s="11"/>
      <c r="AY77" s="5"/>
    </row>
    <row r="78" spans="1:51">
      <c r="A78" s="48" t="s">
        <v>76</v>
      </c>
      <c r="B78" s="55" t="s">
        <v>118</v>
      </c>
      <c r="C78" s="53" t="s">
        <v>118</v>
      </c>
      <c r="D78" s="54" t="s">
        <v>118</v>
      </c>
      <c r="E78" s="52" t="s">
        <v>118</v>
      </c>
      <c r="F78" s="53" t="s">
        <v>118</v>
      </c>
      <c r="G78" s="52" t="s">
        <v>118</v>
      </c>
      <c r="H78" s="52" t="s">
        <v>118</v>
      </c>
      <c r="I78" s="53" t="s">
        <v>118</v>
      </c>
      <c r="J78" s="52" t="s">
        <v>118</v>
      </c>
      <c r="K78" s="54" t="s">
        <v>118</v>
      </c>
      <c r="L78" s="53" t="s">
        <v>118</v>
      </c>
      <c r="M78" s="54" t="s">
        <v>118</v>
      </c>
      <c r="N78" s="52" t="s">
        <v>118</v>
      </c>
      <c r="O78" s="53" t="s">
        <v>118</v>
      </c>
      <c r="P78" s="54" t="s">
        <v>118</v>
      </c>
      <c r="Q78" s="54" t="s">
        <v>118</v>
      </c>
      <c r="R78" s="54" t="s">
        <v>118</v>
      </c>
      <c r="S78" s="54" t="s">
        <v>118</v>
      </c>
      <c r="T78" s="54" t="s">
        <v>118</v>
      </c>
      <c r="U78" s="53" t="s">
        <v>118</v>
      </c>
      <c r="V78" s="54" t="s">
        <v>118</v>
      </c>
      <c r="W78" s="54" t="s">
        <v>118</v>
      </c>
      <c r="X78" s="53" t="s">
        <v>118</v>
      </c>
      <c r="Y78" s="54" t="s">
        <v>118</v>
      </c>
      <c r="Z78" s="54" t="s">
        <v>118</v>
      </c>
      <c r="AA78" s="53" t="s">
        <v>118</v>
      </c>
      <c r="AB78" s="54" t="s">
        <v>118</v>
      </c>
      <c r="AC78" s="54" t="s">
        <v>118</v>
      </c>
      <c r="AD78" s="53" t="s">
        <v>118</v>
      </c>
      <c r="AE78" s="54" t="s">
        <v>118</v>
      </c>
      <c r="AF78" s="54" t="s">
        <v>118</v>
      </c>
      <c r="AG78" s="53" t="s">
        <v>118</v>
      </c>
      <c r="AH78" s="54" t="s">
        <v>118</v>
      </c>
      <c r="AI78" s="54" t="s">
        <v>118</v>
      </c>
      <c r="AJ78" s="53" t="s">
        <v>118</v>
      </c>
      <c r="AK78" s="54" t="s">
        <v>118</v>
      </c>
      <c r="AL78" s="54" t="s">
        <v>118</v>
      </c>
      <c r="AM78" s="53" t="s">
        <v>118</v>
      </c>
      <c r="AN78" s="54" t="s">
        <v>118</v>
      </c>
      <c r="AO78" s="54" t="s">
        <v>118</v>
      </c>
      <c r="AP78" s="54" t="s">
        <v>118</v>
      </c>
      <c r="AQ78" s="54" t="s">
        <v>118</v>
      </c>
      <c r="AR78" s="52" t="s">
        <v>118</v>
      </c>
      <c r="AS78" s="52" t="s">
        <v>118</v>
      </c>
      <c r="AT78" s="52" t="s">
        <v>118</v>
      </c>
      <c r="AU78" s="56" t="s">
        <v>118</v>
      </c>
      <c r="AV78" s="50" t="s">
        <v>77</v>
      </c>
      <c r="AW78" s="11"/>
      <c r="AX78" s="11"/>
      <c r="AY78" s="5"/>
    </row>
    <row r="79" spans="1:51">
      <c r="A79" s="48" t="s">
        <v>78</v>
      </c>
      <c r="B79" s="55">
        <v>13051</v>
      </c>
      <c r="C79" s="54">
        <v>7210</v>
      </c>
      <c r="D79" s="54">
        <v>303.125</v>
      </c>
      <c r="E79" s="52">
        <v>15435</v>
      </c>
      <c r="F79" s="54">
        <v>7335</v>
      </c>
      <c r="G79" s="52">
        <v>386.74</v>
      </c>
      <c r="H79" s="52">
        <v>7148</v>
      </c>
      <c r="I79" s="54">
        <v>4153</v>
      </c>
      <c r="J79" s="52">
        <v>107.932</v>
      </c>
      <c r="K79" s="54">
        <v>760</v>
      </c>
      <c r="L79" s="54">
        <v>100</v>
      </c>
      <c r="M79" s="54">
        <v>12.755000000000001</v>
      </c>
      <c r="N79" s="52">
        <v>10869</v>
      </c>
      <c r="O79" s="54">
        <v>6259</v>
      </c>
      <c r="P79" s="54">
        <v>136.59</v>
      </c>
      <c r="Q79" s="54">
        <v>6585</v>
      </c>
      <c r="R79" s="54">
        <v>5035</v>
      </c>
      <c r="S79" s="54">
        <v>387.77</v>
      </c>
      <c r="T79" s="54">
        <v>2655</v>
      </c>
      <c r="U79" s="54">
        <v>470</v>
      </c>
      <c r="V79" s="54">
        <v>41.66</v>
      </c>
      <c r="W79" s="54">
        <v>3380</v>
      </c>
      <c r="X79" s="54">
        <v>2950</v>
      </c>
      <c r="Y79" s="54">
        <v>28.074000000000002</v>
      </c>
      <c r="Z79" s="54">
        <v>19415</v>
      </c>
      <c r="AA79" s="54">
        <v>8145</v>
      </c>
      <c r="AB79" s="54">
        <v>523.35</v>
      </c>
      <c r="AC79" s="54">
        <v>5000</v>
      </c>
      <c r="AD79" s="54">
        <v>5000</v>
      </c>
      <c r="AE79" s="54">
        <v>6</v>
      </c>
      <c r="AF79" s="54">
        <v>37784</v>
      </c>
      <c r="AG79" s="54">
        <v>28064</v>
      </c>
      <c r="AH79" s="54">
        <v>335.34899999999999</v>
      </c>
      <c r="AI79" s="54">
        <v>754</v>
      </c>
      <c r="AJ79" s="53" t="s">
        <v>118</v>
      </c>
      <c r="AK79" s="54">
        <v>17.536000000000001</v>
      </c>
      <c r="AL79" s="54">
        <v>700</v>
      </c>
      <c r="AM79" s="54">
        <v>700</v>
      </c>
      <c r="AN79" s="54">
        <v>8</v>
      </c>
      <c r="AO79" s="54">
        <v>610</v>
      </c>
      <c r="AP79" s="53" t="s">
        <v>118</v>
      </c>
      <c r="AQ79" s="54">
        <v>3.56</v>
      </c>
      <c r="AR79" s="52">
        <v>1504901</v>
      </c>
      <c r="AS79" s="52">
        <v>1438456</v>
      </c>
      <c r="AT79" s="52">
        <v>283.5</v>
      </c>
      <c r="AU79" s="56">
        <v>8374.34</v>
      </c>
      <c r="AV79" s="50" t="s">
        <v>79</v>
      </c>
      <c r="AW79" s="11"/>
      <c r="AX79" s="11"/>
      <c r="AY79" s="5"/>
    </row>
    <row r="80" spans="1:51">
      <c r="A80" s="48" t="s">
        <v>80</v>
      </c>
      <c r="B80" s="55">
        <v>1430</v>
      </c>
      <c r="C80" s="54">
        <v>120</v>
      </c>
      <c r="D80" s="54">
        <v>25.35</v>
      </c>
      <c r="E80" s="52">
        <v>5280</v>
      </c>
      <c r="F80" s="54">
        <v>1100</v>
      </c>
      <c r="G80" s="52">
        <v>67</v>
      </c>
      <c r="H80" s="52">
        <v>1365</v>
      </c>
      <c r="I80" s="54">
        <v>280</v>
      </c>
      <c r="J80" s="52">
        <v>15.154</v>
      </c>
      <c r="K80" s="54">
        <v>160</v>
      </c>
      <c r="L80" s="53" t="s">
        <v>118</v>
      </c>
      <c r="M80" s="54">
        <v>2.62</v>
      </c>
      <c r="N80" s="52">
        <v>995</v>
      </c>
      <c r="O80" s="54">
        <v>400</v>
      </c>
      <c r="P80" s="54">
        <v>15.85</v>
      </c>
      <c r="Q80" s="54">
        <v>1200</v>
      </c>
      <c r="R80" s="54">
        <v>750</v>
      </c>
      <c r="S80" s="54">
        <v>13</v>
      </c>
      <c r="T80" s="54">
        <v>1172</v>
      </c>
      <c r="U80" s="54">
        <v>100</v>
      </c>
      <c r="V80" s="54">
        <v>25.92</v>
      </c>
      <c r="W80" s="54">
        <v>350</v>
      </c>
      <c r="X80" s="54">
        <v>100</v>
      </c>
      <c r="Y80" s="54">
        <v>4.5</v>
      </c>
      <c r="Z80" s="54">
        <v>2960</v>
      </c>
      <c r="AA80" s="54">
        <v>10</v>
      </c>
      <c r="AB80" s="54">
        <v>67</v>
      </c>
      <c r="AC80" s="54">
        <v>100</v>
      </c>
      <c r="AD80" s="53" t="s">
        <v>118</v>
      </c>
      <c r="AE80" s="54">
        <v>3</v>
      </c>
      <c r="AF80" s="54">
        <v>11690</v>
      </c>
      <c r="AG80" s="54">
        <v>6090</v>
      </c>
      <c r="AH80" s="54">
        <v>98.9</v>
      </c>
      <c r="AI80" s="54">
        <v>450</v>
      </c>
      <c r="AJ80" s="53" t="s">
        <v>118</v>
      </c>
      <c r="AK80" s="54">
        <v>12.5</v>
      </c>
      <c r="AL80" s="54" t="s">
        <v>118</v>
      </c>
      <c r="AM80" s="53" t="s">
        <v>118</v>
      </c>
      <c r="AN80" s="54" t="s">
        <v>118</v>
      </c>
      <c r="AO80" s="54">
        <v>2550</v>
      </c>
      <c r="AP80" s="54">
        <v>2400</v>
      </c>
      <c r="AQ80" s="54">
        <v>18.434000000000001</v>
      </c>
      <c r="AR80" s="52">
        <v>809073</v>
      </c>
      <c r="AS80" s="52">
        <v>578613</v>
      </c>
      <c r="AT80" s="52">
        <v>69.099999999999994</v>
      </c>
      <c r="AU80" s="56">
        <v>4525.1400000000003</v>
      </c>
      <c r="AV80" s="50" t="s">
        <v>81</v>
      </c>
      <c r="AW80" s="11"/>
      <c r="AX80" s="11"/>
      <c r="AY80" s="5"/>
    </row>
    <row r="81" spans="1:51">
      <c r="A81" s="48" t="s">
        <v>82</v>
      </c>
      <c r="B81" s="55" t="s">
        <v>118</v>
      </c>
      <c r="C81" s="54" t="s">
        <v>118</v>
      </c>
      <c r="D81" s="54" t="s">
        <v>118</v>
      </c>
      <c r="E81" s="52" t="s">
        <v>118</v>
      </c>
      <c r="F81" s="54" t="s">
        <v>118</v>
      </c>
      <c r="G81" s="52" t="s">
        <v>118</v>
      </c>
      <c r="H81" s="52" t="s">
        <v>118</v>
      </c>
      <c r="I81" s="54" t="s">
        <v>118</v>
      </c>
      <c r="J81" s="52" t="s">
        <v>118</v>
      </c>
      <c r="K81" s="54" t="s">
        <v>118</v>
      </c>
      <c r="L81" s="53" t="s">
        <v>118</v>
      </c>
      <c r="M81" s="54" t="s">
        <v>118</v>
      </c>
      <c r="N81" s="52" t="s">
        <v>118</v>
      </c>
      <c r="O81" s="54" t="s">
        <v>118</v>
      </c>
      <c r="P81" s="54" t="s">
        <v>118</v>
      </c>
      <c r="Q81" s="54" t="s">
        <v>118</v>
      </c>
      <c r="R81" s="54" t="s">
        <v>118</v>
      </c>
      <c r="S81" s="54" t="s">
        <v>118</v>
      </c>
      <c r="T81" s="54" t="s">
        <v>118</v>
      </c>
      <c r="U81" s="54" t="s">
        <v>118</v>
      </c>
      <c r="V81" s="54" t="s">
        <v>118</v>
      </c>
      <c r="W81" s="54" t="s">
        <v>118</v>
      </c>
      <c r="X81" s="54" t="s">
        <v>118</v>
      </c>
      <c r="Y81" s="54" t="s">
        <v>118</v>
      </c>
      <c r="Z81" s="54" t="s">
        <v>118</v>
      </c>
      <c r="AA81" s="54" t="s">
        <v>118</v>
      </c>
      <c r="AB81" s="54" t="s">
        <v>118</v>
      </c>
      <c r="AC81" s="54" t="s">
        <v>118</v>
      </c>
      <c r="AD81" s="53" t="s">
        <v>118</v>
      </c>
      <c r="AE81" s="54" t="s">
        <v>118</v>
      </c>
      <c r="AF81" s="54" t="s">
        <v>118</v>
      </c>
      <c r="AG81" s="54" t="s">
        <v>118</v>
      </c>
      <c r="AH81" s="54" t="s">
        <v>118</v>
      </c>
      <c r="AI81" s="54" t="s">
        <v>118</v>
      </c>
      <c r="AJ81" s="53" t="s">
        <v>118</v>
      </c>
      <c r="AK81" s="54" t="s">
        <v>118</v>
      </c>
      <c r="AL81" s="54" t="s">
        <v>118</v>
      </c>
      <c r="AM81" s="53" t="s">
        <v>118</v>
      </c>
      <c r="AN81" s="54" t="s">
        <v>118</v>
      </c>
      <c r="AO81" s="54" t="s">
        <v>118</v>
      </c>
      <c r="AP81" s="54" t="s">
        <v>118</v>
      </c>
      <c r="AQ81" s="54" t="s">
        <v>118</v>
      </c>
      <c r="AR81" s="52" t="s">
        <v>118</v>
      </c>
      <c r="AS81" s="52" t="s">
        <v>118</v>
      </c>
      <c r="AT81" s="52" t="s">
        <v>118</v>
      </c>
      <c r="AU81" s="56" t="s">
        <v>118</v>
      </c>
      <c r="AV81" s="50" t="s">
        <v>83</v>
      </c>
      <c r="AW81" s="11"/>
      <c r="AX81" s="11"/>
      <c r="AY81" s="5"/>
    </row>
    <row r="82" spans="1:51">
      <c r="A82" s="48" t="s">
        <v>84</v>
      </c>
      <c r="B82" s="55">
        <v>12980</v>
      </c>
      <c r="C82" s="54">
        <v>12910</v>
      </c>
      <c r="D82" s="54">
        <v>615.5</v>
      </c>
      <c r="E82" s="52">
        <v>23834</v>
      </c>
      <c r="F82" s="54">
        <v>23780</v>
      </c>
      <c r="G82" s="52">
        <v>502.12099999999998</v>
      </c>
      <c r="H82" s="52">
        <v>13330</v>
      </c>
      <c r="I82" s="54">
        <v>13270</v>
      </c>
      <c r="J82" s="52">
        <v>439</v>
      </c>
      <c r="K82" s="54" t="s">
        <v>118</v>
      </c>
      <c r="L82" s="53" t="s">
        <v>118</v>
      </c>
      <c r="M82" s="54" t="s">
        <v>118</v>
      </c>
      <c r="N82" s="52">
        <v>290</v>
      </c>
      <c r="O82" s="54">
        <v>290</v>
      </c>
      <c r="P82" s="54">
        <v>5.2</v>
      </c>
      <c r="Q82" s="54">
        <v>0</v>
      </c>
      <c r="R82" s="54">
        <v>0</v>
      </c>
      <c r="S82" s="54">
        <v>0</v>
      </c>
      <c r="T82" s="54">
        <v>390</v>
      </c>
      <c r="U82" s="54">
        <v>390</v>
      </c>
      <c r="V82" s="54">
        <v>12.4</v>
      </c>
      <c r="W82" s="54" t="s">
        <v>118</v>
      </c>
      <c r="X82" s="53" t="s">
        <v>118</v>
      </c>
      <c r="Y82" s="54" t="s">
        <v>118</v>
      </c>
      <c r="Z82" s="54">
        <v>405</v>
      </c>
      <c r="AA82" s="54">
        <v>225</v>
      </c>
      <c r="AB82" s="54">
        <v>24.49</v>
      </c>
      <c r="AC82" s="54" t="s">
        <v>118</v>
      </c>
      <c r="AD82" s="53" t="s">
        <v>118</v>
      </c>
      <c r="AE82" s="54" t="s">
        <v>118</v>
      </c>
      <c r="AF82" s="54">
        <v>2475</v>
      </c>
      <c r="AG82" s="54">
        <v>2440</v>
      </c>
      <c r="AH82" s="54">
        <v>42.4</v>
      </c>
      <c r="AI82" s="54">
        <v>15</v>
      </c>
      <c r="AJ82" s="54">
        <v>15</v>
      </c>
      <c r="AK82" s="54">
        <v>0.3</v>
      </c>
      <c r="AL82" s="54" t="s">
        <v>118</v>
      </c>
      <c r="AM82" s="53" t="s">
        <v>118</v>
      </c>
      <c r="AN82" s="54" t="s">
        <v>118</v>
      </c>
      <c r="AO82" s="54" t="s">
        <v>118</v>
      </c>
      <c r="AP82" s="53" t="s">
        <v>118</v>
      </c>
      <c r="AQ82" s="54" t="s">
        <v>118</v>
      </c>
      <c r="AR82" s="52">
        <v>1088811</v>
      </c>
      <c r="AS82" s="52">
        <v>1088788</v>
      </c>
      <c r="AT82" s="52">
        <v>3207.654</v>
      </c>
      <c r="AU82" s="56">
        <v>16149.45</v>
      </c>
      <c r="AV82" s="50" t="s">
        <v>85</v>
      </c>
      <c r="AW82" s="11"/>
      <c r="AX82" s="11"/>
      <c r="AY82" s="5"/>
    </row>
    <row r="83" spans="1:51">
      <c r="A83" s="90" t="s">
        <v>86</v>
      </c>
      <c r="B83" s="91">
        <f t="shared" ref="B83:J83" si="37">SUM(B85:B89)</f>
        <v>240248</v>
      </c>
      <c r="C83" s="62">
        <f t="shared" si="37"/>
        <v>205684</v>
      </c>
      <c r="D83" s="62">
        <f t="shared" si="37"/>
        <v>3891.645</v>
      </c>
      <c r="E83" s="62">
        <f t="shared" si="37"/>
        <v>65586</v>
      </c>
      <c r="F83" s="62">
        <f t="shared" si="37"/>
        <v>35803</v>
      </c>
      <c r="G83" s="62">
        <f t="shared" si="37"/>
        <v>926.67699999999991</v>
      </c>
      <c r="H83" s="62">
        <f t="shared" si="37"/>
        <v>153774</v>
      </c>
      <c r="I83" s="62">
        <f t="shared" si="37"/>
        <v>137000</v>
      </c>
      <c r="J83" s="62">
        <f t="shared" si="37"/>
        <v>1719.971</v>
      </c>
      <c r="K83" s="62">
        <f>SUM(K85:K89)</f>
        <v>38678</v>
      </c>
      <c r="L83" s="62">
        <f>SUM(L85:L89)</f>
        <v>9422</v>
      </c>
      <c r="M83" s="62">
        <f>SUM(M85:M89)</f>
        <v>375.91999999999996</v>
      </c>
      <c r="N83" s="62">
        <f>SUM(N85:N89)</f>
        <v>102084</v>
      </c>
      <c r="O83" s="62">
        <f t="shared" ref="O83:Y83" si="38">SUM(O85:O89)</f>
        <v>4514</v>
      </c>
      <c r="P83" s="62">
        <f t="shared" si="38"/>
        <v>521.12599999999998</v>
      </c>
      <c r="Q83" s="62">
        <f t="shared" si="38"/>
        <v>24301</v>
      </c>
      <c r="R83" s="62">
        <f t="shared" si="38"/>
        <v>1500</v>
      </c>
      <c r="S83" s="62">
        <f t="shared" si="38"/>
        <v>237.14500000000001</v>
      </c>
      <c r="T83" s="80">
        <f t="shared" si="38"/>
        <v>18548</v>
      </c>
      <c r="U83" s="62">
        <f t="shared" si="38"/>
        <v>1605</v>
      </c>
      <c r="V83" s="62">
        <f t="shared" si="38"/>
        <v>202.05</v>
      </c>
      <c r="W83" s="62">
        <f t="shared" si="38"/>
        <v>15182</v>
      </c>
      <c r="X83" s="62">
        <f t="shared" si="38"/>
        <v>6690</v>
      </c>
      <c r="Y83" s="62">
        <f t="shared" si="38"/>
        <v>111.074</v>
      </c>
      <c r="Z83" s="62">
        <f>SUM(Z85:Z89)</f>
        <v>52868</v>
      </c>
      <c r="AA83" s="62">
        <f t="shared" ref="AA83:AK83" si="39">SUM(AA85:AA89)</f>
        <v>3099</v>
      </c>
      <c r="AB83" s="62">
        <f t="shared" si="39"/>
        <v>406.62</v>
      </c>
      <c r="AC83" s="62">
        <f t="shared" si="39"/>
        <v>52947</v>
      </c>
      <c r="AD83" s="62">
        <f t="shared" si="39"/>
        <v>10725</v>
      </c>
      <c r="AE83" s="62">
        <f t="shared" si="39"/>
        <v>234.345</v>
      </c>
      <c r="AF83" s="62">
        <f t="shared" si="39"/>
        <v>124199</v>
      </c>
      <c r="AG83" s="62">
        <f t="shared" si="39"/>
        <v>29547</v>
      </c>
      <c r="AH83" s="62">
        <f t="shared" si="39"/>
        <v>490.83000000000004</v>
      </c>
      <c r="AI83" s="62">
        <f t="shared" si="39"/>
        <v>18840</v>
      </c>
      <c r="AJ83" s="62">
        <f t="shared" si="39"/>
        <v>899</v>
      </c>
      <c r="AK83" s="62">
        <f t="shared" si="39"/>
        <v>268.18200000000002</v>
      </c>
      <c r="AL83" s="62">
        <f>SUM(AL85:AL89)</f>
        <v>118237</v>
      </c>
      <c r="AM83" s="62">
        <f t="shared" ref="AM83:AU83" si="40">SUM(AM85:AM89)</f>
        <v>110654</v>
      </c>
      <c r="AN83" s="62">
        <f t="shared" si="40"/>
        <v>1043.395</v>
      </c>
      <c r="AO83" s="62">
        <f t="shared" si="40"/>
        <v>18</v>
      </c>
      <c r="AP83" s="62">
        <f t="shared" si="40"/>
        <v>0</v>
      </c>
      <c r="AQ83" s="62">
        <f t="shared" si="40"/>
        <v>0.06</v>
      </c>
      <c r="AR83" s="62">
        <f t="shared" si="40"/>
        <v>9759794</v>
      </c>
      <c r="AS83" s="62">
        <f t="shared" si="40"/>
        <v>9015291</v>
      </c>
      <c r="AT83" s="62">
        <f t="shared" si="40"/>
        <v>285.15700000000004</v>
      </c>
      <c r="AU83" s="63">
        <f t="shared" si="40"/>
        <v>61662.828000000001</v>
      </c>
      <c r="AV83" s="98" t="s">
        <v>87</v>
      </c>
      <c r="AW83" s="98"/>
      <c r="AX83" s="98"/>
      <c r="AY83" s="5"/>
    </row>
    <row r="84" spans="1:51">
      <c r="A84" s="90"/>
      <c r="B84" s="91"/>
      <c r="C84" s="62"/>
      <c r="D84" s="62"/>
      <c r="E84" s="62"/>
      <c r="F84" s="62"/>
      <c r="G84" s="62"/>
      <c r="H84" s="62"/>
      <c r="I84" s="62"/>
      <c r="J84" s="62"/>
      <c r="K84" s="62"/>
      <c r="L84" s="62"/>
      <c r="M84" s="62"/>
      <c r="N84" s="62"/>
      <c r="O84" s="62"/>
      <c r="P84" s="62"/>
      <c r="Q84" s="62"/>
      <c r="R84" s="62"/>
      <c r="S84" s="62"/>
      <c r="T84" s="80"/>
      <c r="U84" s="62"/>
      <c r="V84" s="62"/>
      <c r="W84" s="62"/>
      <c r="X84" s="62"/>
      <c r="Y84" s="62"/>
      <c r="Z84" s="62"/>
      <c r="AA84" s="62"/>
      <c r="AB84" s="62"/>
      <c r="AC84" s="62"/>
      <c r="AD84" s="62"/>
      <c r="AE84" s="62"/>
      <c r="AF84" s="62"/>
      <c r="AG84" s="62"/>
      <c r="AH84" s="62"/>
      <c r="AI84" s="62"/>
      <c r="AJ84" s="62"/>
      <c r="AK84" s="62"/>
      <c r="AL84" s="62"/>
      <c r="AM84" s="62"/>
      <c r="AN84" s="62"/>
      <c r="AO84" s="62"/>
      <c r="AP84" s="62"/>
      <c r="AQ84" s="62"/>
      <c r="AR84" s="62"/>
      <c r="AS84" s="62"/>
      <c r="AT84" s="62"/>
      <c r="AU84" s="63"/>
      <c r="AV84" s="98"/>
      <c r="AW84" s="98"/>
      <c r="AX84" s="98"/>
      <c r="AY84" s="5"/>
    </row>
    <row r="85" spans="1:51">
      <c r="A85" s="47" t="str">
        <f>VLOOKUP([1]ListOfRegions!A53,[1]ListOfRegions!A53:B127,2,0)</f>
        <v xml:space="preserve">  Λέσβου</v>
      </c>
      <c r="B85" s="55">
        <v>28765</v>
      </c>
      <c r="C85" s="54">
        <v>15035</v>
      </c>
      <c r="D85" s="54">
        <v>635.60500000000002</v>
      </c>
      <c r="E85" s="52">
        <v>12050</v>
      </c>
      <c r="F85" s="54">
        <v>3810</v>
      </c>
      <c r="G85" s="52">
        <v>166.97499999999999</v>
      </c>
      <c r="H85" s="52">
        <v>6760</v>
      </c>
      <c r="I85" s="54">
        <v>1380</v>
      </c>
      <c r="J85" s="52">
        <v>90.19</v>
      </c>
      <c r="K85" s="54">
        <v>23019</v>
      </c>
      <c r="L85" s="54">
        <v>6055</v>
      </c>
      <c r="M85" s="54">
        <v>145.94999999999999</v>
      </c>
      <c r="N85" s="52">
        <v>84016</v>
      </c>
      <c r="O85" s="54">
        <v>3584</v>
      </c>
      <c r="P85" s="54">
        <v>327.25</v>
      </c>
      <c r="Q85" s="54">
        <v>14648</v>
      </c>
      <c r="R85" s="54">
        <v>790</v>
      </c>
      <c r="S85" s="54">
        <v>124.45</v>
      </c>
      <c r="T85" s="54">
        <v>6638</v>
      </c>
      <c r="U85" s="54">
        <v>80</v>
      </c>
      <c r="V85" s="54">
        <v>65.625</v>
      </c>
      <c r="W85" s="54">
        <v>7148</v>
      </c>
      <c r="X85" s="54">
        <v>4050</v>
      </c>
      <c r="Y85" s="54">
        <v>66.563999999999993</v>
      </c>
      <c r="Z85" s="54">
        <v>21528</v>
      </c>
      <c r="AA85" s="54">
        <v>2210</v>
      </c>
      <c r="AB85" s="54">
        <v>207.8</v>
      </c>
      <c r="AC85" s="54">
        <v>20365</v>
      </c>
      <c r="AD85" s="54">
        <v>7300</v>
      </c>
      <c r="AE85" s="54">
        <v>41.67</v>
      </c>
      <c r="AF85" s="54">
        <v>32807</v>
      </c>
      <c r="AG85" s="54">
        <v>3742</v>
      </c>
      <c r="AH85" s="54">
        <v>190.13</v>
      </c>
      <c r="AI85" s="54">
        <v>10995</v>
      </c>
      <c r="AJ85" s="54">
        <v>550</v>
      </c>
      <c r="AK85" s="54">
        <v>194.3</v>
      </c>
      <c r="AL85" s="54">
        <v>112640</v>
      </c>
      <c r="AM85" s="54">
        <v>109840</v>
      </c>
      <c r="AN85" s="54">
        <v>965.89</v>
      </c>
      <c r="AO85" s="54">
        <v>13</v>
      </c>
      <c r="AP85" s="53" t="s">
        <v>118</v>
      </c>
      <c r="AQ85" s="54">
        <v>0.06</v>
      </c>
      <c r="AR85" s="52">
        <v>7322879</v>
      </c>
      <c r="AS85" s="52">
        <v>7181321</v>
      </c>
      <c r="AT85" s="52">
        <v>158.11199999999999</v>
      </c>
      <c r="AU85" s="56">
        <v>54187.677000000003</v>
      </c>
      <c r="AV85" s="50" t="s">
        <v>88</v>
      </c>
      <c r="AW85" s="11"/>
      <c r="AX85" s="11"/>
      <c r="AY85" s="5"/>
    </row>
    <row r="86" spans="1:51">
      <c r="A86" s="47" t="str">
        <f>VLOOKUP([1]ListOfRegions!A54,[1]ListOfRegions!A54:B128,2,0)</f>
        <v xml:space="preserve">  Ικαρίας</v>
      </c>
      <c r="B86" s="55">
        <v>6415</v>
      </c>
      <c r="C86" s="54">
        <v>1285</v>
      </c>
      <c r="D86" s="54">
        <v>249.96</v>
      </c>
      <c r="E86" s="52">
        <v>5938</v>
      </c>
      <c r="F86" s="54">
        <v>570</v>
      </c>
      <c r="G86" s="52">
        <v>144.19999999999999</v>
      </c>
      <c r="H86" s="52">
        <v>2151</v>
      </c>
      <c r="I86" s="54">
        <v>550</v>
      </c>
      <c r="J86" s="52">
        <v>51.3</v>
      </c>
      <c r="K86" s="54">
        <v>3115</v>
      </c>
      <c r="L86" s="54">
        <v>580</v>
      </c>
      <c r="M86" s="54">
        <v>117.6</v>
      </c>
      <c r="N86" s="52">
        <v>4864</v>
      </c>
      <c r="O86" s="54">
        <v>490</v>
      </c>
      <c r="P86" s="54">
        <v>74.495999999999995</v>
      </c>
      <c r="Q86" s="54">
        <v>2925</v>
      </c>
      <c r="R86" s="54">
        <v>260</v>
      </c>
      <c r="S86" s="54">
        <v>42.465000000000003</v>
      </c>
      <c r="T86" s="54">
        <v>5040</v>
      </c>
      <c r="U86" s="54">
        <v>725</v>
      </c>
      <c r="V86" s="54">
        <v>74.55</v>
      </c>
      <c r="W86" s="54">
        <v>648</v>
      </c>
      <c r="X86" s="54">
        <v>60</v>
      </c>
      <c r="Y86" s="54">
        <v>11.5</v>
      </c>
      <c r="Z86" s="54">
        <v>7370</v>
      </c>
      <c r="AA86" s="53" t="s">
        <v>118</v>
      </c>
      <c r="AB86" s="54">
        <v>81.2</v>
      </c>
      <c r="AC86" s="54">
        <v>5000</v>
      </c>
      <c r="AD86" s="53" t="s">
        <v>118</v>
      </c>
      <c r="AE86" s="54">
        <v>50.4</v>
      </c>
      <c r="AF86" s="54">
        <v>11127</v>
      </c>
      <c r="AG86" s="54">
        <v>20</v>
      </c>
      <c r="AH86" s="54">
        <v>93.47</v>
      </c>
      <c r="AI86" s="54">
        <v>2008</v>
      </c>
      <c r="AJ86" s="54">
        <v>30</v>
      </c>
      <c r="AK86" s="54">
        <v>17.981999999999999</v>
      </c>
      <c r="AL86" s="54">
        <v>4554</v>
      </c>
      <c r="AM86" s="54">
        <v>689</v>
      </c>
      <c r="AN86" s="54">
        <v>68.114999999999995</v>
      </c>
      <c r="AO86" s="54">
        <v>5</v>
      </c>
      <c r="AP86" s="53" t="s">
        <v>118</v>
      </c>
      <c r="AQ86" s="54" t="s">
        <v>118</v>
      </c>
      <c r="AR86" s="52">
        <v>288989</v>
      </c>
      <c r="AS86" s="52">
        <v>262526</v>
      </c>
      <c r="AT86" s="52">
        <v>9.65</v>
      </c>
      <c r="AU86" s="56">
        <v>1417.7950000000001</v>
      </c>
      <c r="AV86" s="50" t="s">
        <v>89</v>
      </c>
      <c r="AW86" s="11"/>
      <c r="AX86" s="11"/>
      <c r="AY86" s="5"/>
    </row>
    <row r="87" spans="1:51">
      <c r="A87" s="47" t="str">
        <f>VLOOKUP([1]ListOfRegions!A55,[1]ListOfRegions!A55:B129,2,0)</f>
        <v xml:space="preserve">  Λήμνου</v>
      </c>
      <c r="B87" s="55">
        <v>264</v>
      </c>
      <c r="C87" s="53" t="s">
        <v>118</v>
      </c>
      <c r="D87" s="54">
        <v>7.78</v>
      </c>
      <c r="E87" s="52">
        <v>883</v>
      </c>
      <c r="F87" s="54">
        <v>240</v>
      </c>
      <c r="G87" s="52">
        <v>17.7</v>
      </c>
      <c r="H87" s="52">
        <v>164</v>
      </c>
      <c r="I87" s="53" t="s">
        <v>118</v>
      </c>
      <c r="J87" s="52">
        <v>4.0350000000000001</v>
      </c>
      <c r="K87" s="54">
        <v>170</v>
      </c>
      <c r="L87" s="53" t="s">
        <v>118</v>
      </c>
      <c r="M87" s="54">
        <v>3.2</v>
      </c>
      <c r="N87" s="52">
        <v>702</v>
      </c>
      <c r="O87" s="53" t="s">
        <v>118</v>
      </c>
      <c r="P87" s="54">
        <v>7.44</v>
      </c>
      <c r="Q87" s="54">
        <v>360</v>
      </c>
      <c r="R87" s="54" t="s">
        <v>118</v>
      </c>
      <c r="S87" s="54">
        <v>5.6</v>
      </c>
      <c r="T87" s="54">
        <v>162</v>
      </c>
      <c r="U87" s="53" t="s">
        <v>118</v>
      </c>
      <c r="V87" s="54">
        <v>3.1</v>
      </c>
      <c r="W87" s="54">
        <v>130</v>
      </c>
      <c r="X87" s="53" t="s">
        <v>118</v>
      </c>
      <c r="Y87" s="54">
        <v>1.4</v>
      </c>
      <c r="Z87" s="54">
        <v>2041</v>
      </c>
      <c r="AA87" s="53" t="s">
        <v>118</v>
      </c>
      <c r="AB87" s="54">
        <v>33.6</v>
      </c>
      <c r="AC87" s="54">
        <v>2695</v>
      </c>
      <c r="AD87" s="53" t="s">
        <v>118</v>
      </c>
      <c r="AE87" s="54">
        <v>87.25</v>
      </c>
      <c r="AF87" s="54">
        <v>5640</v>
      </c>
      <c r="AG87" s="54">
        <v>3470</v>
      </c>
      <c r="AH87" s="54">
        <v>86.8</v>
      </c>
      <c r="AI87" s="54">
        <v>15</v>
      </c>
      <c r="AJ87" s="53" t="s">
        <v>118</v>
      </c>
      <c r="AK87" s="54">
        <v>0.6</v>
      </c>
      <c r="AL87" s="54" t="s">
        <v>118</v>
      </c>
      <c r="AM87" s="53" t="s">
        <v>118</v>
      </c>
      <c r="AN87" s="54" t="s">
        <v>118</v>
      </c>
      <c r="AO87" s="54" t="s">
        <v>118</v>
      </c>
      <c r="AP87" s="53" t="s">
        <v>118</v>
      </c>
      <c r="AQ87" s="54" t="s">
        <v>118</v>
      </c>
      <c r="AR87" s="52">
        <v>37425</v>
      </c>
      <c r="AS87" s="52">
        <v>35125</v>
      </c>
      <c r="AT87" s="52">
        <v>2.5</v>
      </c>
      <c r="AU87" s="56">
        <v>332.6</v>
      </c>
      <c r="AV87" s="50" t="s">
        <v>90</v>
      </c>
      <c r="AW87" s="11"/>
      <c r="AX87" s="11"/>
      <c r="AY87" s="5"/>
    </row>
    <row r="88" spans="1:51">
      <c r="A88" s="47" t="str">
        <f>VLOOKUP([1]ListOfRegions!A56,[1]ListOfRegions!A56:B130,2,0)</f>
        <v xml:space="preserve">  Σάμου.</v>
      </c>
      <c r="B88" s="55">
        <v>26179</v>
      </c>
      <c r="C88" s="54">
        <v>22154</v>
      </c>
      <c r="D88" s="54">
        <v>631.20000000000005</v>
      </c>
      <c r="E88" s="52">
        <v>3058</v>
      </c>
      <c r="F88" s="54">
        <v>533</v>
      </c>
      <c r="G88" s="52">
        <v>28.45</v>
      </c>
      <c r="H88" s="52">
        <v>3772</v>
      </c>
      <c r="I88" s="54">
        <v>1694</v>
      </c>
      <c r="J88" s="52">
        <v>66.23</v>
      </c>
      <c r="K88" s="54">
        <v>8202</v>
      </c>
      <c r="L88" s="54">
        <v>2787</v>
      </c>
      <c r="M88" s="54">
        <v>93.86</v>
      </c>
      <c r="N88" s="52">
        <v>6600</v>
      </c>
      <c r="O88" s="54">
        <v>440</v>
      </c>
      <c r="P88" s="54">
        <v>73.44</v>
      </c>
      <c r="Q88" s="54">
        <v>3770</v>
      </c>
      <c r="R88" s="54">
        <v>280</v>
      </c>
      <c r="S88" s="54">
        <v>46.25</v>
      </c>
      <c r="T88" s="54">
        <v>3115</v>
      </c>
      <c r="U88" s="54">
        <v>290</v>
      </c>
      <c r="V88" s="54">
        <v>37.975000000000001</v>
      </c>
      <c r="W88" s="54">
        <v>1890</v>
      </c>
      <c r="X88" s="54">
        <v>180</v>
      </c>
      <c r="Y88" s="54">
        <v>19.98</v>
      </c>
      <c r="Z88" s="54">
        <v>2644</v>
      </c>
      <c r="AA88" s="54">
        <v>489</v>
      </c>
      <c r="AB88" s="54">
        <v>37.880000000000003</v>
      </c>
      <c r="AC88" s="54">
        <v>1927</v>
      </c>
      <c r="AD88" s="54">
        <v>185</v>
      </c>
      <c r="AE88" s="54">
        <v>32.119999999999997</v>
      </c>
      <c r="AF88" s="54">
        <v>1476</v>
      </c>
      <c r="AG88" s="54">
        <v>141</v>
      </c>
      <c r="AH88" s="54">
        <v>10.07</v>
      </c>
      <c r="AI88" s="54">
        <v>3539</v>
      </c>
      <c r="AJ88" s="54">
        <v>309</v>
      </c>
      <c r="AK88" s="54">
        <v>40.85</v>
      </c>
      <c r="AL88" s="54">
        <v>1043</v>
      </c>
      <c r="AM88" s="54">
        <v>125</v>
      </c>
      <c r="AN88" s="54">
        <v>9.39</v>
      </c>
      <c r="AO88" s="54" t="s">
        <v>118</v>
      </c>
      <c r="AP88" s="53" t="s">
        <v>118</v>
      </c>
      <c r="AQ88" s="54" t="s">
        <v>118</v>
      </c>
      <c r="AR88" s="52">
        <v>1042559</v>
      </c>
      <c r="AS88" s="52">
        <v>1032084</v>
      </c>
      <c r="AT88" s="52">
        <v>113.105</v>
      </c>
      <c r="AU88" s="56">
        <v>4783.5309999999999</v>
      </c>
      <c r="AV88" s="50" t="s">
        <v>91</v>
      </c>
      <c r="AW88" s="11"/>
      <c r="AX88" s="11"/>
      <c r="AY88" s="5"/>
    </row>
    <row r="89" spans="1:51">
      <c r="A89" s="47" t="str">
        <f>VLOOKUP([1]ListOfRegions!A57,[1]ListOfRegions!A57:B131,2,0)</f>
        <v xml:space="preserve">  Χίου</v>
      </c>
      <c r="B89" s="55">
        <v>178625</v>
      </c>
      <c r="C89" s="54">
        <v>167210</v>
      </c>
      <c r="D89" s="54">
        <v>2367.1</v>
      </c>
      <c r="E89" s="52">
        <v>43657</v>
      </c>
      <c r="F89" s="54">
        <v>30650</v>
      </c>
      <c r="G89" s="52">
        <v>569.35199999999998</v>
      </c>
      <c r="H89" s="52">
        <v>140927</v>
      </c>
      <c r="I89" s="54">
        <v>133376</v>
      </c>
      <c r="J89" s="52">
        <v>1508.2159999999999</v>
      </c>
      <c r="K89" s="54">
        <v>4172</v>
      </c>
      <c r="L89" s="53" t="s">
        <v>118</v>
      </c>
      <c r="M89" s="54">
        <v>15.31</v>
      </c>
      <c r="N89" s="52">
        <v>5902</v>
      </c>
      <c r="O89" s="53" t="s">
        <v>118</v>
      </c>
      <c r="P89" s="54">
        <v>38.5</v>
      </c>
      <c r="Q89" s="54">
        <v>2598</v>
      </c>
      <c r="R89" s="54">
        <v>170</v>
      </c>
      <c r="S89" s="54">
        <v>18.38</v>
      </c>
      <c r="T89" s="54">
        <v>3593</v>
      </c>
      <c r="U89" s="54">
        <v>510</v>
      </c>
      <c r="V89" s="54">
        <v>20.8</v>
      </c>
      <c r="W89" s="54">
        <v>5366</v>
      </c>
      <c r="X89" s="54">
        <v>2400</v>
      </c>
      <c r="Y89" s="54">
        <v>11.63</v>
      </c>
      <c r="Z89" s="54">
        <v>19285</v>
      </c>
      <c r="AA89" s="54">
        <v>400</v>
      </c>
      <c r="AB89" s="54">
        <v>46.14</v>
      </c>
      <c r="AC89" s="54">
        <v>22960</v>
      </c>
      <c r="AD89" s="54">
        <v>3240</v>
      </c>
      <c r="AE89" s="54">
        <v>22.905000000000001</v>
      </c>
      <c r="AF89" s="54">
        <v>73149</v>
      </c>
      <c r="AG89" s="54">
        <v>22174</v>
      </c>
      <c r="AH89" s="54">
        <v>110.36</v>
      </c>
      <c r="AI89" s="54">
        <v>2283</v>
      </c>
      <c r="AJ89" s="54">
        <v>10</v>
      </c>
      <c r="AK89" s="54">
        <v>14.45</v>
      </c>
      <c r="AL89" s="54" t="s">
        <v>118</v>
      </c>
      <c r="AM89" s="53" t="s">
        <v>118</v>
      </c>
      <c r="AN89" s="54" t="s">
        <v>118</v>
      </c>
      <c r="AO89" s="54" t="s">
        <v>118</v>
      </c>
      <c r="AP89" s="53" t="s">
        <v>118</v>
      </c>
      <c r="AQ89" s="54" t="s">
        <v>118</v>
      </c>
      <c r="AR89" s="52">
        <v>1067942</v>
      </c>
      <c r="AS89" s="52">
        <v>504235</v>
      </c>
      <c r="AT89" s="52">
        <v>1.79</v>
      </c>
      <c r="AU89" s="56">
        <v>941.22500000000002</v>
      </c>
      <c r="AV89" s="50" t="s">
        <v>92</v>
      </c>
      <c r="AW89" s="11"/>
      <c r="AX89" s="11"/>
      <c r="AY89" s="5"/>
    </row>
    <row r="90" spans="1:51">
      <c r="A90" s="90" t="s">
        <v>93</v>
      </c>
      <c r="B90" s="91">
        <f t="shared" ref="B90:J90" si="41">SUM(B92:B104)</f>
        <v>263180</v>
      </c>
      <c r="C90" s="62">
        <f t="shared" si="41"/>
        <v>225946</v>
      </c>
      <c r="D90" s="62">
        <f t="shared" si="41"/>
        <v>3851.498</v>
      </c>
      <c r="E90" s="62">
        <f t="shared" si="41"/>
        <v>116560</v>
      </c>
      <c r="F90" s="62">
        <f t="shared" si="41"/>
        <v>53772</v>
      </c>
      <c r="G90" s="62">
        <f t="shared" si="41"/>
        <v>3370.3759999999993</v>
      </c>
      <c r="H90" s="62">
        <f t="shared" si="41"/>
        <v>121378</v>
      </c>
      <c r="I90" s="62">
        <f t="shared" si="41"/>
        <v>94495</v>
      </c>
      <c r="J90" s="62">
        <f t="shared" si="41"/>
        <v>3209.5549999999994</v>
      </c>
      <c r="K90" s="62">
        <f>SUM(K92:K104)</f>
        <v>9614</v>
      </c>
      <c r="L90" s="62">
        <f>SUM(L92:L104)</f>
        <v>3079</v>
      </c>
      <c r="M90" s="62">
        <f>SUM(M92:M104)</f>
        <v>240.58999999999997</v>
      </c>
      <c r="N90" s="62">
        <f>SUM(N92:N104)</f>
        <v>26863</v>
      </c>
      <c r="O90" s="62">
        <f t="shared" ref="O90:Y90" si="42">SUM(O92:O104)</f>
        <v>7155</v>
      </c>
      <c r="P90" s="62">
        <f t="shared" si="42"/>
        <v>483.74</v>
      </c>
      <c r="Q90" s="62">
        <f t="shared" si="42"/>
        <v>51075</v>
      </c>
      <c r="R90" s="62">
        <f t="shared" si="42"/>
        <v>42716</v>
      </c>
      <c r="S90" s="62">
        <f t="shared" si="42"/>
        <v>2269.886</v>
      </c>
      <c r="T90" s="80">
        <f t="shared" si="42"/>
        <v>16097</v>
      </c>
      <c r="U90" s="62">
        <f t="shared" si="42"/>
        <v>6777</v>
      </c>
      <c r="V90" s="62">
        <f t="shared" si="42"/>
        <v>507.21499999999997</v>
      </c>
      <c r="W90" s="62">
        <f t="shared" si="42"/>
        <v>1943</v>
      </c>
      <c r="X90" s="62">
        <f t="shared" si="42"/>
        <v>695</v>
      </c>
      <c r="Y90" s="62">
        <f t="shared" si="42"/>
        <v>11.555</v>
      </c>
      <c r="Z90" s="62">
        <f>SUM(Z92:Z104)</f>
        <v>28189</v>
      </c>
      <c r="AA90" s="62">
        <f t="shared" ref="AA90:AK90" si="43">SUM(AA92:AA104)</f>
        <v>1346</v>
      </c>
      <c r="AB90" s="62">
        <f t="shared" si="43"/>
        <v>558.79900000000009</v>
      </c>
      <c r="AC90" s="62">
        <f t="shared" si="43"/>
        <v>29655</v>
      </c>
      <c r="AD90" s="62">
        <f t="shared" si="43"/>
        <v>1375</v>
      </c>
      <c r="AE90" s="62">
        <f t="shared" si="43"/>
        <v>506.30200000000002</v>
      </c>
      <c r="AF90" s="62">
        <f t="shared" si="43"/>
        <v>30310</v>
      </c>
      <c r="AG90" s="62">
        <f t="shared" si="43"/>
        <v>5087</v>
      </c>
      <c r="AH90" s="62">
        <f t="shared" si="43"/>
        <v>269.87099999999998</v>
      </c>
      <c r="AI90" s="62">
        <f t="shared" si="43"/>
        <v>5361</v>
      </c>
      <c r="AJ90" s="62">
        <f t="shared" si="43"/>
        <v>1085</v>
      </c>
      <c r="AK90" s="62">
        <f t="shared" si="43"/>
        <v>100.095</v>
      </c>
      <c r="AL90" s="62">
        <f>SUM(AL92:AL104)</f>
        <v>397</v>
      </c>
      <c r="AM90" s="62">
        <f t="shared" ref="AM90:AU90" si="44">SUM(AM92:AM104)</f>
        <v>322</v>
      </c>
      <c r="AN90" s="62">
        <f t="shared" si="44"/>
        <v>2.1</v>
      </c>
      <c r="AO90" s="62">
        <f t="shared" si="44"/>
        <v>61</v>
      </c>
      <c r="AP90" s="62">
        <f t="shared" si="44"/>
        <v>0</v>
      </c>
      <c r="AQ90" s="62">
        <f t="shared" si="44"/>
        <v>0.38200000000000001</v>
      </c>
      <c r="AR90" s="62">
        <f t="shared" si="44"/>
        <v>2916216</v>
      </c>
      <c r="AS90" s="62">
        <f t="shared" si="44"/>
        <v>2348123</v>
      </c>
      <c r="AT90" s="62">
        <f t="shared" si="44"/>
        <v>10299.828</v>
      </c>
      <c r="AU90" s="63">
        <f t="shared" si="44"/>
        <v>30111.218000000001</v>
      </c>
      <c r="AV90" s="98" t="s">
        <v>94</v>
      </c>
      <c r="AW90" s="98"/>
      <c r="AX90" s="98"/>
      <c r="AY90" s="5"/>
    </row>
    <row r="91" spans="1:51">
      <c r="A91" s="90"/>
      <c r="B91" s="91"/>
      <c r="C91" s="62"/>
      <c r="D91" s="62"/>
      <c r="E91" s="62"/>
      <c r="F91" s="62"/>
      <c r="G91" s="62"/>
      <c r="H91" s="62"/>
      <c r="I91" s="62"/>
      <c r="J91" s="62"/>
      <c r="K91" s="62"/>
      <c r="L91" s="62"/>
      <c r="M91" s="62"/>
      <c r="N91" s="62"/>
      <c r="O91" s="62"/>
      <c r="P91" s="62"/>
      <c r="Q91" s="62"/>
      <c r="R91" s="62"/>
      <c r="S91" s="62"/>
      <c r="T91" s="80"/>
      <c r="U91" s="62"/>
      <c r="V91" s="62"/>
      <c r="W91" s="62"/>
      <c r="X91" s="62"/>
      <c r="Y91" s="62"/>
      <c r="Z91" s="62"/>
      <c r="AA91" s="62"/>
      <c r="AB91" s="62"/>
      <c r="AC91" s="62"/>
      <c r="AD91" s="62"/>
      <c r="AE91" s="62"/>
      <c r="AF91" s="62"/>
      <c r="AG91" s="62"/>
      <c r="AH91" s="62"/>
      <c r="AI91" s="62"/>
      <c r="AJ91" s="62"/>
      <c r="AK91" s="62"/>
      <c r="AL91" s="62"/>
      <c r="AM91" s="62"/>
      <c r="AN91" s="62"/>
      <c r="AO91" s="62"/>
      <c r="AP91" s="62"/>
      <c r="AQ91" s="62"/>
      <c r="AR91" s="62"/>
      <c r="AS91" s="62"/>
      <c r="AT91" s="62"/>
      <c r="AU91" s="63"/>
      <c r="AV91" s="98"/>
      <c r="AW91" s="98"/>
      <c r="AX91" s="98"/>
      <c r="AY91" s="5"/>
    </row>
    <row r="92" spans="1:51">
      <c r="A92" s="47" t="str">
        <f>VLOOKUP([1]ListOfRegions!A58,[1]ListOfRegions!A58:B132,2,0)</f>
        <v xml:space="preserve">  Σύρου</v>
      </c>
      <c r="B92" s="55">
        <v>2240</v>
      </c>
      <c r="C92" s="54">
        <v>1040</v>
      </c>
      <c r="D92" s="54">
        <v>51.35</v>
      </c>
      <c r="E92" s="52">
        <v>2935</v>
      </c>
      <c r="F92" s="54">
        <v>1475</v>
      </c>
      <c r="G92" s="52">
        <v>82.5</v>
      </c>
      <c r="H92" s="52">
        <v>3425</v>
      </c>
      <c r="I92" s="54">
        <v>2000</v>
      </c>
      <c r="J92" s="52">
        <v>55.95</v>
      </c>
      <c r="K92" s="54" t="s">
        <v>118</v>
      </c>
      <c r="L92" s="53" t="s">
        <v>118</v>
      </c>
      <c r="M92" s="54" t="s">
        <v>118</v>
      </c>
      <c r="N92" s="52">
        <v>170</v>
      </c>
      <c r="O92" s="54">
        <v>120</v>
      </c>
      <c r="P92" s="54">
        <v>3.75</v>
      </c>
      <c r="Q92" s="54">
        <v>60</v>
      </c>
      <c r="R92" s="54" t="s">
        <v>118</v>
      </c>
      <c r="S92" s="54">
        <v>0.65</v>
      </c>
      <c r="T92" s="54">
        <v>65</v>
      </c>
      <c r="U92" s="53" t="s">
        <v>118</v>
      </c>
      <c r="V92" s="54">
        <v>0.6</v>
      </c>
      <c r="W92" s="54" t="s">
        <v>118</v>
      </c>
      <c r="X92" s="53" t="s">
        <v>118</v>
      </c>
      <c r="Y92" s="54" t="s">
        <v>118</v>
      </c>
      <c r="Z92" s="54">
        <v>1366</v>
      </c>
      <c r="AA92" s="54">
        <v>100</v>
      </c>
      <c r="AB92" s="54">
        <v>26.86</v>
      </c>
      <c r="AC92" s="54">
        <v>1885</v>
      </c>
      <c r="AD92" s="54">
        <v>100</v>
      </c>
      <c r="AE92" s="54">
        <v>12</v>
      </c>
      <c r="AF92" s="54">
        <v>2985</v>
      </c>
      <c r="AG92" s="54">
        <v>1065</v>
      </c>
      <c r="AH92" s="54">
        <v>36.200000000000003</v>
      </c>
      <c r="AI92" s="54" t="s">
        <v>118</v>
      </c>
      <c r="AJ92" s="53" t="s">
        <v>118</v>
      </c>
      <c r="AK92" s="54" t="s">
        <v>118</v>
      </c>
      <c r="AL92" s="54" t="s">
        <v>118</v>
      </c>
      <c r="AM92" s="53" t="s">
        <v>118</v>
      </c>
      <c r="AN92" s="54" t="s">
        <v>118</v>
      </c>
      <c r="AO92" s="54" t="s">
        <v>118</v>
      </c>
      <c r="AP92" s="53" t="s">
        <v>118</v>
      </c>
      <c r="AQ92" s="54" t="s">
        <v>118</v>
      </c>
      <c r="AR92" s="52">
        <v>18920</v>
      </c>
      <c r="AS92" s="52">
        <v>8750</v>
      </c>
      <c r="AT92" s="52">
        <v>51.1</v>
      </c>
      <c r="AU92" s="56">
        <v>201.6</v>
      </c>
      <c r="AV92" s="50" t="s">
        <v>95</v>
      </c>
      <c r="AW92" s="11"/>
      <c r="AX92" s="11"/>
      <c r="AY92" s="5"/>
    </row>
    <row r="93" spans="1:51">
      <c r="A93" s="47" t="str">
        <f>VLOOKUP([1]ListOfRegions!A59,[1]ListOfRegions!A59:B133,2,0)</f>
        <v xml:space="preserve">  Άνδρου</v>
      </c>
      <c r="B93" s="55">
        <v>5950</v>
      </c>
      <c r="C93" s="53" t="s">
        <v>118</v>
      </c>
      <c r="D93" s="54">
        <v>150.55000000000001</v>
      </c>
      <c r="E93" s="52">
        <v>19710</v>
      </c>
      <c r="F93" s="54">
        <v>4810</v>
      </c>
      <c r="G93" s="52">
        <v>409.41</v>
      </c>
      <c r="H93" s="52">
        <v>2282</v>
      </c>
      <c r="I93" s="53" t="s">
        <v>118</v>
      </c>
      <c r="J93" s="52">
        <v>35.93</v>
      </c>
      <c r="K93" s="54">
        <v>1590</v>
      </c>
      <c r="L93" s="53" t="s">
        <v>118</v>
      </c>
      <c r="M93" s="54">
        <v>13.6</v>
      </c>
      <c r="N93" s="52">
        <v>2810</v>
      </c>
      <c r="O93" s="53" t="s">
        <v>118</v>
      </c>
      <c r="P93" s="54">
        <v>30.67</v>
      </c>
      <c r="Q93" s="54">
        <v>248</v>
      </c>
      <c r="R93" s="54" t="s">
        <v>118</v>
      </c>
      <c r="S93" s="54">
        <v>3.5539999999999998</v>
      </c>
      <c r="T93" s="54">
        <v>855</v>
      </c>
      <c r="U93" s="53" t="s">
        <v>118</v>
      </c>
      <c r="V93" s="54">
        <v>13.81</v>
      </c>
      <c r="W93" s="54">
        <v>173</v>
      </c>
      <c r="X93" s="53" t="s">
        <v>118</v>
      </c>
      <c r="Y93" s="54">
        <v>2.0699999999999998</v>
      </c>
      <c r="Z93" s="54">
        <v>900</v>
      </c>
      <c r="AA93" s="53" t="s">
        <v>118</v>
      </c>
      <c r="AB93" s="54">
        <v>38</v>
      </c>
      <c r="AC93" s="54">
        <v>12500</v>
      </c>
      <c r="AD93" s="53" t="s">
        <v>118</v>
      </c>
      <c r="AE93" s="54">
        <v>242.9</v>
      </c>
      <c r="AF93" s="54">
        <v>3580</v>
      </c>
      <c r="AG93" s="53" t="s">
        <v>118</v>
      </c>
      <c r="AH93" s="54">
        <v>28.43</v>
      </c>
      <c r="AI93" s="54">
        <v>615</v>
      </c>
      <c r="AJ93" s="53" t="s">
        <v>118</v>
      </c>
      <c r="AK93" s="54">
        <v>8.7200000000000006</v>
      </c>
      <c r="AL93" s="54">
        <v>10</v>
      </c>
      <c r="AM93" s="53" t="s">
        <v>118</v>
      </c>
      <c r="AN93" s="54">
        <v>0.2</v>
      </c>
      <c r="AO93" s="54">
        <v>20</v>
      </c>
      <c r="AP93" s="53" t="s">
        <v>118</v>
      </c>
      <c r="AQ93" s="54">
        <v>0.12</v>
      </c>
      <c r="AR93" s="52">
        <v>92793</v>
      </c>
      <c r="AS93" s="52">
        <v>25605</v>
      </c>
      <c r="AT93" s="52">
        <v>1</v>
      </c>
      <c r="AU93" s="56">
        <v>653.89</v>
      </c>
      <c r="AV93" s="50" t="s">
        <v>96</v>
      </c>
      <c r="AW93" s="11"/>
      <c r="AX93" s="11"/>
      <c r="AY93" s="5"/>
    </row>
    <row r="94" spans="1:51">
      <c r="A94" s="47" t="str">
        <f>VLOOKUP([1]ListOfRegions!A60,[1]ListOfRegions!A60:B134,2,0)</f>
        <v xml:space="preserve">  Θήρας</v>
      </c>
      <c r="B94" s="55">
        <v>330</v>
      </c>
      <c r="C94" s="54">
        <v>105</v>
      </c>
      <c r="D94" s="54">
        <v>6.8650000000000002</v>
      </c>
      <c r="E94" s="52">
        <v>1620</v>
      </c>
      <c r="F94" s="54">
        <v>340</v>
      </c>
      <c r="G94" s="52">
        <v>34.048999999999999</v>
      </c>
      <c r="H94" s="52">
        <v>176</v>
      </c>
      <c r="I94" s="53" t="s">
        <v>118</v>
      </c>
      <c r="J94" s="52">
        <v>4.3949999999999996</v>
      </c>
      <c r="K94" s="54">
        <v>255</v>
      </c>
      <c r="L94" s="53" t="s">
        <v>118</v>
      </c>
      <c r="M94" s="54">
        <v>4.7</v>
      </c>
      <c r="N94" s="52">
        <v>406</v>
      </c>
      <c r="O94" s="54">
        <v>20</v>
      </c>
      <c r="P94" s="54">
        <v>11.4</v>
      </c>
      <c r="Q94" s="54">
        <v>20</v>
      </c>
      <c r="R94" s="54" t="s">
        <v>118</v>
      </c>
      <c r="S94" s="54">
        <v>0.7</v>
      </c>
      <c r="T94" s="54">
        <v>222</v>
      </c>
      <c r="U94" s="53" t="s">
        <v>118</v>
      </c>
      <c r="V94" s="54">
        <v>6.25</v>
      </c>
      <c r="W94" s="54" t="s">
        <v>118</v>
      </c>
      <c r="X94" s="53" t="s">
        <v>118</v>
      </c>
      <c r="Y94" s="54" t="s">
        <v>118</v>
      </c>
      <c r="Z94" s="54">
        <v>5340</v>
      </c>
      <c r="AA94" s="53" t="s">
        <v>118</v>
      </c>
      <c r="AB94" s="54">
        <v>45.6</v>
      </c>
      <c r="AC94" s="54">
        <v>950</v>
      </c>
      <c r="AD94" s="54">
        <v>240</v>
      </c>
      <c r="AE94" s="54">
        <v>7.88</v>
      </c>
      <c r="AF94" s="54">
        <v>1965</v>
      </c>
      <c r="AG94" s="54">
        <v>318</v>
      </c>
      <c r="AH94" s="54">
        <v>19.393999999999998</v>
      </c>
      <c r="AI94" s="54">
        <v>3</v>
      </c>
      <c r="AJ94" s="53" t="s">
        <v>118</v>
      </c>
      <c r="AK94" s="54">
        <v>0.02</v>
      </c>
      <c r="AL94" s="54" t="s">
        <v>118</v>
      </c>
      <c r="AM94" s="53" t="s">
        <v>118</v>
      </c>
      <c r="AN94" s="54" t="s">
        <v>118</v>
      </c>
      <c r="AO94" s="54">
        <v>6</v>
      </c>
      <c r="AP94" s="53" t="s">
        <v>118</v>
      </c>
      <c r="AQ94" s="54">
        <v>4.2000000000000003E-2</v>
      </c>
      <c r="AR94" s="52">
        <v>49095</v>
      </c>
      <c r="AS94" s="52">
        <v>25425</v>
      </c>
      <c r="AT94" s="52">
        <v>54.4</v>
      </c>
      <c r="AU94" s="56">
        <v>351.6</v>
      </c>
      <c r="AV94" s="50" t="s">
        <v>97</v>
      </c>
      <c r="AW94" s="11"/>
      <c r="AX94" s="11"/>
      <c r="AY94" s="5"/>
    </row>
    <row r="95" spans="1:51">
      <c r="A95" s="47" t="str">
        <f>VLOOKUP([1]ListOfRegions!A61,[1]ListOfRegions!A61:B135,2,0)</f>
        <v xml:space="preserve">  Καλύμνου</v>
      </c>
      <c r="B95" s="55">
        <v>9320</v>
      </c>
      <c r="C95" s="54">
        <v>7240</v>
      </c>
      <c r="D95" s="54">
        <v>263</v>
      </c>
      <c r="E95" s="52">
        <v>5985</v>
      </c>
      <c r="F95" s="54">
        <v>3320</v>
      </c>
      <c r="G95" s="52">
        <v>201</v>
      </c>
      <c r="H95" s="52">
        <v>32540</v>
      </c>
      <c r="I95" s="54">
        <v>32150</v>
      </c>
      <c r="J95" s="52">
        <v>966.899</v>
      </c>
      <c r="K95" s="54">
        <v>60</v>
      </c>
      <c r="L95" s="54">
        <v>60</v>
      </c>
      <c r="M95" s="54">
        <v>1.2</v>
      </c>
      <c r="N95" s="52">
        <v>730</v>
      </c>
      <c r="O95" s="54">
        <v>360</v>
      </c>
      <c r="P95" s="54">
        <v>10.3</v>
      </c>
      <c r="Q95" s="54">
        <v>170</v>
      </c>
      <c r="R95" s="54">
        <v>80</v>
      </c>
      <c r="S95" s="54">
        <v>3.6</v>
      </c>
      <c r="T95" s="54">
        <v>430</v>
      </c>
      <c r="U95" s="54">
        <v>300</v>
      </c>
      <c r="V95" s="54">
        <v>7.2</v>
      </c>
      <c r="W95" s="54" t="s">
        <v>118</v>
      </c>
      <c r="X95" s="53" t="s">
        <v>118</v>
      </c>
      <c r="Y95" s="54" t="s">
        <v>118</v>
      </c>
      <c r="Z95" s="54">
        <v>776</v>
      </c>
      <c r="AA95" s="54">
        <v>150</v>
      </c>
      <c r="AB95" s="54">
        <v>22.35</v>
      </c>
      <c r="AC95" s="54">
        <v>515</v>
      </c>
      <c r="AD95" s="54">
        <v>400</v>
      </c>
      <c r="AE95" s="54">
        <v>8.4</v>
      </c>
      <c r="AF95" s="54">
        <v>3740</v>
      </c>
      <c r="AG95" s="54">
        <v>400</v>
      </c>
      <c r="AH95" s="54">
        <v>15</v>
      </c>
      <c r="AI95" s="54" t="s">
        <v>118</v>
      </c>
      <c r="AJ95" s="53" t="s">
        <v>118</v>
      </c>
      <c r="AK95" s="54" t="s">
        <v>118</v>
      </c>
      <c r="AL95" s="54" t="s">
        <v>118</v>
      </c>
      <c r="AM95" s="53" t="s">
        <v>118</v>
      </c>
      <c r="AN95" s="54" t="s">
        <v>118</v>
      </c>
      <c r="AO95" s="54" t="s">
        <v>118</v>
      </c>
      <c r="AP95" s="53" t="s">
        <v>118</v>
      </c>
      <c r="AQ95" s="54" t="s">
        <v>118</v>
      </c>
      <c r="AR95" s="52">
        <v>98665</v>
      </c>
      <c r="AS95" s="52">
        <v>92865</v>
      </c>
      <c r="AT95" s="52">
        <v>34.725000000000001</v>
      </c>
      <c r="AU95" s="56">
        <v>1381.75</v>
      </c>
      <c r="AV95" s="50" t="s">
        <v>98</v>
      </c>
      <c r="AW95" s="11"/>
      <c r="AX95" s="11"/>
      <c r="AY95" s="5"/>
    </row>
    <row r="96" spans="1:51">
      <c r="A96" s="47" t="str">
        <f>VLOOKUP([1]ListOfRegions!A62,[1]ListOfRegions!A62:B136,2,0)</f>
        <v xml:space="preserve">  Καρπάθου</v>
      </c>
      <c r="B96" s="55">
        <v>1995</v>
      </c>
      <c r="C96" s="54">
        <v>300</v>
      </c>
      <c r="D96" s="54">
        <v>18.466999999999999</v>
      </c>
      <c r="E96" s="52">
        <v>2879</v>
      </c>
      <c r="F96" s="54">
        <v>803</v>
      </c>
      <c r="G96" s="52">
        <v>23.222000000000001</v>
      </c>
      <c r="H96" s="52">
        <v>1599</v>
      </c>
      <c r="I96" s="54">
        <v>290</v>
      </c>
      <c r="J96" s="52">
        <v>14.417999999999999</v>
      </c>
      <c r="K96" s="54">
        <v>420</v>
      </c>
      <c r="L96" s="54">
        <v>80</v>
      </c>
      <c r="M96" s="54">
        <v>6.0750000000000002</v>
      </c>
      <c r="N96" s="52">
        <v>1460</v>
      </c>
      <c r="O96" s="54">
        <v>250</v>
      </c>
      <c r="P96" s="54">
        <v>17.5</v>
      </c>
      <c r="Q96" s="54">
        <v>1220</v>
      </c>
      <c r="R96" s="54">
        <v>260</v>
      </c>
      <c r="S96" s="54">
        <v>14.617000000000001</v>
      </c>
      <c r="T96" s="54">
        <v>935</v>
      </c>
      <c r="U96" s="54">
        <v>330</v>
      </c>
      <c r="V96" s="54">
        <v>13.425000000000001</v>
      </c>
      <c r="W96" s="54">
        <v>145</v>
      </c>
      <c r="X96" s="54">
        <v>20</v>
      </c>
      <c r="Y96" s="54">
        <v>2.3250000000000002</v>
      </c>
      <c r="Z96" s="54">
        <v>2998</v>
      </c>
      <c r="AA96" s="54">
        <v>348</v>
      </c>
      <c r="AB96" s="54">
        <v>23.1</v>
      </c>
      <c r="AC96" s="54">
        <v>805</v>
      </c>
      <c r="AD96" s="54">
        <v>60</v>
      </c>
      <c r="AE96" s="54">
        <v>4.8499999999999996</v>
      </c>
      <c r="AF96" s="54">
        <v>3468</v>
      </c>
      <c r="AG96" s="54">
        <v>473</v>
      </c>
      <c r="AH96" s="54">
        <v>17.53</v>
      </c>
      <c r="AI96" s="54">
        <v>253</v>
      </c>
      <c r="AJ96" s="54">
        <v>20</v>
      </c>
      <c r="AK96" s="54">
        <v>3.915</v>
      </c>
      <c r="AL96" s="54" t="s">
        <v>118</v>
      </c>
      <c r="AM96" s="53" t="s">
        <v>118</v>
      </c>
      <c r="AN96" s="54" t="s">
        <v>118</v>
      </c>
      <c r="AO96" s="54">
        <v>10</v>
      </c>
      <c r="AP96" s="53" t="s">
        <v>118</v>
      </c>
      <c r="AQ96" s="54">
        <v>7.0000000000000007E-2</v>
      </c>
      <c r="AR96" s="52">
        <v>158425</v>
      </c>
      <c r="AS96" s="52">
        <v>143225</v>
      </c>
      <c r="AT96" s="52">
        <v>16</v>
      </c>
      <c r="AU96" s="56">
        <v>248.97499999999999</v>
      </c>
      <c r="AV96" s="50" t="s">
        <v>99</v>
      </c>
      <c r="AW96" s="11"/>
      <c r="AX96" s="11"/>
      <c r="AY96" s="5"/>
    </row>
    <row r="97" spans="1:51">
      <c r="A97" s="47" t="str">
        <f>VLOOKUP([1]ListOfRegions!A63,[1]ListOfRegions!A63:B137,2,0)</f>
        <v xml:space="preserve">  Κύθνου</v>
      </c>
      <c r="B97" s="55">
        <v>840</v>
      </c>
      <c r="C97" s="54">
        <v>390</v>
      </c>
      <c r="D97" s="54">
        <v>29.6</v>
      </c>
      <c r="E97" s="52">
        <v>770</v>
      </c>
      <c r="F97" s="54">
        <v>220</v>
      </c>
      <c r="G97" s="52">
        <v>12.95</v>
      </c>
      <c r="H97" s="52">
        <v>120</v>
      </c>
      <c r="I97" s="54">
        <v>120</v>
      </c>
      <c r="J97" s="52">
        <v>5.0999999999999996</v>
      </c>
      <c r="K97" s="54" t="s">
        <v>118</v>
      </c>
      <c r="L97" s="53" t="s">
        <v>118</v>
      </c>
      <c r="M97" s="54" t="s">
        <v>118</v>
      </c>
      <c r="N97" s="52">
        <v>1520</v>
      </c>
      <c r="O97" s="54">
        <v>520</v>
      </c>
      <c r="P97" s="54">
        <v>16.46</v>
      </c>
      <c r="Q97" s="54" t="s">
        <v>118</v>
      </c>
      <c r="R97" s="54" t="s">
        <v>118</v>
      </c>
      <c r="S97" s="54" t="s">
        <v>118</v>
      </c>
      <c r="T97" s="54">
        <v>590</v>
      </c>
      <c r="U97" s="54">
        <v>90</v>
      </c>
      <c r="V97" s="54">
        <v>3.5</v>
      </c>
      <c r="W97" s="54" t="s">
        <v>118</v>
      </c>
      <c r="X97" s="53" t="s">
        <v>118</v>
      </c>
      <c r="Y97" s="54" t="s">
        <v>118</v>
      </c>
      <c r="Z97" s="54">
        <v>300</v>
      </c>
      <c r="AA97" s="53" t="s">
        <v>118</v>
      </c>
      <c r="AB97" s="54">
        <v>2.4</v>
      </c>
      <c r="AC97" s="54">
        <v>1500</v>
      </c>
      <c r="AD97" s="53" t="s">
        <v>118</v>
      </c>
      <c r="AE97" s="54">
        <v>30</v>
      </c>
      <c r="AF97" s="54">
        <v>2475</v>
      </c>
      <c r="AG97" s="54">
        <v>950</v>
      </c>
      <c r="AH97" s="54">
        <v>22</v>
      </c>
      <c r="AI97" s="54" t="s">
        <v>118</v>
      </c>
      <c r="AJ97" s="53" t="s">
        <v>118</v>
      </c>
      <c r="AK97" s="54" t="s">
        <v>118</v>
      </c>
      <c r="AL97" s="54" t="s">
        <v>118</v>
      </c>
      <c r="AM97" s="53" t="s">
        <v>118</v>
      </c>
      <c r="AN97" s="54" t="s">
        <v>118</v>
      </c>
      <c r="AO97" s="54" t="s">
        <v>118</v>
      </c>
      <c r="AP97" s="53" t="s">
        <v>118</v>
      </c>
      <c r="AQ97" s="54" t="s">
        <v>118</v>
      </c>
      <c r="AR97" s="52">
        <v>27470</v>
      </c>
      <c r="AS97" s="52">
        <v>10670</v>
      </c>
      <c r="AT97" s="52">
        <v>196.7</v>
      </c>
      <c r="AU97" s="56">
        <v>77.05</v>
      </c>
      <c r="AV97" s="50" t="s">
        <v>100</v>
      </c>
      <c r="AW97" s="11"/>
      <c r="AX97" s="11"/>
      <c r="AY97" s="5"/>
    </row>
    <row r="98" spans="1:51">
      <c r="A98" s="47" t="str">
        <f>VLOOKUP([1]ListOfRegions!A64,[1]ListOfRegions!A64:B138,2,0)</f>
        <v xml:space="preserve">  Κω</v>
      </c>
      <c r="B98" s="55">
        <v>9675</v>
      </c>
      <c r="C98" s="54">
        <v>6450</v>
      </c>
      <c r="D98" s="54">
        <v>463.97</v>
      </c>
      <c r="E98" s="52">
        <v>7670</v>
      </c>
      <c r="F98" s="54">
        <v>3390</v>
      </c>
      <c r="G98" s="52">
        <v>287.31</v>
      </c>
      <c r="H98" s="52">
        <v>7685</v>
      </c>
      <c r="I98" s="54">
        <v>4115</v>
      </c>
      <c r="J98" s="52">
        <v>262.29000000000002</v>
      </c>
      <c r="K98" s="54" t="s">
        <v>118</v>
      </c>
      <c r="L98" s="53" t="s">
        <v>118</v>
      </c>
      <c r="M98" s="54" t="s">
        <v>118</v>
      </c>
      <c r="N98" s="52">
        <v>1000</v>
      </c>
      <c r="O98" s="54">
        <v>295</v>
      </c>
      <c r="P98" s="54">
        <v>27.245000000000001</v>
      </c>
      <c r="Q98" s="54">
        <v>1702</v>
      </c>
      <c r="R98" s="54">
        <v>900</v>
      </c>
      <c r="S98" s="54">
        <v>55.765000000000001</v>
      </c>
      <c r="T98" s="54">
        <v>960</v>
      </c>
      <c r="U98" s="54">
        <v>450</v>
      </c>
      <c r="V98" s="54">
        <v>24.035</v>
      </c>
      <c r="W98" s="54" t="s">
        <v>118</v>
      </c>
      <c r="X98" s="53" t="s">
        <v>118</v>
      </c>
      <c r="Y98" s="54" t="s">
        <v>118</v>
      </c>
      <c r="Z98" s="54">
        <v>2280</v>
      </c>
      <c r="AA98" s="54">
        <v>120</v>
      </c>
      <c r="AB98" s="54">
        <v>116.01</v>
      </c>
      <c r="AC98" s="54" t="s">
        <v>118</v>
      </c>
      <c r="AD98" s="53" t="s">
        <v>118</v>
      </c>
      <c r="AE98" s="54" t="s">
        <v>118</v>
      </c>
      <c r="AF98" s="54">
        <v>919</v>
      </c>
      <c r="AG98" s="54">
        <v>32</v>
      </c>
      <c r="AH98" s="54">
        <v>10.484999999999999</v>
      </c>
      <c r="AI98" s="54">
        <v>260</v>
      </c>
      <c r="AJ98" s="53" t="s">
        <v>118</v>
      </c>
      <c r="AK98" s="54">
        <v>9.5</v>
      </c>
      <c r="AL98" s="54" t="s">
        <v>118</v>
      </c>
      <c r="AM98" s="53" t="s">
        <v>118</v>
      </c>
      <c r="AN98" s="54" t="s">
        <v>118</v>
      </c>
      <c r="AO98" s="54" t="s">
        <v>118</v>
      </c>
      <c r="AP98" s="53" t="s">
        <v>118</v>
      </c>
      <c r="AQ98" s="54" t="s">
        <v>118</v>
      </c>
      <c r="AR98" s="52">
        <v>386343</v>
      </c>
      <c r="AS98" s="52">
        <v>373638</v>
      </c>
      <c r="AT98" s="52">
        <v>181.05</v>
      </c>
      <c r="AU98" s="56">
        <v>4748.76</v>
      </c>
      <c r="AV98" s="50" t="s">
        <v>101</v>
      </c>
      <c r="AW98" s="11"/>
      <c r="AX98" s="11"/>
      <c r="AY98" s="5"/>
    </row>
    <row r="99" spans="1:51">
      <c r="A99" s="47" t="str">
        <f>VLOOKUP([1]ListOfRegions!A65,[1]ListOfRegions!A65:B139,2,0)</f>
        <v xml:space="preserve">  Μήλου</v>
      </c>
      <c r="B99" s="55">
        <v>3048</v>
      </c>
      <c r="C99" s="54">
        <v>1448</v>
      </c>
      <c r="D99" s="54">
        <v>57.1</v>
      </c>
      <c r="E99" s="52">
        <v>3927</v>
      </c>
      <c r="F99" s="54">
        <v>1397</v>
      </c>
      <c r="G99" s="52">
        <v>66.099999999999994</v>
      </c>
      <c r="H99" s="52">
        <v>1397</v>
      </c>
      <c r="I99" s="54">
        <v>780</v>
      </c>
      <c r="J99" s="52">
        <v>27.146999999999998</v>
      </c>
      <c r="K99" s="54">
        <v>90</v>
      </c>
      <c r="L99" s="53" t="s">
        <v>118</v>
      </c>
      <c r="M99" s="54">
        <v>0.45</v>
      </c>
      <c r="N99" s="52">
        <v>1130</v>
      </c>
      <c r="O99" s="54">
        <v>80</v>
      </c>
      <c r="P99" s="54">
        <v>6.2</v>
      </c>
      <c r="Q99" s="54">
        <v>561</v>
      </c>
      <c r="R99" s="54">
        <v>25</v>
      </c>
      <c r="S99" s="54">
        <v>2.5299999999999998</v>
      </c>
      <c r="T99" s="54">
        <v>920</v>
      </c>
      <c r="U99" s="54">
        <v>60</v>
      </c>
      <c r="V99" s="54">
        <v>4.4000000000000004</v>
      </c>
      <c r="W99" s="54" t="s">
        <v>118</v>
      </c>
      <c r="X99" s="53" t="s">
        <v>118</v>
      </c>
      <c r="Y99" s="54" t="s">
        <v>118</v>
      </c>
      <c r="Z99" s="54">
        <v>3070</v>
      </c>
      <c r="AA99" s="54">
        <v>20</v>
      </c>
      <c r="AB99" s="54">
        <v>12.43</v>
      </c>
      <c r="AC99" s="54">
        <v>400</v>
      </c>
      <c r="AD99" s="53" t="s">
        <v>118</v>
      </c>
      <c r="AE99" s="54">
        <v>0.9</v>
      </c>
      <c r="AF99" s="54">
        <v>1700</v>
      </c>
      <c r="AG99" s="54">
        <v>120</v>
      </c>
      <c r="AH99" s="54">
        <v>1.64</v>
      </c>
      <c r="AI99" s="54">
        <v>20</v>
      </c>
      <c r="AJ99" s="53" t="s">
        <v>118</v>
      </c>
      <c r="AK99" s="54">
        <v>0.03</v>
      </c>
      <c r="AL99" s="54">
        <v>362</v>
      </c>
      <c r="AM99" s="54">
        <v>322</v>
      </c>
      <c r="AN99" s="54">
        <v>1.5</v>
      </c>
      <c r="AO99" s="54" t="s">
        <v>118</v>
      </c>
      <c r="AP99" s="53" t="s">
        <v>118</v>
      </c>
      <c r="AQ99" s="54" t="s">
        <v>118</v>
      </c>
      <c r="AR99" s="52">
        <v>83384</v>
      </c>
      <c r="AS99" s="52">
        <v>49909</v>
      </c>
      <c r="AT99" s="52">
        <v>0.78</v>
      </c>
      <c r="AU99" s="56">
        <v>643</v>
      </c>
      <c r="AV99" s="50" t="s">
        <v>102</v>
      </c>
      <c r="AW99" s="11"/>
      <c r="AX99" s="11"/>
      <c r="AY99" s="5"/>
    </row>
    <row r="100" spans="1:51">
      <c r="A100" s="47" t="str">
        <f>VLOOKUP([1]ListOfRegions!A66,[1]ListOfRegions!A66:B140,2,0)</f>
        <v xml:space="preserve">  Μυκόνου.</v>
      </c>
      <c r="B100" s="55">
        <v>670</v>
      </c>
      <c r="C100" s="54">
        <v>240</v>
      </c>
      <c r="D100" s="54">
        <v>11.75</v>
      </c>
      <c r="E100" s="52">
        <v>960</v>
      </c>
      <c r="F100" s="54">
        <v>380</v>
      </c>
      <c r="G100" s="52">
        <v>17</v>
      </c>
      <c r="H100" s="52">
        <v>150</v>
      </c>
      <c r="I100" s="53" t="s">
        <v>118</v>
      </c>
      <c r="J100" s="52">
        <v>2.2999999999999998</v>
      </c>
      <c r="K100" s="54">
        <v>50</v>
      </c>
      <c r="L100" s="53" t="s">
        <v>118</v>
      </c>
      <c r="M100" s="54">
        <v>0.45</v>
      </c>
      <c r="N100" s="52">
        <v>150</v>
      </c>
      <c r="O100" s="53" t="s">
        <v>118</v>
      </c>
      <c r="P100" s="54">
        <v>2.25</v>
      </c>
      <c r="Q100" s="54">
        <v>130</v>
      </c>
      <c r="R100" s="54" t="s">
        <v>118</v>
      </c>
      <c r="S100" s="54">
        <v>1.5</v>
      </c>
      <c r="T100" s="54">
        <v>150</v>
      </c>
      <c r="U100" s="53" t="s">
        <v>118</v>
      </c>
      <c r="V100" s="54">
        <v>2</v>
      </c>
      <c r="W100" s="54" t="s">
        <v>118</v>
      </c>
      <c r="X100" s="53" t="s">
        <v>118</v>
      </c>
      <c r="Y100" s="54" t="s">
        <v>118</v>
      </c>
      <c r="Z100" s="54">
        <v>430</v>
      </c>
      <c r="AA100" s="54">
        <v>80</v>
      </c>
      <c r="AB100" s="54">
        <v>3.8</v>
      </c>
      <c r="AC100" s="54">
        <v>330</v>
      </c>
      <c r="AD100" s="54">
        <v>80</v>
      </c>
      <c r="AE100" s="54">
        <v>2.4</v>
      </c>
      <c r="AF100" s="54">
        <v>40</v>
      </c>
      <c r="AG100" s="53" t="s">
        <v>118</v>
      </c>
      <c r="AH100" s="54">
        <v>0.8</v>
      </c>
      <c r="AI100" s="54" t="s">
        <v>118</v>
      </c>
      <c r="AJ100" s="53" t="s">
        <v>118</v>
      </c>
      <c r="AK100" s="54" t="s">
        <v>118</v>
      </c>
      <c r="AL100" s="54" t="s">
        <v>118</v>
      </c>
      <c r="AM100" s="53" t="s">
        <v>118</v>
      </c>
      <c r="AN100" s="54" t="s">
        <v>118</v>
      </c>
      <c r="AO100" s="54" t="s">
        <v>118</v>
      </c>
      <c r="AP100" s="53" t="s">
        <v>118</v>
      </c>
      <c r="AQ100" s="54" t="s">
        <v>118</v>
      </c>
      <c r="AR100" s="52">
        <v>3610</v>
      </c>
      <c r="AS100" s="52">
        <v>1310</v>
      </c>
      <c r="AT100" s="52">
        <v>19</v>
      </c>
      <c r="AU100" s="56">
        <v>31.5</v>
      </c>
      <c r="AV100" s="50" t="s">
        <v>103</v>
      </c>
      <c r="AW100" s="11"/>
      <c r="AX100" s="11"/>
      <c r="AY100" s="5"/>
    </row>
    <row r="101" spans="1:51">
      <c r="A101" s="47" t="str">
        <f>VLOOKUP([1]ListOfRegions!A67,[1]ListOfRegions!A67:B141,2,0)</f>
        <v xml:space="preserve">  Νάξου</v>
      </c>
      <c r="B101" s="55">
        <v>19480</v>
      </c>
      <c r="C101" s="54">
        <v>9729</v>
      </c>
      <c r="D101" s="54">
        <v>854.31799999999998</v>
      </c>
      <c r="E101" s="52">
        <v>19391</v>
      </c>
      <c r="F101" s="54">
        <v>8995</v>
      </c>
      <c r="G101" s="52">
        <v>790.27499999999998</v>
      </c>
      <c r="H101" s="52">
        <v>7596</v>
      </c>
      <c r="I101" s="54">
        <v>4638</v>
      </c>
      <c r="J101" s="52">
        <v>223.77500000000001</v>
      </c>
      <c r="K101" s="54">
        <v>3210</v>
      </c>
      <c r="L101" s="54">
        <v>89</v>
      </c>
      <c r="M101" s="54">
        <v>60.3</v>
      </c>
      <c r="N101" s="52">
        <v>5860</v>
      </c>
      <c r="O101" s="54">
        <v>575</v>
      </c>
      <c r="P101" s="54">
        <v>108.52</v>
      </c>
      <c r="Q101" s="54">
        <v>2695</v>
      </c>
      <c r="R101" s="54">
        <v>570</v>
      </c>
      <c r="S101" s="54">
        <v>44.85</v>
      </c>
      <c r="T101" s="54">
        <v>3268</v>
      </c>
      <c r="U101" s="54">
        <v>106</v>
      </c>
      <c r="V101" s="54">
        <v>125.46</v>
      </c>
      <c r="W101" s="54">
        <v>1530</v>
      </c>
      <c r="X101" s="54">
        <v>675</v>
      </c>
      <c r="Y101" s="54">
        <v>5.85</v>
      </c>
      <c r="Z101" s="54">
        <v>7450</v>
      </c>
      <c r="AA101" s="54">
        <v>160</v>
      </c>
      <c r="AB101" s="54">
        <v>206.64500000000001</v>
      </c>
      <c r="AC101" s="54">
        <v>2880</v>
      </c>
      <c r="AD101" s="54">
        <v>170</v>
      </c>
      <c r="AE101" s="54">
        <v>68.56</v>
      </c>
      <c r="AF101" s="54">
        <v>4670</v>
      </c>
      <c r="AG101" s="54">
        <v>50</v>
      </c>
      <c r="AH101" s="54">
        <v>74.260000000000005</v>
      </c>
      <c r="AI101" s="54">
        <v>740</v>
      </c>
      <c r="AJ101" s="53" t="s">
        <v>118</v>
      </c>
      <c r="AK101" s="54">
        <v>18.5</v>
      </c>
      <c r="AL101" s="54">
        <v>25</v>
      </c>
      <c r="AM101" s="53" t="s">
        <v>118</v>
      </c>
      <c r="AN101" s="54">
        <v>0.4</v>
      </c>
      <c r="AO101" s="54" t="s">
        <v>118</v>
      </c>
      <c r="AP101" s="53" t="s">
        <v>118</v>
      </c>
      <c r="AQ101" s="54" t="s">
        <v>118</v>
      </c>
      <c r="AR101" s="52">
        <v>238820</v>
      </c>
      <c r="AS101" s="52">
        <v>133753</v>
      </c>
      <c r="AT101" s="52">
        <v>24.65</v>
      </c>
      <c r="AU101" s="56">
        <v>3660.7220000000002</v>
      </c>
      <c r="AV101" s="50" t="s">
        <v>104</v>
      </c>
      <c r="AW101" s="11"/>
      <c r="AX101" s="11"/>
      <c r="AY101" s="5"/>
    </row>
    <row r="102" spans="1:51">
      <c r="A102" s="47" t="str">
        <f>VLOOKUP([1]ListOfRegions!A68,[1]ListOfRegions!A68:B142,2,0)</f>
        <v xml:space="preserve">  Πάρου</v>
      </c>
      <c r="B102" s="55">
        <v>2890</v>
      </c>
      <c r="C102" s="54">
        <v>1540</v>
      </c>
      <c r="D102" s="54">
        <v>59.2</v>
      </c>
      <c r="E102" s="52">
        <v>4690</v>
      </c>
      <c r="F102" s="54">
        <v>1240</v>
      </c>
      <c r="G102" s="52">
        <v>57.8</v>
      </c>
      <c r="H102" s="52">
        <v>1890</v>
      </c>
      <c r="I102" s="54">
        <v>790</v>
      </c>
      <c r="J102" s="52">
        <v>29.4</v>
      </c>
      <c r="K102" s="54" t="s">
        <v>118</v>
      </c>
      <c r="L102" s="53" t="s">
        <v>118</v>
      </c>
      <c r="M102" s="54" t="s">
        <v>118</v>
      </c>
      <c r="N102" s="52">
        <v>1895</v>
      </c>
      <c r="O102" s="54">
        <v>915</v>
      </c>
      <c r="P102" s="54">
        <v>24.5</v>
      </c>
      <c r="Q102" s="54">
        <v>120</v>
      </c>
      <c r="R102" s="54">
        <v>80</v>
      </c>
      <c r="S102" s="54">
        <v>4</v>
      </c>
      <c r="T102" s="54">
        <v>735</v>
      </c>
      <c r="U102" s="54">
        <v>310</v>
      </c>
      <c r="V102" s="54">
        <v>11.8</v>
      </c>
      <c r="W102" s="54" t="s">
        <v>118</v>
      </c>
      <c r="X102" s="53" t="s">
        <v>118</v>
      </c>
      <c r="Y102" s="54" t="s">
        <v>118</v>
      </c>
      <c r="Z102" s="54">
        <v>155</v>
      </c>
      <c r="AA102" s="54">
        <v>105</v>
      </c>
      <c r="AB102" s="54">
        <v>2.85</v>
      </c>
      <c r="AC102" s="54" t="s">
        <v>118</v>
      </c>
      <c r="AD102" s="53" t="s">
        <v>118</v>
      </c>
      <c r="AE102" s="54" t="s">
        <v>118</v>
      </c>
      <c r="AF102" s="54">
        <v>960</v>
      </c>
      <c r="AG102" s="54">
        <v>760</v>
      </c>
      <c r="AH102" s="54">
        <v>14.3</v>
      </c>
      <c r="AI102" s="54" t="s">
        <v>118</v>
      </c>
      <c r="AJ102" s="53" t="s">
        <v>118</v>
      </c>
      <c r="AK102" s="54" t="s">
        <v>118</v>
      </c>
      <c r="AL102" s="54" t="s">
        <v>118</v>
      </c>
      <c r="AM102" s="53" t="s">
        <v>118</v>
      </c>
      <c r="AN102" s="54" t="s">
        <v>118</v>
      </c>
      <c r="AO102" s="54" t="s">
        <v>118</v>
      </c>
      <c r="AP102" s="53" t="s">
        <v>118</v>
      </c>
      <c r="AQ102" s="54" t="s">
        <v>118</v>
      </c>
      <c r="AR102" s="52">
        <v>151890</v>
      </c>
      <c r="AS102" s="52">
        <v>111390</v>
      </c>
      <c r="AT102" s="52">
        <v>2.4</v>
      </c>
      <c r="AU102" s="56">
        <v>1529</v>
      </c>
      <c r="AV102" s="50" t="s">
        <v>105</v>
      </c>
      <c r="AW102" s="11"/>
      <c r="AX102" s="11"/>
      <c r="AY102" s="5"/>
    </row>
    <row r="103" spans="1:51">
      <c r="A103" s="47" t="str">
        <f>VLOOKUP([1]ListOfRegions!A69,[1]ListOfRegions!A69:B143,2,0)</f>
        <v xml:space="preserve">  Ρόδου</v>
      </c>
      <c r="B103" s="55">
        <v>204992</v>
      </c>
      <c r="C103" s="54">
        <v>197464</v>
      </c>
      <c r="D103" s="54">
        <v>1836.8679999999999</v>
      </c>
      <c r="E103" s="52">
        <v>32328</v>
      </c>
      <c r="F103" s="54">
        <v>26152</v>
      </c>
      <c r="G103" s="52">
        <v>1020.06</v>
      </c>
      <c r="H103" s="52">
        <v>61855</v>
      </c>
      <c r="I103" s="54">
        <v>49612</v>
      </c>
      <c r="J103" s="52">
        <v>1569.1569999999999</v>
      </c>
      <c r="K103" s="54">
        <v>3552</v>
      </c>
      <c r="L103" s="54">
        <v>2850</v>
      </c>
      <c r="M103" s="54">
        <v>148.495</v>
      </c>
      <c r="N103" s="52">
        <v>7620</v>
      </c>
      <c r="O103" s="54">
        <v>4020</v>
      </c>
      <c r="P103" s="54">
        <v>201.94</v>
      </c>
      <c r="Q103" s="54">
        <v>43729</v>
      </c>
      <c r="R103" s="54">
        <v>40801</v>
      </c>
      <c r="S103" s="54">
        <v>2130.8049999999998</v>
      </c>
      <c r="T103" s="54">
        <v>6446</v>
      </c>
      <c r="U103" s="54">
        <v>5131</v>
      </c>
      <c r="V103" s="54">
        <v>287.83</v>
      </c>
      <c r="W103" s="54" t="s">
        <v>118</v>
      </c>
      <c r="X103" s="53" t="s">
        <v>118</v>
      </c>
      <c r="Y103" s="54" t="s">
        <v>118</v>
      </c>
      <c r="Z103" s="54">
        <v>2034</v>
      </c>
      <c r="AA103" s="54">
        <v>263</v>
      </c>
      <c r="AB103" s="54">
        <v>41.154000000000003</v>
      </c>
      <c r="AC103" s="54">
        <v>2800</v>
      </c>
      <c r="AD103" s="54">
        <v>325</v>
      </c>
      <c r="AE103" s="54">
        <v>15.561999999999999</v>
      </c>
      <c r="AF103" s="54">
        <v>2659</v>
      </c>
      <c r="AG103" s="54">
        <v>919</v>
      </c>
      <c r="AH103" s="54">
        <v>20.376999999999999</v>
      </c>
      <c r="AI103" s="54">
        <v>3330</v>
      </c>
      <c r="AJ103" s="54">
        <v>1065</v>
      </c>
      <c r="AK103" s="54">
        <v>56.89</v>
      </c>
      <c r="AL103" s="54" t="s">
        <v>118</v>
      </c>
      <c r="AM103" s="53" t="s">
        <v>118</v>
      </c>
      <c r="AN103" s="54" t="s">
        <v>118</v>
      </c>
      <c r="AO103" s="54">
        <v>25</v>
      </c>
      <c r="AP103" s="53" t="s">
        <v>118</v>
      </c>
      <c r="AQ103" s="54">
        <v>0.15</v>
      </c>
      <c r="AR103" s="52">
        <v>1540001</v>
      </c>
      <c r="AS103" s="52">
        <v>1365783</v>
      </c>
      <c r="AT103" s="52">
        <v>9715.973</v>
      </c>
      <c r="AU103" s="56">
        <v>15928.271000000001</v>
      </c>
      <c r="AV103" s="50" t="s">
        <v>106</v>
      </c>
      <c r="AW103" s="11"/>
      <c r="AX103" s="11"/>
      <c r="AY103" s="5"/>
    </row>
    <row r="104" spans="1:51">
      <c r="A104" s="47" t="str">
        <f>VLOOKUP([1]ListOfRegions!A70,[1]ListOfRegions!A70:B144,2,0)</f>
        <v xml:space="preserve">  Τήνου</v>
      </c>
      <c r="B104" s="55">
        <v>1750</v>
      </c>
      <c r="C104" s="53" t="s">
        <v>118</v>
      </c>
      <c r="D104" s="54">
        <v>48.46</v>
      </c>
      <c r="E104" s="52">
        <v>13695</v>
      </c>
      <c r="F104" s="54">
        <v>1250</v>
      </c>
      <c r="G104" s="52">
        <v>368.7</v>
      </c>
      <c r="H104" s="52">
        <v>663</v>
      </c>
      <c r="I104" s="53" t="s">
        <v>118</v>
      </c>
      <c r="J104" s="52">
        <v>12.794</v>
      </c>
      <c r="K104" s="54">
        <v>387</v>
      </c>
      <c r="L104" s="53" t="s">
        <v>118</v>
      </c>
      <c r="M104" s="54">
        <v>5.32</v>
      </c>
      <c r="N104" s="52">
        <v>2112</v>
      </c>
      <c r="O104" s="53" t="s">
        <v>118</v>
      </c>
      <c r="P104" s="54">
        <v>23.004999999999999</v>
      </c>
      <c r="Q104" s="54">
        <v>420</v>
      </c>
      <c r="R104" s="54" t="s">
        <v>118</v>
      </c>
      <c r="S104" s="54">
        <v>7.3150000000000004</v>
      </c>
      <c r="T104" s="54">
        <v>521</v>
      </c>
      <c r="U104" s="53" t="s">
        <v>118</v>
      </c>
      <c r="V104" s="54">
        <v>6.9050000000000002</v>
      </c>
      <c r="W104" s="54">
        <v>95</v>
      </c>
      <c r="X104" s="53" t="s">
        <v>118</v>
      </c>
      <c r="Y104" s="54">
        <v>1.31</v>
      </c>
      <c r="Z104" s="54">
        <v>1090</v>
      </c>
      <c r="AA104" s="53" t="s">
        <v>118</v>
      </c>
      <c r="AB104" s="54">
        <v>17.600000000000001</v>
      </c>
      <c r="AC104" s="54">
        <v>5090</v>
      </c>
      <c r="AD104" s="53" t="s">
        <v>118</v>
      </c>
      <c r="AE104" s="54">
        <v>112.85</v>
      </c>
      <c r="AF104" s="54">
        <v>1149</v>
      </c>
      <c r="AG104" s="53" t="s">
        <v>118</v>
      </c>
      <c r="AH104" s="54">
        <v>9.4550000000000001</v>
      </c>
      <c r="AI104" s="54">
        <v>140</v>
      </c>
      <c r="AJ104" s="53" t="s">
        <v>118</v>
      </c>
      <c r="AK104" s="54">
        <v>2.52</v>
      </c>
      <c r="AL104" s="54" t="s">
        <v>118</v>
      </c>
      <c r="AM104" s="53" t="s">
        <v>118</v>
      </c>
      <c r="AN104" s="54" t="s">
        <v>118</v>
      </c>
      <c r="AO104" s="54" t="s">
        <v>118</v>
      </c>
      <c r="AP104" s="53" t="s">
        <v>118</v>
      </c>
      <c r="AQ104" s="54" t="s">
        <v>118</v>
      </c>
      <c r="AR104" s="52">
        <v>66800</v>
      </c>
      <c r="AS104" s="52">
        <v>5800</v>
      </c>
      <c r="AT104" s="52">
        <v>2.0499999999999998</v>
      </c>
      <c r="AU104" s="56">
        <v>655.1</v>
      </c>
      <c r="AV104" s="50" t="s">
        <v>107</v>
      </c>
      <c r="AW104" s="11"/>
      <c r="AX104" s="11"/>
      <c r="AY104" s="5"/>
    </row>
    <row r="105" spans="1:51">
      <c r="A105" s="90" t="s">
        <v>108</v>
      </c>
      <c r="B105" s="91">
        <f t="shared" ref="B105:J105" si="45">SUM(B107:B110)</f>
        <v>1547269</v>
      </c>
      <c r="C105" s="62">
        <f t="shared" si="45"/>
        <v>1389031</v>
      </c>
      <c r="D105" s="62">
        <f t="shared" si="45"/>
        <v>79195.73</v>
      </c>
      <c r="E105" s="62">
        <f t="shared" si="45"/>
        <v>280162</v>
      </c>
      <c r="F105" s="62">
        <f t="shared" si="45"/>
        <v>135530</v>
      </c>
      <c r="G105" s="62">
        <f t="shared" si="45"/>
        <v>10326.549999999999</v>
      </c>
      <c r="H105" s="62">
        <f t="shared" si="45"/>
        <v>318195</v>
      </c>
      <c r="I105" s="62">
        <f t="shared" si="45"/>
        <v>239750</v>
      </c>
      <c r="J105" s="62">
        <f t="shared" si="45"/>
        <v>8835.5159999999996</v>
      </c>
      <c r="K105" s="62">
        <f>SUM(K107:K110)</f>
        <v>115517</v>
      </c>
      <c r="L105" s="62">
        <f>SUM(L107:L110)</f>
        <v>51896</v>
      </c>
      <c r="M105" s="62">
        <f>SUM(M107:M110)</f>
        <v>3425.1610000000001</v>
      </c>
      <c r="N105" s="62">
        <f>SUM(N107:N110)</f>
        <v>166258</v>
      </c>
      <c r="O105" s="62">
        <f t="shared" ref="O105:Y105" si="46">SUM(O107:O110)</f>
        <v>21445</v>
      </c>
      <c r="P105" s="62">
        <f t="shared" si="46"/>
        <v>2929.6849999999999</v>
      </c>
      <c r="Q105" s="62">
        <f t="shared" si="46"/>
        <v>30146</v>
      </c>
      <c r="R105" s="62">
        <f t="shared" si="46"/>
        <v>11024</v>
      </c>
      <c r="S105" s="62">
        <f t="shared" si="46"/>
        <v>687.6</v>
      </c>
      <c r="T105" s="80">
        <f t="shared" si="46"/>
        <v>89150</v>
      </c>
      <c r="U105" s="62">
        <f t="shared" si="46"/>
        <v>7282</v>
      </c>
      <c r="V105" s="62">
        <f t="shared" si="46"/>
        <v>1624.557</v>
      </c>
      <c r="W105" s="62">
        <f t="shared" si="46"/>
        <v>21361</v>
      </c>
      <c r="X105" s="62">
        <f t="shared" si="46"/>
        <v>8301</v>
      </c>
      <c r="Y105" s="62">
        <f t="shared" si="46"/>
        <v>287.64499999999998</v>
      </c>
      <c r="Z105" s="62">
        <f>SUM(Z107:Z110)</f>
        <v>82245</v>
      </c>
      <c r="AA105" s="62">
        <f t="shared" ref="AA105:AK105" si="47">SUM(AA107:AA110)</f>
        <v>2672</v>
      </c>
      <c r="AB105" s="62">
        <f t="shared" si="47"/>
        <v>1208.626</v>
      </c>
      <c r="AC105" s="62">
        <f t="shared" si="47"/>
        <v>1295</v>
      </c>
      <c r="AD105" s="62">
        <f t="shared" si="47"/>
        <v>0</v>
      </c>
      <c r="AE105" s="62">
        <f t="shared" si="47"/>
        <v>16.637</v>
      </c>
      <c r="AF105" s="62">
        <f t="shared" si="47"/>
        <v>176468</v>
      </c>
      <c r="AG105" s="62">
        <f t="shared" si="47"/>
        <v>20078</v>
      </c>
      <c r="AH105" s="62">
        <f t="shared" si="47"/>
        <v>1103.9290000000001</v>
      </c>
      <c r="AI105" s="62">
        <f t="shared" si="47"/>
        <v>105375</v>
      </c>
      <c r="AJ105" s="62">
        <f t="shared" si="47"/>
        <v>30944</v>
      </c>
      <c r="AK105" s="62">
        <f t="shared" si="47"/>
        <v>1916.8920000000001</v>
      </c>
      <c r="AL105" s="62">
        <f>SUM(AL107:AL110)</f>
        <v>110117</v>
      </c>
      <c r="AM105" s="62">
        <f t="shared" ref="AM105:AU105" si="48">SUM(AM107:AM110)</f>
        <v>52129</v>
      </c>
      <c r="AN105" s="62">
        <f t="shared" si="48"/>
        <v>1300.874</v>
      </c>
      <c r="AO105" s="62">
        <f t="shared" si="48"/>
        <v>1294</v>
      </c>
      <c r="AP105" s="62">
        <f t="shared" si="48"/>
        <v>0</v>
      </c>
      <c r="AQ105" s="62">
        <f t="shared" si="48"/>
        <v>8.5640000000000001</v>
      </c>
      <c r="AR105" s="62">
        <f t="shared" si="48"/>
        <v>36907407</v>
      </c>
      <c r="AS105" s="62">
        <f t="shared" si="48"/>
        <v>35602659</v>
      </c>
      <c r="AT105" s="62">
        <f t="shared" si="48"/>
        <v>2216.9189999999999</v>
      </c>
      <c r="AU105" s="63">
        <f t="shared" si="48"/>
        <v>591671.43699999992</v>
      </c>
      <c r="AV105" s="98" t="s">
        <v>109</v>
      </c>
      <c r="AW105" s="98"/>
      <c r="AX105" s="98"/>
      <c r="AY105" s="5"/>
    </row>
    <row r="106" spans="1:51">
      <c r="A106" s="90"/>
      <c r="B106" s="91"/>
      <c r="C106" s="62"/>
      <c r="D106" s="62"/>
      <c r="E106" s="62"/>
      <c r="F106" s="62"/>
      <c r="G106" s="62"/>
      <c r="H106" s="62"/>
      <c r="I106" s="62"/>
      <c r="J106" s="62"/>
      <c r="K106" s="62"/>
      <c r="L106" s="62"/>
      <c r="M106" s="62"/>
      <c r="N106" s="62"/>
      <c r="O106" s="62"/>
      <c r="P106" s="62"/>
      <c r="Q106" s="62"/>
      <c r="R106" s="62"/>
      <c r="S106" s="62"/>
      <c r="T106" s="80"/>
      <c r="U106" s="62"/>
      <c r="V106" s="62"/>
      <c r="W106" s="62"/>
      <c r="X106" s="62"/>
      <c r="Y106" s="62"/>
      <c r="Z106" s="62"/>
      <c r="AA106" s="62"/>
      <c r="AB106" s="62"/>
      <c r="AC106" s="62"/>
      <c r="AD106" s="62"/>
      <c r="AE106" s="62"/>
      <c r="AF106" s="62"/>
      <c r="AG106" s="62"/>
      <c r="AH106" s="62"/>
      <c r="AI106" s="62"/>
      <c r="AJ106" s="62"/>
      <c r="AK106" s="62"/>
      <c r="AL106" s="62"/>
      <c r="AM106" s="62"/>
      <c r="AN106" s="62"/>
      <c r="AO106" s="62"/>
      <c r="AP106" s="62"/>
      <c r="AQ106" s="62"/>
      <c r="AR106" s="62"/>
      <c r="AS106" s="62"/>
      <c r="AT106" s="62"/>
      <c r="AU106" s="63"/>
      <c r="AV106" s="98"/>
      <c r="AW106" s="98"/>
      <c r="AX106" s="98"/>
      <c r="AY106" s="5"/>
    </row>
    <row r="107" spans="1:51">
      <c r="A107" s="47" t="str">
        <f>VLOOKUP([1]ListOfRegions!A71,[1]ListOfRegions!A71:B145,2,0)</f>
        <v xml:space="preserve">  Ηρακλείου</v>
      </c>
      <c r="B107" s="55">
        <v>210091</v>
      </c>
      <c r="C107" s="54">
        <v>167300</v>
      </c>
      <c r="D107" s="54">
        <v>9739.0550000000003</v>
      </c>
      <c r="E107" s="52">
        <v>79911</v>
      </c>
      <c r="F107" s="54">
        <v>34493</v>
      </c>
      <c r="G107" s="52">
        <v>3384.38</v>
      </c>
      <c r="H107" s="52">
        <v>61116</v>
      </c>
      <c r="I107" s="54">
        <v>29861</v>
      </c>
      <c r="J107" s="52">
        <v>2376.558</v>
      </c>
      <c r="K107" s="54">
        <v>31913</v>
      </c>
      <c r="L107" s="54">
        <v>24175</v>
      </c>
      <c r="M107" s="54">
        <v>1035.5630000000001</v>
      </c>
      <c r="N107" s="52">
        <v>58937</v>
      </c>
      <c r="O107" s="54">
        <v>14400</v>
      </c>
      <c r="P107" s="54">
        <v>1383.345</v>
      </c>
      <c r="Q107" s="54">
        <v>7323</v>
      </c>
      <c r="R107" s="54">
        <v>1830</v>
      </c>
      <c r="S107" s="54">
        <v>225.405</v>
      </c>
      <c r="T107" s="54">
        <v>55174</v>
      </c>
      <c r="U107" s="54">
        <v>2630</v>
      </c>
      <c r="V107" s="54">
        <v>1084.43</v>
      </c>
      <c r="W107" s="54">
        <v>3739</v>
      </c>
      <c r="X107" s="54">
        <v>965</v>
      </c>
      <c r="Y107" s="54">
        <v>66.364999999999995</v>
      </c>
      <c r="Z107" s="54">
        <v>35175</v>
      </c>
      <c r="AA107" s="54">
        <v>685</v>
      </c>
      <c r="AB107" s="54">
        <v>646.303</v>
      </c>
      <c r="AC107" s="54" t="s">
        <v>118</v>
      </c>
      <c r="AD107" s="53" t="s">
        <v>118</v>
      </c>
      <c r="AE107" s="54" t="s">
        <v>118</v>
      </c>
      <c r="AF107" s="54">
        <v>49912</v>
      </c>
      <c r="AG107" s="54">
        <v>2340</v>
      </c>
      <c r="AH107" s="54">
        <v>451.524</v>
      </c>
      <c r="AI107" s="54">
        <v>27844</v>
      </c>
      <c r="AJ107" s="54">
        <v>3670</v>
      </c>
      <c r="AK107" s="54">
        <v>998.298</v>
      </c>
      <c r="AL107" s="54">
        <v>435</v>
      </c>
      <c r="AM107" s="53" t="s">
        <v>118</v>
      </c>
      <c r="AN107" s="54">
        <v>21.73</v>
      </c>
      <c r="AO107" s="54">
        <v>25</v>
      </c>
      <c r="AP107" s="53" t="s">
        <v>118</v>
      </c>
      <c r="AQ107" s="54">
        <v>0.155</v>
      </c>
      <c r="AR107" s="52">
        <v>15563660</v>
      </c>
      <c r="AS107" s="52">
        <v>15295792</v>
      </c>
      <c r="AT107" s="52">
        <v>732.58500000000004</v>
      </c>
      <c r="AU107" s="56">
        <v>191779.37400000001</v>
      </c>
      <c r="AV107" s="50" t="s">
        <v>110</v>
      </c>
      <c r="AW107" s="11"/>
      <c r="AX107" s="11"/>
      <c r="AY107" s="5"/>
    </row>
    <row r="108" spans="1:51">
      <c r="A108" s="47" t="str">
        <f>VLOOKUP([1]ListOfRegions!A72,[1]ListOfRegions!A72:B146,2,0)</f>
        <v xml:space="preserve">  Λασιθίου</v>
      </c>
      <c r="B108" s="55">
        <v>54610</v>
      </c>
      <c r="C108" s="54">
        <v>10700</v>
      </c>
      <c r="D108" s="54">
        <v>1267.58</v>
      </c>
      <c r="E108" s="52">
        <v>42785</v>
      </c>
      <c r="F108" s="54">
        <v>5920</v>
      </c>
      <c r="G108" s="52">
        <v>920.4</v>
      </c>
      <c r="H108" s="52">
        <v>23324</v>
      </c>
      <c r="I108" s="54">
        <v>2790</v>
      </c>
      <c r="J108" s="52">
        <v>413.24</v>
      </c>
      <c r="K108" s="54">
        <v>53186</v>
      </c>
      <c r="L108" s="54">
        <v>10671</v>
      </c>
      <c r="M108" s="54">
        <v>1930.21</v>
      </c>
      <c r="N108" s="52">
        <v>44685</v>
      </c>
      <c r="O108" s="54">
        <v>2150</v>
      </c>
      <c r="P108" s="54">
        <v>759.49</v>
      </c>
      <c r="Q108" s="54">
        <v>6844</v>
      </c>
      <c r="R108" s="54">
        <v>700</v>
      </c>
      <c r="S108" s="54">
        <v>137.27000000000001</v>
      </c>
      <c r="T108" s="54">
        <v>16722</v>
      </c>
      <c r="U108" s="54">
        <v>519</v>
      </c>
      <c r="V108" s="54">
        <v>207.422</v>
      </c>
      <c r="W108" s="54">
        <v>4350</v>
      </c>
      <c r="X108" s="54">
        <v>320</v>
      </c>
      <c r="Y108" s="54">
        <v>67.375</v>
      </c>
      <c r="Z108" s="54">
        <v>8595</v>
      </c>
      <c r="AA108" s="53" t="s">
        <v>118</v>
      </c>
      <c r="AB108" s="54">
        <v>110.89</v>
      </c>
      <c r="AC108" s="54">
        <v>120</v>
      </c>
      <c r="AD108" s="53" t="s">
        <v>118</v>
      </c>
      <c r="AE108" s="54">
        <v>1.3919999999999999</v>
      </c>
      <c r="AF108" s="54">
        <v>84491</v>
      </c>
      <c r="AG108" s="54">
        <v>16736</v>
      </c>
      <c r="AH108" s="54">
        <v>392.65</v>
      </c>
      <c r="AI108" s="54">
        <v>15065</v>
      </c>
      <c r="AJ108" s="54">
        <v>1049</v>
      </c>
      <c r="AK108" s="54">
        <v>221.56800000000001</v>
      </c>
      <c r="AL108" s="54">
        <v>41346</v>
      </c>
      <c r="AM108" s="54">
        <v>224</v>
      </c>
      <c r="AN108" s="54">
        <v>89.704999999999998</v>
      </c>
      <c r="AO108" s="54">
        <v>114</v>
      </c>
      <c r="AP108" s="53" t="s">
        <v>118</v>
      </c>
      <c r="AQ108" s="54">
        <v>0.42399999999999999</v>
      </c>
      <c r="AR108" s="52">
        <v>6452438</v>
      </c>
      <c r="AS108" s="52">
        <v>5933660</v>
      </c>
      <c r="AT108" s="52">
        <v>161.92500000000001</v>
      </c>
      <c r="AU108" s="56">
        <v>104089.856</v>
      </c>
      <c r="AV108" s="50" t="s">
        <v>111</v>
      </c>
      <c r="AW108" s="11"/>
      <c r="AX108" s="11"/>
      <c r="AY108" s="5"/>
    </row>
    <row r="109" spans="1:51">
      <c r="A109" s="47" t="str">
        <f>VLOOKUP([1]ListOfRegions!A73,[1]ListOfRegions!A73:B147,2,0)</f>
        <v xml:space="preserve">  Ρεθύμνης</v>
      </c>
      <c r="B109" s="55">
        <v>77518</v>
      </c>
      <c r="C109" s="54">
        <v>48146</v>
      </c>
      <c r="D109" s="54">
        <v>1734.14</v>
      </c>
      <c r="E109" s="52">
        <v>31427</v>
      </c>
      <c r="F109" s="54">
        <v>9826</v>
      </c>
      <c r="G109" s="52">
        <v>563.03</v>
      </c>
      <c r="H109" s="52">
        <v>17560</v>
      </c>
      <c r="I109" s="54">
        <v>7054</v>
      </c>
      <c r="J109" s="52">
        <v>294.38799999999998</v>
      </c>
      <c r="K109" s="54">
        <v>8843</v>
      </c>
      <c r="L109" s="54">
        <v>2951</v>
      </c>
      <c r="M109" s="54">
        <v>129.78800000000001</v>
      </c>
      <c r="N109" s="52">
        <v>26332</v>
      </c>
      <c r="O109" s="54">
        <v>2750</v>
      </c>
      <c r="P109" s="54">
        <v>243.67</v>
      </c>
      <c r="Q109" s="54">
        <v>2699</v>
      </c>
      <c r="R109" s="54">
        <v>641</v>
      </c>
      <c r="S109" s="54">
        <v>31.529</v>
      </c>
      <c r="T109" s="54">
        <v>5046</v>
      </c>
      <c r="U109" s="54">
        <v>391</v>
      </c>
      <c r="V109" s="54">
        <v>65.86</v>
      </c>
      <c r="W109" s="54">
        <v>9096</v>
      </c>
      <c r="X109" s="54">
        <v>5931</v>
      </c>
      <c r="Y109" s="54">
        <v>79.635000000000005</v>
      </c>
      <c r="Z109" s="54">
        <v>19087</v>
      </c>
      <c r="AA109" s="54">
        <v>612</v>
      </c>
      <c r="AB109" s="54">
        <v>177.81</v>
      </c>
      <c r="AC109" s="54">
        <v>1135</v>
      </c>
      <c r="AD109" s="53" t="s">
        <v>118</v>
      </c>
      <c r="AE109" s="54">
        <v>14.975</v>
      </c>
      <c r="AF109" s="54">
        <v>10783</v>
      </c>
      <c r="AG109" s="54">
        <v>592</v>
      </c>
      <c r="AH109" s="54">
        <v>50.75</v>
      </c>
      <c r="AI109" s="54">
        <v>42603</v>
      </c>
      <c r="AJ109" s="54">
        <v>24420</v>
      </c>
      <c r="AK109" s="54">
        <v>338.19</v>
      </c>
      <c r="AL109" s="54">
        <v>1171</v>
      </c>
      <c r="AM109" s="54">
        <v>85</v>
      </c>
      <c r="AN109" s="54">
        <v>43.984999999999999</v>
      </c>
      <c r="AO109" s="54">
        <v>900</v>
      </c>
      <c r="AP109" s="53" t="s">
        <v>118</v>
      </c>
      <c r="AQ109" s="54">
        <v>6.2</v>
      </c>
      <c r="AR109" s="52">
        <v>5045324</v>
      </c>
      <c r="AS109" s="52">
        <v>4817801</v>
      </c>
      <c r="AT109" s="52">
        <v>54.323999999999998</v>
      </c>
      <c r="AU109" s="56">
        <v>46194.22</v>
      </c>
      <c r="AV109" s="50" t="s">
        <v>112</v>
      </c>
      <c r="AW109" s="11"/>
      <c r="AX109" s="11"/>
      <c r="AY109" s="5"/>
    </row>
    <row r="110" spans="1:51" ht="10.8" thickBot="1">
      <c r="A110" s="49" t="str">
        <f>VLOOKUP([1]ListOfRegions!A74,[1]ListOfRegions!A74:B148,2,0)</f>
        <v xml:space="preserve">  Χανίων</v>
      </c>
      <c r="B110" s="57">
        <v>1205050</v>
      </c>
      <c r="C110" s="58">
        <v>1162885</v>
      </c>
      <c r="D110" s="58">
        <v>66454.955000000002</v>
      </c>
      <c r="E110" s="59">
        <v>126039</v>
      </c>
      <c r="F110" s="58">
        <v>85291</v>
      </c>
      <c r="G110" s="59">
        <v>5458.74</v>
      </c>
      <c r="H110" s="59">
        <v>216195</v>
      </c>
      <c r="I110" s="58">
        <v>200045</v>
      </c>
      <c r="J110" s="59">
        <v>5751.33</v>
      </c>
      <c r="K110" s="58">
        <v>21575</v>
      </c>
      <c r="L110" s="58">
        <v>14099</v>
      </c>
      <c r="M110" s="58">
        <v>329.6</v>
      </c>
      <c r="N110" s="59">
        <v>36304</v>
      </c>
      <c r="O110" s="58">
        <v>2145</v>
      </c>
      <c r="P110" s="58">
        <v>543.17999999999995</v>
      </c>
      <c r="Q110" s="58">
        <v>13280</v>
      </c>
      <c r="R110" s="58">
        <v>7853</v>
      </c>
      <c r="S110" s="58">
        <v>293.39600000000002</v>
      </c>
      <c r="T110" s="58">
        <v>12208</v>
      </c>
      <c r="U110" s="58">
        <v>3742</v>
      </c>
      <c r="V110" s="58">
        <v>266.84500000000003</v>
      </c>
      <c r="W110" s="58">
        <v>4176</v>
      </c>
      <c r="X110" s="58">
        <v>1085</v>
      </c>
      <c r="Y110" s="58">
        <v>74.27</v>
      </c>
      <c r="Z110" s="58">
        <v>19388</v>
      </c>
      <c r="AA110" s="58">
        <v>1375</v>
      </c>
      <c r="AB110" s="58">
        <v>273.62299999999999</v>
      </c>
      <c r="AC110" s="58">
        <v>40</v>
      </c>
      <c r="AD110" s="60" t="s">
        <v>118</v>
      </c>
      <c r="AE110" s="58">
        <v>0.27</v>
      </c>
      <c r="AF110" s="58">
        <v>31282</v>
      </c>
      <c r="AG110" s="58">
        <v>410</v>
      </c>
      <c r="AH110" s="58">
        <v>209.005</v>
      </c>
      <c r="AI110" s="58">
        <v>19863</v>
      </c>
      <c r="AJ110" s="58">
        <v>1805</v>
      </c>
      <c r="AK110" s="58">
        <v>358.83600000000001</v>
      </c>
      <c r="AL110" s="58">
        <v>67165</v>
      </c>
      <c r="AM110" s="58">
        <v>51820</v>
      </c>
      <c r="AN110" s="58">
        <v>1145.454</v>
      </c>
      <c r="AO110" s="58">
        <v>255</v>
      </c>
      <c r="AP110" s="60" t="s">
        <v>118</v>
      </c>
      <c r="AQ110" s="58">
        <v>1.7849999999999999</v>
      </c>
      <c r="AR110" s="59">
        <v>9845985</v>
      </c>
      <c r="AS110" s="59">
        <v>9555406</v>
      </c>
      <c r="AT110" s="59">
        <v>1268.085</v>
      </c>
      <c r="AU110" s="61">
        <v>249607.98699999999</v>
      </c>
      <c r="AV110" s="51" t="s">
        <v>113</v>
      </c>
      <c r="AW110" s="15"/>
      <c r="AX110" s="15"/>
      <c r="AY110" s="5"/>
    </row>
    <row r="111" spans="1:51">
      <c r="AY111" s="5"/>
    </row>
    <row r="112" spans="1:51">
      <c r="A112" s="12" t="s">
        <v>114</v>
      </c>
      <c r="M112" s="12" t="s">
        <v>115</v>
      </c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2"/>
      <c r="AR112" s="12"/>
      <c r="AS112" s="12"/>
      <c r="AT112" s="12"/>
      <c r="AU112" s="12"/>
    </row>
    <row r="113" spans="1:47">
      <c r="A113" s="13" t="s">
        <v>116</v>
      </c>
      <c r="M113" s="13" t="s">
        <v>117</v>
      </c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  <c r="AS113" s="13"/>
      <c r="AT113" s="13"/>
      <c r="AU113" s="13"/>
    </row>
    <row r="114" spans="1:47">
      <c r="A114" s="13" t="s">
        <v>131</v>
      </c>
      <c r="M114" s="13" t="s">
        <v>132</v>
      </c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  <c r="AS114" s="13"/>
      <c r="AT114" s="13"/>
      <c r="AU114" s="13"/>
    </row>
  </sheetData>
  <mergeCells count="645">
    <mergeCell ref="A2:R2"/>
    <mergeCell ref="A3:Q3"/>
    <mergeCell ref="M105:M106"/>
    <mergeCell ref="AV105:AX106"/>
    <mergeCell ref="G105:G106"/>
    <mergeCell ref="H105:H106"/>
    <mergeCell ref="I105:I106"/>
    <mergeCell ref="J105:J106"/>
    <mergeCell ref="K105:K106"/>
    <mergeCell ref="L105:L106"/>
    <mergeCell ref="V105:V106"/>
    <mergeCell ref="W105:W106"/>
    <mergeCell ref="Z105:Z106"/>
    <mergeCell ref="AA105:AA106"/>
    <mergeCell ref="AB105:AB106"/>
    <mergeCell ref="AC105:AC106"/>
    <mergeCell ref="AD105:AD106"/>
    <mergeCell ref="AE105:AE106"/>
    <mergeCell ref="AF105:AF106"/>
    <mergeCell ref="AG105:AG106"/>
    <mergeCell ref="AH105:AH106"/>
    <mergeCell ref="AI105:AI106"/>
    <mergeCell ref="AJ105:AJ106"/>
    <mergeCell ref="AK105:AK106"/>
    <mergeCell ref="AQ105:AQ106"/>
    <mergeCell ref="AR105:AR106"/>
    <mergeCell ref="A105:A106"/>
    <mergeCell ref="B105:B106"/>
    <mergeCell ref="C105:C106"/>
    <mergeCell ref="D105:D106"/>
    <mergeCell ref="E105:E106"/>
    <mergeCell ref="F105:F106"/>
    <mergeCell ref="I90:I91"/>
    <mergeCell ref="J90:J91"/>
    <mergeCell ref="K90:K91"/>
    <mergeCell ref="A90:A91"/>
    <mergeCell ref="B90:B91"/>
    <mergeCell ref="C90:C91"/>
    <mergeCell ref="D90:D91"/>
    <mergeCell ref="E90:E91"/>
    <mergeCell ref="F90:F91"/>
    <mergeCell ref="G90:G91"/>
    <mergeCell ref="H90:H91"/>
    <mergeCell ref="L90:L91"/>
    <mergeCell ref="M90:M91"/>
    <mergeCell ref="S90:S91"/>
    <mergeCell ref="X90:X91"/>
    <mergeCell ref="Y90:Y91"/>
    <mergeCell ref="AV90:AX91"/>
    <mergeCell ref="T90:T91"/>
    <mergeCell ref="U90:U91"/>
    <mergeCell ref="V90:V91"/>
    <mergeCell ref="W90:W91"/>
    <mergeCell ref="M83:M84"/>
    <mergeCell ref="AV83:AX84"/>
    <mergeCell ref="N83:N84"/>
    <mergeCell ref="O83:O84"/>
    <mergeCell ref="P83:P84"/>
    <mergeCell ref="Q83:Q84"/>
    <mergeCell ref="R83:R84"/>
    <mergeCell ref="S83:S84"/>
    <mergeCell ref="T83:T84"/>
    <mergeCell ref="U83:U84"/>
    <mergeCell ref="V83:V84"/>
    <mergeCell ref="W83:W84"/>
    <mergeCell ref="X83:X84"/>
    <mergeCell ref="Y83:Y84"/>
    <mergeCell ref="N90:N91"/>
    <mergeCell ref="O90:O91"/>
    <mergeCell ref="P90:P91"/>
    <mergeCell ref="Q90:Q91"/>
    <mergeCell ref="R90:R91"/>
    <mergeCell ref="G83:G84"/>
    <mergeCell ref="H83:H84"/>
    <mergeCell ref="I83:I84"/>
    <mergeCell ref="J83:J84"/>
    <mergeCell ref="K83:K84"/>
    <mergeCell ref="L83:L84"/>
    <mergeCell ref="A83:A84"/>
    <mergeCell ref="B83:B84"/>
    <mergeCell ref="C83:C84"/>
    <mergeCell ref="D83:D84"/>
    <mergeCell ref="E83:E84"/>
    <mergeCell ref="F83:F84"/>
    <mergeCell ref="I73:I74"/>
    <mergeCell ref="J73:J74"/>
    <mergeCell ref="K73:K74"/>
    <mergeCell ref="L73:L74"/>
    <mergeCell ref="M73:M74"/>
    <mergeCell ref="AV73:AX74"/>
    <mergeCell ref="T73:T74"/>
    <mergeCell ref="U73:U74"/>
    <mergeCell ref="V73:V74"/>
    <mergeCell ref="W73:W74"/>
    <mergeCell ref="N73:N74"/>
    <mergeCell ref="O73:O74"/>
    <mergeCell ref="P73:P74"/>
    <mergeCell ref="Q73:Q74"/>
    <mergeCell ref="R73:R74"/>
    <mergeCell ref="S73:S74"/>
    <mergeCell ref="X73:X74"/>
    <mergeCell ref="Y73:Y74"/>
    <mergeCell ref="M66:M67"/>
    <mergeCell ref="AV66:AX67"/>
    <mergeCell ref="A73:A74"/>
    <mergeCell ref="B73:B74"/>
    <mergeCell ref="C73:C74"/>
    <mergeCell ref="D73:D74"/>
    <mergeCell ref="E73:E74"/>
    <mergeCell ref="F73:F74"/>
    <mergeCell ref="G73:G74"/>
    <mergeCell ref="H73:H74"/>
    <mergeCell ref="G66:G67"/>
    <mergeCell ref="H66:H67"/>
    <mergeCell ref="I66:I67"/>
    <mergeCell ref="J66:J67"/>
    <mergeCell ref="K66:K67"/>
    <mergeCell ref="L66:L67"/>
    <mergeCell ref="A66:A67"/>
    <mergeCell ref="B66:B67"/>
    <mergeCell ref="C66:C67"/>
    <mergeCell ref="D66:D67"/>
    <mergeCell ref="E66:E67"/>
    <mergeCell ref="F66:F67"/>
    <mergeCell ref="N66:N67"/>
    <mergeCell ref="O66:O67"/>
    <mergeCell ref="I61:I62"/>
    <mergeCell ref="J61:J62"/>
    <mergeCell ref="K61:K62"/>
    <mergeCell ref="L61:L62"/>
    <mergeCell ref="M61:M62"/>
    <mergeCell ref="AV61:AX62"/>
    <mergeCell ref="T61:T62"/>
    <mergeCell ref="U61:U62"/>
    <mergeCell ref="V61:V62"/>
    <mergeCell ref="W61:W62"/>
    <mergeCell ref="N61:N62"/>
    <mergeCell ref="O61:O62"/>
    <mergeCell ref="P61:P62"/>
    <mergeCell ref="Q61:Q62"/>
    <mergeCell ref="R61:R62"/>
    <mergeCell ref="S61:S62"/>
    <mergeCell ref="X61:X62"/>
    <mergeCell ref="Y61:Y62"/>
    <mergeCell ref="M54:M55"/>
    <mergeCell ref="AV54:AX55"/>
    <mergeCell ref="A61:A62"/>
    <mergeCell ref="B61:B62"/>
    <mergeCell ref="C61:C62"/>
    <mergeCell ref="D61:D62"/>
    <mergeCell ref="E61:E62"/>
    <mergeCell ref="F61:F62"/>
    <mergeCell ref="G61:G62"/>
    <mergeCell ref="H61:H62"/>
    <mergeCell ref="G54:G55"/>
    <mergeCell ref="H54:H55"/>
    <mergeCell ref="I54:I55"/>
    <mergeCell ref="J54:J55"/>
    <mergeCell ref="K54:K55"/>
    <mergeCell ref="L54:L55"/>
    <mergeCell ref="A54:A55"/>
    <mergeCell ref="B54:B55"/>
    <mergeCell ref="C54:C55"/>
    <mergeCell ref="D54:D55"/>
    <mergeCell ref="E54:E55"/>
    <mergeCell ref="F54:F55"/>
    <mergeCell ref="N54:N55"/>
    <mergeCell ref="O54:O55"/>
    <mergeCell ref="I47:I48"/>
    <mergeCell ref="J47:J48"/>
    <mergeCell ref="K47:K48"/>
    <mergeCell ref="L47:L48"/>
    <mergeCell ref="M47:M48"/>
    <mergeCell ref="AV47:AX48"/>
    <mergeCell ref="T47:T48"/>
    <mergeCell ref="U47:U48"/>
    <mergeCell ref="V47:V48"/>
    <mergeCell ref="W47:W48"/>
    <mergeCell ref="N47:N48"/>
    <mergeCell ref="O47:O48"/>
    <mergeCell ref="P47:P48"/>
    <mergeCell ref="Q47:Q48"/>
    <mergeCell ref="R47:R48"/>
    <mergeCell ref="S47:S48"/>
    <mergeCell ref="X47:X48"/>
    <mergeCell ref="Y47:Y48"/>
    <mergeCell ref="M40:M41"/>
    <mergeCell ref="AV40:AX41"/>
    <mergeCell ref="A47:A48"/>
    <mergeCell ref="B47:B48"/>
    <mergeCell ref="C47:C48"/>
    <mergeCell ref="D47:D48"/>
    <mergeCell ref="E47:E48"/>
    <mergeCell ref="F47:F48"/>
    <mergeCell ref="G47:G48"/>
    <mergeCell ref="H47:H48"/>
    <mergeCell ref="G40:G41"/>
    <mergeCell ref="H40:H41"/>
    <mergeCell ref="I40:I41"/>
    <mergeCell ref="J40:J41"/>
    <mergeCell ref="K40:K41"/>
    <mergeCell ref="L40:L41"/>
    <mergeCell ref="A40:A41"/>
    <mergeCell ref="B40:B41"/>
    <mergeCell ref="C40:C41"/>
    <mergeCell ref="D40:D41"/>
    <mergeCell ref="E40:E41"/>
    <mergeCell ref="F40:F41"/>
    <mergeCell ref="N40:N41"/>
    <mergeCell ref="O40:O41"/>
    <mergeCell ref="I34:I35"/>
    <mergeCell ref="J34:J35"/>
    <mergeCell ref="K34:K35"/>
    <mergeCell ref="L34:L35"/>
    <mergeCell ref="M34:M35"/>
    <mergeCell ref="AV34:AX35"/>
    <mergeCell ref="T34:T35"/>
    <mergeCell ref="U34:U35"/>
    <mergeCell ref="V34:V35"/>
    <mergeCell ref="W34:W35"/>
    <mergeCell ref="N34:N35"/>
    <mergeCell ref="O34:O35"/>
    <mergeCell ref="P34:P35"/>
    <mergeCell ref="Q34:Q35"/>
    <mergeCell ref="R34:R35"/>
    <mergeCell ref="S34:S35"/>
    <mergeCell ref="X34:X35"/>
    <mergeCell ref="Y34:Y35"/>
    <mergeCell ref="M20:M21"/>
    <mergeCell ref="AV20:AX21"/>
    <mergeCell ref="A34:A35"/>
    <mergeCell ref="B34:B35"/>
    <mergeCell ref="C34:C35"/>
    <mergeCell ref="D34:D35"/>
    <mergeCell ref="E34:E35"/>
    <mergeCell ref="F34:F35"/>
    <mergeCell ref="G34:G35"/>
    <mergeCell ref="H34:H35"/>
    <mergeCell ref="G20:G21"/>
    <mergeCell ref="H20:H21"/>
    <mergeCell ref="I20:I21"/>
    <mergeCell ref="J20:J21"/>
    <mergeCell ref="K20:K21"/>
    <mergeCell ref="L20:L21"/>
    <mergeCell ref="A20:A21"/>
    <mergeCell ref="B20:B21"/>
    <mergeCell ref="C20:C21"/>
    <mergeCell ref="D20:D21"/>
    <mergeCell ref="E20:E21"/>
    <mergeCell ref="F20:F21"/>
    <mergeCell ref="N20:N21"/>
    <mergeCell ref="O20:O21"/>
    <mergeCell ref="J12:J13"/>
    <mergeCell ref="K12:K13"/>
    <mergeCell ref="L12:L13"/>
    <mergeCell ref="M12:M13"/>
    <mergeCell ref="AV12:AX13"/>
    <mergeCell ref="N12:N13"/>
    <mergeCell ref="O12:O13"/>
    <mergeCell ref="P12:P13"/>
    <mergeCell ref="Q12:Q13"/>
    <mergeCell ref="AG12:AG13"/>
    <mergeCell ref="AH12:AH13"/>
    <mergeCell ref="AK12:AK13"/>
    <mergeCell ref="AT12:AT13"/>
    <mergeCell ref="AU12:AU13"/>
    <mergeCell ref="Z12:Z13"/>
    <mergeCell ref="AA12:AA13"/>
    <mergeCell ref="AB12:AB13"/>
    <mergeCell ref="AC12:AC13"/>
    <mergeCell ref="AD12:AD13"/>
    <mergeCell ref="AE12:AE13"/>
    <mergeCell ref="AF12:AF13"/>
    <mergeCell ref="AI12:AI13"/>
    <mergeCell ref="AJ12:AJ13"/>
    <mergeCell ref="AS12:AS13"/>
    <mergeCell ref="AV10:AX11"/>
    <mergeCell ref="A12:A13"/>
    <mergeCell ref="B12:B13"/>
    <mergeCell ref="C12:C13"/>
    <mergeCell ref="D12:D13"/>
    <mergeCell ref="E12:E13"/>
    <mergeCell ref="F12:F13"/>
    <mergeCell ref="G12:G13"/>
    <mergeCell ref="H12:H13"/>
    <mergeCell ref="G10:G11"/>
    <mergeCell ref="H10:H11"/>
    <mergeCell ref="I10:I11"/>
    <mergeCell ref="J10:J11"/>
    <mergeCell ref="K10:K11"/>
    <mergeCell ref="L10:L11"/>
    <mergeCell ref="A10:A11"/>
    <mergeCell ref="B10:B11"/>
    <mergeCell ref="C10:C11"/>
    <mergeCell ref="D10:D11"/>
    <mergeCell ref="E10:E11"/>
    <mergeCell ref="F10:F11"/>
    <mergeCell ref="N10:N11"/>
    <mergeCell ref="O10:O11"/>
    <mergeCell ref="I12:I13"/>
    <mergeCell ref="AW5:AX5"/>
    <mergeCell ref="A6:A9"/>
    <mergeCell ref="B6:D8"/>
    <mergeCell ref="E6:G8"/>
    <mergeCell ref="H6:J8"/>
    <mergeCell ref="K6:M8"/>
    <mergeCell ref="AV6:AX9"/>
    <mergeCell ref="N6:P8"/>
    <mergeCell ref="Q6:S8"/>
    <mergeCell ref="T6:V8"/>
    <mergeCell ref="W6:Y8"/>
    <mergeCell ref="Z6:AB8"/>
    <mergeCell ref="AC6:AE8"/>
    <mergeCell ref="AF6:AH8"/>
    <mergeCell ref="AL6:AN8"/>
    <mergeCell ref="AI6:AK8"/>
    <mergeCell ref="P10:P11"/>
    <mergeCell ref="Q10:Q11"/>
    <mergeCell ref="R10:R11"/>
    <mergeCell ref="S10:S11"/>
    <mergeCell ref="T10:T11"/>
    <mergeCell ref="U10:U11"/>
    <mergeCell ref="V10:V11"/>
    <mergeCell ref="G5:L5"/>
    <mergeCell ref="M10:M11"/>
    <mergeCell ref="W10:W11"/>
    <mergeCell ref="X10:X11"/>
    <mergeCell ref="Y10:Y11"/>
    <mergeCell ref="R12:R13"/>
    <mergeCell ref="S12:S13"/>
    <mergeCell ref="T12:T13"/>
    <mergeCell ref="U12:U13"/>
    <mergeCell ref="V12:V13"/>
    <mergeCell ref="W12:W13"/>
    <mergeCell ref="X12:X13"/>
    <mergeCell ref="Y12:Y13"/>
    <mergeCell ref="P20:P21"/>
    <mergeCell ref="Q20:Q21"/>
    <mergeCell ref="R20:R21"/>
    <mergeCell ref="S20:S21"/>
    <mergeCell ref="T20:T21"/>
    <mergeCell ref="U20:U21"/>
    <mergeCell ref="V20:V21"/>
    <mergeCell ref="W20:W21"/>
    <mergeCell ref="X20:X21"/>
    <mergeCell ref="P40:P41"/>
    <mergeCell ref="Q40:Q41"/>
    <mergeCell ref="R40:R41"/>
    <mergeCell ref="S40:S41"/>
    <mergeCell ref="T40:T41"/>
    <mergeCell ref="U40:U41"/>
    <mergeCell ref="V40:V41"/>
    <mergeCell ref="W40:W41"/>
    <mergeCell ref="X40:X41"/>
    <mergeCell ref="P54:P55"/>
    <mergeCell ref="Q54:Q55"/>
    <mergeCell ref="R54:R55"/>
    <mergeCell ref="S54:S55"/>
    <mergeCell ref="T54:T55"/>
    <mergeCell ref="U54:U55"/>
    <mergeCell ref="V54:V55"/>
    <mergeCell ref="W54:W55"/>
    <mergeCell ref="X54:X55"/>
    <mergeCell ref="P66:P67"/>
    <mergeCell ref="Q66:Q67"/>
    <mergeCell ref="R66:R67"/>
    <mergeCell ref="S66:S67"/>
    <mergeCell ref="T66:T67"/>
    <mergeCell ref="U66:U67"/>
    <mergeCell ref="V66:V67"/>
    <mergeCell ref="W66:W67"/>
    <mergeCell ref="X66:X67"/>
    <mergeCell ref="N105:N106"/>
    <mergeCell ref="O105:O106"/>
    <mergeCell ref="P105:P106"/>
    <mergeCell ref="Q105:Q106"/>
    <mergeCell ref="R105:R106"/>
    <mergeCell ref="S105:S106"/>
    <mergeCell ref="T105:T106"/>
    <mergeCell ref="U105:U106"/>
    <mergeCell ref="X105:X106"/>
    <mergeCell ref="Y105:Y106"/>
    <mergeCell ref="Z10:Z11"/>
    <mergeCell ref="AA10:AA11"/>
    <mergeCell ref="AB10:AB11"/>
    <mergeCell ref="AC10:AC11"/>
    <mergeCell ref="AD10:AD11"/>
    <mergeCell ref="AE10:AE11"/>
    <mergeCell ref="AF10:AF11"/>
    <mergeCell ref="AG10:AG11"/>
    <mergeCell ref="AE40:AE41"/>
    <mergeCell ref="AF40:AF41"/>
    <mergeCell ref="AG40:AG41"/>
    <mergeCell ref="Y66:Y67"/>
    <mergeCell ref="Y54:Y55"/>
    <mergeCell ref="Y40:Y41"/>
    <mergeCell ref="Y20:Y21"/>
    <mergeCell ref="AH10:AH11"/>
    <mergeCell ref="AI10:AI11"/>
    <mergeCell ref="AJ10:AJ11"/>
    <mergeCell ref="AK10:AK11"/>
    <mergeCell ref="AK20:AK21"/>
    <mergeCell ref="Z34:Z35"/>
    <mergeCell ref="AA34:AA35"/>
    <mergeCell ref="AB34:AB35"/>
    <mergeCell ref="AC34:AC35"/>
    <mergeCell ref="AD34:AD35"/>
    <mergeCell ref="AE34:AE35"/>
    <mergeCell ref="AF34:AF35"/>
    <mergeCell ref="AG34:AG35"/>
    <mergeCell ref="AH34:AH35"/>
    <mergeCell ref="AI34:AI35"/>
    <mergeCell ref="AJ34:AJ35"/>
    <mergeCell ref="AK34:AK35"/>
    <mergeCell ref="Z20:Z21"/>
    <mergeCell ref="AA20:AA21"/>
    <mergeCell ref="AB20:AB21"/>
    <mergeCell ref="AC20:AC21"/>
    <mergeCell ref="AD20:AD21"/>
    <mergeCell ref="AE20:AE21"/>
    <mergeCell ref="AF20:AF21"/>
    <mergeCell ref="AI20:AI21"/>
    <mergeCell ref="AJ20:AJ21"/>
    <mergeCell ref="AG20:AG21"/>
    <mergeCell ref="AH20:AH21"/>
    <mergeCell ref="AI40:AI41"/>
    <mergeCell ref="AJ40:AJ41"/>
    <mergeCell ref="AK40:AK41"/>
    <mergeCell ref="Z47:Z48"/>
    <mergeCell ref="AA47:AA48"/>
    <mergeCell ref="AB47:AB48"/>
    <mergeCell ref="AC47:AC48"/>
    <mergeCell ref="AD47:AD48"/>
    <mergeCell ref="AE47:AE48"/>
    <mergeCell ref="AF47:AF48"/>
    <mergeCell ref="AG47:AG48"/>
    <mergeCell ref="AH47:AH48"/>
    <mergeCell ref="AI47:AI48"/>
    <mergeCell ref="AJ47:AJ48"/>
    <mergeCell ref="AK47:AK48"/>
    <mergeCell ref="Z40:Z41"/>
    <mergeCell ref="AA40:AA41"/>
    <mergeCell ref="AB40:AB41"/>
    <mergeCell ref="AC40:AC41"/>
    <mergeCell ref="AD40:AD41"/>
    <mergeCell ref="AH40:AH41"/>
    <mergeCell ref="AI54:AI55"/>
    <mergeCell ref="AJ54:AJ55"/>
    <mergeCell ref="AK54:AK55"/>
    <mergeCell ref="Z61:Z62"/>
    <mergeCell ref="AA61:AA62"/>
    <mergeCell ref="AB61:AB62"/>
    <mergeCell ref="AC61:AC62"/>
    <mergeCell ref="AD61:AD62"/>
    <mergeCell ref="AE61:AE62"/>
    <mergeCell ref="AF61:AF62"/>
    <mergeCell ref="AG61:AG62"/>
    <mergeCell ref="AH61:AH62"/>
    <mergeCell ref="AI61:AI62"/>
    <mergeCell ref="AJ61:AJ62"/>
    <mergeCell ref="AK61:AK62"/>
    <mergeCell ref="Z54:Z55"/>
    <mergeCell ref="AA54:AA55"/>
    <mergeCell ref="AB54:AB55"/>
    <mergeCell ref="AC54:AC55"/>
    <mergeCell ref="AD54:AD55"/>
    <mergeCell ref="AE54:AE55"/>
    <mergeCell ref="AF54:AF55"/>
    <mergeCell ref="AG54:AG55"/>
    <mergeCell ref="AH54:AH55"/>
    <mergeCell ref="AI66:AI67"/>
    <mergeCell ref="AJ66:AJ67"/>
    <mergeCell ref="AK66:AK67"/>
    <mergeCell ref="Z73:Z74"/>
    <mergeCell ref="AA73:AA74"/>
    <mergeCell ref="AB73:AB74"/>
    <mergeCell ref="AC73:AC74"/>
    <mergeCell ref="AD73:AD74"/>
    <mergeCell ref="AE73:AE74"/>
    <mergeCell ref="AF73:AF74"/>
    <mergeCell ref="AG73:AG74"/>
    <mergeCell ref="AH73:AH74"/>
    <mergeCell ref="AI73:AI74"/>
    <mergeCell ref="AJ73:AJ74"/>
    <mergeCell ref="AK73:AK74"/>
    <mergeCell ref="Z66:Z67"/>
    <mergeCell ref="AA66:AA67"/>
    <mergeCell ref="AB66:AB67"/>
    <mergeCell ref="AC66:AC67"/>
    <mergeCell ref="AD66:AD67"/>
    <mergeCell ref="AE66:AE67"/>
    <mergeCell ref="AF66:AF67"/>
    <mergeCell ref="AG66:AG67"/>
    <mergeCell ref="AH66:AH67"/>
    <mergeCell ref="AI83:AI84"/>
    <mergeCell ref="AJ83:AJ84"/>
    <mergeCell ref="AK83:AK84"/>
    <mergeCell ref="AI90:AI91"/>
    <mergeCell ref="AJ90:AJ91"/>
    <mergeCell ref="AK90:AK91"/>
    <mergeCell ref="Z90:Z91"/>
    <mergeCell ref="AA90:AA91"/>
    <mergeCell ref="AB90:AB91"/>
    <mergeCell ref="AC90:AC91"/>
    <mergeCell ref="AD90:AD91"/>
    <mergeCell ref="AE90:AE91"/>
    <mergeCell ref="AF90:AF91"/>
    <mergeCell ref="AG90:AG91"/>
    <mergeCell ref="AH90:AH91"/>
    <mergeCell ref="Z83:Z84"/>
    <mergeCell ref="AA83:AA84"/>
    <mergeCell ref="AB83:AB84"/>
    <mergeCell ref="AC83:AC84"/>
    <mergeCell ref="AD83:AD84"/>
    <mergeCell ref="AE83:AE84"/>
    <mergeCell ref="AF83:AF84"/>
    <mergeCell ref="AG83:AG84"/>
    <mergeCell ref="AH83:AH84"/>
    <mergeCell ref="AL90:AL91"/>
    <mergeCell ref="AM90:AM91"/>
    <mergeCell ref="AN90:AN91"/>
    <mergeCell ref="AM105:AM106"/>
    <mergeCell ref="AO6:AQ8"/>
    <mergeCell ref="AR6:AU8"/>
    <mergeCell ref="AL10:AL11"/>
    <mergeCell ref="AM10:AM11"/>
    <mergeCell ref="AN10:AN11"/>
    <mergeCell ref="AO10:AO11"/>
    <mergeCell ref="AP10:AP11"/>
    <mergeCell ref="AQ10:AQ11"/>
    <mergeCell ref="AR10:AR11"/>
    <mergeCell ref="AS10:AS11"/>
    <mergeCell ref="AT10:AT11"/>
    <mergeCell ref="AU10:AU11"/>
    <mergeCell ref="AL12:AL13"/>
    <mergeCell ref="AM12:AM13"/>
    <mergeCell ref="AN12:AN13"/>
    <mergeCell ref="AO12:AO13"/>
    <mergeCell ref="AP12:AP13"/>
    <mergeCell ref="AQ12:AQ13"/>
    <mergeCell ref="AR12:AR13"/>
    <mergeCell ref="AU20:AU21"/>
    <mergeCell ref="AL34:AL35"/>
    <mergeCell ref="AM34:AM35"/>
    <mergeCell ref="AN34:AN35"/>
    <mergeCell ref="AO34:AO35"/>
    <mergeCell ref="AP34:AP35"/>
    <mergeCell ref="AQ34:AQ35"/>
    <mergeCell ref="AR34:AR35"/>
    <mergeCell ref="AS34:AS35"/>
    <mergeCell ref="AT34:AT35"/>
    <mergeCell ref="AU34:AU35"/>
    <mergeCell ref="AL20:AL21"/>
    <mergeCell ref="AM20:AM21"/>
    <mergeCell ref="AN20:AN21"/>
    <mergeCell ref="AO20:AO21"/>
    <mergeCell ref="AP20:AP21"/>
    <mergeCell ref="AQ20:AQ21"/>
    <mergeCell ref="AR20:AR21"/>
    <mergeCell ref="AS20:AS21"/>
    <mergeCell ref="AT20:AT21"/>
    <mergeCell ref="AU40:AU41"/>
    <mergeCell ref="AL47:AL48"/>
    <mergeCell ref="AM47:AM48"/>
    <mergeCell ref="AN47:AN48"/>
    <mergeCell ref="AO47:AO48"/>
    <mergeCell ref="AP47:AP48"/>
    <mergeCell ref="AQ47:AQ48"/>
    <mergeCell ref="AR47:AR48"/>
    <mergeCell ref="AS47:AS48"/>
    <mergeCell ref="AT47:AT48"/>
    <mergeCell ref="AU47:AU48"/>
    <mergeCell ref="AL40:AL41"/>
    <mergeCell ref="AM40:AM41"/>
    <mergeCell ref="AN40:AN41"/>
    <mergeCell ref="AO40:AO41"/>
    <mergeCell ref="AP40:AP41"/>
    <mergeCell ref="AQ40:AQ41"/>
    <mergeCell ref="AR40:AR41"/>
    <mergeCell ref="AS40:AS41"/>
    <mergeCell ref="AT40:AT41"/>
    <mergeCell ref="AU54:AU55"/>
    <mergeCell ref="AL61:AL62"/>
    <mergeCell ref="AM61:AM62"/>
    <mergeCell ref="AN61:AN62"/>
    <mergeCell ref="AO61:AO62"/>
    <mergeCell ref="AP61:AP62"/>
    <mergeCell ref="AQ61:AQ62"/>
    <mergeCell ref="AR61:AR62"/>
    <mergeCell ref="AS61:AS62"/>
    <mergeCell ref="AT61:AT62"/>
    <mergeCell ref="AU61:AU62"/>
    <mergeCell ref="AL54:AL55"/>
    <mergeCell ref="AM54:AM55"/>
    <mergeCell ref="AN54:AN55"/>
    <mergeCell ref="AO54:AO55"/>
    <mergeCell ref="AP54:AP55"/>
    <mergeCell ref="AQ54:AQ55"/>
    <mergeCell ref="AR54:AR55"/>
    <mergeCell ref="AS54:AS55"/>
    <mergeCell ref="AT54:AT55"/>
    <mergeCell ref="AU66:AU67"/>
    <mergeCell ref="AL73:AL74"/>
    <mergeCell ref="AM73:AM74"/>
    <mergeCell ref="AN73:AN74"/>
    <mergeCell ref="AO73:AO74"/>
    <mergeCell ref="AP73:AP74"/>
    <mergeCell ref="AQ73:AQ74"/>
    <mergeCell ref="AR73:AR74"/>
    <mergeCell ref="AS73:AS74"/>
    <mergeCell ref="AU73:AU74"/>
    <mergeCell ref="AT73:AT74"/>
    <mergeCell ref="AL66:AL67"/>
    <mergeCell ref="AM66:AM67"/>
    <mergeCell ref="AN66:AN67"/>
    <mergeCell ref="AO66:AO67"/>
    <mergeCell ref="AP66:AP67"/>
    <mergeCell ref="AQ66:AQ67"/>
    <mergeCell ref="AR66:AR67"/>
    <mergeCell ref="AS66:AS67"/>
    <mergeCell ref="AT66:AT67"/>
    <mergeCell ref="AL83:AL84"/>
    <mergeCell ref="AM83:AM84"/>
    <mergeCell ref="AN83:AN84"/>
    <mergeCell ref="AO83:AO84"/>
    <mergeCell ref="AP83:AP84"/>
    <mergeCell ref="AQ83:AQ84"/>
    <mergeCell ref="AR83:AR84"/>
    <mergeCell ref="AU83:AU84"/>
    <mergeCell ref="AU105:AU106"/>
    <mergeCell ref="AS90:AS91"/>
    <mergeCell ref="AT90:AT91"/>
    <mergeCell ref="AU90:AU91"/>
    <mergeCell ref="AL105:AL106"/>
    <mergeCell ref="AO90:AO91"/>
    <mergeCell ref="AP90:AP91"/>
    <mergeCell ref="AQ90:AQ91"/>
    <mergeCell ref="AR90:AR91"/>
    <mergeCell ref="AO105:AO106"/>
    <mergeCell ref="AN105:AN106"/>
    <mergeCell ref="AS83:AS84"/>
    <mergeCell ref="AT83:AT84"/>
    <mergeCell ref="AS105:AS106"/>
    <mergeCell ref="AT105:AT106"/>
    <mergeCell ref="AP105:AP106"/>
  </mergeCells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F114"/>
  <sheetViews>
    <sheetView topLeftCell="X1" workbookViewId="0">
      <selection activeCell="L23" sqref="L23"/>
    </sheetView>
  </sheetViews>
  <sheetFormatPr defaultRowHeight="10.199999999999999"/>
  <cols>
    <col min="1" max="1" width="35.33203125" style="1" customWidth="1"/>
    <col min="2" max="3" width="7.88671875" style="1" bestFit="1" customWidth="1"/>
    <col min="4" max="4" width="8.6640625" style="1" bestFit="1" customWidth="1"/>
    <col min="5" max="6" width="7.109375" style="1" bestFit="1" customWidth="1"/>
    <col min="7" max="7" width="7.88671875" style="1" bestFit="1" customWidth="1"/>
    <col min="8" max="9" width="7.109375" style="1" bestFit="1" customWidth="1"/>
    <col min="10" max="10" width="8.6640625" style="1" bestFit="1" customWidth="1"/>
    <col min="11" max="12" width="7.109375" style="1" bestFit="1" customWidth="1"/>
    <col min="13" max="13" width="8.88671875" style="1" customWidth="1"/>
    <col min="14" max="15" width="7.109375" style="1" bestFit="1" customWidth="1"/>
    <col min="16" max="18" width="7.88671875" style="1" bestFit="1" customWidth="1"/>
    <col min="19" max="19" width="9.109375" style="1" customWidth="1"/>
    <col min="20" max="21" width="7.109375" style="1" bestFit="1" customWidth="1"/>
    <col min="22" max="22" width="7.88671875" style="1" bestFit="1" customWidth="1"/>
    <col min="23" max="24" width="7.109375" style="1" bestFit="1" customWidth="1"/>
    <col min="25" max="25" width="7.88671875" style="1" bestFit="1" customWidth="1"/>
    <col min="26" max="26" width="5.88671875" style="1" bestFit="1" customWidth="1"/>
    <col min="27" max="27" width="5.109375" style="1" bestFit="1" customWidth="1"/>
    <col min="28" max="28" width="7.109375" style="1" bestFit="1" customWidth="1"/>
    <col min="29" max="30" width="5.88671875" style="1" bestFit="1" customWidth="1"/>
    <col min="31" max="31" width="7.88671875" style="1" bestFit="1" customWidth="1"/>
    <col min="32" max="33" width="7.109375" style="1" bestFit="1" customWidth="1"/>
    <col min="34" max="34" width="7.88671875" style="1" bestFit="1" customWidth="1"/>
    <col min="35" max="36" width="7.109375" style="1" bestFit="1" customWidth="1"/>
    <col min="37" max="37" width="8.88671875" style="1"/>
    <col min="38" max="39" width="7.109375" style="1" bestFit="1" customWidth="1"/>
    <col min="40" max="40" width="7.88671875" style="1" bestFit="1" customWidth="1"/>
    <col min="41" max="42" width="5.109375" style="1" bestFit="1" customWidth="1"/>
    <col min="43" max="43" width="5.88671875" style="1" bestFit="1" customWidth="1"/>
    <col min="44" max="46" width="8.6640625" style="1" bestFit="1" customWidth="1"/>
    <col min="47" max="47" width="9.88671875" style="1" bestFit="1" customWidth="1"/>
    <col min="48" max="16384" width="8.88671875" style="1"/>
  </cols>
  <sheetData>
    <row r="1" spans="1:58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</row>
    <row r="2" spans="1:58" s="29" customFormat="1" ht="13.2">
      <c r="B2" s="99" t="s">
        <v>136</v>
      </c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  <c r="P2" s="99"/>
      <c r="Q2" s="99"/>
      <c r="R2" s="99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  <c r="AU2" s="31"/>
      <c r="AV2" s="31"/>
      <c r="AW2" s="31"/>
      <c r="AX2" s="31"/>
      <c r="AY2" s="32"/>
      <c r="AZ2" s="32"/>
      <c r="BA2" s="32"/>
      <c r="BB2" s="32"/>
      <c r="BC2" s="32"/>
      <c r="BD2" s="32"/>
      <c r="BE2" s="32"/>
      <c r="BF2" s="32"/>
    </row>
    <row r="3" spans="1:58" s="29" customFormat="1" ht="13.2">
      <c r="B3" s="99" t="s">
        <v>137</v>
      </c>
      <c r="C3" s="99"/>
      <c r="D3" s="99"/>
      <c r="E3" s="99"/>
      <c r="F3" s="99"/>
      <c r="G3" s="99"/>
      <c r="H3" s="99"/>
      <c r="I3" s="99"/>
      <c r="J3" s="99"/>
      <c r="K3" s="99"/>
      <c r="L3" s="99"/>
      <c r="M3" s="99"/>
      <c r="N3" s="99"/>
      <c r="O3" s="99"/>
      <c r="P3" s="99"/>
      <c r="Q3" s="99"/>
      <c r="R3" s="30"/>
      <c r="S3" s="30"/>
      <c r="T3" s="30"/>
      <c r="U3" s="30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  <c r="AS3" s="31"/>
      <c r="AT3" s="31"/>
      <c r="AU3" s="31"/>
      <c r="AV3" s="31"/>
      <c r="AW3" s="31"/>
      <c r="AX3" s="31"/>
      <c r="AY3" s="32"/>
      <c r="AZ3" s="32"/>
      <c r="BA3" s="32"/>
      <c r="BB3" s="32"/>
      <c r="BC3" s="32"/>
      <c r="BD3" s="32"/>
      <c r="BE3" s="32"/>
      <c r="BF3" s="32"/>
    </row>
    <row r="4" spans="1:58" s="24" customFormat="1" ht="12">
      <c r="B4" s="27"/>
      <c r="C4" s="27"/>
      <c r="D4" s="27"/>
      <c r="E4" s="27"/>
      <c r="F4" s="27"/>
      <c r="G4" s="27"/>
      <c r="H4" s="27"/>
      <c r="I4" s="27"/>
      <c r="K4" s="28"/>
      <c r="L4" s="28"/>
      <c r="M4" s="28"/>
      <c r="N4" s="28"/>
      <c r="O4" s="28"/>
      <c r="P4" s="28"/>
      <c r="Q4" s="28"/>
      <c r="R4" s="28"/>
      <c r="S4" s="28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  <c r="AM4" s="25"/>
      <c r="AN4" s="25"/>
      <c r="AO4" s="25"/>
      <c r="AP4" s="25"/>
      <c r="AQ4" s="25"/>
      <c r="AR4" s="25"/>
      <c r="AS4" s="25"/>
      <c r="AT4" s="25"/>
      <c r="AU4" s="25"/>
      <c r="AV4" s="25"/>
      <c r="AW4" s="25"/>
      <c r="AX4" s="25"/>
      <c r="AY4" s="26"/>
      <c r="AZ4" s="26"/>
      <c r="BA4" s="26"/>
      <c r="BB4" s="26"/>
      <c r="BC4" s="26"/>
      <c r="BD4" s="26"/>
      <c r="BE4" s="26"/>
      <c r="BF4" s="26"/>
    </row>
    <row r="5" spans="1:58" ht="10.8" thickBot="1">
      <c r="A5" s="4" t="s">
        <v>133</v>
      </c>
      <c r="B5" s="20"/>
      <c r="C5" s="20"/>
      <c r="D5" s="20"/>
      <c r="E5" s="20"/>
      <c r="F5" s="20"/>
      <c r="G5" s="81"/>
      <c r="H5" s="81"/>
      <c r="I5" s="81"/>
      <c r="J5" s="81"/>
      <c r="K5" s="81"/>
      <c r="L5" s="81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8"/>
      <c r="AW5" s="82" t="s">
        <v>0</v>
      </c>
      <c r="AX5" s="82"/>
      <c r="AY5" s="5"/>
      <c r="AZ5" s="6"/>
      <c r="BA5" s="6"/>
      <c r="BB5" s="6"/>
      <c r="BC5" s="6"/>
      <c r="BD5" s="6"/>
      <c r="BE5" s="6"/>
      <c r="BF5" s="6"/>
    </row>
    <row r="6" spans="1:58">
      <c r="A6" s="101" t="s">
        <v>1</v>
      </c>
      <c r="B6" s="86" t="s">
        <v>2</v>
      </c>
      <c r="C6" s="67"/>
      <c r="D6" s="67"/>
      <c r="E6" s="66" t="s">
        <v>3</v>
      </c>
      <c r="F6" s="67"/>
      <c r="G6" s="68"/>
      <c r="H6" s="66" t="s">
        <v>4</v>
      </c>
      <c r="I6" s="67"/>
      <c r="J6" s="68"/>
      <c r="K6" s="66" t="s">
        <v>138</v>
      </c>
      <c r="L6" s="67"/>
      <c r="M6" s="68"/>
      <c r="N6" s="67" t="s">
        <v>119</v>
      </c>
      <c r="O6" s="67"/>
      <c r="P6" s="68"/>
      <c r="Q6" s="66" t="s">
        <v>120</v>
      </c>
      <c r="R6" s="67"/>
      <c r="S6" s="68"/>
      <c r="T6" s="66" t="s">
        <v>121</v>
      </c>
      <c r="U6" s="67"/>
      <c r="V6" s="68"/>
      <c r="W6" s="66" t="s">
        <v>122</v>
      </c>
      <c r="X6" s="67"/>
      <c r="Y6" s="68"/>
      <c r="Z6" s="67" t="s">
        <v>123</v>
      </c>
      <c r="AA6" s="67"/>
      <c r="AB6" s="67"/>
      <c r="AC6" s="66" t="s">
        <v>124</v>
      </c>
      <c r="AD6" s="67"/>
      <c r="AE6" s="68"/>
      <c r="AF6" s="66" t="s">
        <v>125</v>
      </c>
      <c r="AG6" s="67"/>
      <c r="AH6" s="68"/>
      <c r="AI6" s="66" t="s">
        <v>126</v>
      </c>
      <c r="AJ6" s="67"/>
      <c r="AK6" s="68"/>
      <c r="AL6" s="67" t="s">
        <v>127</v>
      </c>
      <c r="AM6" s="67"/>
      <c r="AN6" s="68"/>
      <c r="AO6" s="66" t="s">
        <v>128</v>
      </c>
      <c r="AP6" s="67"/>
      <c r="AQ6" s="68"/>
      <c r="AR6" s="66" t="s">
        <v>139</v>
      </c>
      <c r="AS6" s="67"/>
      <c r="AT6" s="67"/>
      <c r="AU6" s="75"/>
      <c r="AV6" s="70" t="s">
        <v>5</v>
      </c>
      <c r="AW6" s="70"/>
      <c r="AX6" s="70"/>
      <c r="AY6" s="5"/>
    </row>
    <row r="7" spans="1:58">
      <c r="A7" s="89"/>
      <c r="B7" s="87"/>
      <c r="C7" s="70"/>
      <c r="D7" s="70"/>
      <c r="E7" s="69"/>
      <c r="F7" s="70"/>
      <c r="G7" s="71"/>
      <c r="H7" s="69"/>
      <c r="I7" s="70"/>
      <c r="J7" s="71"/>
      <c r="K7" s="69"/>
      <c r="L7" s="70"/>
      <c r="M7" s="71"/>
      <c r="N7" s="70"/>
      <c r="O7" s="70"/>
      <c r="P7" s="71"/>
      <c r="Q7" s="69"/>
      <c r="R7" s="70"/>
      <c r="S7" s="71"/>
      <c r="T7" s="69"/>
      <c r="U7" s="70"/>
      <c r="V7" s="71"/>
      <c r="W7" s="69"/>
      <c r="X7" s="70"/>
      <c r="Y7" s="71"/>
      <c r="Z7" s="70"/>
      <c r="AA7" s="70"/>
      <c r="AB7" s="70"/>
      <c r="AC7" s="69"/>
      <c r="AD7" s="70"/>
      <c r="AE7" s="71"/>
      <c r="AF7" s="69"/>
      <c r="AG7" s="70"/>
      <c r="AH7" s="71"/>
      <c r="AI7" s="69"/>
      <c r="AJ7" s="70"/>
      <c r="AK7" s="71"/>
      <c r="AL7" s="70"/>
      <c r="AM7" s="70"/>
      <c r="AN7" s="71"/>
      <c r="AO7" s="69"/>
      <c r="AP7" s="70"/>
      <c r="AQ7" s="71"/>
      <c r="AR7" s="69"/>
      <c r="AS7" s="70"/>
      <c r="AT7" s="70"/>
      <c r="AU7" s="76"/>
      <c r="AV7" s="70"/>
      <c r="AW7" s="70"/>
      <c r="AX7" s="70"/>
      <c r="AY7" s="5"/>
    </row>
    <row r="8" spans="1:58">
      <c r="A8" s="89"/>
      <c r="B8" s="88"/>
      <c r="C8" s="73"/>
      <c r="D8" s="73"/>
      <c r="E8" s="72"/>
      <c r="F8" s="73"/>
      <c r="G8" s="74"/>
      <c r="H8" s="72"/>
      <c r="I8" s="73"/>
      <c r="J8" s="74"/>
      <c r="K8" s="72"/>
      <c r="L8" s="73"/>
      <c r="M8" s="74"/>
      <c r="N8" s="73"/>
      <c r="O8" s="73"/>
      <c r="P8" s="74"/>
      <c r="Q8" s="72"/>
      <c r="R8" s="73"/>
      <c r="S8" s="74"/>
      <c r="T8" s="72"/>
      <c r="U8" s="73"/>
      <c r="V8" s="74"/>
      <c r="W8" s="72"/>
      <c r="X8" s="73"/>
      <c r="Y8" s="74"/>
      <c r="Z8" s="73"/>
      <c r="AA8" s="73"/>
      <c r="AB8" s="73"/>
      <c r="AC8" s="72"/>
      <c r="AD8" s="73"/>
      <c r="AE8" s="74"/>
      <c r="AF8" s="72"/>
      <c r="AG8" s="73"/>
      <c r="AH8" s="74"/>
      <c r="AI8" s="72"/>
      <c r="AJ8" s="73"/>
      <c r="AK8" s="74"/>
      <c r="AL8" s="73"/>
      <c r="AM8" s="73"/>
      <c r="AN8" s="74"/>
      <c r="AO8" s="72"/>
      <c r="AP8" s="73"/>
      <c r="AQ8" s="74"/>
      <c r="AR8" s="72"/>
      <c r="AS8" s="73"/>
      <c r="AT8" s="73"/>
      <c r="AU8" s="77"/>
      <c r="AV8" s="70"/>
      <c r="AW8" s="70"/>
      <c r="AX8" s="70"/>
      <c r="AY8" s="5"/>
    </row>
    <row r="9" spans="1:58">
      <c r="A9" s="102"/>
      <c r="B9" s="7">
        <v>3</v>
      </c>
      <c r="C9" s="8">
        <v>4</v>
      </c>
      <c r="D9" s="9">
        <v>5</v>
      </c>
      <c r="E9" s="10">
        <v>3</v>
      </c>
      <c r="F9" s="8">
        <v>4</v>
      </c>
      <c r="G9" s="8">
        <v>5</v>
      </c>
      <c r="H9" s="10">
        <v>3</v>
      </c>
      <c r="I9" s="8">
        <v>4</v>
      </c>
      <c r="J9" s="8">
        <v>5</v>
      </c>
      <c r="K9" s="10">
        <v>3</v>
      </c>
      <c r="L9" s="8">
        <v>4</v>
      </c>
      <c r="M9" s="8">
        <v>5</v>
      </c>
      <c r="N9" s="8">
        <v>3</v>
      </c>
      <c r="O9" s="8">
        <v>4</v>
      </c>
      <c r="P9" s="9">
        <v>5</v>
      </c>
      <c r="Q9" s="10">
        <v>3</v>
      </c>
      <c r="R9" s="8">
        <v>4</v>
      </c>
      <c r="S9" s="8">
        <v>5</v>
      </c>
      <c r="T9" s="10">
        <v>3</v>
      </c>
      <c r="U9" s="8">
        <v>4</v>
      </c>
      <c r="V9" s="8">
        <v>5</v>
      </c>
      <c r="W9" s="10">
        <v>3</v>
      </c>
      <c r="X9" s="8">
        <v>4</v>
      </c>
      <c r="Y9" s="8">
        <v>5</v>
      </c>
      <c r="Z9" s="8">
        <v>3</v>
      </c>
      <c r="AA9" s="8">
        <v>4</v>
      </c>
      <c r="AB9" s="9">
        <v>5</v>
      </c>
      <c r="AC9" s="10">
        <v>3</v>
      </c>
      <c r="AD9" s="8">
        <v>4</v>
      </c>
      <c r="AE9" s="8">
        <v>5</v>
      </c>
      <c r="AF9" s="10">
        <v>3</v>
      </c>
      <c r="AG9" s="8">
        <v>4</v>
      </c>
      <c r="AH9" s="8">
        <v>5</v>
      </c>
      <c r="AI9" s="10">
        <v>3</v>
      </c>
      <c r="AJ9" s="8">
        <v>4</v>
      </c>
      <c r="AK9" s="8">
        <v>5</v>
      </c>
      <c r="AL9" s="8">
        <v>3</v>
      </c>
      <c r="AM9" s="8">
        <v>4</v>
      </c>
      <c r="AN9" s="8">
        <v>5</v>
      </c>
      <c r="AO9" s="10">
        <v>3</v>
      </c>
      <c r="AP9" s="8">
        <v>4</v>
      </c>
      <c r="AQ9" s="8">
        <v>5</v>
      </c>
      <c r="AR9" s="10">
        <v>3</v>
      </c>
      <c r="AS9" s="8">
        <v>4</v>
      </c>
      <c r="AT9" s="10" t="s">
        <v>129</v>
      </c>
      <c r="AU9" s="14" t="s">
        <v>130</v>
      </c>
      <c r="AV9" s="73"/>
      <c r="AW9" s="73"/>
      <c r="AX9" s="73"/>
      <c r="AY9" s="5"/>
    </row>
    <row r="10" spans="1:58">
      <c r="A10" s="92" t="s">
        <v>6</v>
      </c>
      <c r="B10" s="100">
        <f>SUM(B12,B20,B34,B40,B47,B54,B61,B66,B73,B83,B90,B105)</f>
        <v>14367096</v>
      </c>
      <c r="C10" s="78">
        <f>SUM(C12,C20,C34,C40,C47,C54,C61,C66,C73,C83,C90,C105)</f>
        <v>13806521</v>
      </c>
      <c r="D10" s="78">
        <f t="shared" ref="D10:AU10" si="0">SUM(D12,D20,D34,D40,D47,D54,D61,D66,D73,D83,D90,D105)</f>
        <v>754174552</v>
      </c>
      <c r="E10" s="78">
        <f t="shared" si="0"/>
        <v>2366578</v>
      </c>
      <c r="F10" s="78">
        <f t="shared" si="0"/>
        <v>1655261</v>
      </c>
      <c r="G10" s="78">
        <f t="shared" si="0"/>
        <v>59287986</v>
      </c>
      <c r="H10" s="78">
        <f t="shared" si="0"/>
        <v>3341566</v>
      </c>
      <c r="I10" s="78">
        <f t="shared" si="0"/>
        <v>3106045</v>
      </c>
      <c r="J10" s="78">
        <f t="shared" si="0"/>
        <v>158966992</v>
      </c>
      <c r="K10" s="78">
        <f t="shared" si="0"/>
        <v>5414089</v>
      </c>
      <c r="L10" s="78">
        <f t="shared" si="0"/>
        <v>5165292</v>
      </c>
      <c r="M10" s="78">
        <f t="shared" si="0"/>
        <v>171261197</v>
      </c>
      <c r="N10" s="78">
        <f t="shared" si="0"/>
        <v>2775113</v>
      </c>
      <c r="O10" s="78">
        <f t="shared" si="0"/>
        <v>2105052</v>
      </c>
      <c r="P10" s="78">
        <f t="shared" si="0"/>
        <v>57611446</v>
      </c>
      <c r="Q10" s="78">
        <f t="shared" si="0"/>
        <v>14430452</v>
      </c>
      <c r="R10" s="78">
        <f t="shared" si="0"/>
        <v>14478974</v>
      </c>
      <c r="S10" s="78">
        <f t="shared" si="0"/>
        <v>445828387</v>
      </c>
      <c r="T10" s="78">
        <f t="shared" si="0"/>
        <v>2365863</v>
      </c>
      <c r="U10" s="78">
        <f t="shared" si="0"/>
        <v>2583666</v>
      </c>
      <c r="V10" s="78">
        <f t="shared" si="0"/>
        <v>89864622</v>
      </c>
      <c r="W10" s="78">
        <f t="shared" si="0"/>
        <v>4166851</v>
      </c>
      <c r="X10" s="78">
        <f t="shared" si="0"/>
        <v>4081664</v>
      </c>
      <c r="Y10" s="78">
        <f t="shared" si="0"/>
        <v>67029747</v>
      </c>
      <c r="Z10" s="78">
        <f t="shared" si="0"/>
        <v>366487</v>
      </c>
      <c r="AA10" s="78">
        <f t="shared" si="0"/>
        <v>68492</v>
      </c>
      <c r="AB10" s="78">
        <f t="shared" si="0"/>
        <v>8273026</v>
      </c>
      <c r="AC10" s="78">
        <f t="shared" si="0"/>
        <v>765117</v>
      </c>
      <c r="AD10" s="78">
        <f t="shared" si="0"/>
        <v>663993</v>
      </c>
      <c r="AE10" s="78">
        <f t="shared" si="0"/>
        <v>11661937</v>
      </c>
      <c r="AF10" s="78">
        <f t="shared" si="0"/>
        <v>3647619</v>
      </c>
      <c r="AG10" s="78">
        <f t="shared" si="0"/>
        <v>3002548</v>
      </c>
      <c r="AH10" s="78">
        <f t="shared" si="0"/>
        <v>36157253</v>
      </c>
      <c r="AI10" s="78">
        <f t="shared" si="0"/>
        <v>1763541</v>
      </c>
      <c r="AJ10" s="78">
        <f t="shared" si="0"/>
        <v>1168799</v>
      </c>
      <c r="AK10" s="78">
        <f t="shared" si="0"/>
        <v>22703302</v>
      </c>
      <c r="AL10" s="78">
        <f t="shared" si="0"/>
        <v>1483958</v>
      </c>
      <c r="AM10" s="78">
        <f t="shared" si="0"/>
        <v>1414867</v>
      </c>
      <c r="AN10" s="78">
        <f t="shared" si="0"/>
        <v>26862894</v>
      </c>
      <c r="AO10" s="78">
        <f t="shared" si="0"/>
        <v>41795</v>
      </c>
      <c r="AP10" s="78">
        <f t="shared" si="0"/>
        <v>59258</v>
      </c>
      <c r="AQ10" s="78">
        <f t="shared" si="0"/>
        <v>468194</v>
      </c>
      <c r="AR10" s="78">
        <f t="shared" si="0"/>
        <v>150180299</v>
      </c>
      <c r="AS10" s="78">
        <f t="shared" si="0"/>
        <v>142049064</v>
      </c>
      <c r="AT10" s="78">
        <f t="shared" si="0"/>
        <v>386604659</v>
      </c>
      <c r="AU10" s="79">
        <f t="shared" si="0"/>
        <v>2204083052</v>
      </c>
      <c r="AV10" s="89" t="s">
        <v>7</v>
      </c>
      <c r="AW10" s="89"/>
      <c r="AX10" s="89"/>
      <c r="AY10" s="5"/>
    </row>
    <row r="11" spans="1:58">
      <c r="A11" s="93"/>
      <c r="B11" s="91"/>
      <c r="C11" s="62"/>
      <c r="D11" s="62"/>
      <c r="E11" s="62"/>
      <c r="F11" s="62"/>
      <c r="G11" s="62"/>
      <c r="H11" s="62"/>
      <c r="I11" s="62"/>
      <c r="J11" s="62"/>
      <c r="K11" s="62"/>
      <c r="L11" s="62"/>
      <c r="M11" s="62"/>
      <c r="N11" s="62"/>
      <c r="O11" s="62"/>
      <c r="P11" s="62"/>
      <c r="Q11" s="62"/>
      <c r="R11" s="62"/>
      <c r="S11" s="62"/>
      <c r="T11" s="62"/>
      <c r="U11" s="62"/>
      <c r="V11" s="62"/>
      <c r="W11" s="62"/>
      <c r="X11" s="62"/>
      <c r="Y11" s="62"/>
      <c r="Z11" s="62"/>
      <c r="AA11" s="62"/>
      <c r="AB11" s="62"/>
      <c r="AC11" s="62"/>
      <c r="AD11" s="62"/>
      <c r="AE11" s="62"/>
      <c r="AF11" s="62"/>
      <c r="AG11" s="62"/>
      <c r="AH11" s="62"/>
      <c r="AI11" s="62"/>
      <c r="AJ11" s="62"/>
      <c r="AK11" s="62"/>
      <c r="AL11" s="62"/>
      <c r="AM11" s="62"/>
      <c r="AN11" s="62"/>
      <c r="AO11" s="62"/>
      <c r="AP11" s="62"/>
      <c r="AQ11" s="62"/>
      <c r="AR11" s="62"/>
      <c r="AS11" s="62"/>
      <c r="AT11" s="62"/>
      <c r="AU11" s="63"/>
      <c r="AV11" s="89"/>
      <c r="AW11" s="89"/>
      <c r="AX11" s="89"/>
      <c r="AY11" s="5"/>
    </row>
    <row r="12" spans="1:58">
      <c r="A12" s="90" t="s">
        <v>8</v>
      </c>
      <c r="B12" s="91">
        <f t="shared" ref="B12:G12" si="1">SUM(B14:B19)</f>
        <v>0</v>
      </c>
      <c r="C12" s="62">
        <f t="shared" si="1"/>
        <v>0</v>
      </c>
      <c r="D12" s="62">
        <f t="shared" si="1"/>
        <v>0</v>
      </c>
      <c r="E12" s="62">
        <f t="shared" si="1"/>
        <v>0</v>
      </c>
      <c r="F12" s="62">
        <f t="shared" si="1"/>
        <v>0</v>
      </c>
      <c r="G12" s="62">
        <f t="shared" si="1"/>
        <v>1205</v>
      </c>
      <c r="H12" s="64">
        <v>0</v>
      </c>
      <c r="I12" s="64">
        <v>0</v>
      </c>
      <c r="J12" s="64">
        <v>0</v>
      </c>
      <c r="K12" s="96">
        <f>SUM(K14:K19)</f>
        <v>148962</v>
      </c>
      <c r="L12" s="96">
        <f>SUM(L14:L19)</f>
        <v>138963</v>
      </c>
      <c r="M12" s="96">
        <f>SUM(M14:M19)</f>
        <v>2672594</v>
      </c>
      <c r="N12" s="62">
        <f>SUM(N14:N19)</f>
        <v>71051</v>
      </c>
      <c r="O12" s="62">
        <f t="shared" ref="O12:Y12" si="2">SUM(O14:O19)</f>
        <v>53516</v>
      </c>
      <c r="P12" s="62">
        <f t="shared" si="2"/>
        <v>1350550</v>
      </c>
      <c r="Q12" s="62">
        <f t="shared" si="2"/>
        <v>88216</v>
      </c>
      <c r="R12" s="62">
        <f t="shared" si="2"/>
        <v>76565</v>
      </c>
      <c r="S12" s="62">
        <f t="shared" si="2"/>
        <v>2103036</v>
      </c>
      <c r="T12" s="80">
        <f t="shared" si="2"/>
        <v>28051</v>
      </c>
      <c r="U12" s="62">
        <f t="shared" si="2"/>
        <v>25862</v>
      </c>
      <c r="V12" s="62">
        <f t="shared" si="2"/>
        <v>323385</v>
      </c>
      <c r="W12" s="62">
        <f t="shared" si="2"/>
        <v>172392</v>
      </c>
      <c r="X12" s="62">
        <f t="shared" si="2"/>
        <v>164596</v>
      </c>
      <c r="Y12" s="62">
        <f t="shared" si="2"/>
        <v>1735407</v>
      </c>
      <c r="Z12" s="62">
        <f>SUM(Z14:Z19)</f>
        <v>6849</v>
      </c>
      <c r="AA12" s="62">
        <f t="shared" ref="AA12:AK12" si="3">SUM(AA14:AA19)</f>
        <v>3662</v>
      </c>
      <c r="AB12" s="62">
        <f t="shared" si="3"/>
        <v>282399</v>
      </c>
      <c r="AC12" s="62">
        <f t="shared" si="3"/>
        <v>0</v>
      </c>
      <c r="AD12" s="62">
        <f t="shared" si="3"/>
        <v>0</v>
      </c>
      <c r="AE12" s="62">
        <f t="shared" si="3"/>
        <v>0</v>
      </c>
      <c r="AF12" s="62">
        <f t="shared" si="3"/>
        <v>328294</v>
      </c>
      <c r="AG12" s="62">
        <f t="shared" si="3"/>
        <v>313175</v>
      </c>
      <c r="AH12" s="62">
        <f t="shared" si="3"/>
        <v>7081807</v>
      </c>
      <c r="AI12" s="62">
        <f t="shared" si="3"/>
        <v>142971</v>
      </c>
      <c r="AJ12" s="62">
        <f t="shared" si="3"/>
        <v>122271</v>
      </c>
      <c r="AK12" s="62">
        <f t="shared" si="3"/>
        <v>1105333</v>
      </c>
      <c r="AL12" s="62">
        <f>SUM(AL14:AL19)</f>
        <v>7424</v>
      </c>
      <c r="AM12" s="62">
        <f t="shared" ref="AM12:AU12" si="4">SUM(AM14:AM19)</f>
        <v>7008</v>
      </c>
      <c r="AN12" s="62">
        <f t="shared" si="4"/>
        <v>122400</v>
      </c>
      <c r="AO12" s="62">
        <f t="shared" si="4"/>
        <v>9473</v>
      </c>
      <c r="AP12" s="62">
        <f t="shared" si="4"/>
        <v>8616</v>
      </c>
      <c r="AQ12" s="62">
        <f t="shared" si="4"/>
        <v>46266</v>
      </c>
      <c r="AR12" s="62">
        <f t="shared" si="4"/>
        <v>3062955</v>
      </c>
      <c r="AS12" s="62">
        <f t="shared" si="4"/>
        <v>3022964</v>
      </c>
      <c r="AT12" s="62">
        <f t="shared" si="4"/>
        <v>20242868</v>
      </c>
      <c r="AU12" s="63">
        <f t="shared" si="4"/>
        <v>36919416</v>
      </c>
      <c r="AV12" s="84" t="s">
        <v>9</v>
      </c>
      <c r="AW12" s="84"/>
      <c r="AX12" s="84"/>
      <c r="AY12" s="5"/>
    </row>
    <row r="13" spans="1:58">
      <c r="A13" s="90"/>
      <c r="B13" s="91"/>
      <c r="C13" s="62"/>
      <c r="D13" s="62"/>
      <c r="E13" s="62"/>
      <c r="F13" s="62"/>
      <c r="G13" s="62"/>
      <c r="H13" s="62"/>
      <c r="I13" s="62"/>
      <c r="J13" s="62"/>
      <c r="K13" s="96"/>
      <c r="L13" s="96"/>
      <c r="M13" s="96"/>
      <c r="N13" s="62"/>
      <c r="O13" s="62"/>
      <c r="P13" s="62"/>
      <c r="Q13" s="62"/>
      <c r="R13" s="62"/>
      <c r="S13" s="62"/>
      <c r="T13" s="80"/>
      <c r="U13" s="62"/>
      <c r="V13" s="62"/>
      <c r="W13" s="62"/>
      <c r="X13" s="62"/>
      <c r="Y13" s="62"/>
      <c r="Z13" s="62"/>
      <c r="AA13" s="62"/>
      <c r="AB13" s="62"/>
      <c r="AC13" s="62"/>
      <c r="AD13" s="62"/>
      <c r="AE13" s="62"/>
      <c r="AF13" s="62"/>
      <c r="AG13" s="62"/>
      <c r="AH13" s="62"/>
      <c r="AI13" s="62"/>
      <c r="AJ13" s="62"/>
      <c r="AK13" s="62"/>
      <c r="AL13" s="62"/>
      <c r="AM13" s="62"/>
      <c r="AN13" s="62"/>
      <c r="AO13" s="62"/>
      <c r="AP13" s="62"/>
      <c r="AQ13" s="62"/>
      <c r="AR13" s="62"/>
      <c r="AS13" s="62"/>
      <c r="AT13" s="62"/>
      <c r="AU13" s="63"/>
      <c r="AV13" s="84"/>
      <c r="AW13" s="84"/>
      <c r="AX13" s="84"/>
      <c r="AY13" s="5"/>
    </row>
    <row r="14" spans="1:58">
      <c r="A14" s="47" t="str">
        <f>VLOOKUP([1]ListOfRegions!$A$1,[1]ListOfRegions!$A$1:B75,2,0)</f>
        <v xml:space="preserve">  Ροδόπης</v>
      </c>
      <c r="B14" s="37" t="s">
        <v>118</v>
      </c>
      <c r="C14" s="34" t="s">
        <v>118</v>
      </c>
      <c r="D14" s="33" t="s">
        <v>118</v>
      </c>
      <c r="E14" s="34" t="s">
        <v>118</v>
      </c>
      <c r="F14" s="33" t="s">
        <v>118</v>
      </c>
      <c r="G14" s="34" t="s">
        <v>118</v>
      </c>
      <c r="H14" s="33" t="s">
        <v>118</v>
      </c>
      <c r="I14" s="34" t="s">
        <v>118</v>
      </c>
      <c r="J14" s="33" t="s">
        <v>118</v>
      </c>
      <c r="K14" s="35">
        <v>20663</v>
      </c>
      <c r="L14" s="36">
        <v>17934</v>
      </c>
      <c r="M14" s="35">
        <v>693650</v>
      </c>
      <c r="N14" s="36">
        <v>9808</v>
      </c>
      <c r="O14" s="35">
        <v>5201</v>
      </c>
      <c r="P14" s="36">
        <v>153550</v>
      </c>
      <c r="Q14" s="35">
        <v>3233</v>
      </c>
      <c r="R14" s="36">
        <v>3138</v>
      </c>
      <c r="S14" s="35">
        <v>68250</v>
      </c>
      <c r="T14" s="36">
        <v>1145</v>
      </c>
      <c r="U14" s="35">
        <v>905</v>
      </c>
      <c r="V14" s="36">
        <v>10840</v>
      </c>
      <c r="W14" s="35">
        <v>122890</v>
      </c>
      <c r="X14" s="36">
        <v>119190</v>
      </c>
      <c r="Y14" s="35">
        <v>1112560</v>
      </c>
      <c r="Z14" s="36">
        <v>830</v>
      </c>
      <c r="AA14" s="35">
        <v>750</v>
      </c>
      <c r="AB14" s="36">
        <v>11500</v>
      </c>
      <c r="AC14" s="34" t="s">
        <v>118</v>
      </c>
      <c r="AD14" s="33" t="s">
        <v>118</v>
      </c>
      <c r="AE14" s="34" t="s">
        <v>118</v>
      </c>
      <c r="AF14" s="36">
        <v>10713</v>
      </c>
      <c r="AG14" s="35">
        <v>7775</v>
      </c>
      <c r="AH14" s="36">
        <v>140620</v>
      </c>
      <c r="AI14" s="35">
        <v>17743</v>
      </c>
      <c r="AJ14" s="36">
        <v>10634</v>
      </c>
      <c r="AK14" s="35">
        <v>331720</v>
      </c>
      <c r="AL14" s="33" t="s">
        <v>118</v>
      </c>
      <c r="AM14" s="35">
        <v>30</v>
      </c>
      <c r="AN14" s="33" t="s">
        <v>118</v>
      </c>
      <c r="AO14" s="35">
        <v>425</v>
      </c>
      <c r="AP14" s="36">
        <v>415</v>
      </c>
      <c r="AQ14" s="35">
        <v>1500</v>
      </c>
      <c r="AR14" s="36">
        <v>233070</v>
      </c>
      <c r="AS14" s="35">
        <v>223000</v>
      </c>
      <c r="AT14" s="36">
        <v>1765020</v>
      </c>
      <c r="AU14" s="38">
        <v>4036830</v>
      </c>
      <c r="AV14" s="50" t="s">
        <v>10</v>
      </c>
      <c r="AW14" s="11"/>
      <c r="AX14" s="11"/>
      <c r="AY14" s="5"/>
    </row>
    <row r="15" spans="1:58">
      <c r="A15" s="47" t="str">
        <f>VLOOKUP([1]ListOfRegions!$A$2,[1]ListOfRegions!$A$2:B76,2,0)</f>
        <v xml:space="preserve">  Δράμας</v>
      </c>
      <c r="B15" s="37" t="s">
        <v>118</v>
      </c>
      <c r="C15" s="34" t="s">
        <v>118</v>
      </c>
      <c r="D15" s="33" t="s">
        <v>118</v>
      </c>
      <c r="E15" s="34" t="s">
        <v>118</v>
      </c>
      <c r="F15" s="33" t="s">
        <v>118</v>
      </c>
      <c r="G15" s="34" t="s">
        <v>118</v>
      </c>
      <c r="H15" s="33" t="s">
        <v>118</v>
      </c>
      <c r="I15" s="34" t="s">
        <v>118</v>
      </c>
      <c r="J15" s="33" t="s">
        <v>118</v>
      </c>
      <c r="K15" s="35">
        <v>14955</v>
      </c>
      <c r="L15" s="36">
        <v>14444</v>
      </c>
      <c r="M15" s="35">
        <v>483845</v>
      </c>
      <c r="N15" s="36">
        <v>7509</v>
      </c>
      <c r="O15" s="35">
        <v>7037</v>
      </c>
      <c r="P15" s="36">
        <v>209730</v>
      </c>
      <c r="Q15" s="35">
        <v>4009</v>
      </c>
      <c r="R15" s="36">
        <v>3653</v>
      </c>
      <c r="S15" s="35">
        <v>102885</v>
      </c>
      <c r="T15" s="36">
        <v>633</v>
      </c>
      <c r="U15" s="35">
        <v>488</v>
      </c>
      <c r="V15" s="36">
        <v>8040</v>
      </c>
      <c r="W15" s="35">
        <v>4233</v>
      </c>
      <c r="X15" s="36">
        <v>3911</v>
      </c>
      <c r="Y15" s="35">
        <v>48940</v>
      </c>
      <c r="Z15" s="36">
        <v>1678</v>
      </c>
      <c r="AA15" s="35">
        <v>1022</v>
      </c>
      <c r="AB15" s="36">
        <v>41735</v>
      </c>
      <c r="AC15" s="34" t="s">
        <v>118</v>
      </c>
      <c r="AD15" s="33" t="s">
        <v>118</v>
      </c>
      <c r="AE15" s="34" t="s">
        <v>118</v>
      </c>
      <c r="AF15" s="36">
        <v>9803</v>
      </c>
      <c r="AG15" s="35">
        <v>9248</v>
      </c>
      <c r="AH15" s="36">
        <v>70110</v>
      </c>
      <c r="AI15" s="35">
        <v>5132</v>
      </c>
      <c r="AJ15" s="36">
        <v>3458</v>
      </c>
      <c r="AK15" s="35">
        <v>56280</v>
      </c>
      <c r="AL15" s="36">
        <v>414</v>
      </c>
      <c r="AM15" s="35">
        <v>248</v>
      </c>
      <c r="AN15" s="36">
        <v>7450</v>
      </c>
      <c r="AO15" s="35">
        <v>3925</v>
      </c>
      <c r="AP15" s="36">
        <v>3518</v>
      </c>
      <c r="AQ15" s="35">
        <v>17041</v>
      </c>
      <c r="AR15" s="36">
        <v>168170</v>
      </c>
      <c r="AS15" s="35">
        <v>159036</v>
      </c>
      <c r="AT15" s="36">
        <v>335400</v>
      </c>
      <c r="AU15" s="38">
        <v>1926691</v>
      </c>
      <c r="AV15" s="50" t="s">
        <v>11</v>
      </c>
      <c r="AW15" s="11"/>
      <c r="AX15" s="11"/>
      <c r="AY15" s="5"/>
    </row>
    <row r="16" spans="1:58">
      <c r="A16" s="47" t="str">
        <f>VLOOKUP([1]ListOfRegions!A3,[1]ListOfRegions!A3:B77,2,0)</f>
        <v xml:space="preserve">  Έβρου</v>
      </c>
      <c r="B16" s="37" t="s">
        <v>118</v>
      </c>
      <c r="C16" s="34" t="s">
        <v>118</v>
      </c>
      <c r="D16" s="33" t="s">
        <v>118</v>
      </c>
      <c r="E16" s="34" t="s">
        <v>118</v>
      </c>
      <c r="F16" s="33" t="s">
        <v>118</v>
      </c>
      <c r="G16" s="35">
        <v>705</v>
      </c>
      <c r="H16" s="33" t="s">
        <v>118</v>
      </c>
      <c r="I16" s="34" t="s">
        <v>118</v>
      </c>
      <c r="J16" s="33" t="s">
        <v>118</v>
      </c>
      <c r="K16" s="35">
        <v>78595</v>
      </c>
      <c r="L16" s="36">
        <v>74535</v>
      </c>
      <c r="M16" s="35">
        <v>452159</v>
      </c>
      <c r="N16" s="36">
        <v>29477</v>
      </c>
      <c r="O16" s="35">
        <v>21249</v>
      </c>
      <c r="P16" s="36">
        <v>161200</v>
      </c>
      <c r="Q16" s="35">
        <v>23920</v>
      </c>
      <c r="R16" s="36">
        <v>18084</v>
      </c>
      <c r="S16" s="35">
        <v>85181</v>
      </c>
      <c r="T16" s="36">
        <v>4158</v>
      </c>
      <c r="U16" s="35">
        <v>2458</v>
      </c>
      <c r="V16" s="36">
        <v>53580</v>
      </c>
      <c r="W16" s="35">
        <v>24007</v>
      </c>
      <c r="X16" s="36">
        <v>21555</v>
      </c>
      <c r="Y16" s="35">
        <v>77467</v>
      </c>
      <c r="Z16" s="36">
        <v>2874</v>
      </c>
      <c r="AA16" s="35">
        <v>935</v>
      </c>
      <c r="AB16" s="36">
        <v>40614</v>
      </c>
      <c r="AC16" s="34" t="s">
        <v>118</v>
      </c>
      <c r="AD16" s="33" t="s">
        <v>118</v>
      </c>
      <c r="AE16" s="34" t="s">
        <v>118</v>
      </c>
      <c r="AF16" s="36">
        <v>27709</v>
      </c>
      <c r="AG16" s="35">
        <v>20005</v>
      </c>
      <c r="AH16" s="36">
        <v>118867</v>
      </c>
      <c r="AI16" s="35">
        <v>91233</v>
      </c>
      <c r="AJ16" s="36">
        <v>85550</v>
      </c>
      <c r="AK16" s="35">
        <v>190355</v>
      </c>
      <c r="AL16" s="36">
        <v>1415</v>
      </c>
      <c r="AM16" s="35">
        <v>1355</v>
      </c>
      <c r="AN16" s="36">
        <v>5050</v>
      </c>
      <c r="AO16" s="35">
        <v>920</v>
      </c>
      <c r="AP16" s="36">
        <v>900</v>
      </c>
      <c r="AQ16" s="35">
        <v>4150</v>
      </c>
      <c r="AR16" s="36">
        <v>406742</v>
      </c>
      <c r="AS16" s="35">
        <v>406698</v>
      </c>
      <c r="AT16" s="36">
        <v>480798</v>
      </c>
      <c r="AU16" s="38">
        <v>3253539</v>
      </c>
      <c r="AV16" s="50" t="s">
        <v>12</v>
      </c>
      <c r="AW16" s="11"/>
      <c r="AX16" s="11"/>
      <c r="AY16" s="5"/>
    </row>
    <row r="17" spans="1:51">
      <c r="A17" s="47" t="str">
        <f>VLOOKUP([1]ListOfRegions!A4,[1]ListOfRegions!A4:B78,2,0)</f>
        <v xml:space="preserve">  Θάσου</v>
      </c>
      <c r="B17" s="37" t="s">
        <v>118</v>
      </c>
      <c r="C17" s="34" t="s">
        <v>118</v>
      </c>
      <c r="D17" s="33" t="s">
        <v>118</v>
      </c>
      <c r="E17" s="34" t="s">
        <v>118</v>
      </c>
      <c r="F17" s="33" t="s">
        <v>118</v>
      </c>
      <c r="G17" s="35">
        <v>500</v>
      </c>
      <c r="H17" s="33" t="s">
        <v>118</v>
      </c>
      <c r="I17" s="34" t="s">
        <v>118</v>
      </c>
      <c r="J17" s="33" t="s">
        <v>118</v>
      </c>
      <c r="K17" s="35">
        <v>2789</v>
      </c>
      <c r="L17" s="36">
        <v>805</v>
      </c>
      <c r="M17" s="35">
        <v>77000</v>
      </c>
      <c r="N17" s="36">
        <v>3643</v>
      </c>
      <c r="O17" s="35">
        <v>265</v>
      </c>
      <c r="P17" s="36">
        <v>65600</v>
      </c>
      <c r="Q17" s="35">
        <v>7336</v>
      </c>
      <c r="R17" s="36">
        <v>2390</v>
      </c>
      <c r="S17" s="35">
        <v>159900</v>
      </c>
      <c r="T17" s="33" t="s">
        <v>118</v>
      </c>
      <c r="U17" s="34" t="s">
        <v>118</v>
      </c>
      <c r="V17" s="36">
        <v>11900</v>
      </c>
      <c r="W17" s="35">
        <v>862</v>
      </c>
      <c r="X17" s="36">
        <v>100</v>
      </c>
      <c r="Y17" s="35">
        <v>15650</v>
      </c>
      <c r="Z17" s="33" t="s">
        <v>118</v>
      </c>
      <c r="AA17" s="34" t="s">
        <v>118</v>
      </c>
      <c r="AB17" s="36">
        <v>118600</v>
      </c>
      <c r="AC17" s="34" t="s">
        <v>118</v>
      </c>
      <c r="AD17" s="33" t="s">
        <v>118</v>
      </c>
      <c r="AE17" s="34" t="s">
        <v>118</v>
      </c>
      <c r="AF17" s="36">
        <v>7904</v>
      </c>
      <c r="AG17" s="35">
        <v>4560</v>
      </c>
      <c r="AH17" s="36">
        <v>50810</v>
      </c>
      <c r="AI17" s="35">
        <v>4830</v>
      </c>
      <c r="AJ17" s="36">
        <v>1375</v>
      </c>
      <c r="AK17" s="35">
        <v>100700</v>
      </c>
      <c r="AL17" s="33" t="s">
        <v>118</v>
      </c>
      <c r="AM17" s="34" t="s">
        <v>118</v>
      </c>
      <c r="AN17" s="36">
        <v>21800</v>
      </c>
      <c r="AO17" s="35">
        <v>120</v>
      </c>
      <c r="AP17" s="36">
        <v>80</v>
      </c>
      <c r="AQ17" s="35">
        <v>800</v>
      </c>
      <c r="AR17" s="36">
        <v>1003368</v>
      </c>
      <c r="AS17" s="35">
        <v>1001340</v>
      </c>
      <c r="AT17" s="36">
        <v>33500</v>
      </c>
      <c r="AU17" s="38">
        <v>4703026</v>
      </c>
      <c r="AV17" s="50" t="s">
        <v>13</v>
      </c>
      <c r="AW17" s="11"/>
      <c r="AX17" s="11"/>
      <c r="AY17" s="5"/>
    </row>
    <row r="18" spans="1:51">
      <c r="A18" s="47" t="str">
        <f>VLOOKUP([1]ListOfRegions!A5,[1]ListOfRegions!A5:B79,2,0)</f>
        <v xml:space="preserve">  Καβάλας</v>
      </c>
      <c r="B18" s="37" t="s">
        <v>118</v>
      </c>
      <c r="C18" s="34" t="s">
        <v>118</v>
      </c>
      <c r="D18" s="33" t="s">
        <v>118</v>
      </c>
      <c r="E18" s="34" t="s">
        <v>118</v>
      </c>
      <c r="F18" s="33" t="s">
        <v>118</v>
      </c>
      <c r="G18" s="34" t="s">
        <v>118</v>
      </c>
      <c r="H18" s="33" t="s">
        <v>118</v>
      </c>
      <c r="I18" s="35">
        <v>80</v>
      </c>
      <c r="J18" s="36">
        <v>2500</v>
      </c>
      <c r="K18" s="35">
        <v>22565</v>
      </c>
      <c r="L18" s="36">
        <v>22370</v>
      </c>
      <c r="M18" s="35">
        <v>732340</v>
      </c>
      <c r="N18" s="36">
        <v>17454</v>
      </c>
      <c r="O18" s="35">
        <v>17324</v>
      </c>
      <c r="P18" s="36">
        <v>704620</v>
      </c>
      <c r="Q18" s="35">
        <v>28103</v>
      </c>
      <c r="R18" s="36">
        <v>27990</v>
      </c>
      <c r="S18" s="35">
        <v>1089820</v>
      </c>
      <c r="T18" s="36">
        <v>19850</v>
      </c>
      <c r="U18" s="35">
        <v>19836</v>
      </c>
      <c r="V18" s="36">
        <v>183625</v>
      </c>
      <c r="W18" s="35">
        <v>11600</v>
      </c>
      <c r="X18" s="36">
        <v>11450</v>
      </c>
      <c r="Y18" s="35">
        <v>408590</v>
      </c>
      <c r="Z18" s="36">
        <v>647</v>
      </c>
      <c r="AA18" s="35">
        <v>405</v>
      </c>
      <c r="AB18" s="36">
        <v>23550</v>
      </c>
      <c r="AC18" s="34" t="s">
        <v>118</v>
      </c>
      <c r="AD18" s="33" t="s">
        <v>118</v>
      </c>
      <c r="AE18" s="34" t="s">
        <v>118</v>
      </c>
      <c r="AF18" s="36">
        <v>267840</v>
      </c>
      <c r="AG18" s="35">
        <v>267767</v>
      </c>
      <c r="AH18" s="36">
        <v>6635725</v>
      </c>
      <c r="AI18" s="35">
        <v>8036</v>
      </c>
      <c r="AJ18" s="36">
        <v>7832</v>
      </c>
      <c r="AK18" s="35">
        <v>130838</v>
      </c>
      <c r="AL18" s="36">
        <v>4215</v>
      </c>
      <c r="AM18" s="35">
        <v>4015</v>
      </c>
      <c r="AN18" s="36">
        <v>67200</v>
      </c>
      <c r="AO18" s="35">
        <v>878</v>
      </c>
      <c r="AP18" s="36">
        <v>868</v>
      </c>
      <c r="AQ18" s="35">
        <v>7500</v>
      </c>
      <c r="AR18" s="36">
        <v>1089258</v>
      </c>
      <c r="AS18" s="35">
        <v>1074163</v>
      </c>
      <c r="AT18" s="36">
        <v>17466300</v>
      </c>
      <c r="AU18" s="38">
        <v>21534650</v>
      </c>
      <c r="AV18" s="50" t="s">
        <v>14</v>
      </c>
      <c r="AW18" s="11"/>
      <c r="AX18" s="11"/>
      <c r="AY18" s="5"/>
    </row>
    <row r="19" spans="1:51">
      <c r="A19" s="47" t="str">
        <f>VLOOKUP([1]ListOfRegions!A6,[1]ListOfRegions!A6:B80,2,0)</f>
        <v xml:space="preserve">  Ξάνθης</v>
      </c>
      <c r="B19" s="37" t="s">
        <v>118</v>
      </c>
      <c r="C19" s="34" t="s">
        <v>118</v>
      </c>
      <c r="D19" s="33" t="s">
        <v>118</v>
      </c>
      <c r="E19" s="34" t="s">
        <v>118</v>
      </c>
      <c r="F19" s="33" t="s">
        <v>118</v>
      </c>
      <c r="G19" s="34" t="s">
        <v>118</v>
      </c>
      <c r="H19" s="33" t="s">
        <v>118</v>
      </c>
      <c r="I19" s="34" t="s">
        <v>118</v>
      </c>
      <c r="J19" s="33" t="s">
        <v>118</v>
      </c>
      <c r="K19" s="35">
        <v>9395</v>
      </c>
      <c r="L19" s="36">
        <v>8875</v>
      </c>
      <c r="M19" s="35">
        <v>233600</v>
      </c>
      <c r="N19" s="36">
        <v>3160</v>
      </c>
      <c r="O19" s="35">
        <v>2440</v>
      </c>
      <c r="P19" s="36">
        <v>55850</v>
      </c>
      <c r="Q19" s="35">
        <v>21615</v>
      </c>
      <c r="R19" s="36">
        <v>21310</v>
      </c>
      <c r="S19" s="35">
        <v>597000</v>
      </c>
      <c r="T19" s="36">
        <v>2265</v>
      </c>
      <c r="U19" s="35">
        <v>2175</v>
      </c>
      <c r="V19" s="36">
        <v>55400</v>
      </c>
      <c r="W19" s="35">
        <v>8800</v>
      </c>
      <c r="X19" s="36">
        <v>8390</v>
      </c>
      <c r="Y19" s="35">
        <v>72200</v>
      </c>
      <c r="Z19" s="36">
        <v>820</v>
      </c>
      <c r="AA19" s="35">
        <v>550</v>
      </c>
      <c r="AB19" s="36">
        <v>46400</v>
      </c>
      <c r="AC19" s="34" t="s">
        <v>118</v>
      </c>
      <c r="AD19" s="33" t="s">
        <v>118</v>
      </c>
      <c r="AE19" s="34" t="s">
        <v>118</v>
      </c>
      <c r="AF19" s="36">
        <v>4325</v>
      </c>
      <c r="AG19" s="35">
        <v>3820</v>
      </c>
      <c r="AH19" s="36">
        <v>65675</v>
      </c>
      <c r="AI19" s="35">
        <v>15997</v>
      </c>
      <c r="AJ19" s="36">
        <v>13422</v>
      </c>
      <c r="AK19" s="35">
        <v>295440</v>
      </c>
      <c r="AL19" s="36">
        <v>1380</v>
      </c>
      <c r="AM19" s="35">
        <v>1360</v>
      </c>
      <c r="AN19" s="36">
        <v>20900</v>
      </c>
      <c r="AO19" s="35">
        <v>3205</v>
      </c>
      <c r="AP19" s="36">
        <v>2835</v>
      </c>
      <c r="AQ19" s="35">
        <v>15275</v>
      </c>
      <c r="AR19" s="36">
        <v>162347</v>
      </c>
      <c r="AS19" s="35">
        <v>158727</v>
      </c>
      <c r="AT19" s="36">
        <v>161850</v>
      </c>
      <c r="AU19" s="38">
        <v>1464680</v>
      </c>
      <c r="AV19" s="50" t="s">
        <v>15</v>
      </c>
      <c r="AW19" s="11"/>
      <c r="AX19" s="11"/>
      <c r="AY19" s="5"/>
    </row>
    <row r="20" spans="1:51">
      <c r="A20" s="90" t="s">
        <v>16</v>
      </c>
      <c r="B20" s="91">
        <f>SUM(B22:B28)</f>
        <v>0</v>
      </c>
      <c r="C20" s="62">
        <f t="shared" ref="C20:AU20" si="5">SUM(C22:C28)</f>
        <v>576</v>
      </c>
      <c r="D20" s="62">
        <f t="shared" si="5"/>
        <v>20580</v>
      </c>
      <c r="E20" s="62">
        <f t="shared" si="5"/>
        <v>0</v>
      </c>
      <c r="F20" s="62">
        <f t="shared" si="5"/>
        <v>924</v>
      </c>
      <c r="G20" s="62">
        <f t="shared" si="5"/>
        <v>9005</v>
      </c>
      <c r="H20" s="62">
        <f t="shared" si="5"/>
        <v>0</v>
      </c>
      <c r="I20" s="62">
        <f t="shared" si="5"/>
        <v>492</v>
      </c>
      <c r="J20" s="62">
        <f t="shared" si="5"/>
        <v>8364</v>
      </c>
      <c r="K20" s="62">
        <f t="shared" si="5"/>
        <v>2292025</v>
      </c>
      <c r="L20" s="62">
        <f t="shared" si="5"/>
        <v>2299114</v>
      </c>
      <c r="M20" s="62">
        <f t="shared" si="5"/>
        <v>80582496</v>
      </c>
      <c r="N20" s="62">
        <f t="shared" si="5"/>
        <v>743374</v>
      </c>
      <c r="O20" s="62">
        <f t="shared" si="5"/>
        <v>740760</v>
      </c>
      <c r="P20" s="62">
        <f t="shared" si="5"/>
        <v>23091722</v>
      </c>
      <c r="Q20" s="62">
        <f t="shared" si="5"/>
        <v>13241778</v>
      </c>
      <c r="R20" s="62">
        <f t="shared" si="5"/>
        <v>13266457</v>
      </c>
      <c r="S20" s="62">
        <f t="shared" si="5"/>
        <v>391839487</v>
      </c>
      <c r="T20" s="62">
        <f t="shared" si="5"/>
        <v>865498</v>
      </c>
      <c r="U20" s="62">
        <f t="shared" si="5"/>
        <v>1253419</v>
      </c>
      <c r="V20" s="62">
        <f t="shared" si="5"/>
        <v>39648376</v>
      </c>
      <c r="W20" s="62">
        <f t="shared" si="5"/>
        <v>3334029</v>
      </c>
      <c r="X20" s="62">
        <f t="shared" si="5"/>
        <v>3371199</v>
      </c>
      <c r="Y20" s="62">
        <f t="shared" si="5"/>
        <v>51972661</v>
      </c>
      <c r="Z20" s="62">
        <f t="shared" si="5"/>
        <v>19261</v>
      </c>
      <c r="AA20" s="62">
        <f t="shared" si="5"/>
        <v>25346</v>
      </c>
      <c r="AB20" s="62">
        <f t="shared" si="5"/>
        <v>1014569</v>
      </c>
      <c r="AC20" s="62">
        <f t="shared" si="5"/>
        <v>0</v>
      </c>
      <c r="AD20" s="62">
        <f t="shared" si="5"/>
        <v>12650</v>
      </c>
      <c r="AE20" s="62">
        <f t="shared" si="5"/>
        <v>60</v>
      </c>
      <c r="AF20" s="62">
        <f t="shared" si="5"/>
        <v>618388</v>
      </c>
      <c r="AG20" s="62">
        <f t="shared" si="5"/>
        <v>639846</v>
      </c>
      <c r="AH20" s="62">
        <f t="shared" si="5"/>
        <v>9131583</v>
      </c>
      <c r="AI20" s="62">
        <f t="shared" si="5"/>
        <v>156868</v>
      </c>
      <c r="AJ20" s="62">
        <f t="shared" si="5"/>
        <v>169223</v>
      </c>
      <c r="AK20" s="62">
        <f t="shared" si="5"/>
        <v>2578889</v>
      </c>
      <c r="AL20" s="62">
        <f t="shared" si="5"/>
        <v>149237</v>
      </c>
      <c r="AM20" s="62">
        <f t="shared" si="5"/>
        <v>252905</v>
      </c>
      <c r="AN20" s="62">
        <f t="shared" si="5"/>
        <v>2703982</v>
      </c>
      <c r="AO20" s="62">
        <f t="shared" si="5"/>
        <v>1465</v>
      </c>
      <c r="AP20" s="62">
        <f t="shared" si="5"/>
        <v>24742</v>
      </c>
      <c r="AQ20" s="62">
        <f t="shared" si="5"/>
        <v>192506</v>
      </c>
      <c r="AR20" s="62">
        <f t="shared" si="5"/>
        <v>8968273</v>
      </c>
      <c r="AS20" s="62">
        <f t="shared" si="5"/>
        <v>9150256</v>
      </c>
      <c r="AT20" s="62">
        <f t="shared" si="5"/>
        <v>135065816</v>
      </c>
      <c r="AU20" s="63">
        <f t="shared" si="5"/>
        <v>90334364</v>
      </c>
      <c r="AV20" s="97" t="s">
        <v>17</v>
      </c>
      <c r="AW20" s="97"/>
      <c r="AX20" s="97"/>
      <c r="AY20" s="5"/>
    </row>
    <row r="21" spans="1:51">
      <c r="A21" s="90"/>
      <c r="B21" s="91"/>
      <c r="C21" s="62"/>
      <c r="D21" s="62"/>
      <c r="E21" s="62"/>
      <c r="F21" s="62"/>
      <c r="G21" s="62"/>
      <c r="H21" s="62"/>
      <c r="I21" s="62"/>
      <c r="J21" s="62"/>
      <c r="K21" s="62"/>
      <c r="L21" s="62"/>
      <c r="M21" s="62"/>
      <c r="N21" s="62"/>
      <c r="O21" s="62"/>
      <c r="P21" s="62"/>
      <c r="Q21" s="62"/>
      <c r="R21" s="62"/>
      <c r="S21" s="62"/>
      <c r="T21" s="62"/>
      <c r="U21" s="62"/>
      <c r="V21" s="62"/>
      <c r="W21" s="62"/>
      <c r="X21" s="62"/>
      <c r="Y21" s="62"/>
      <c r="Z21" s="62"/>
      <c r="AA21" s="62"/>
      <c r="AB21" s="62"/>
      <c r="AC21" s="62"/>
      <c r="AD21" s="62"/>
      <c r="AE21" s="62"/>
      <c r="AF21" s="62"/>
      <c r="AG21" s="62"/>
      <c r="AH21" s="62"/>
      <c r="AI21" s="62"/>
      <c r="AJ21" s="62"/>
      <c r="AK21" s="62"/>
      <c r="AL21" s="62"/>
      <c r="AM21" s="62"/>
      <c r="AN21" s="62"/>
      <c r="AO21" s="62"/>
      <c r="AP21" s="62"/>
      <c r="AQ21" s="62"/>
      <c r="AR21" s="62"/>
      <c r="AS21" s="62"/>
      <c r="AT21" s="62"/>
      <c r="AU21" s="63"/>
      <c r="AV21" s="97"/>
      <c r="AW21" s="97"/>
      <c r="AX21" s="97"/>
      <c r="AY21" s="5"/>
    </row>
    <row r="22" spans="1:51">
      <c r="A22" s="47" t="str">
        <f>VLOOKUP([1]ListOfRegions!A7,[1]ListOfRegions!A7:B81,2,0)</f>
        <v xml:space="preserve">  Θεσσαλονίκης</v>
      </c>
      <c r="B22" s="37" t="s">
        <v>118</v>
      </c>
      <c r="C22" s="34" t="s">
        <v>118</v>
      </c>
      <c r="D22" s="33" t="s">
        <v>118</v>
      </c>
      <c r="E22" s="34" t="s">
        <v>118</v>
      </c>
      <c r="F22" s="33" t="s">
        <v>118</v>
      </c>
      <c r="G22" s="34" t="s">
        <v>118</v>
      </c>
      <c r="H22" s="33" t="s">
        <v>118</v>
      </c>
      <c r="I22" s="35">
        <v>10</v>
      </c>
      <c r="J22" s="33" t="s">
        <v>118</v>
      </c>
      <c r="K22" s="35">
        <v>33054</v>
      </c>
      <c r="L22" s="36">
        <v>32273</v>
      </c>
      <c r="M22" s="35">
        <v>899676</v>
      </c>
      <c r="N22" s="36">
        <v>24570</v>
      </c>
      <c r="O22" s="35">
        <v>22192</v>
      </c>
      <c r="P22" s="36">
        <v>1019703</v>
      </c>
      <c r="Q22" s="35">
        <v>24632</v>
      </c>
      <c r="R22" s="36">
        <v>24104</v>
      </c>
      <c r="S22" s="35">
        <v>955591</v>
      </c>
      <c r="T22" s="36">
        <v>8389</v>
      </c>
      <c r="U22" s="35">
        <v>8304</v>
      </c>
      <c r="V22" s="36">
        <v>75037</v>
      </c>
      <c r="W22" s="35">
        <v>21631</v>
      </c>
      <c r="X22" s="36">
        <v>21043</v>
      </c>
      <c r="Y22" s="35">
        <v>660608</v>
      </c>
      <c r="Z22" s="36">
        <v>5505</v>
      </c>
      <c r="AA22" s="35">
        <v>3367</v>
      </c>
      <c r="AB22" s="36">
        <v>80840</v>
      </c>
      <c r="AC22" s="34" t="s">
        <v>118</v>
      </c>
      <c r="AD22" s="33" t="s">
        <v>118</v>
      </c>
      <c r="AE22" s="34" t="s">
        <v>118</v>
      </c>
      <c r="AF22" s="36">
        <v>83643</v>
      </c>
      <c r="AG22" s="35">
        <v>77071</v>
      </c>
      <c r="AH22" s="36">
        <v>673664</v>
      </c>
      <c r="AI22" s="35">
        <v>38991</v>
      </c>
      <c r="AJ22" s="36">
        <v>35424</v>
      </c>
      <c r="AK22" s="35">
        <v>368030</v>
      </c>
      <c r="AL22" s="36">
        <v>7218</v>
      </c>
      <c r="AM22" s="35">
        <v>4068</v>
      </c>
      <c r="AN22" s="36">
        <v>53801</v>
      </c>
      <c r="AO22" s="35">
        <v>445</v>
      </c>
      <c r="AP22" s="36">
        <v>420</v>
      </c>
      <c r="AQ22" s="35">
        <v>1551</v>
      </c>
      <c r="AR22" s="36">
        <v>696917</v>
      </c>
      <c r="AS22" s="35">
        <v>684725</v>
      </c>
      <c r="AT22" s="36">
        <v>3412090</v>
      </c>
      <c r="AU22" s="38">
        <v>5688339</v>
      </c>
      <c r="AV22" s="50" t="s">
        <v>18</v>
      </c>
      <c r="AW22" s="11"/>
      <c r="AX22" s="11"/>
      <c r="AY22" s="5"/>
    </row>
    <row r="23" spans="1:51">
      <c r="A23" s="47" t="str">
        <f>VLOOKUP([1]ListOfRegions!A8,[1]ListOfRegions!A8:B82,2,0)</f>
        <v xml:space="preserve">  Ημαθίας</v>
      </c>
      <c r="B23" s="37" t="s">
        <v>118</v>
      </c>
      <c r="C23" s="34" t="s">
        <v>118</v>
      </c>
      <c r="D23" s="33" t="s">
        <v>118</v>
      </c>
      <c r="E23" s="34" t="s">
        <v>118</v>
      </c>
      <c r="F23" s="36">
        <v>40</v>
      </c>
      <c r="G23" s="35">
        <v>2000</v>
      </c>
      <c r="H23" s="33" t="s">
        <v>118</v>
      </c>
      <c r="I23" s="34" t="s">
        <v>118</v>
      </c>
      <c r="J23" s="33" t="s">
        <v>118</v>
      </c>
      <c r="K23" s="35">
        <v>1131662</v>
      </c>
      <c r="L23" s="36">
        <v>1131195</v>
      </c>
      <c r="M23" s="35">
        <v>48471650</v>
      </c>
      <c r="N23" s="36">
        <v>377981</v>
      </c>
      <c r="O23" s="35">
        <v>377705</v>
      </c>
      <c r="P23" s="36">
        <v>14246300</v>
      </c>
      <c r="Q23" s="35">
        <v>5535383</v>
      </c>
      <c r="R23" s="36">
        <v>5534600</v>
      </c>
      <c r="S23" s="35">
        <v>176717215</v>
      </c>
      <c r="T23" s="36">
        <v>83268</v>
      </c>
      <c r="U23" s="35">
        <v>83057</v>
      </c>
      <c r="V23" s="36">
        <v>4418350</v>
      </c>
      <c r="W23" s="35">
        <v>315126</v>
      </c>
      <c r="X23" s="36">
        <v>314371</v>
      </c>
      <c r="Y23" s="35">
        <v>15875846</v>
      </c>
      <c r="Z23" s="36">
        <v>2583</v>
      </c>
      <c r="AA23" s="35">
        <v>2445</v>
      </c>
      <c r="AB23" s="36">
        <v>531300</v>
      </c>
      <c r="AC23" s="34" t="s">
        <v>118</v>
      </c>
      <c r="AD23" s="33" t="s">
        <v>118</v>
      </c>
      <c r="AE23" s="34" t="s">
        <v>118</v>
      </c>
      <c r="AF23" s="36">
        <v>16231</v>
      </c>
      <c r="AG23" s="35">
        <v>16150</v>
      </c>
      <c r="AH23" s="36">
        <v>232540</v>
      </c>
      <c r="AI23" s="35">
        <v>21249</v>
      </c>
      <c r="AJ23" s="36">
        <v>20878</v>
      </c>
      <c r="AK23" s="35">
        <v>375550</v>
      </c>
      <c r="AL23" s="36">
        <v>10344</v>
      </c>
      <c r="AM23" s="35">
        <v>10260</v>
      </c>
      <c r="AN23" s="36">
        <v>186280</v>
      </c>
      <c r="AO23" s="35">
        <v>860</v>
      </c>
      <c r="AP23" s="36">
        <v>850</v>
      </c>
      <c r="AQ23" s="35">
        <v>6380</v>
      </c>
      <c r="AR23" s="36">
        <v>99592</v>
      </c>
      <c r="AS23" s="35">
        <v>99055</v>
      </c>
      <c r="AT23" s="36">
        <v>921730</v>
      </c>
      <c r="AU23" s="38">
        <v>1817840</v>
      </c>
      <c r="AV23" s="50" t="s">
        <v>19</v>
      </c>
      <c r="AW23" s="11"/>
      <c r="AX23" s="11"/>
      <c r="AY23" s="5"/>
    </row>
    <row r="24" spans="1:51">
      <c r="A24" s="47" t="str">
        <f>VLOOKUP([1]ListOfRegions!A9,[1]ListOfRegions!A9:B83,2,0)</f>
        <v xml:space="preserve">  Κιλκίς</v>
      </c>
      <c r="B24" s="37" t="s">
        <v>118</v>
      </c>
      <c r="C24" s="34" t="s">
        <v>118</v>
      </c>
      <c r="D24" s="33" t="s">
        <v>118</v>
      </c>
      <c r="E24" s="34" t="s">
        <v>118</v>
      </c>
      <c r="F24" s="36">
        <v>594</v>
      </c>
      <c r="G24" s="35">
        <v>3630</v>
      </c>
      <c r="H24" s="33" t="s">
        <v>118</v>
      </c>
      <c r="I24" s="34" t="s">
        <v>118</v>
      </c>
      <c r="J24" s="33" t="s">
        <v>118</v>
      </c>
      <c r="K24" s="34" t="s">
        <v>118</v>
      </c>
      <c r="L24" s="36">
        <v>4587</v>
      </c>
      <c r="M24" s="35">
        <v>30910</v>
      </c>
      <c r="N24" s="33" t="s">
        <v>118</v>
      </c>
      <c r="O24" s="35">
        <v>1310</v>
      </c>
      <c r="P24" s="36">
        <v>8345</v>
      </c>
      <c r="Q24" s="35" t="s">
        <v>118</v>
      </c>
      <c r="R24" s="36">
        <v>12655</v>
      </c>
      <c r="S24" s="35">
        <v>284060</v>
      </c>
      <c r="T24" s="33" t="s">
        <v>118</v>
      </c>
      <c r="U24" s="35">
        <v>4998</v>
      </c>
      <c r="V24" s="36">
        <v>68933</v>
      </c>
      <c r="W24" s="34" t="s">
        <v>118</v>
      </c>
      <c r="X24" s="36">
        <v>34112</v>
      </c>
      <c r="Y24" s="35">
        <v>435986</v>
      </c>
      <c r="Z24" s="33" t="s">
        <v>118</v>
      </c>
      <c r="AA24" s="35">
        <v>8515</v>
      </c>
      <c r="AB24" s="36">
        <v>34470</v>
      </c>
      <c r="AC24" s="34" t="s">
        <v>118</v>
      </c>
      <c r="AD24" s="36">
        <v>12560</v>
      </c>
      <c r="AE24" s="34" t="s">
        <v>118</v>
      </c>
      <c r="AF24" s="33" t="s">
        <v>118</v>
      </c>
      <c r="AG24" s="35">
        <v>28786</v>
      </c>
      <c r="AH24" s="36">
        <v>189144</v>
      </c>
      <c r="AI24" s="34" t="s">
        <v>118</v>
      </c>
      <c r="AJ24" s="36">
        <v>18187</v>
      </c>
      <c r="AK24" s="35">
        <v>134840</v>
      </c>
      <c r="AL24" s="33" t="s">
        <v>118</v>
      </c>
      <c r="AM24" s="35">
        <v>97220</v>
      </c>
      <c r="AN24" s="36">
        <v>225648</v>
      </c>
      <c r="AO24" s="34" t="s">
        <v>118</v>
      </c>
      <c r="AP24" s="36">
        <v>460</v>
      </c>
      <c r="AQ24" s="35">
        <v>725</v>
      </c>
      <c r="AR24" s="36" t="s">
        <v>118</v>
      </c>
      <c r="AS24" s="35">
        <v>119014</v>
      </c>
      <c r="AT24" s="36">
        <v>374293</v>
      </c>
      <c r="AU24" s="38">
        <v>779588</v>
      </c>
      <c r="AV24" s="50" t="s">
        <v>20</v>
      </c>
      <c r="AW24" s="11"/>
      <c r="AX24" s="11"/>
      <c r="AY24" s="5"/>
    </row>
    <row r="25" spans="1:51">
      <c r="A25" s="47" t="str">
        <f>VLOOKUP([1]ListOfRegions!A10,[1]ListOfRegions!A10:B84,2,0)</f>
        <v xml:space="preserve">  Πέλλας</v>
      </c>
      <c r="B25" s="37" t="s">
        <v>118</v>
      </c>
      <c r="C25" s="34" t="s">
        <v>118</v>
      </c>
      <c r="D25" s="33" t="s">
        <v>118</v>
      </c>
      <c r="E25" s="34" t="s">
        <v>118</v>
      </c>
      <c r="F25" s="33" t="s">
        <v>118</v>
      </c>
      <c r="G25" s="34" t="s">
        <v>118</v>
      </c>
      <c r="H25" s="33" t="s">
        <v>118</v>
      </c>
      <c r="I25" s="34" t="s">
        <v>118</v>
      </c>
      <c r="J25" s="33" t="s">
        <v>118</v>
      </c>
      <c r="K25" s="35">
        <v>964086</v>
      </c>
      <c r="L25" s="36">
        <v>963866</v>
      </c>
      <c r="M25" s="35">
        <v>28384259</v>
      </c>
      <c r="N25" s="36">
        <v>292600</v>
      </c>
      <c r="O25" s="35">
        <v>292330</v>
      </c>
      <c r="P25" s="36">
        <v>6814214</v>
      </c>
      <c r="Q25" s="35">
        <v>7562762</v>
      </c>
      <c r="R25" s="36">
        <v>7562512</v>
      </c>
      <c r="S25" s="35">
        <v>211026996</v>
      </c>
      <c r="T25" s="36">
        <v>706263</v>
      </c>
      <c r="U25" s="35">
        <v>706183</v>
      </c>
      <c r="V25" s="36">
        <v>13371591</v>
      </c>
      <c r="W25" s="35">
        <v>2629781</v>
      </c>
      <c r="X25" s="36">
        <v>2627741</v>
      </c>
      <c r="Y25" s="35">
        <v>30622301</v>
      </c>
      <c r="Z25" s="36">
        <v>4570</v>
      </c>
      <c r="AA25" s="35">
        <v>4470</v>
      </c>
      <c r="AB25" s="36">
        <v>150355</v>
      </c>
      <c r="AC25" s="34" t="s">
        <v>118</v>
      </c>
      <c r="AD25" s="33" t="s">
        <v>118</v>
      </c>
      <c r="AE25" s="34" t="s">
        <v>118</v>
      </c>
      <c r="AF25" s="36">
        <v>13245</v>
      </c>
      <c r="AG25" s="35">
        <v>13145</v>
      </c>
      <c r="AH25" s="36">
        <v>96280</v>
      </c>
      <c r="AI25" s="35">
        <v>26684</v>
      </c>
      <c r="AJ25" s="36">
        <v>25674</v>
      </c>
      <c r="AK25" s="35">
        <v>375921</v>
      </c>
      <c r="AL25" s="36">
        <v>65250</v>
      </c>
      <c r="AM25" s="35">
        <v>65150</v>
      </c>
      <c r="AN25" s="36">
        <v>778653</v>
      </c>
      <c r="AO25" s="35">
        <v>160</v>
      </c>
      <c r="AP25" s="36">
        <v>140</v>
      </c>
      <c r="AQ25" s="35">
        <v>800</v>
      </c>
      <c r="AR25" s="36">
        <v>69086</v>
      </c>
      <c r="AS25" s="35">
        <v>213363</v>
      </c>
      <c r="AT25" s="36">
        <v>634143</v>
      </c>
      <c r="AU25" s="38">
        <v>1323246</v>
      </c>
      <c r="AV25" s="50" t="s">
        <v>21</v>
      </c>
      <c r="AW25" s="11"/>
      <c r="AX25" s="11"/>
      <c r="AY25" s="5"/>
    </row>
    <row r="26" spans="1:51">
      <c r="A26" s="47" t="str">
        <f>VLOOKUP([1]ListOfRegions!A11,[1]ListOfRegions!A11:B85,2,0)</f>
        <v xml:space="preserve">  Πιερίας</v>
      </c>
      <c r="B26" s="37" t="s">
        <v>118</v>
      </c>
      <c r="C26" s="34" t="s">
        <v>118</v>
      </c>
      <c r="D26" s="33" t="s">
        <v>118</v>
      </c>
      <c r="E26" s="34" t="s">
        <v>118</v>
      </c>
      <c r="F26" s="33" t="s">
        <v>118</v>
      </c>
      <c r="G26" s="34" t="s">
        <v>118</v>
      </c>
      <c r="H26" s="33" t="s">
        <v>118</v>
      </c>
      <c r="I26" s="34" t="s">
        <v>118</v>
      </c>
      <c r="J26" s="33" t="s">
        <v>118</v>
      </c>
      <c r="K26" s="35">
        <v>129763</v>
      </c>
      <c r="L26" s="36">
        <v>129378</v>
      </c>
      <c r="M26" s="35">
        <v>2307550</v>
      </c>
      <c r="N26" s="36">
        <v>22679</v>
      </c>
      <c r="O26" s="35">
        <v>22259</v>
      </c>
      <c r="P26" s="36">
        <v>323500</v>
      </c>
      <c r="Q26" s="35">
        <v>96440</v>
      </c>
      <c r="R26" s="36">
        <v>96195</v>
      </c>
      <c r="S26" s="35">
        <v>2096150</v>
      </c>
      <c r="T26" s="36">
        <v>66123</v>
      </c>
      <c r="U26" s="35">
        <v>65803</v>
      </c>
      <c r="V26" s="36">
        <v>728195</v>
      </c>
      <c r="W26" s="35">
        <v>337015</v>
      </c>
      <c r="X26" s="36">
        <v>336408</v>
      </c>
      <c r="Y26" s="35">
        <v>2980210</v>
      </c>
      <c r="Z26" s="36">
        <v>1305</v>
      </c>
      <c r="AA26" s="35">
        <v>1095</v>
      </c>
      <c r="AB26" s="36">
        <v>36700</v>
      </c>
      <c r="AC26" s="34" t="s">
        <v>118</v>
      </c>
      <c r="AD26" s="36">
        <v>90</v>
      </c>
      <c r="AE26" s="35">
        <v>60</v>
      </c>
      <c r="AF26" s="36">
        <v>20686</v>
      </c>
      <c r="AG26" s="35">
        <v>20376</v>
      </c>
      <c r="AH26" s="36">
        <v>152740</v>
      </c>
      <c r="AI26" s="35">
        <v>27157</v>
      </c>
      <c r="AJ26" s="36">
        <v>26531</v>
      </c>
      <c r="AK26" s="35">
        <v>389485</v>
      </c>
      <c r="AL26" s="36">
        <v>66425</v>
      </c>
      <c r="AM26" s="35">
        <v>66422</v>
      </c>
      <c r="AN26" s="36">
        <v>1286345</v>
      </c>
      <c r="AO26" s="34" t="s">
        <v>118</v>
      </c>
      <c r="AP26" s="36">
        <v>19665</v>
      </c>
      <c r="AQ26" s="35">
        <v>146705</v>
      </c>
      <c r="AR26" s="36">
        <v>965158</v>
      </c>
      <c r="AS26" s="35">
        <v>963983</v>
      </c>
      <c r="AT26" s="36">
        <v>1426180</v>
      </c>
      <c r="AU26" s="38">
        <v>9892785</v>
      </c>
      <c r="AV26" s="50" t="s">
        <v>22</v>
      </c>
      <c r="AW26" s="11"/>
      <c r="AX26" s="11"/>
      <c r="AY26" s="5"/>
    </row>
    <row r="27" spans="1:51">
      <c r="A27" s="47" t="str">
        <f>VLOOKUP([1]ListOfRegions!A12,[1]ListOfRegions!A12:B86,2,0)</f>
        <v xml:space="preserve">  Σερρών</v>
      </c>
      <c r="B27" s="37" t="s">
        <v>118</v>
      </c>
      <c r="C27" s="34" t="s">
        <v>118</v>
      </c>
      <c r="D27" s="33" t="s">
        <v>118</v>
      </c>
      <c r="E27" s="34" t="s">
        <v>118</v>
      </c>
      <c r="F27" s="36">
        <v>75</v>
      </c>
      <c r="G27" s="34" t="s">
        <v>118</v>
      </c>
      <c r="H27" s="33" t="s">
        <v>118</v>
      </c>
      <c r="I27" s="34" t="s">
        <v>118</v>
      </c>
      <c r="J27" s="33" t="s">
        <v>118</v>
      </c>
      <c r="K27" s="35">
        <v>33460</v>
      </c>
      <c r="L27" s="36">
        <v>33420</v>
      </c>
      <c r="M27" s="35">
        <v>345126</v>
      </c>
      <c r="N27" s="36">
        <v>7509</v>
      </c>
      <c r="O27" s="35">
        <v>7009</v>
      </c>
      <c r="P27" s="36">
        <v>107110</v>
      </c>
      <c r="Q27" s="35">
        <v>22561</v>
      </c>
      <c r="R27" s="36">
        <v>23391</v>
      </c>
      <c r="S27" s="35">
        <v>383040</v>
      </c>
      <c r="T27" s="36">
        <v>1455</v>
      </c>
      <c r="U27" s="35">
        <v>1445</v>
      </c>
      <c r="V27" s="36">
        <v>12280</v>
      </c>
      <c r="W27" s="35">
        <v>30476</v>
      </c>
      <c r="X27" s="36">
        <v>30466</v>
      </c>
      <c r="Y27" s="35">
        <v>1298230</v>
      </c>
      <c r="Z27" s="33" t="s">
        <v>118</v>
      </c>
      <c r="AA27" s="35">
        <v>256</v>
      </c>
      <c r="AB27" s="36">
        <v>6784</v>
      </c>
      <c r="AC27" s="34" t="s">
        <v>118</v>
      </c>
      <c r="AD27" s="33" t="s">
        <v>118</v>
      </c>
      <c r="AE27" s="34" t="s">
        <v>118</v>
      </c>
      <c r="AF27" s="36">
        <v>472258</v>
      </c>
      <c r="AG27" s="35">
        <v>472193</v>
      </c>
      <c r="AH27" s="36">
        <v>7543100</v>
      </c>
      <c r="AI27" s="35">
        <v>29644</v>
      </c>
      <c r="AJ27" s="36">
        <v>29456</v>
      </c>
      <c r="AK27" s="35">
        <v>517903</v>
      </c>
      <c r="AL27" s="33" t="s">
        <v>118</v>
      </c>
      <c r="AM27" s="35">
        <v>610</v>
      </c>
      <c r="AN27" s="36">
        <v>8900</v>
      </c>
      <c r="AO27" s="34" t="s">
        <v>118</v>
      </c>
      <c r="AP27" s="36">
        <v>2799</v>
      </c>
      <c r="AQ27" s="35">
        <v>34795</v>
      </c>
      <c r="AR27" s="36">
        <v>1376116</v>
      </c>
      <c r="AS27" s="35">
        <v>1375524</v>
      </c>
      <c r="AT27" s="36">
        <v>2288880</v>
      </c>
      <c r="AU27" s="38">
        <v>12085576</v>
      </c>
      <c r="AV27" s="50" t="s">
        <v>23</v>
      </c>
      <c r="AW27" s="11"/>
      <c r="AX27" s="11"/>
      <c r="AY27" s="5"/>
    </row>
    <row r="28" spans="1:51">
      <c r="A28" s="47" t="str">
        <f>VLOOKUP([1]ListOfRegions!A13,[1]ListOfRegions!A13:B87,2,0)</f>
        <v xml:space="preserve">  Χαλκιδικής</v>
      </c>
      <c r="B28" s="37" t="s">
        <v>118</v>
      </c>
      <c r="C28" s="35">
        <v>576</v>
      </c>
      <c r="D28" s="36">
        <v>20580</v>
      </c>
      <c r="E28" s="34" t="s">
        <v>118</v>
      </c>
      <c r="F28" s="36">
        <v>215</v>
      </c>
      <c r="G28" s="35">
        <v>3375</v>
      </c>
      <c r="H28" s="33" t="s">
        <v>118</v>
      </c>
      <c r="I28" s="35">
        <v>482</v>
      </c>
      <c r="J28" s="36">
        <v>8364</v>
      </c>
      <c r="K28" s="34" t="s">
        <v>118</v>
      </c>
      <c r="L28" s="36">
        <v>4395</v>
      </c>
      <c r="M28" s="35">
        <v>143325</v>
      </c>
      <c r="N28" s="36">
        <v>18035</v>
      </c>
      <c r="O28" s="35">
        <v>17955</v>
      </c>
      <c r="P28" s="36">
        <v>572550</v>
      </c>
      <c r="Q28" s="35" t="s">
        <v>118</v>
      </c>
      <c r="R28" s="36">
        <v>13000</v>
      </c>
      <c r="S28" s="35">
        <v>376435</v>
      </c>
      <c r="T28" s="33" t="s">
        <v>118</v>
      </c>
      <c r="U28" s="35">
        <v>383629</v>
      </c>
      <c r="V28" s="36">
        <v>20973990</v>
      </c>
      <c r="W28" s="34" t="s">
        <v>118</v>
      </c>
      <c r="X28" s="36">
        <v>7058</v>
      </c>
      <c r="Y28" s="35">
        <v>99480</v>
      </c>
      <c r="Z28" s="36">
        <v>5298</v>
      </c>
      <c r="AA28" s="35">
        <v>5198</v>
      </c>
      <c r="AB28" s="36">
        <v>174120</v>
      </c>
      <c r="AC28" s="34" t="s">
        <v>118</v>
      </c>
      <c r="AD28" s="33" t="s">
        <v>118</v>
      </c>
      <c r="AE28" s="34" t="s">
        <v>118</v>
      </c>
      <c r="AF28" s="36">
        <v>12325</v>
      </c>
      <c r="AG28" s="35">
        <v>12125</v>
      </c>
      <c r="AH28" s="36">
        <v>244115</v>
      </c>
      <c r="AI28" s="35">
        <v>13143</v>
      </c>
      <c r="AJ28" s="36">
        <v>13073</v>
      </c>
      <c r="AK28" s="35">
        <v>417160</v>
      </c>
      <c r="AL28" s="33" t="s">
        <v>118</v>
      </c>
      <c r="AM28" s="35">
        <v>9175</v>
      </c>
      <c r="AN28" s="36">
        <v>164355</v>
      </c>
      <c r="AO28" s="34" t="s">
        <v>118</v>
      </c>
      <c r="AP28" s="36">
        <v>408</v>
      </c>
      <c r="AQ28" s="35">
        <v>1550</v>
      </c>
      <c r="AR28" s="36">
        <v>5761404</v>
      </c>
      <c r="AS28" s="35">
        <v>5694592</v>
      </c>
      <c r="AT28" s="36">
        <v>126008500</v>
      </c>
      <c r="AU28" s="38">
        <v>58746990</v>
      </c>
      <c r="AV28" s="50" t="s">
        <v>24</v>
      </c>
      <c r="AW28" s="11"/>
      <c r="AX28" s="11"/>
      <c r="AY28" s="5"/>
    </row>
    <row r="29" spans="1:51" ht="22.2" customHeight="1">
      <c r="A29" s="23" t="s">
        <v>135</v>
      </c>
      <c r="B29" s="21">
        <f>SUM(B30:B33)</f>
        <v>0</v>
      </c>
      <c r="C29" s="16">
        <f t="shared" ref="C29:AU29" si="6">SUM(C30:C33)</f>
        <v>0</v>
      </c>
      <c r="D29" s="16">
        <f t="shared" si="6"/>
        <v>0</v>
      </c>
      <c r="E29" s="16">
        <f t="shared" si="6"/>
        <v>0</v>
      </c>
      <c r="F29" s="16">
        <f t="shared" si="6"/>
        <v>0</v>
      </c>
      <c r="G29" s="16">
        <f t="shared" si="6"/>
        <v>0</v>
      </c>
      <c r="H29" s="16">
        <f t="shared" si="6"/>
        <v>0</v>
      </c>
      <c r="I29" s="16">
        <f t="shared" si="6"/>
        <v>0</v>
      </c>
      <c r="J29" s="16">
        <f t="shared" si="6"/>
        <v>0</v>
      </c>
      <c r="K29" s="16">
        <f t="shared" si="6"/>
        <v>3268766</v>
      </c>
      <c r="L29" s="16">
        <f t="shared" si="6"/>
        <v>3257459</v>
      </c>
      <c r="M29" s="16">
        <f t="shared" si="6"/>
        <v>80978342</v>
      </c>
      <c r="N29" s="16">
        <f t="shared" si="6"/>
        <v>92844</v>
      </c>
      <c r="O29" s="16">
        <f t="shared" si="6"/>
        <v>88624</v>
      </c>
      <c r="P29" s="16">
        <f t="shared" si="6"/>
        <v>2056599</v>
      </c>
      <c r="Q29" s="16">
        <f t="shared" si="6"/>
        <v>1264325</v>
      </c>
      <c r="R29" s="16">
        <f t="shared" si="6"/>
        <v>1319420</v>
      </c>
      <c r="S29" s="16">
        <f t="shared" si="6"/>
        <v>47030602</v>
      </c>
      <c r="T29" s="16">
        <f t="shared" si="6"/>
        <v>15436</v>
      </c>
      <c r="U29" s="16">
        <f t="shared" si="6"/>
        <v>15622</v>
      </c>
      <c r="V29" s="16">
        <f t="shared" si="6"/>
        <v>173078</v>
      </c>
      <c r="W29" s="16">
        <f t="shared" si="6"/>
        <v>486495</v>
      </c>
      <c r="X29" s="16">
        <f t="shared" si="6"/>
        <v>481957</v>
      </c>
      <c r="Y29" s="16">
        <f t="shared" si="6"/>
        <v>3012292</v>
      </c>
      <c r="Z29" s="16">
        <f t="shared" si="6"/>
        <v>1531</v>
      </c>
      <c r="AA29" s="16">
        <f t="shared" si="6"/>
        <v>527</v>
      </c>
      <c r="AB29" s="16">
        <f t="shared" si="6"/>
        <v>87292</v>
      </c>
      <c r="AC29" s="16">
        <f t="shared" si="6"/>
        <v>0</v>
      </c>
      <c r="AD29" s="16">
        <f t="shared" si="6"/>
        <v>0</v>
      </c>
      <c r="AE29" s="16">
        <f t="shared" si="6"/>
        <v>500</v>
      </c>
      <c r="AF29" s="16">
        <f t="shared" si="6"/>
        <v>176318</v>
      </c>
      <c r="AG29" s="16">
        <f t="shared" si="6"/>
        <v>168348</v>
      </c>
      <c r="AH29" s="16">
        <f t="shared" si="6"/>
        <v>740932</v>
      </c>
      <c r="AI29" s="16">
        <f t="shared" si="6"/>
        <v>362026</v>
      </c>
      <c r="AJ29" s="16">
        <f t="shared" si="6"/>
        <v>346474</v>
      </c>
      <c r="AK29" s="16">
        <f t="shared" si="6"/>
        <v>1894881</v>
      </c>
      <c r="AL29" s="16">
        <f t="shared" si="6"/>
        <v>46503</v>
      </c>
      <c r="AM29" s="16">
        <f t="shared" si="6"/>
        <v>47587</v>
      </c>
      <c r="AN29" s="16">
        <f t="shared" si="6"/>
        <v>1237121</v>
      </c>
      <c r="AO29" s="16">
        <f t="shared" si="6"/>
        <v>1385</v>
      </c>
      <c r="AP29" s="16">
        <f t="shared" si="6"/>
        <v>1243</v>
      </c>
      <c r="AQ29" s="16">
        <f t="shared" si="6"/>
        <v>10846</v>
      </c>
      <c r="AR29" s="16">
        <f t="shared" si="6"/>
        <v>25527</v>
      </c>
      <c r="AS29" s="16">
        <f t="shared" si="6"/>
        <v>52805</v>
      </c>
      <c r="AT29" s="16">
        <f t="shared" si="6"/>
        <v>817272</v>
      </c>
      <c r="AU29" s="22">
        <f t="shared" si="6"/>
        <v>870190</v>
      </c>
      <c r="AV29" s="19" t="s">
        <v>134</v>
      </c>
      <c r="AW29" s="11"/>
      <c r="AX29" s="11"/>
      <c r="AY29" s="5"/>
    </row>
    <row r="30" spans="1:51">
      <c r="A30" s="47" t="str">
        <f>VLOOKUP([1]ListOfRegions!A14,[1]ListOfRegions!A14:B88,2,0)</f>
        <v xml:space="preserve">  Κοζάνης</v>
      </c>
      <c r="B30" s="37" t="s">
        <v>118</v>
      </c>
      <c r="C30" s="34" t="s">
        <v>118</v>
      </c>
      <c r="D30" s="33" t="s">
        <v>118</v>
      </c>
      <c r="E30" s="34" t="s">
        <v>118</v>
      </c>
      <c r="F30" s="33" t="s">
        <v>118</v>
      </c>
      <c r="G30" s="34" t="s">
        <v>118</v>
      </c>
      <c r="H30" s="33" t="s">
        <v>118</v>
      </c>
      <c r="I30" s="34" t="s">
        <v>118</v>
      </c>
      <c r="J30" s="33" t="s">
        <v>118</v>
      </c>
      <c r="K30" s="35">
        <v>1712499</v>
      </c>
      <c r="L30" s="36">
        <v>1706818</v>
      </c>
      <c r="M30" s="35">
        <v>25771184</v>
      </c>
      <c r="N30" s="36">
        <v>20537</v>
      </c>
      <c r="O30" s="35">
        <v>18135</v>
      </c>
      <c r="P30" s="36">
        <v>912979</v>
      </c>
      <c r="Q30" s="35">
        <v>535413</v>
      </c>
      <c r="R30" s="36">
        <v>534036</v>
      </c>
      <c r="S30" s="35">
        <v>14925702</v>
      </c>
      <c r="T30" s="36">
        <v>7453</v>
      </c>
      <c r="U30" s="35">
        <v>7222</v>
      </c>
      <c r="V30" s="36">
        <v>128268</v>
      </c>
      <c r="W30" s="35">
        <v>362695</v>
      </c>
      <c r="X30" s="36">
        <v>360373</v>
      </c>
      <c r="Y30" s="35">
        <v>2262132</v>
      </c>
      <c r="Z30" s="36">
        <v>1531</v>
      </c>
      <c r="AA30" s="35">
        <v>342</v>
      </c>
      <c r="AB30" s="36">
        <v>76352</v>
      </c>
      <c r="AC30" s="34" t="s">
        <v>118</v>
      </c>
      <c r="AD30" s="33" t="s">
        <v>118</v>
      </c>
      <c r="AE30" s="34" t="s">
        <v>118</v>
      </c>
      <c r="AF30" s="36">
        <v>120573</v>
      </c>
      <c r="AG30" s="35">
        <v>117990</v>
      </c>
      <c r="AH30" s="36">
        <v>499312</v>
      </c>
      <c r="AI30" s="35">
        <v>187602</v>
      </c>
      <c r="AJ30" s="36">
        <v>184452</v>
      </c>
      <c r="AK30" s="35">
        <v>731238</v>
      </c>
      <c r="AL30" s="36">
        <v>18096</v>
      </c>
      <c r="AM30" s="35">
        <v>17167</v>
      </c>
      <c r="AN30" s="36">
        <v>427121</v>
      </c>
      <c r="AO30" s="35">
        <v>1105</v>
      </c>
      <c r="AP30" s="36">
        <v>739</v>
      </c>
      <c r="AQ30" s="35">
        <v>6166</v>
      </c>
      <c r="AR30" s="36">
        <v>25527</v>
      </c>
      <c r="AS30" s="35">
        <v>52705</v>
      </c>
      <c r="AT30" s="36">
        <v>817272</v>
      </c>
      <c r="AU30" s="38">
        <v>870190</v>
      </c>
      <c r="AV30" s="50" t="s">
        <v>25</v>
      </c>
      <c r="AW30" s="11"/>
      <c r="AX30" s="11"/>
      <c r="AY30" s="5"/>
    </row>
    <row r="31" spans="1:51">
      <c r="A31" s="47" t="str">
        <f>VLOOKUP([1]ListOfRegions!A15,[1]ListOfRegions!A15:B89,2,0)</f>
        <v xml:space="preserve">  Γρεβενών</v>
      </c>
      <c r="B31" s="37" t="s">
        <v>118</v>
      </c>
      <c r="C31" s="34" t="s">
        <v>118</v>
      </c>
      <c r="D31" s="33" t="s">
        <v>118</v>
      </c>
      <c r="E31" s="34" t="s">
        <v>118</v>
      </c>
      <c r="F31" s="33" t="s">
        <v>118</v>
      </c>
      <c r="G31" s="34" t="s">
        <v>118</v>
      </c>
      <c r="H31" s="33" t="s">
        <v>118</v>
      </c>
      <c r="I31" s="34" t="s">
        <v>118</v>
      </c>
      <c r="J31" s="33" t="s">
        <v>118</v>
      </c>
      <c r="K31" s="35">
        <v>22899</v>
      </c>
      <c r="L31" s="36">
        <v>20014</v>
      </c>
      <c r="M31" s="35">
        <v>789905</v>
      </c>
      <c r="N31" s="36">
        <v>1591</v>
      </c>
      <c r="O31" s="35">
        <v>513</v>
      </c>
      <c r="P31" s="36">
        <v>28500</v>
      </c>
      <c r="Q31" s="35">
        <v>325</v>
      </c>
      <c r="R31" s="36">
        <v>185</v>
      </c>
      <c r="S31" s="35">
        <v>8700</v>
      </c>
      <c r="T31" s="36">
        <v>32</v>
      </c>
      <c r="U31" s="35">
        <v>10</v>
      </c>
      <c r="V31" s="36">
        <v>840</v>
      </c>
      <c r="W31" s="35">
        <v>17965</v>
      </c>
      <c r="X31" s="36">
        <v>16490</v>
      </c>
      <c r="Y31" s="35">
        <v>421000</v>
      </c>
      <c r="Z31" s="33" t="s">
        <v>118</v>
      </c>
      <c r="AA31" s="34" t="s">
        <v>118</v>
      </c>
      <c r="AB31" s="36">
        <v>3500</v>
      </c>
      <c r="AC31" s="34" t="s">
        <v>118</v>
      </c>
      <c r="AD31" s="33" t="s">
        <v>118</v>
      </c>
      <c r="AE31" s="34" t="s">
        <v>118</v>
      </c>
      <c r="AF31" s="36">
        <v>7466</v>
      </c>
      <c r="AG31" s="35">
        <v>5372</v>
      </c>
      <c r="AH31" s="36">
        <v>50627</v>
      </c>
      <c r="AI31" s="35">
        <v>43251</v>
      </c>
      <c r="AJ31" s="36">
        <v>38971</v>
      </c>
      <c r="AK31" s="35">
        <v>355237</v>
      </c>
      <c r="AL31" s="33" t="s">
        <v>118</v>
      </c>
      <c r="AM31" s="35">
        <v>3238</v>
      </c>
      <c r="AN31" s="36">
        <v>83510</v>
      </c>
      <c r="AO31" s="34" t="s">
        <v>118</v>
      </c>
      <c r="AP31" s="36">
        <v>60</v>
      </c>
      <c r="AQ31" s="34" t="s">
        <v>118</v>
      </c>
      <c r="AR31" s="36" t="s">
        <v>118</v>
      </c>
      <c r="AS31" s="35">
        <v>100</v>
      </c>
      <c r="AT31" s="33" t="s">
        <v>118</v>
      </c>
      <c r="AU31" s="39" t="s">
        <v>118</v>
      </c>
      <c r="AV31" s="50" t="s">
        <v>26</v>
      </c>
      <c r="AW31" s="11"/>
      <c r="AX31" s="11"/>
      <c r="AY31" s="5"/>
    </row>
    <row r="32" spans="1:51">
      <c r="A32" s="47" t="str">
        <f>VLOOKUP([1]ListOfRegions!A16,[1]ListOfRegions!A16:B90,2,0)</f>
        <v xml:space="preserve">  Καστοριάς</v>
      </c>
      <c r="B32" s="37" t="s">
        <v>118</v>
      </c>
      <c r="C32" s="34" t="s">
        <v>118</v>
      </c>
      <c r="D32" s="33" t="s">
        <v>118</v>
      </c>
      <c r="E32" s="34" t="s">
        <v>118</v>
      </c>
      <c r="F32" s="33" t="s">
        <v>118</v>
      </c>
      <c r="G32" s="34" t="s">
        <v>118</v>
      </c>
      <c r="H32" s="33" t="s">
        <v>118</v>
      </c>
      <c r="I32" s="34" t="s">
        <v>118</v>
      </c>
      <c r="J32" s="33" t="s">
        <v>118</v>
      </c>
      <c r="K32" s="35">
        <v>1134653</v>
      </c>
      <c r="L32" s="36">
        <v>1132940</v>
      </c>
      <c r="M32" s="35">
        <v>48451672</v>
      </c>
      <c r="N32" s="36">
        <v>26870</v>
      </c>
      <c r="O32" s="35">
        <v>26635</v>
      </c>
      <c r="P32" s="36">
        <v>485655</v>
      </c>
      <c r="Q32" s="35">
        <v>736</v>
      </c>
      <c r="R32" s="36">
        <v>701</v>
      </c>
      <c r="S32" s="35">
        <v>36620</v>
      </c>
      <c r="T32" s="33" t="s">
        <v>118</v>
      </c>
      <c r="U32" s="35">
        <v>445</v>
      </c>
      <c r="V32" s="36">
        <v>16400</v>
      </c>
      <c r="W32" s="35">
        <v>5862</v>
      </c>
      <c r="X32" s="36">
        <v>5417</v>
      </c>
      <c r="Y32" s="35">
        <v>43970</v>
      </c>
      <c r="Z32" s="33" t="s">
        <v>118</v>
      </c>
      <c r="AA32" s="34" t="s">
        <v>118</v>
      </c>
      <c r="AB32" s="36">
        <v>740</v>
      </c>
      <c r="AC32" s="34" t="s">
        <v>118</v>
      </c>
      <c r="AD32" s="33" t="s">
        <v>118</v>
      </c>
      <c r="AE32" s="35">
        <v>500</v>
      </c>
      <c r="AF32" s="36">
        <v>2526</v>
      </c>
      <c r="AG32" s="35">
        <v>2026</v>
      </c>
      <c r="AH32" s="36">
        <v>30298</v>
      </c>
      <c r="AI32" s="35">
        <v>27915</v>
      </c>
      <c r="AJ32" s="36">
        <v>23398</v>
      </c>
      <c r="AK32" s="35">
        <v>309421</v>
      </c>
      <c r="AL32" s="36">
        <v>8653</v>
      </c>
      <c r="AM32" s="35">
        <v>7963</v>
      </c>
      <c r="AN32" s="36">
        <v>154835</v>
      </c>
      <c r="AO32" s="35">
        <v>280</v>
      </c>
      <c r="AP32" s="36">
        <v>110</v>
      </c>
      <c r="AQ32" s="35">
        <v>3100</v>
      </c>
      <c r="AR32" s="36" t="s">
        <v>118</v>
      </c>
      <c r="AS32" s="35" t="s">
        <v>118</v>
      </c>
      <c r="AT32" s="33" t="s">
        <v>118</v>
      </c>
      <c r="AU32" s="39" t="s">
        <v>118</v>
      </c>
      <c r="AV32" s="50" t="s">
        <v>27</v>
      </c>
      <c r="AW32" s="11"/>
      <c r="AX32" s="11"/>
      <c r="AY32" s="5"/>
    </row>
    <row r="33" spans="1:51">
      <c r="A33" s="47" t="str">
        <f>VLOOKUP([1]ListOfRegions!A17,[1]ListOfRegions!A17:B91,2,0)</f>
        <v xml:space="preserve">  Φλώρινας</v>
      </c>
      <c r="B33" s="37" t="s">
        <v>118</v>
      </c>
      <c r="C33" s="34" t="s">
        <v>118</v>
      </c>
      <c r="D33" s="33" t="s">
        <v>118</v>
      </c>
      <c r="E33" s="34" t="s">
        <v>118</v>
      </c>
      <c r="F33" s="33" t="s">
        <v>118</v>
      </c>
      <c r="G33" s="34" t="s">
        <v>118</v>
      </c>
      <c r="H33" s="33" t="s">
        <v>118</v>
      </c>
      <c r="I33" s="34" t="s">
        <v>118</v>
      </c>
      <c r="J33" s="33" t="s">
        <v>118</v>
      </c>
      <c r="K33" s="35">
        <v>398715</v>
      </c>
      <c r="L33" s="36">
        <v>397687</v>
      </c>
      <c r="M33" s="35">
        <v>5965581</v>
      </c>
      <c r="N33" s="36">
        <v>43846</v>
      </c>
      <c r="O33" s="35">
        <v>43341</v>
      </c>
      <c r="P33" s="36">
        <v>629465</v>
      </c>
      <c r="Q33" s="35">
        <v>727851</v>
      </c>
      <c r="R33" s="36">
        <v>784498</v>
      </c>
      <c r="S33" s="35">
        <v>32059580</v>
      </c>
      <c r="T33" s="36">
        <v>7951</v>
      </c>
      <c r="U33" s="35">
        <v>7945</v>
      </c>
      <c r="V33" s="36">
        <v>27570</v>
      </c>
      <c r="W33" s="35">
        <v>99973</v>
      </c>
      <c r="X33" s="36">
        <v>99677</v>
      </c>
      <c r="Y33" s="35">
        <v>285190</v>
      </c>
      <c r="Z33" s="33" t="s">
        <v>118</v>
      </c>
      <c r="AA33" s="35">
        <v>185</v>
      </c>
      <c r="AB33" s="36">
        <v>6700</v>
      </c>
      <c r="AC33" s="34" t="s">
        <v>118</v>
      </c>
      <c r="AD33" s="33" t="s">
        <v>118</v>
      </c>
      <c r="AE33" s="34" t="s">
        <v>118</v>
      </c>
      <c r="AF33" s="36">
        <v>45753</v>
      </c>
      <c r="AG33" s="35">
        <v>42960</v>
      </c>
      <c r="AH33" s="36">
        <v>160695</v>
      </c>
      <c r="AI33" s="35">
        <v>103258</v>
      </c>
      <c r="AJ33" s="36">
        <v>99653</v>
      </c>
      <c r="AK33" s="35">
        <v>498985</v>
      </c>
      <c r="AL33" s="36">
        <v>19754</v>
      </c>
      <c r="AM33" s="35">
        <v>19219</v>
      </c>
      <c r="AN33" s="36">
        <v>571655</v>
      </c>
      <c r="AO33" s="34" t="s">
        <v>118</v>
      </c>
      <c r="AP33" s="36">
        <v>334</v>
      </c>
      <c r="AQ33" s="35">
        <v>1580</v>
      </c>
      <c r="AR33" s="36" t="s">
        <v>118</v>
      </c>
      <c r="AS33" s="35" t="s">
        <v>118</v>
      </c>
      <c r="AT33" s="33" t="s">
        <v>118</v>
      </c>
      <c r="AU33" s="39" t="s">
        <v>118</v>
      </c>
      <c r="AV33" s="50" t="s">
        <v>28</v>
      </c>
      <c r="AW33" s="11"/>
      <c r="AX33" s="11"/>
      <c r="AY33" s="5"/>
    </row>
    <row r="34" spans="1:51">
      <c r="A34" s="90" t="s">
        <v>29</v>
      </c>
      <c r="B34" s="91">
        <f t="shared" ref="B34:J34" si="7">SUM(B36:B39)</f>
        <v>1430507</v>
      </c>
      <c r="C34" s="62">
        <f t="shared" si="7"/>
        <v>1418016</v>
      </c>
      <c r="D34" s="62">
        <f t="shared" si="7"/>
        <v>53268340</v>
      </c>
      <c r="E34" s="62">
        <f t="shared" si="7"/>
        <v>64862</v>
      </c>
      <c r="F34" s="62">
        <f t="shared" si="7"/>
        <v>47656</v>
      </c>
      <c r="G34" s="62">
        <f t="shared" si="7"/>
        <v>3928520</v>
      </c>
      <c r="H34" s="62">
        <f t="shared" si="7"/>
        <v>1207170</v>
      </c>
      <c r="I34" s="62">
        <f t="shared" si="7"/>
        <v>1191233</v>
      </c>
      <c r="J34" s="62">
        <f t="shared" si="7"/>
        <v>80930580</v>
      </c>
      <c r="K34" s="62">
        <f>SUM(K36:K39)</f>
        <v>19065</v>
      </c>
      <c r="L34" s="62">
        <f>SUM(L36:L39)</f>
        <v>5520</v>
      </c>
      <c r="M34" s="62">
        <f>SUM(M36:M39)</f>
        <v>523823</v>
      </c>
      <c r="N34" s="62">
        <f>SUM(N36:N39)</f>
        <v>17004</v>
      </c>
      <c r="O34" s="62">
        <f t="shared" ref="O34:Y34" si="8">SUM(O36:O39)</f>
        <v>5300</v>
      </c>
      <c r="P34" s="62">
        <f t="shared" si="8"/>
        <v>401291</v>
      </c>
      <c r="Q34" s="62">
        <f t="shared" si="8"/>
        <v>12108</v>
      </c>
      <c r="R34" s="62">
        <f t="shared" si="8"/>
        <v>9739</v>
      </c>
      <c r="S34" s="62">
        <f t="shared" si="8"/>
        <v>347435</v>
      </c>
      <c r="T34" s="80">
        <f t="shared" si="8"/>
        <v>4455</v>
      </c>
      <c r="U34" s="62">
        <f t="shared" si="8"/>
        <v>2495</v>
      </c>
      <c r="V34" s="62">
        <f t="shared" si="8"/>
        <v>76755</v>
      </c>
      <c r="W34" s="62">
        <f t="shared" si="8"/>
        <v>15689</v>
      </c>
      <c r="X34" s="62">
        <f t="shared" si="8"/>
        <v>3630</v>
      </c>
      <c r="Y34" s="62">
        <f t="shared" si="8"/>
        <v>282400</v>
      </c>
      <c r="Z34" s="62">
        <f>SUM(Z36:Z39)</f>
        <v>10977</v>
      </c>
      <c r="AA34" s="62">
        <f t="shared" ref="AA34:AK34" si="9">SUM(AA36:AA39)</f>
        <v>855</v>
      </c>
      <c r="AB34" s="62">
        <f t="shared" si="9"/>
        <v>472890</v>
      </c>
      <c r="AC34" s="62">
        <f t="shared" si="9"/>
        <v>110</v>
      </c>
      <c r="AD34" s="62">
        <f t="shared" si="9"/>
        <v>50</v>
      </c>
      <c r="AE34" s="62">
        <f t="shared" si="9"/>
        <v>14802</v>
      </c>
      <c r="AF34" s="62">
        <f t="shared" si="9"/>
        <v>14626</v>
      </c>
      <c r="AG34" s="62">
        <f t="shared" si="9"/>
        <v>6058</v>
      </c>
      <c r="AH34" s="62">
        <f t="shared" si="9"/>
        <v>148155</v>
      </c>
      <c r="AI34" s="62">
        <f t="shared" si="9"/>
        <v>107891</v>
      </c>
      <c r="AJ34" s="62">
        <f t="shared" si="9"/>
        <v>45539</v>
      </c>
      <c r="AK34" s="62">
        <f t="shared" si="9"/>
        <v>1464651</v>
      </c>
      <c r="AL34" s="62">
        <f>SUM(AL36:AL39)</f>
        <v>44473</v>
      </c>
      <c r="AM34" s="62">
        <f t="shared" ref="AM34:AU34" si="10">SUM(AM36:AM39)</f>
        <v>35611</v>
      </c>
      <c r="AN34" s="62">
        <f t="shared" si="10"/>
        <v>1392400</v>
      </c>
      <c r="AO34" s="62">
        <f t="shared" si="10"/>
        <v>14835</v>
      </c>
      <c r="AP34" s="62">
        <f t="shared" si="10"/>
        <v>9930</v>
      </c>
      <c r="AQ34" s="62">
        <f t="shared" si="10"/>
        <v>100871</v>
      </c>
      <c r="AR34" s="62">
        <f t="shared" si="10"/>
        <v>2857119</v>
      </c>
      <c r="AS34" s="62">
        <f t="shared" si="10"/>
        <v>2832135</v>
      </c>
      <c r="AT34" s="62">
        <f t="shared" si="10"/>
        <v>23340610</v>
      </c>
      <c r="AU34" s="63">
        <f t="shared" si="10"/>
        <v>96446440</v>
      </c>
      <c r="AV34" s="98" t="s">
        <v>30</v>
      </c>
      <c r="AW34" s="98"/>
      <c r="AX34" s="98"/>
      <c r="AY34" s="5"/>
    </row>
    <row r="35" spans="1:51">
      <c r="A35" s="90"/>
      <c r="B35" s="91"/>
      <c r="C35" s="62"/>
      <c r="D35" s="62"/>
      <c r="E35" s="62"/>
      <c r="F35" s="62"/>
      <c r="G35" s="62"/>
      <c r="H35" s="62"/>
      <c r="I35" s="62"/>
      <c r="J35" s="62"/>
      <c r="K35" s="62"/>
      <c r="L35" s="62"/>
      <c r="M35" s="62"/>
      <c r="N35" s="62"/>
      <c r="O35" s="62"/>
      <c r="P35" s="62"/>
      <c r="Q35" s="62"/>
      <c r="R35" s="62"/>
      <c r="S35" s="62"/>
      <c r="T35" s="80"/>
      <c r="U35" s="62"/>
      <c r="V35" s="62"/>
      <c r="W35" s="62"/>
      <c r="X35" s="62"/>
      <c r="Y35" s="62"/>
      <c r="Z35" s="62"/>
      <c r="AA35" s="62"/>
      <c r="AB35" s="62"/>
      <c r="AC35" s="62"/>
      <c r="AD35" s="62"/>
      <c r="AE35" s="62"/>
      <c r="AF35" s="62"/>
      <c r="AG35" s="62"/>
      <c r="AH35" s="62"/>
      <c r="AI35" s="62"/>
      <c r="AJ35" s="62"/>
      <c r="AK35" s="62"/>
      <c r="AL35" s="62"/>
      <c r="AM35" s="62"/>
      <c r="AN35" s="62"/>
      <c r="AO35" s="62"/>
      <c r="AP35" s="62"/>
      <c r="AQ35" s="62"/>
      <c r="AR35" s="62"/>
      <c r="AS35" s="62"/>
      <c r="AT35" s="62"/>
      <c r="AU35" s="63"/>
      <c r="AV35" s="98"/>
      <c r="AW35" s="98"/>
      <c r="AX35" s="98"/>
      <c r="AY35" s="5"/>
    </row>
    <row r="36" spans="1:51">
      <c r="A36" s="47" t="str">
        <f>VLOOKUP([1]ListOfRegions!A18,[1]ListOfRegions!A18:B92,2,0)</f>
        <v xml:space="preserve">  Ιωαννίνων</v>
      </c>
      <c r="B36" s="40">
        <v>79</v>
      </c>
      <c r="C36" s="35">
        <v>75</v>
      </c>
      <c r="D36" s="36">
        <v>3240</v>
      </c>
      <c r="E36" s="34" t="s">
        <v>118</v>
      </c>
      <c r="F36" s="33" t="s">
        <v>118</v>
      </c>
      <c r="G36" s="34" t="s">
        <v>118</v>
      </c>
      <c r="H36" s="33" t="s">
        <v>118</v>
      </c>
      <c r="I36" s="34" t="s">
        <v>118</v>
      </c>
      <c r="J36" s="33" t="s">
        <v>118</v>
      </c>
      <c r="K36" s="35">
        <v>11153</v>
      </c>
      <c r="L36" s="36">
        <v>815</v>
      </c>
      <c r="M36" s="35">
        <v>226000</v>
      </c>
      <c r="N36" s="36">
        <v>6308</v>
      </c>
      <c r="O36" s="35">
        <v>370</v>
      </c>
      <c r="P36" s="36">
        <v>110525</v>
      </c>
      <c r="Q36" s="35">
        <v>5552</v>
      </c>
      <c r="R36" s="36">
        <v>4684</v>
      </c>
      <c r="S36" s="35">
        <v>142375</v>
      </c>
      <c r="T36" s="36">
        <v>1485</v>
      </c>
      <c r="U36" s="35">
        <v>140</v>
      </c>
      <c r="V36" s="36">
        <v>40705</v>
      </c>
      <c r="W36" s="35">
        <v>8007</v>
      </c>
      <c r="X36" s="36">
        <v>645</v>
      </c>
      <c r="Y36" s="35">
        <v>122650</v>
      </c>
      <c r="Z36" s="33" t="s">
        <v>118</v>
      </c>
      <c r="AA36" s="34" t="s">
        <v>118</v>
      </c>
      <c r="AB36" s="36">
        <v>171890</v>
      </c>
      <c r="AC36" s="34" t="s">
        <v>118</v>
      </c>
      <c r="AD36" s="33" t="s">
        <v>118</v>
      </c>
      <c r="AE36" s="35">
        <v>9852</v>
      </c>
      <c r="AF36" s="36">
        <v>8412</v>
      </c>
      <c r="AG36" s="35">
        <v>2098</v>
      </c>
      <c r="AH36" s="36">
        <v>81915</v>
      </c>
      <c r="AI36" s="35">
        <v>51700</v>
      </c>
      <c r="AJ36" s="36">
        <v>11907</v>
      </c>
      <c r="AK36" s="35">
        <v>541796</v>
      </c>
      <c r="AL36" s="36">
        <v>3353</v>
      </c>
      <c r="AM36" s="35">
        <v>286</v>
      </c>
      <c r="AN36" s="36">
        <v>44360</v>
      </c>
      <c r="AO36" s="35">
        <v>5905</v>
      </c>
      <c r="AP36" s="36">
        <v>1650</v>
      </c>
      <c r="AQ36" s="35">
        <v>19651</v>
      </c>
      <c r="AR36" s="36">
        <v>8810</v>
      </c>
      <c r="AS36" s="35">
        <v>6758</v>
      </c>
      <c r="AT36" s="36">
        <v>26090</v>
      </c>
      <c r="AU36" s="38">
        <v>127400</v>
      </c>
      <c r="AV36" s="50" t="s">
        <v>31</v>
      </c>
      <c r="AW36" s="11"/>
      <c r="AX36" s="11"/>
      <c r="AY36" s="5"/>
    </row>
    <row r="37" spans="1:51">
      <c r="A37" s="47" t="str">
        <f>VLOOKUP([1]ListOfRegions!A19,[1]ListOfRegions!A19:B93,2,0)</f>
        <v xml:space="preserve">  Άρτας</v>
      </c>
      <c r="B37" s="40">
        <v>1131061</v>
      </c>
      <c r="C37" s="35">
        <v>1123071</v>
      </c>
      <c r="D37" s="36">
        <v>31626450</v>
      </c>
      <c r="E37" s="35">
        <v>45155</v>
      </c>
      <c r="F37" s="36">
        <v>32520</v>
      </c>
      <c r="G37" s="35">
        <v>2502900</v>
      </c>
      <c r="H37" s="36">
        <v>412513</v>
      </c>
      <c r="I37" s="35">
        <v>401048</v>
      </c>
      <c r="J37" s="36">
        <v>14687480</v>
      </c>
      <c r="K37" s="35">
        <v>3671</v>
      </c>
      <c r="L37" s="36">
        <v>1550</v>
      </c>
      <c r="M37" s="35">
        <v>112665</v>
      </c>
      <c r="N37" s="36">
        <v>6223</v>
      </c>
      <c r="O37" s="35">
        <v>2530</v>
      </c>
      <c r="P37" s="36">
        <v>125575</v>
      </c>
      <c r="Q37" s="35">
        <v>2624</v>
      </c>
      <c r="R37" s="36">
        <v>2270</v>
      </c>
      <c r="S37" s="35">
        <v>55050</v>
      </c>
      <c r="T37" s="36">
        <v>2635</v>
      </c>
      <c r="U37" s="35">
        <v>2170</v>
      </c>
      <c r="V37" s="36">
        <v>24200</v>
      </c>
      <c r="W37" s="35">
        <v>5960</v>
      </c>
      <c r="X37" s="36">
        <v>1930</v>
      </c>
      <c r="Y37" s="35">
        <v>124900</v>
      </c>
      <c r="Z37" s="36">
        <v>7090</v>
      </c>
      <c r="AA37" s="35">
        <v>440</v>
      </c>
      <c r="AB37" s="36">
        <v>169700</v>
      </c>
      <c r="AC37" s="34" t="s">
        <v>118</v>
      </c>
      <c r="AD37" s="33" t="s">
        <v>118</v>
      </c>
      <c r="AE37" s="35">
        <v>500</v>
      </c>
      <c r="AF37" s="36">
        <v>1215</v>
      </c>
      <c r="AG37" s="35">
        <v>320</v>
      </c>
      <c r="AH37" s="36">
        <v>12500</v>
      </c>
      <c r="AI37" s="35">
        <v>41322</v>
      </c>
      <c r="AJ37" s="36">
        <v>20687</v>
      </c>
      <c r="AK37" s="35">
        <v>522485</v>
      </c>
      <c r="AL37" s="36">
        <v>40050</v>
      </c>
      <c r="AM37" s="35">
        <v>34380</v>
      </c>
      <c r="AN37" s="36">
        <v>1326260</v>
      </c>
      <c r="AO37" s="35">
        <v>8930</v>
      </c>
      <c r="AP37" s="36">
        <v>7930</v>
      </c>
      <c r="AQ37" s="35">
        <v>78670</v>
      </c>
      <c r="AR37" s="36">
        <v>975240</v>
      </c>
      <c r="AS37" s="35">
        <v>972400</v>
      </c>
      <c r="AT37" s="36">
        <v>17644620</v>
      </c>
      <c r="AU37" s="38">
        <v>2099100</v>
      </c>
      <c r="AV37" s="50" t="s">
        <v>32</v>
      </c>
      <c r="AW37" s="11"/>
      <c r="AX37" s="11"/>
      <c r="AY37" s="5"/>
    </row>
    <row r="38" spans="1:51">
      <c r="A38" s="47" t="str">
        <f>VLOOKUP([1]ListOfRegions!A20,[1]ListOfRegions!A20:B94,2,0)</f>
        <v xml:space="preserve">  Θεσπρωτίας</v>
      </c>
      <c r="B38" s="40">
        <v>236457</v>
      </c>
      <c r="C38" s="35">
        <v>234275</v>
      </c>
      <c r="D38" s="36">
        <v>18555850</v>
      </c>
      <c r="E38" s="35">
        <v>6621</v>
      </c>
      <c r="F38" s="36">
        <v>3800</v>
      </c>
      <c r="G38" s="35">
        <v>662720</v>
      </c>
      <c r="H38" s="36">
        <v>752657</v>
      </c>
      <c r="I38" s="35">
        <v>750230</v>
      </c>
      <c r="J38" s="36">
        <v>64841700</v>
      </c>
      <c r="K38" s="35">
        <v>4031</v>
      </c>
      <c r="L38" s="36">
        <v>2975</v>
      </c>
      <c r="M38" s="35">
        <v>181658</v>
      </c>
      <c r="N38" s="36">
        <v>3433</v>
      </c>
      <c r="O38" s="35">
        <v>1470</v>
      </c>
      <c r="P38" s="36">
        <v>128591</v>
      </c>
      <c r="Q38" s="35">
        <v>2747</v>
      </c>
      <c r="R38" s="36">
        <v>1715</v>
      </c>
      <c r="S38" s="35">
        <v>125210</v>
      </c>
      <c r="T38" s="36">
        <v>200</v>
      </c>
      <c r="U38" s="35">
        <v>120</v>
      </c>
      <c r="V38" s="36">
        <v>7950</v>
      </c>
      <c r="W38" s="35">
        <v>1212</v>
      </c>
      <c r="X38" s="36">
        <v>620</v>
      </c>
      <c r="Y38" s="35">
        <v>29150</v>
      </c>
      <c r="Z38" s="36">
        <v>3812</v>
      </c>
      <c r="AA38" s="35">
        <v>390</v>
      </c>
      <c r="AB38" s="36">
        <v>126800</v>
      </c>
      <c r="AC38" s="34" t="s">
        <v>118</v>
      </c>
      <c r="AD38" s="33" t="s">
        <v>118</v>
      </c>
      <c r="AE38" s="35">
        <v>450</v>
      </c>
      <c r="AF38" s="36">
        <v>4244</v>
      </c>
      <c r="AG38" s="35">
        <v>3045</v>
      </c>
      <c r="AH38" s="36">
        <v>50740</v>
      </c>
      <c r="AI38" s="35">
        <v>10534</v>
      </c>
      <c r="AJ38" s="36">
        <v>9120</v>
      </c>
      <c r="AK38" s="35">
        <v>256970</v>
      </c>
      <c r="AL38" s="36">
        <v>1070</v>
      </c>
      <c r="AM38" s="35">
        <v>945</v>
      </c>
      <c r="AN38" s="36">
        <v>21780</v>
      </c>
      <c r="AO38" s="34" t="s">
        <v>118</v>
      </c>
      <c r="AP38" s="36">
        <v>350</v>
      </c>
      <c r="AQ38" s="35">
        <v>2550</v>
      </c>
      <c r="AR38" s="36">
        <v>1096601</v>
      </c>
      <c r="AS38" s="35">
        <v>1091724</v>
      </c>
      <c r="AT38" s="36">
        <v>2016690</v>
      </c>
      <c r="AU38" s="38">
        <v>60437940</v>
      </c>
      <c r="AV38" s="50" t="s">
        <v>33</v>
      </c>
      <c r="AW38" s="11"/>
      <c r="AX38" s="11"/>
      <c r="AY38" s="5"/>
    </row>
    <row r="39" spans="1:51">
      <c r="A39" s="47" t="str">
        <f>VLOOKUP([1]ListOfRegions!A21,[1]ListOfRegions!A21:B95,2,0)</f>
        <v xml:space="preserve">  Πρέβεζας</v>
      </c>
      <c r="B39" s="40">
        <v>62910</v>
      </c>
      <c r="C39" s="35">
        <v>60595</v>
      </c>
      <c r="D39" s="36">
        <v>3082800</v>
      </c>
      <c r="E39" s="35">
        <v>13086</v>
      </c>
      <c r="F39" s="36">
        <v>11336</v>
      </c>
      <c r="G39" s="35">
        <v>762900</v>
      </c>
      <c r="H39" s="36">
        <v>42000</v>
      </c>
      <c r="I39" s="35">
        <v>39955</v>
      </c>
      <c r="J39" s="36">
        <v>1401400</v>
      </c>
      <c r="K39" s="35">
        <v>210</v>
      </c>
      <c r="L39" s="36">
        <v>180</v>
      </c>
      <c r="M39" s="35">
        <v>3500</v>
      </c>
      <c r="N39" s="36">
        <v>1040</v>
      </c>
      <c r="O39" s="35">
        <v>930</v>
      </c>
      <c r="P39" s="36">
        <v>36600</v>
      </c>
      <c r="Q39" s="35">
        <v>1185</v>
      </c>
      <c r="R39" s="36">
        <v>1070</v>
      </c>
      <c r="S39" s="35">
        <v>24800</v>
      </c>
      <c r="T39" s="36">
        <v>135</v>
      </c>
      <c r="U39" s="35">
        <v>65</v>
      </c>
      <c r="V39" s="36">
        <v>3900</v>
      </c>
      <c r="W39" s="35">
        <v>510</v>
      </c>
      <c r="X39" s="36">
        <v>435</v>
      </c>
      <c r="Y39" s="35">
        <v>5700</v>
      </c>
      <c r="Z39" s="36">
        <v>75</v>
      </c>
      <c r="AA39" s="35">
        <v>25</v>
      </c>
      <c r="AB39" s="36">
        <v>4500</v>
      </c>
      <c r="AC39" s="35">
        <v>110</v>
      </c>
      <c r="AD39" s="36">
        <v>50</v>
      </c>
      <c r="AE39" s="35">
        <v>4000</v>
      </c>
      <c r="AF39" s="36">
        <v>755</v>
      </c>
      <c r="AG39" s="35">
        <v>595</v>
      </c>
      <c r="AH39" s="36">
        <v>3000</v>
      </c>
      <c r="AI39" s="35">
        <v>4335</v>
      </c>
      <c r="AJ39" s="36">
        <v>3825</v>
      </c>
      <c r="AK39" s="35">
        <v>143400</v>
      </c>
      <c r="AL39" s="33" t="s">
        <v>118</v>
      </c>
      <c r="AM39" s="34" t="s">
        <v>118</v>
      </c>
      <c r="AN39" s="33" t="s">
        <v>118</v>
      </c>
      <c r="AO39" s="34" t="s">
        <v>118</v>
      </c>
      <c r="AP39" s="33" t="s">
        <v>118</v>
      </c>
      <c r="AQ39" s="34" t="s">
        <v>118</v>
      </c>
      <c r="AR39" s="36">
        <v>776468</v>
      </c>
      <c r="AS39" s="35">
        <v>761253</v>
      </c>
      <c r="AT39" s="36">
        <v>3653210</v>
      </c>
      <c r="AU39" s="38">
        <v>33782000</v>
      </c>
      <c r="AV39" s="50" t="s">
        <v>34</v>
      </c>
      <c r="AW39" s="11"/>
      <c r="AX39" s="11"/>
      <c r="AY39" s="5"/>
    </row>
    <row r="40" spans="1:51">
      <c r="A40" s="90" t="s">
        <v>35</v>
      </c>
      <c r="B40" s="91">
        <f t="shared" ref="B40:J40" si="11">SUM(B42:B46)</f>
        <v>5542</v>
      </c>
      <c r="C40" s="62">
        <f t="shared" si="11"/>
        <v>3182</v>
      </c>
      <c r="D40" s="62">
        <f t="shared" si="11"/>
        <v>176020</v>
      </c>
      <c r="E40" s="62">
        <f t="shared" si="11"/>
        <v>5148</v>
      </c>
      <c r="F40" s="62">
        <f t="shared" si="11"/>
        <v>1533</v>
      </c>
      <c r="G40" s="62">
        <f t="shared" si="11"/>
        <v>129880</v>
      </c>
      <c r="H40" s="62">
        <f t="shared" si="11"/>
        <v>1750</v>
      </c>
      <c r="I40" s="62">
        <f t="shared" si="11"/>
        <v>1270</v>
      </c>
      <c r="J40" s="62">
        <f t="shared" si="11"/>
        <v>60730</v>
      </c>
      <c r="K40" s="62">
        <f>SUM(K42:K46)</f>
        <v>2146257</v>
      </c>
      <c r="L40" s="62">
        <f>SUM(L42:L46)</f>
        <v>2111159</v>
      </c>
      <c r="M40" s="62">
        <f>SUM(M42:M46)</f>
        <v>62896906</v>
      </c>
      <c r="N40" s="62">
        <f>SUM(N42:N46)</f>
        <v>1039977</v>
      </c>
      <c r="O40" s="62">
        <f t="shared" ref="O40:Y40" si="12">SUM(O42:O46)</f>
        <v>1025747</v>
      </c>
      <c r="P40" s="62">
        <f t="shared" si="12"/>
        <v>17365080</v>
      </c>
      <c r="Q40" s="62">
        <f t="shared" si="12"/>
        <v>723381</v>
      </c>
      <c r="R40" s="62">
        <f t="shared" si="12"/>
        <v>861682</v>
      </c>
      <c r="S40" s="62">
        <f t="shared" si="12"/>
        <v>39100112</v>
      </c>
      <c r="T40" s="80">
        <f t="shared" si="12"/>
        <v>200706</v>
      </c>
      <c r="U40" s="62">
        <f t="shared" si="12"/>
        <v>198548</v>
      </c>
      <c r="V40" s="62">
        <f t="shared" si="12"/>
        <v>8781935</v>
      </c>
      <c r="W40" s="62">
        <f t="shared" si="12"/>
        <v>364693</v>
      </c>
      <c r="X40" s="62">
        <f t="shared" si="12"/>
        <v>347152</v>
      </c>
      <c r="Y40" s="62">
        <f t="shared" si="12"/>
        <v>6401513</v>
      </c>
      <c r="Z40" s="62">
        <f>SUM(Z42:Z46)</f>
        <v>15034</v>
      </c>
      <c r="AA40" s="62">
        <f t="shared" ref="AA40:AK40" si="13">SUM(AA42:AA46)</f>
        <v>7681</v>
      </c>
      <c r="AB40" s="62">
        <f t="shared" si="13"/>
        <v>266670</v>
      </c>
      <c r="AC40" s="62">
        <f t="shared" si="13"/>
        <v>780</v>
      </c>
      <c r="AD40" s="62">
        <f t="shared" si="13"/>
        <v>2360</v>
      </c>
      <c r="AE40" s="62">
        <f t="shared" si="13"/>
        <v>26300</v>
      </c>
      <c r="AF40" s="62">
        <f t="shared" si="13"/>
        <v>1582307</v>
      </c>
      <c r="AG40" s="62">
        <f t="shared" si="13"/>
        <v>1559838</v>
      </c>
      <c r="AH40" s="62">
        <f t="shared" si="13"/>
        <v>12928276</v>
      </c>
      <c r="AI40" s="62">
        <f t="shared" si="13"/>
        <v>415392</v>
      </c>
      <c r="AJ40" s="62">
        <f t="shared" si="13"/>
        <v>313224</v>
      </c>
      <c r="AK40" s="62">
        <f t="shared" si="13"/>
        <v>5551605</v>
      </c>
      <c r="AL40" s="62">
        <f>SUM(AL42:AL46)</f>
        <v>726919</v>
      </c>
      <c r="AM40" s="62">
        <f t="shared" ref="AM40:AU40" si="14">SUM(AM42:AM46)</f>
        <v>691964</v>
      </c>
      <c r="AN40" s="62">
        <f t="shared" si="14"/>
        <v>11428805</v>
      </c>
      <c r="AO40" s="62">
        <f t="shared" si="14"/>
        <v>9965</v>
      </c>
      <c r="AP40" s="62">
        <f t="shared" si="14"/>
        <v>11473</v>
      </c>
      <c r="AQ40" s="62">
        <f t="shared" si="14"/>
        <v>88852</v>
      </c>
      <c r="AR40" s="62">
        <f t="shared" si="14"/>
        <v>7446958</v>
      </c>
      <c r="AS40" s="62">
        <f t="shared" si="14"/>
        <v>7750921</v>
      </c>
      <c r="AT40" s="62">
        <f t="shared" si="14"/>
        <v>44422582</v>
      </c>
      <c r="AU40" s="63">
        <f t="shared" si="14"/>
        <v>42965385</v>
      </c>
      <c r="AV40" s="98" t="s">
        <v>36</v>
      </c>
      <c r="AW40" s="98"/>
      <c r="AX40" s="98"/>
      <c r="AY40" s="5"/>
    </row>
    <row r="41" spans="1:51">
      <c r="A41" s="90"/>
      <c r="B41" s="91"/>
      <c r="C41" s="62"/>
      <c r="D41" s="62"/>
      <c r="E41" s="62"/>
      <c r="F41" s="62"/>
      <c r="G41" s="62"/>
      <c r="H41" s="62"/>
      <c r="I41" s="62"/>
      <c r="J41" s="62"/>
      <c r="K41" s="62"/>
      <c r="L41" s="62"/>
      <c r="M41" s="62"/>
      <c r="N41" s="62"/>
      <c r="O41" s="62"/>
      <c r="P41" s="62"/>
      <c r="Q41" s="62"/>
      <c r="R41" s="62"/>
      <c r="S41" s="62"/>
      <c r="T41" s="80"/>
      <c r="U41" s="62"/>
      <c r="V41" s="62"/>
      <c r="W41" s="62"/>
      <c r="X41" s="62"/>
      <c r="Y41" s="62"/>
      <c r="Z41" s="62"/>
      <c r="AA41" s="62"/>
      <c r="AB41" s="62"/>
      <c r="AC41" s="62"/>
      <c r="AD41" s="62"/>
      <c r="AE41" s="62"/>
      <c r="AF41" s="62"/>
      <c r="AG41" s="62"/>
      <c r="AH41" s="62"/>
      <c r="AI41" s="62"/>
      <c r="AJ41" s="62"/>
      <c r="AK41" s="62"/>
      <c r="AL41" s="62"/>
      <c r="AM41" s="62"/>
      <c r="AN41" s="62"/>
      <c r="AO41" s="62"/>
      <c r="AP41" s="62"/>
      <c r="AQ41" s="62"/>
      <c r="AR41" s="62"/>
      <c r="AS41" s="62"/>
      <c r="AT41" s="62"/>
      <c r="AU41" s="63"/>
      <c r="AV41" s="98"/>
      <c r="AW41" s="98"/>
      <c r="AX41" s="98"/>
      <c r="AY41" s="5"/>
    </row>
    <row r="42" spans="1:51">
      <c r="A42" s="47" t="str">
        <f>VLOOKUP([1]ListOfRegions!A22,[1]ListOfRegions!A22:B96,2,0)</f>
        <v xml:space="preserve">  Λάρισας</v>
      </c>
      <c r="B42" s="37" t="s">
        <v>118</v>
      </c>
      <c r="C42" s="34" t="s">
        <v>118</v>
      </c>
      <c r="D42" s="36">
        <v>5000</v>
      </c>
      <c r="E42" s="34" t="s">
        <v>118</v>
      </c>
      <c r="F42" s="33" t="s">
        <v>118</v>
      </c>
      <c r="G42" s="35">
        <v>3500</v>
      </c>
      <c r="H42" s="33" t="s">
        <v>118</v>
      </c>
      <c r="I42" s="34" t="s">
        <v>118</v>
      </c>
      <c r="J42" s="36">
        <v>1500</v>
      </c>
      <c r="K42" s="35">
        <v>1645604</v>
      </c>
      <c r="L42" s="36">
        <v>1641964</v>
      </c>
      <c r="M42" s="35">
        <v>43560780</v>
      </c>
      <c r="N42" s="36">
        <v>958371</v>
      </c>
      <c r="O42" s="35">
        <v>956411</v>
      </c>
      <c r="P42" s="36">
        <v>14795060</v>
      </c>
      <c r="Q42" s="35">
        <v>669775</v>
      </c>
      <c r="R42" s="36">
        <v>813543</v>
      </c>
      <c r="S42" s="35">
        <v>37555602</v>
      </c>
      <c r="T42" s="36">
        <v>189525</v>
      </c>
      <c r="U42" s="35">
        <v>189420</v>
      </c>
      <c r="V42" s="36">
        <v>8597725</v>
      </c>
      <c r="W42" s="35">
        <v>302705</v>
      </c>
      <c r="X42" s="36">
        <v>300690</v>
      </c>
      <c r="Y42" s="35">
        <v>5373780</v>
      </c>
      <c r="Z42" s="36">
        <v>3194</v>
      </c>
      <c r="AA42" s="35">
        <v>2264</v>
      </c>
      <c r="AB42" s="36">
        <v>107340</v>
      </c>
      <c r="AC42" s="35">
        <v>780</v>
      </c>
      <c r="AD42" s="36">
        <v>680</v>
      </c>
      <c r="AE42" s="35">
        <v>26300</v>
      </c>
      <c r="AF42" s="36">
        <v>1164277</v>
      </c>
      <c r="AG42" s="35">
        <v>1157797</v>
      </c>
      <c r="AH42" s="36">
        <v>10784661</v>
      </c>
      <c r="AI42" s="35">
        <v>173986</v>
      </c>
      <c r="AJ42" s="36">
        <v>165146</v>
      </c>
      <c r="AK42" s="35">
        <v>2219555</v>
      </c>
      <c r="AL42" s="36">
        <v>643825</v>
      </c>
      <c r="AM42" s="35">
        <v>625535</v>
      </c>
      <c r="AN42" s="36">
        <v>9288725</v>
      </c>
      <c r="AO42" s="35">
        <v>8525</v>
      </c>
      <c r="AP42" s="36">
        <v>8395</v>
      </c>
      <c r="AQ42" s="35">
        <v>63760</v>
      </c>
      <c r="AR42" s="36">
        <v>2470831</v>
      </c>
      <c r="AS42" s="35">
        <v>2460646</v>
      </c>
      <c r="AT42" s="36">
        <v>16038182</v>
      </c>
      <c r="AU42" s="38">
        <v>18948498</v>
      </c>
      <c r="AV42" s="50" t="s">
        <v>37</v>
      </c>
      <c r="AW42" s="11"/>
      <c r="AX42" s="11"/>
      <c r="AY42" s="5"/>
    </row>
    <row r="43" spans="1:51">
      <c r="A43" s="47" t="str">
        <f>VLOOKUP([1]ListOfRegions!A23,[1]ListOfRegions!A23:B97,2,0)</f>
        <v xml:space="preserve">  Καρδίτσας</v>
      </c>
      <c r="B43" s="37" t="s">
        <v>118</v>
      </c>
      <c r="C43" s="34" t="s">
        <v>118</v>
      </c>
      <c r="D43" s="33" t="s">
        <v>118</v>
      </c>
      <c r="E43" s="34" t="s">
        <v>118</v>
      </c>
      <c r="F43" s="33" t="s">
        <v>118</v>
      </c>
      <c r="G43" s="34" t="s">
        <v>118</v>
      </c>
      <c r="H43" s="33" t="s">
        <v>118</v>
      </c>
      <c r="I43" s="34" t="s">
        <v>118</v>
      </c>
      <c r="J43" s="33" t="s">
        <v>118</v>
      </c>
      <c r="K43" s="35">
        <v>34025</v>
      </c>
      <c r="L43" s="36">
        <v>12255</v>
      </c>
      <c r="M43" s="35">
        <v>490420</v>
      </c>
      <c r="N43" s="36">
        <v>7390</v>
      </c>
      <c r="O43" s="35">
        <v>3090</v>
      </c>
      <c r="P43" s="36">
        <v>87345</v>
      </c>
      <c r="Q43" s="35">
        <v>2345</v>
      </c>
      <c r="R43" s="36">
        <v>1541</v>
      </c>
      <c r="S43" s="35">
        <v>52050</v>
      </c>
      <c r="T43" s="36">
        <v>285</v>
      </c>
      <c r="U43" s="35">
        <v>30</v>
      </c>
      <c r="V43" s="36">
        <v>6200</v>
      </c>
      <c r="W43" s="35">
        <v>10620</v>
      </c>
      <c r="X43" s="36">
        <v>3170</v>
      </c>
      <c r="Y43" s="35">
        <v>171470</v>
      </c>
      <c r="Z43" s="36">
        <v>1020</v>
      </c>
      <c r="AA43" s="35">
        <v>70</v>
      </c>
      <c r="AB43" s="36">
        <v>17600</v>
      </c>
      <c r="AC43" s="34" t="s">
        <v>118</v>
      </c>
      <c r="AD43" s="36">
        <v>1680</v>
      </c>
      <c r="AE43" s="34" t="s">
        <v>118</v>
      </c>
      <c r="AF43" s="36">
        <v>17155</v>
      </c>
      <c r="AG43" s="35">
        <v>6620</v>
      </c>
      <c r="AH43" s="36">
        <v>58175</v>
      </c>
      <c r="AI43" s="35">
        <v>102038</v>
      </c>
      <c r="AJ43" s="36">
        <v>30559</v>
      </c>
      <c r="AK43" s="35">
        <v>458730</v>
      </c>
      <c r="AL43" s="36">
        <v>14817</v>
      </c>
      <c r="AM43" s="35">
        <v>6082</v>
      </c>
      <c r="AN43" s="36">
        <v>189950</v>
      </c>
      <c r="AO43" s="34" t="s">
        <v>118</v>
      </c>
      <c r="AP43" s="36">
        <v>320</v>
      </c>
      <c r="AQ43" s="35">
        <v>1020</v>
      </c>
      <c r="AR43" s="36">
        <v>59654</v>
      </c>
      <c r="AS43" s="35">
        <v>25219</v>
      </c>
      <c r="AT43" s="36">
        <v>158336</v>
      </c>
      <c r="AU43" s="38">
        <v>366910</v>
      </c>
      <c r="AV43" s="50" t="s">
        <v>38</v>
      </c>
      <c r="AW43" s="11"/>
      <c r="AX43" s="11"/>
      <c r="AY43" s="5"/>
    </row>
    <row r="44" spans="1:51">
      <c r="A44" s="47" t="str">
        <f>VLOOKUP([1]ListOfRegions!A24,[1]ListOfRegions!A24:B98,2,0)</f>
        <v xml:space="preserve">  Μαγνησίας</v>
      </c>
      <c r="B44" s="40">
        <v>4362</v>
      </c>
      <c r="C44" s="35">
        <v>3132</v>
      </c>
      <c r="D44" s="36">
        <v>139920</v>
      </c>
      <c r="E44" s="35">
        <v>3478</v>
      </c>
      <c r="F44" s="36">
        <v>1483</v>
      </c>
      <c r="G44" s="35">
        <v>93155</v>
      </c>
      <c r="H44" s="36">
        <v>1750</v>
      </c>
      <c r="I44" s="35">
        <v>1270</v>
      </c>
      <c r="J44" s="36">
        <v>56180</v>
      </c>
      <c r="K44" s="35">
        <v>420482</v>
      </c>
      <c r="L44" s="36">
        <v>418563</v>
      </c>
      <c r="M44" s="35">
        <v>17362390</v>
      </c>
      <c r="N44" s="36">
        <v>45250</v>
      </c>
      <c r="O44" s="35">
        <v>44180</v>
      </c>
      <c r="P44" s="36">
        <v>1834310</v>
      </c>
      <c r="Q44" s="35">
        <v>19920</v>
      </c>
      <c r="R44" s="36">
        <v>18690</v>
      </c>
      <c r="S44" s="35">
        <v>681740</v>
      </c>
      <c r="T44" s="36">
        <v>8770</v>
      </c>
      <c r="U44" s="35">
        <v>8143</v>
      </c>
      <c r="V44" s="36">
        <v>135700</v>
      </c>
      <c r="W44" s="35">
        <v>27702</v>
      </c>
      <c r="X44" s="36">
        <v>24892</v>
      </c>
      <c r="Y44" s="35">
        <v>461458</v>
      </c>
      <c r="Z44" s="36">
        <v>8205</v>
      </c>
      <c r="AA44" s="35">
        <v>5172</v>
      </c>
      <c r="AB44" s="36">
        <v>79530</v>
      </c>
      <c r="AC44" s="34" t="s">
        <v>118</v>
      </c>
      <c r="AD44" s="33" t="s">
        <v>118</v>
      </c>
      <c r="AE44" s="34" t="s">
        <v>118</v>
      </c>
      <c r="AF44" s="36">
        <v>387410</v>
      </c>
      <c r="AG44" s="35">
        <v>386545</v>
      </c>
      <c r="AH44" s="36">
        <v>1976305</v>
      </c>
      <c r="AI44" s="35">
        <v>15733</v>
      </c>
      <c r="AJ44" s="36">
        <v>13754</v>
      </c>
      <c r="AK44" s="35">
        <v>307060</v>
      </c>
      <c r="AL44" s="36">
        <v>43986</v>
      </c>
      <c r="AM44" s="35">
        <v>39876</v>
      </c>
      <c r="AN44" s="36">
        <v>1275210</v>
      </c>
      <c r="AO44" s="34" t="s">
        <v>118</v>
      </c>
      <c r="AP44" s="36">
        <v>1848</v>
      </c>
      <c r="AQ44" s="35">
        <v>16152</v>
      </c>
      <c r="AR44" s="36">
        <v>4516287</v>
      </c>
      <c r="AS44" s="35">
        <v>4404019</v>
      </c>
      <c r="AT44" s="36">
        <v>27589009</v>
      </c>
      <c r="AU44" s="38">
        <v>16778787</v>
      </c>
      <c r="AV44" s="50" t="s">
        <v>39</v>
      </c>
      <c r="AW44" s="11"/>
      <c r="AX44" s="11"/>
      <c r="AY44" s="5"/>
    </row>
    <row r="45" spans="1:51">
      <c r="A45" s="47" t="str">
        <f>VLOOKUP([1]ListOfRegions!A25,[1]ListOfRegions!A25:B99,2,0)</f>
        <v xml:space="preserve">  Σποράδων</v>
      </c>
      <c r="B45" s="40">
        <v>1180</v>
      </c>
      <c r="C45" s="35">
        <v>50</v>
      </c>
      <c r="D45" s="36">
        <v>30800</v>
      </c>
      <c r="E45" s="35">
        <v>1670</v>
      </c>
      <c r="F45" s="36">
        <v>50</v>
      </c>
      <c r="G45" s="35">
        <v>32200</v>
      </c>
      <c r="H45" s="33" t="s">
        <v>118</v>
      </c>
      <c r="I45" s="34" t="s">
        <v>118</v>
      </c>
      <c r="J45" s="36">
        <v>3050</v>
      </c>
      <c r="K45" s="34" t="s">
        <v>118</v>
      </c>
      <c r="L45" s="36">
        <v>480</v>
      </c>
      <c r="M45" s="35">
        <v>3000</v>
      </c>
      <c r="N45" s="36">
        <v>130</v>
      </c>
      <c r="O45" s="35">
        <v>20</v>
      </c>
      <c r="P45" s="36">
        <v>2450</v>
      </c>
      <c r="Q45" s="35" t="s">
        <v>118</v>
      </c>
      <c r="R45" s="36" t="s">
        <v>118</v>
      </c>
      <c r="S45" s="35" t="s">
        <v>118</v>
      </c>
      <c r="T45" s="36">
        <v>45</v>
      </c>
      <c r="U45" s="35">
        <v>25</v>
      </c>
      <c r="V45" s="36">
        <v>1500</v>
      </c>
      <c r="W45" s="35">
        <v>315</v>
      </c>
      <c r="X45" s="36">
        <v>305</v>
      </c>
      <c r="Y45" s="35">
        <v>5000</v>
      </c>
      <c r="Z45" s="36">
        <v>280</v>
      </c>
      <c r="AA45" s="35">
        <v>160</v>
      </c>
      <c r="AB45" s="36">
        <v>3760</v>
      </c>
      <c r="AC45" s="34" t="s">
        <v>118</v>
      </c>
      <c r="AD45" s="33" t="s">
        <v>118</v>
      </c>
      <c r="AE45" s="34" t="s">
        <v>118</v>
      </c>
      <c r="AF45" s="36">
        <v>5785</v>
      </c>
      <c r="AG45" s="35">
        <v>2475</v>
      </c>
      <c r="AH45" s="36">
        <v>40550</v>
      </c>
      <c r="AI45" s="35">
        <v>23</v>
      </c>
      <c r="AJ45" s="36">
        <v>13</v>
      </c>
      <c r="AK45" s="35">
        <v>600</v>
      </c>
      <c r="AL45" s="33" t="s">
        <v>118</v>
      </c>
      <c r="AM45" s="34" t="s">
        <v>118</v>
      </c>
      <c r="AN45" s="33" t="s">
        <v>118</v>
      </c>
      <c r="AO45" s="34" t="s">
        <v>118</v>
      </c>
      <c r="AP45" s="33" t="s">
        <v>118</v>
      </c>
      <c r="AQ45" s="34" t="s">
        <v>118</v>
      </c>
      <c r="AR45" s="36" t="s">
        <v>118</v>
      </c>
      <c r="AS45" s="35">
        <v>478100</v>
      </c>
      <c r="AT45" s="36">
        <v>11000</v>
      </c>
      <c r="AU45" s="38">
        <v>531000</v>
      </c>
      <c r="AV45" s="50" t="s">
        <v>40</v>
      </c>
      <c r="AW45" s="11"/>
      <c r="AX45" s="11"/>
      <c r="AY45" s="5"/>
    </row>
    <row r="46" spans="1:51">
      <c r="A46" s="47" t="str">
        <f>VLOOKUP([1]ListOfRegions!A26,[1]ListOfRegions!A26:B100,2,0)</f>
        <v xml:space="preserve">  Τρικάλων</v>
      </c>
      <c r="B46" s="37" t="s">
        <v>118</v>
      </c>
      <c r="C46" s="34" t="s">
        <v>118</v>
      </c>
      <c r="D46" s="36">
        <v>300</v>
      </c>
      <c r="E46" s="34" t="s">
        <v>118</v>
      </c>
      <c r="F46" s="33" t="s">
        <v>118</v>
      </c>
      <c r="G46" s="35">
        <v>1025</v>
      </c>
      <c r="H46" s="33" t="s">
        <v>118</v>
      </c>
      <c r="I46" s="34" t="s">
        <v>118</v>
      </c>
      <c r="J46" s="33" t="s">
        <v>118</v>
      </c>
      <c r="K46" s="35">
        <v>46146</v>
      </c>
      <c r="L46" s="36">
        <v>37897</v>
      </c>
      <c r="M46" s="35">
        <v>1480316</v>
      </c>
      <c r="N46" s="36">
        <v>28836</v>
      </c>
      <c r="O46" s="35">
        <v>22046</v>
      </c>
      <c r="P46" s="36">
        <v>645915</v>
      </c>
      <c r="Q46" s="35">
        <v>31341</v>
      </c>
      <c r="R46" s="36">
        <v>27908</v>
      </c>
      <c r="S46" s="35">
        <v>810720</v>
      </c>
      <c r="T46" s="36">
        <v>2081</v>
      </c>
      <c r="U46" s="35">
        <v>930</v>
      </c>
      <c r="V46" s="36">
        <v>40810</v>
      </c>
      <c r="W46" s="35">
        <v>23351</v>
      </c>
      <c r="X46" s="36">
        <v>18095</v>
      </c>
      <c r="Y46" s="35">
        <v>389805</v>
      </c>
      <c r="Z46" s="36">
        <v>2335</v>
      </c>
      <c r="AA46" s="35">
        <v>15</v>
      </c>
      <c r="AB46" s="36">
        <v>58440</v>
      </c>
      <c r="AC46" s="34" t="s">
        <v>118</v>
      </c>
      <c r="AD46" s="33" t="s">
        <v>118</v>
      </c>
      <c r="AE46" s="34" t="s">
        <v>118</v>
      </c>
      <c r="AF46" s="36">
        <v>7680</v>
      </c>
      <c r="AG46" s="35">
        <v>6401</v>
      </c>
      <c r="AH46" s="36">
        <v>68585</v>
      </c>
      <c r="AI46" s="35">
        <v>123612</v>
      </c>
      <c r="AJ46" s="36">
        <v>103752</v>
      </c>
      <c r="AK46" s="35">
        <v>2565660</v>
      </c>
      <c r="AL46" s="36">
        <v>24291</v>
      </c>
      <c r="AM46" s="35">
        <v>20471</v>
      </c>
      <c r="AN46" s="36">
        <v>674920</v>
      </c>
      <c r="AO46" s="35">
        <v>1440</v>
      </c>
      <c r="AP46" s="36">
        <v>910</v>
      </c>
      <c r="AQ46" s="35">
        <v>7920</v>
      </c>
      <c r="AR46" s="36">
        <v>400186</v>
      </c>
      <c r="AS46" s="35">
        <v>382937</v>
      </c>
      <c r="AT46" s="36">
        <v>626055</v>
      </c>
      <c r="AU46" s="38">
        <v>6340190</v>
      </c>
      <c r="AV46" s="50" t="s">
        <v>41</v>
      </c>
      <c r="AW46" s="11"/>
      <c r="AX46" s="11"/>
      <c r="AY46" s="5"/>
    </row>
    <row r="47" spans="1:51">
      <c r="A47" s="90" t="s">
        <v>42</v>
      </c>
      <c r="B47" s="91">
        <f t="shared" ref="B47:J47" si="15">SUM(B49:B53)</f>
        <v>60756</v>
      </c>
      <c r="C47" s="62">
        <f t="shared" si="15"/>
        <v>39431</v>
      </c>
      <c r="D47" s="62">
        <f t="shared" si="15"/>
        <v>2319080</v>
      </c>
      <c r="E47" s="62">
        <f t="shared" si="15"/>
        <v>40288</v>
      </c>
      <c r="F47" s="62">
        <f t="shared" si="15"/>
        <v>15688</v>
      </c>
      <c r="G47" s="62">
        <f t="shared" si="15"/>
        <v>796563</v>
      </c>
      <c r="H47" s="62">
        <f t="shared" si="15"/>
        <v>19455</v>
      </c>
      <c r="I47" s="62">
        <f t="shared" si="15"/>
        <v>10845</v>
      </c>
      <c r="J47" s="62">
        <f t="shared" si="15"/>
        <v>553475</v>
      </c>
      <c r="K47" s="62">
        <f>SUM(K49:K53)</f>
        <v>166651</v>
      </c>
      <c r="L47" s="62">
        <f>SUM(L49:L53)</f>
        <v>141245</v>
      </c>
      <c r="M47" s="62">
        <f>SUM(M49:M53)</f>
        <v>4025410</v>
      </c>
      <c r="N47" s="62">
        <f>SUM(N49:N53)</f>
        <v>43697</v>
      </c>
      <c r="O47" s="62">
        <f t="shared" ref="O47:Y47" si="16">SUM(O49:O53)</f>
        <v>12473</v>
      </c>
      <c r="P47" s="62">
        <f t="shared" si="16"/>
        <v>701318</v>
      </c>
      <c r="Q47" s="62">
        <f t="shared" si="16"/>
        <v>34643</v>
      </c>
      <c r="R47" s="62">
        <f t="shared" si="16"/>
        <v>28624</v>
      </c>
      <c r="S47" s="62">
        <f t="shared" si="16"/>
        <v>1258365</v>
      </c>
      <c r="T47" s="80">
        <f t="shared" si="16"/>
        <v>8336</v>
      </c>
      <c r="U47" s="62">
        <f t="shared" si="16"/>
        <v>4087</v>
      </c>
      <c r="V47" s="62">
        <f t="shared" si="16"/>
        <v>201107</v>
      </c>
      <c r="W47" s="62">
        <f t="shared" si="16"/>
        <v>99018</v>
      </c>
      <c r="X47" s="62">
        <f t="shared" si="16"/>
        <v>86069</v>
      </c>
      <c r="Y47" s="62">
        <f t="shared" si="16"/>
        <v>2257060</v>
      </c>
      <c r="Z47" s="62">
        <f>SUM(Z49:Z53)</f>
        <v>11539</v>
      </c>
      <c r="AA47" s="62">
        <f t="shared" ref="AA47:AK47" si="17">SUM(AA49:AA53)</f>
        <v>2095</v>
      </c>
      <c r="AB47" s="62">
        <f t="shared" si="17"/>
        <v>371865</v>
      </c>
      <c r="AC47" s="62">
        <f t="shared" si="17"/>
        <v>240545</v>
      </c>
      <c r="AD47" s="62">
        <f t="shared" si="17"/>
        <v>235475</v>
      </c>
      <c r="AE47" s="62">
        <f t="shared" si="17"/>
        <v>6117590</v>
      </c>
      <c r="AF47" s="62">
        <f t="shared" si="17"/>
        <v>270520</v>
      </c>
      <c r="AG47" s="62">
        <f t="shared" si="17"/>
        <v>213366</v>
      </c>
      <c r="AH47" s="62">
        <f t="shared" si="17"/>
        <v>1103489</v>
      </c>
      <c r="AI47" s="62">
        <f t="shared" si="17"/>
        <v>251946</v>
      </c>
      <c r="AJ47" s="62">
        <f t="shared" si="17"/>
        <v>191661</v>
      </c>
      <c r="AK47" s="62">
        <f t="shared" si="17"/>
        <v>3974999</v>
      </c>
      <c r="AL47" s="62">
        <f>SUM(AL49:AL53)</f>
        <v>71094</v>
      </c>
      <c r="AM47" s="62">
        <f t="shared" ref="AM47:AU47" si="18">SUM(AM49:AM53)</f>
        <v>47332</v>
      </c>
      <c r="AN47" s="62">
        <f t="shared" si="18"/>
        <v>674625</v>
      </c>
      <c r="AO47" s="62">
        <f t="shared" si="18"/>
        <v>77</v>
      </c>
      <c r="AP47" s="62">
        <f t="shared" si="18"/>
        <v>3257</v>
      </c>
      <c r="AQ47" s="62">
        <f t="shared" si="18"/>
        <v>7284</v>
      </c>
      <c r="AR47" s="62">
        <f t="shared" si="18"/>
        <v>15512071</v>
      </c>
      <c r="AS47" s="62">
        <f t="shared" si="18"/>
        <v>15186650</v>
      </c>
      <c r="AT47" s="62">
        <f t="shared" si="18"/>
        <v>78112683</v>
      </c>
      <c r="AU47" s="63">
        <f t="shared" si="18"/>
        <v>150111968</v>
      </c>
      <c r="AV47" s="98" t="s">
        <v>43</v>
      </c>
      <c r="AW47" s="98"/>
      <c r="AX47" s="98"/>
      <c r="AY47" s="5"/>
    </row>
    <row r="48" spans="1:51">
      <c r="A48" s="90"/>
      <c r="B48" s="91"/>
      <c r="C48" s="62"/>
      <c r="D48" s="62"/>
      <c r="E48" s="62"/>
      <c r="F48" s="62"/>
      <c r="G48" s="62"/>
      <c r="H48" s="62"/>
      <c r="I48" s="62"/>
      <c r="J48" s="62"/>
      <c r="K48" s="62"/>
      <c r="L48" s="62"/>
      <c r="M48" s="62"/>
      <c r="N48" s="62"/>
      <c r="O48" s="62"/>
      <c r="P48" s="62"/>
      <c r="Q48" s="62"/>
      <c r="R48" s="62"/>
      <c r="S48" s="62"/>
      <c r="T48" s="80"/>
      <c r="U48" s="62"/>
      <c r="V48" s="62"/>
      <c r="W48" s="62"/>
      <c r="X48" s="62"/>
      <c r="Y48" s="62"/>
      <c r="Z48" s="62"/>
      <c r="AA48" s="62"/>
      <c r="AB48" s="62"/>
      <c r="AC48" s="62"/>
      <c r="AD48" s="62"/>
      <c r="AE48" s="62"/>
      <c r="AF48" s="62"/>
      <c r="AG48" s="62"/>
      <c r="AH48" s="62"/>
      <c r="AI48" s="62"/>
      <c r="AJ48" s="62"/>
      <c r="AK48" s="62"/>
      <c r="AL48" s="62"/>
      <c r="AM48" s="62"/>
      <c r="AN48" s="62"/>
      <c r="AO48" s="62"/>
      <c r="AP48" s="62"/>
      <c r="AQ48" s="62"/>
      <c r="AR48" s="62"/>
      <c r="AS48" s="62"/>
      <c r="AT48" s="62"/>
      <c r="AU48" s="63"/>
      <c r="AV48" s="98"/>
      <c r="AW48" s="98"/>
      <c r="AX48" s="98"/>
      <c r="AY48" s="5"/>
    </row>
    <row r="49" spans="1:51">
      <c r="A49" s="47" t="str">
        <f>VLOOKUP([1]ListOfRegions!A27,[1]ListOfRegions!A27:B101,2,0)</f>
        <v xml:space="preserve">  Φθιώτιδας</v>
      </c>
      <c r="B49" s="40">
        <v>4600</v>
      </c>
      <c r="C49" s="35">
        <v>340</v>
      </c>
      <c r="D49" s="36">
        <v>82450</v>
      </c>
      <c r="E49" s="35">
        <v>6405</v>
      </c>
      <c r="F49" s="36">
        <v>500</v>
      </c>
      <c r="G49" s="35">
        <v>142600</v>
      </c>
      <c r="H49" s="36">
        <v>1915</v>
      </c>
      <c r="I49" s="35">
        <v>200</v>
      </c>
      <c r="J49" s="36">
        <v>30600</v>
      </c>
      <c r="K49" s="35">
        <v>133714</v>
      </c>
      <c r="L49" s="36">
        <v>126836</v>
      </c>
      <c r="M49" s="35">
        <v>3325720</v>
      </c>
      <c r="N49" s="36">
        <v>11310</v>
      </c>
      <c r="O49" s="35">
        <v>5753</v>
      </c>
      <c r="P49" s="36">
        <v>221625</v>
      </c>
      <c r="Q49" s="35">
        <v>21385</v>
      </c>
      <c r="R49" s="36">
        <v>19341</v>
      </c>
      <c r="S49" s="35">
        <v>835220</v>
      </c>
      <c r="T49" s="36">
        <v>3501</v>
      </c>
      <c r="U49" s="35">
        <v>2457</v>
      </c>
      <c r="V49" s="36">
        <v>68802</v>
      </c>
      <c r="W49" s="35">
        <v>69493</v>
      </c>
      <c r="X49" s="36">
        <v>65631</v>
      </c>
      <c r="Y49" s="35">
        <v>1397040</v>
      </c>
      <c r="Z49" s="36">
        <v>2341</v>
      </c>
      <c r="AA49" s="35">
        <v>650</v>
      </c>
      <c r="AB49" s="36">
        <v>39980</v>
      </c>
      <c r="AC49" s="34" t="s">
        <v>118</v>
      </c>
      <c r="AD49" s="33" t="s">
        <v>118</v>
      </c>
      <c r="AE49" s="35">
        <v>4440</v>
      </c>
      <c r="AF49" s="36">
        <v>153713</v>
      </c>
      <c r="AG49" s="35">
        <v>144354</v>
      </c>
      <c r="AH49" s="36">
        <v>685245</v>
      </c>
      <c r="AI49" s="35">
        <v>144273</v>
      </c>
      <c r="AJ49" s="36">
        <v>133718</v>
      </c>
      <c r="AK49" s="35">
        <v>3055424</v>
      </c>
      <c r="AL49" s="36">
        <v>39289</v>
      </c>
      <c r="AM49" s="35">
        <v>31687</v>
      </c>
      <c r="AN49" s="36">
        <v>249995</v>
      </c>
      <c r="AO49" s="35">
        <v>77</v>
      </c>
      <c r="AP49" s="36">
        <v>75</v>
      </c>
      <c r="AQ49" s="35">
        <v>290</v>
      </c>
      <c r="AR49" s="36">
        <v>7513597</v>
      </c>
      <c r="AS49" s="35">
        <v>7460392</v>
      </c>
      <c r="AT49" s="36">
        <v>62090742</v>
      </c>
      <c r="AU49" s="38">
        <v>27586619</v>
      </c>
      <c r="AV49" s="50" t="s">
        <v>44</v>
      </c>
      <c r="AW49" s="11"/>
      <c r="AX49" s="11"/>
      <c r="AY49" s="5"/>
    </row>
    <row r="50" spans="1:51">
      <c r="A50" s="47" t="str">
        <f>VLOOKUP([1]ListOfRegions!A28,[1]ListOfRegions!A28:B102,2,0)</f>
        <v xml:space="preserve">  Βοιωτίας</v>
      </c>
      <c r="B50" s="40">
        <v>400</v>
      </c>
      <c r="C50" s="35">
        <v>40</v>
      </c>
      <c r="D50" s="36">
        <v>6000</v>
      </c>
      <c r="E50" s="35">
        <v>1760</v>
      </c>
      <c r="F50" s="36">
        <v>320</v>
      </c>
      <c r="G50" s="35">
        <v>26180</v>
      </c>
      <c r="H50" s="36">
        <v>290</v>
      </c>
      <c r="I50" s="35">
        <v>240</v>
      </c>
      <c r="J50" s="36">
        <v>10600</v>
      </c>
      <c r="K50" s="35">
        <v>1060</v>
      </c>
      <c r="L50" s="36">
        <v>685</v>
      </c>
      <c r="M50" s="35">
        <v>41890</v>
      </c>
      <c r="N50" s="36">
        <v>3887</v>
      </c>
      <c r="O50" s="35">
        <v>2680</v>
      </c>
      <c r="P50" s="36">
        <v>76870</v>
      </c>
      <c r="Q50" s="35">
        <v>900</v>
      </c>
      <c r="R50" s="36">
        <v>1020</v>
      </c>
      <c r="S50" s="35">
        <v>34640</v>
      </c>
      <c r="T50" s="36">
        <v>365</v>
      </c>
      <c r="U50" s="35">
        <v>275</v>
      </c>
      <c r="V50" s="36">
        <v>11140</v>
      </c>
      <c r="W50" s="35">
        <v>405</v>
      </c>
      <c r="X50" s="36">
        <v>380</v>
      </c>
      <c r="Y50" s="35">
        <v>2210</v>
      </c>
      <c r="Z50" s="36">
        <v>230</v>
      </c>
      <c r="AA50" s="35">
        <v>40</v>
      </c>
      <c r="AB50" s="36">
        <v>2260</v>
      </c>
      <c r="AC50" s="34" t="s">
        <v>118</v>
      </c>
      <c r="AD50" s="36">
        <v>30</v>
      </c>
      <c r="AE50" s="35">
        <v>360</v>
      </c>
      <c r="AF50" s="36">
        <v>29302</v>
      </c>
      <c r="AG50" s="35">
        <v>21892</v>
      </c>
      <c r="AH50" s="36">
        <v>110454</v>
      </c>
      <c r="AI50" s="35">
        <v>4779</v>
      </c>
      <c r="AJ50" s="36">
        <v>3454</v>
      </c>
      <c r="AK50" s="35">
        <v>69250</v>
      </c>
      <c r="AL50" s="33" t="s">
        <v>118</v>
      </c>
      <c r="AM50" s="34" t="s">
        <v>118</v>
      </c>
      <c r="AN50" s="33" t="s">
        <v>118</v>
      </c>
      <c r="AO50" s="34" t="s">
        <v>118</v>
      </c>
      <c r="AP50" s="36">
        <v>3022</v>
      </c>
      <c r="AQ50" s="35">
        <v>5044</v>
      </c>
      <c r="AR50" s="36">
        <v>2451008</v>
      </c>
      <c r="AS50" s="35">
        <v>2408073</v>
      </c>
      <c r="AT50" s="36">
        <v>353760</v>
      </c>
      <c r="AU50" s="38">
        <v>21344971</v>
      </c>
      <c r="AV50" s="50" t="s">
        <v>45</v>
      </c>
      <c r="AW50" s="11"/>
      <c r="AX50" s="11"/>
      <c r="AY50" s="5"/>
    </row>
    <row r="51" spans="1:51">
      <c r="A51" s="47" t="str">
        <f>VLOOKUP([1]ListOfRegions!A29,[1]ListOfRegions!A29:B103,2,0)</f>
        <v xml:space="preserve">  Εύβοιας</v>
      </c>
      <c r="B51" s="40">
        <v>39111</v>
      </c>
      <c r="C51" s="35">
        <v>27171</v>
      </c>
      <c r="D51" s="36">
        <v>1801700</v>
      </c>
      <c r="E51" s="35">
        <v>18650</v>
      </c>
      <c r="F51" s="36">
        <v>6255</v>
      </c>
      <c r="G51" s="35">
        <v>537033</v>
      </c>
      <c r="H51" s="36">
        <v>9485</v>
      </c>
      <c r="I51" s="35">
        <v>4320</v>
      </c>
      <c r="J51" s="36">
        <v>321295</v>
      </c>
      <c r="K51" s="35">
        <v>10809</v>
      </c>
      <c r="L51" s="36">
        <v>8434</v>
      </c>
      <c r="M51" s="35">
        <v>504450</v>
      </c>
      <c r="N51" s="36">
        <v>12550</v>
      </c>
      <c r="O51" s="35">
        <v>3640</v>
      </c>
      <c r="P51" s="36">
        <v>357190</v>
      </c>
      <c r="Q51" s="35">
        <v>11273</v>
      </c>
      <c r="R51" s="36">
        <v>8233</v>
      </c>
      <c r="S51" s="35">
        <v>374055</v>
      </c>
      <c r="T51" s="36">
        <v>4470</v>
      </c>
      <c r="U51" s="35">
        <v>1355</v>
      </c>
      <c r="V51" s="36">
        <v>116750</v>
      </c>
      <c r="W51" s="35">
        <v>19639</v>
      </c>
      <c r="X51" s="36">
        <v>18500</v>
      </c>
      <c r="Y51" s="35">
        <v>758000</v>
      </c>
      <c r="Z51" s="36">
        <v>8968</v>
      </c>
      <c r="AA51" s="35">
        <v>1405</v>
      </c>
      <c r="AB51" s="36">
        <v>272290</v>
      </c>
      <c r="AC51" s="35">
        <v>240545</v>
      </c>
      <c r="AD51" s="36">
        <v>235445</v>
      </c>
      <c r="AE51" s="35">
        <v>6112190</v>
      </c>
      <c r="AF51" s="36">
        <v>22875</v>
      </c>
      <c r="AG51" s="35">
        <v>15735</v>
      </c>
      <c r="AH51" s="36">
        <v>212975</v>
      </c>
      <c r="AI51" s="35">
        <v>44553</v>
      </c>
      <c r="AJ51" s="36">
        <v>34533</v>
      </c>
      <c r="AK51" s="35">
        <v>537230</v>
      </c>
      <c r="AL51" s="36">
        <v>5873</v>
      </c>
      <c r="AM51" s="35">
        <v>5103</v>
      </c>
      <c r="AN51" s="36">
        <v>127280</v>
      </c>
      <c r="AO51" s="34" t="s">
        <v>118</v>
      </c>
      <c r="AP51" s="36">
        <v>120</v>
      </c>
      <c r="AQ51" s="35">
        <v>1800</v>
      </c>
      <c r="AR51" s="36">
        <v>4427831</v>
      </c>
      <c r="AS51" s="35">
        <v>4361112</v>
      </c>
      <c r="AT51" s="36">
        <v>15116585</v>
      </c>
      <c r="AU51" s="38">
        <v>100491340</v>
      </c>
      <c r="AV51" s="50" t="s">
        <v>46</v>
      </c>
      <c r="AW51" s="11"/>
      <c r="AX51" s="11"/>
      <c r="AY51" s="5"/>
    </row>
    <row r="52" spans="1:51">
      <c r="A52" s="47" t="str">
        <f>VLOOKUP([1]ListOfRegions!A30,[1]ListOfRegions!A30:B104,2,0)</f>
        <v xml:space="preserve">  Ευρυτανίας</v>
      </c>
      <c r="B52" s="37" t="s">
        <v>118</v>
      </c>
      <c r="C52" s="34" t="s">
        <v>118</v>
      </c>
      <c r="D52" s="36">
        <v>350</v>
      </c>
      <c r="E52" s="34" t="s">
        <v>118</v>
      </c>
      <c r="F52" s="33" t="s">
        <v>118</v>
      </c>
      <c r="G52" s="35">
        <v>70</v>
      </c>
      <c r="H52" s="33" t="s">
        <v>118</v>
      </c>
      <c r="I52" s="34" t="s">
        <v>118</v>
      </c>
      <c r="J52" s="33" t="s">
        <v>118</v>
      </c>
      <c r="K52" s="35">
        <v>9445</v>
      </c>
      <c r="L52" s="36">
        <v>1310</v>
      </c>
      <c r="M52" s="35">
        <v>101770</v>
      </c>
      <c r="N52" s="36">
        <v>3747</v>
      </c>
      <c r="O52" s="35">
        <v>60</v>
      </c>
      <c r="P52" s="36">
        <v>31765</v>
      </c>
      <c r="Q52" s="35">
        <v>1085</v>
      </c>
      <c r="R52" s="36">
        <v>30</v>
      </c>
      <c r="S52" s="35">
        <v>10765</v>
      </c>
      <c r="T52" s="33" t="s">
        <v>118</v>
      </c>
      <c r="U52" s="34" t="s">
        <v>118</v>
      </c>
      <c r="V52" s="36">
        <v>985</v>
      </c>
      <c r="W52" s="35">
        <v>6303</v>
      </c>
      <c r="X52" s="36">
        <v>660</v>
      </c>
      <c r="Y52" s="35">
        <v>76185</v>
      </c>
      <c r="Z52" s="33" t="s">
        <v>118</v>
      </c>
      <c r="AA52" s="34" t="s">
        <v>118</v>
      </c>
      <c r="AB52" s="36">
        <v>34920</v>
      </c>
      <c r="AC52" s="34" t="s">
        <v>118</v>
      </c>
      <c r="AD52" s="33" t="s">
        <v>118</v>
      </c>
      <c r="AE52" s="34" t="s">
        <v>118</v>
      </c>
      <c r="AF52" s="36">
        <v>1095</v>
      </c>
      <c r="AG52" s="35">
        <v>150</v>
      </c>
      <c r="AH52" s="36">
        <v>5880</v>
      </c>
      <c r="AI52" s="35">
        <v>35416</v>
      </c>
      <c r="AJ52" s="36">
        <v>10836</v>
      </c>
      <c r="AK52" s="35">
        <v>240285</v>
      </c>
      <c r="AL52" s="36">
        <v>20877</v>
      </c>
      <c r="AM52" s="35">
        <v>8732</v>
      </c>
      <c r="AN52" s="36">
        <v>274230</v>
      </c>
      <c r="AO52" s="34" t="s">
        <v>118</v>
      </c>
      <c r="AP52" s="36">
        <v>40</v>
      </c>
      <c r="AQ52" s="35">
        <v>150</v>
      </c>
      <c r="AR52" s="36">
        <v>102201</v>
      </c>
      <c r="AS52" s="35">
        <v>95346</v>
      </c>
      <c r="AT52" s="36">
        <v>25780</v>
      </c>
      <c r="AU52" s="38">
        <v>18500</v>
      </c>
      <c r="AV52" s="50" t="s">
        <v>47</v>
      </c>
      <c r="AW52" s="11"/>
      <c r="AX52" s="11"/>
      <c r="AY52" s="5"/>
    </row>
    <row r="53" spans="1:51">
      <c r="A53" s="47" t="str">
        <f>VLOOKUP([1]ListOfRegions!A31,[1]ListOfRegions!A31:B105,2,0)</f>
        <v xml:space="preserve">  Φωκίδας</v>
      </c>
      <c r="B53" s="40">
        <v>16645</v>
      </c>
      <c r="C53" s="35">
        <v>11880</v>
      </c>
      <c r="D53" s="36">
        <v>428580</v>
      </c>
      <c r="E53" s="35">
        <v>13473</v>
      </c>
      <c r="F53" s="36">
        <v>8613</v>
      </c>
      <c r="G53" s="35">
        <v>90680</v>
      </c>
      <c r="H53" s="36">
        <v>7765</v>
      </c>
      <c r="I53" s="35">
        <v>6085</v>
      </c>
      <c r="J53" s="36">
        <v>190980</v>
      </c>
      <c r="K53" s="35">
        <v>11623</v>
      </c>
      <c r="L53" s="36">
        <v>3980</v>
      </c>
      <c r="M53" s="35">
        <v>51580</v>
      </c>
      <c r="N53" s="36">
        <v>12203</v>
      </c>
      <c r="O53" s="35">
        <v>340</v>
      </c>
      <c r="P53" s="36">
        <v>13868</v>
      </c>
      <c r="Q53" s="35" t="s">
        <v>118</v>
      </c>
      <c r="R53" s="36" t="s">
        <v>118</v>
      </c>
      <c r="S53" s="35">
        <v>3685</v>
      </c>
      <c r="T53" s="33" t="s">
        <v>118</v>
      </c>
      <c r="U53" s="34" t="s">
        <v>118</v>
      </c>
      <c r="V53" s="36">
        <v>3430</v>
      </c>
      <c r="W53" s="35">
        <v>3178</v>
      </c>
      <c r="X53" s="36">
        <v>898</v>
      </c>
      <c r="Y53" s="35">
        <v>23625</v>
      </c>
      <c r="Z53" s="33" t="s">
        <v>118</v>
      </c>
      <c r="AA53" s="34" t="s">
        <v>118</v>
      </c>
      <c r="AB53" s="36">
        <v>22415</v>
      </c>
      <c r="AC53" s="34" t="s">
        <v>118</v>
      </c>
      <c r="AD53" s="33" t="s">
        <v>118</v>
      </c>
      <c r="AE53" s="35">
        <v>600</v>
      </c>
      <c r="AF53" s="36">
        <v>63535</v>
      </c>
      <c r="AG53" s="35">
        <v>31235</v>
      </c>
      <c r="AH53" s="36">
        <v>88935</v>
      </c>
      <c r="AI53" s="35">
        <v>22925</v>
      </c>
      <c r="AJ53" s="36">
        <v>9120</v>
      </c>
      <c r="AK53" s="35">
        <v>72810</v>
      </c>
      <c r="AL53" s="36">
        <v>5055</v>
      </c>
      <c r="AM53" s="35">
        <v>1810</v>
      </c>
      <c r="AN53" s="36">
        <v>23120</v>
      </c>
      <c r="AO53" s="34" t="s">
        <v>118</v>
      </c>
      <c r="AP53" s="33" t="s">
        <v>118</v>
      </c>
      <c r="AQ53" s="34" t="s">
        <v>118</v>
      </c>
      <c r="AR53" s="36">
        <v>1017434</v>
      </c>
      <c r="AS53" s="35">
        <v>861727</v>
      </c>
      <c r="AT53" s="36">
        <v>525816</v>
      </c>
      <c r="AU53" s="38">
        <v>670538</v>
      </c>
      <c r="AV53" s="50" t="s">
        <v>48</v>
      </c>
      <c r="AW53" s="11"/>
      <c r="AX53" s="11"/>
      <c r="AY53" s="5"/>
    </row>
    <row r="54" spans="1:51">
      <c r="A54" s="90" t="s">
        <v>49</v>
      </c>
      <c r="B54" s="91">
        <f t="shared" ref="B54:J54" si="19">SUM(B56:B60)</f>
        <v>125834</v>
      </c>
      <c r="C54" s="62">
        <f t="shared" si="19"/>
        <v>67053</v>
      </c>
      <c r="D54" s="62">
        <f t="shared" si="19"/>
        <v>3928244</v>
      </c>
      <c r="E54" s="62">
        <f t="shared" si="19"/>
        <v>104018</v>
      </c>
      <c r="F54" s="62">
        <f t="shared" si="19"/>
        <v>34913</v>
      </c>
      <c r="G54" s="62">
        <f t="shared" si="19"/>
        <v>2276711</v>
      </c>
      <c r="H54" s="62">
        <f t="shared" si="19"/>
        <v>29713</v>
      </c>
      <c r="I54" s="62">
        <f t="shared" si="19"/>
        <v>8180</v>
      </c>
      <c r="J54" s="62">
        <f t="shared" si="19"/>
        <v>882835</v>
      </c>
      <c r="K54" s="62">
        <f>SUM(K56:K60)</f>
        <v>31797</v>
      </c>
      <c r="L54" s="62">
        <f>SUM(L56:L60)</f>
        <v>7234</v>
      </c>
      <c r="M54" s="62">
        <f>SUM(M56:M60)</f>
        <v>677540</v>
      </c>
      <c r="N54" s="62">
        <f>SUM(N56:N60)</f>
        <v>40895</v>
      </c>
      <c r="O54" s="62">
        <f t="shared" ref="O54:Y54" si="20">SUM(O56:O60)</f>
        <v>3191</v>
      </c>
      <c r="P54" s="62">
        <f t="shared" si="20"/>
        <v>660310</v>
      </c>
      <c r="Q54" s="62">
        <f t="shared" si="20"/>
        <v>15024</v>
      </c>
      <c r="R54" s="62">
        <f t="shared" si="20"/>
        <v>4026</v>
      </c>
      <c r="S54" s="62">
        <f t="shared" si="20"/>
        <v>285145</v>
      </c>
      <c r="T54" s="80">
        <f t="shared" si="20"/>
        <v>9791</v>
      </c>
      <c r="U54" s="62">
        <f t="shared" si="20"/>
        <v>1471</v>
      </c>
      <c r="V54" s="62">
        <f t="shared" si="20"/>
        <v>228080</v>
      </c>
      <c r="W54" s="62">
        <f t="shared" si="20"/>
        <v>5228</v>
      </c>
      <c r="X54" s="62">
        <f t="shared" si="20"/>
        <v>1056</v>
      </c>
      <c r="Y54" s="62">
        <f t="shared" si="20"/>
        <v>100915</v>
      </c>
      <c r="Z54" s="62">
        <f>SUM(Z56:Z60)</f>
        <v>19183</v>
      </c>
      <c r="AA54" s="62">
        <f t="shared" ref="AA54:AK54" si="21">SUM(AA56:AA60)</f>
        <v>208</v>
      </c>
      <c r="AB54" s="62">
        <f t="shared" si="21"/>
        <v>500630</v>
      </c>
      <c r="AC54" s="62">
        <f t="shared" si="21"/>
        <v>0</v>
      </c>
      <c r="AD54" s="62">
        <f t="shared" si="21"/>
        <v>0</v>
      </c>
      <c r="AE54" s="62">
        <f t="shared" si="21"/>
        <v>2240</v>
      </c>
      <c r="AF54" s="62">
        <f t="shared" si="21"/>
        <v>72311</v>
      </c>
      <c r="AG54" s="62">
        <f t="shared" si="21"/>
        <v>14768</v>
      </c>
      <c r="AH54" s="62">
        <f t="shared" si="21"/>
        <v>442472</v>
      </c>
      <c r="AI54" s="62">
        <f t="shared" si="21"/>
        <v>15942</v>
      </c>
      <c r="AJ54" s="62">
        <f t="shared" si="21"/>
        <v>2012</v>
      </c>
      <c r="AK54" s="62">
        <f t="shared" si="21"/>
        <v>253485</v>
      </c>
      <c r="AL54" s="62">
        <f>SUM(AL56:AL60)</f>
        <v>0</v>
      </c>
      <c r="AM54" s="62">
        <f t="shared" ref="AM54:AU54" si="22">SUM(AM56:AM60)</f>
        <v>0</v>
      </c>
      <c r="AN54" s="62">
        <f t="shared" si="22"/>
        <v>5125</v>
      </c>
      <c r="AO54" s="62">
        <f t="shared" si="22"/>
        <v>4920</v>
      </c>
      <c r="AP54" s="62">
        <f t="shared" si="22"/>
        <v>120</v>
      </c>
      <c r="AQ54" s="62">
        <f t="shared" si="22"/>
        <v>14500</v>
      </c>
      <c r="AR54" s="62">
        <f t="shared" si="22"/>
        <v>4656868</v>
      </c>
      <c r="AS54" s="62">
        <f t="shared" si="22"/>
        <v>4026671</v>
      </c>
      <c r="AT54" s="62">
        <f t="shared" si="22"/>
        <v>699490</v>
      </c>
      <c r="AU54" s="63">
        <f t="shared" si="22"/>
        <v>124153771</v>
      </c>
      <c r="AV54" s="98" t="s">
        <v>50</v>
      </c>
      <c r="AW54" s="98"/>
      <c r="AX54" s="98"/>
      <c r="AY54" s="5"/>
    </row>
    <row r="55" spans="1:51">
      <c r="A55" s="90"/>
      <c r="B55" s="91"/>
      <c r="C55" s="62"/>
      <c r="D55" s="62"/>
      <c r="E55" s="62"/>
      <c r="F55" s="62"/>
      <c r="G55" s="62"/>
      <c r="H55" s="62"/>
      <c r="I55" s="62"/>
      <c r="J55" s="62"/>
      <c r="K55" s="62"/>
      <c r="L55" s="62"/>
      <c r="M55" s="62"/>
      <c r="N55" s="62"/>
      <c r="O55" s="62"/>
      <c r="P55" s="62"/>
      <c r="Q55" s="62"/>
      <c r="R55" s="62"/>
      <c r="S55" s="62"/>
      <c r="T55" s="80"/>
      <c r="U55" s="62"/>
      <c r="V55" s="62"/>
      <c r="W55" s="62"/>
      <c r="X55" s="62"/>
      <c r="Y55" s="62"/>
      <c r="Z55" s="62"/>
      <c r="AA55" s="62"/>
      <c r="AB55" s="62"/>
      <c r="AC55" s="62"/>
      <c r="AD55" s="62"/>
      <c r="AE55" s="62"/>
      <c r="AF55" s="62"/>
      <c r="AG55" s="62"/>
      <c r="AH55" s="62"/>
      <c r="AI55" s="62"/>
      <c r="AJ55" s="62"/>
      <c r="AK55" s="62"/>
      <c r="AL55" s="62"/>
      <c r="AM55" s="62"/>
      <c r="AN55" s="62"/>
      <c r="AO55" s="62"/>
      <c r="AP55" s="62"/>
      <c r="AQ55" s="62"/>
      <c r="AR55" s="62"/>
      <c r="AS55" s="62"/>
      <c r="AT55" s="62"/>
      <c r="AU55" s="63"/>
      <c r="AV55" s="98"/>
      <c r="AW55" s="98"/>
      <c r="AX55" s="98"/>
      <c r="AY55" s="5"/>
    </row>
    <row r="56" spans="1:51">
      <c r="A56" s="47" t="str">
        <f>VLOOKUP([1]ListOfRegions!A32,[1]ListOfRegions!A32:B106,2,0)</f>
        <v xml:space="preserve">  Κέρκυρας</v>
      </c>
      <c r="B56" s="40">
        <v>88001</v>
      </c>
      <c r="C56" s="35">
        <v>52833</v>
      </c>
      <c r="D56" s="36">
        <v>2687240</v>
      </c>
      <c r="E56" s="35">
        <v>55426</v>
      </c>
      <c r="F56" s="36">
        <v>19711</v>
      </c>
      <c r="G56" s="35">
        <v>1401545</v>
      </c>
      <c r="H56" s="36">
        <v>17952</v>
      </c>
      <c r="I56" s="35">
        <v>4672</v>
      </c>
      <c r="J56" s="36">
        <v>567995</v>
      </c>
      <c r="K56" s="35">
        <v>30677</v>
      </c>
      <c r="L56" s="36">
        <v>7014</v>
      </c>
      <c r="M56" s="35">
        <v>635520</v>
      </c>
      <c r="N56" s="36">
        <v>25829</v>
      </c>
      <c r="O56" s="35">
        <v>2441</v>
      </c>
      <c r="P56" s="36">
        <v>397500</v>
      </c>
      <c r="Q56" s="35">
        <v>14006</v>
      </c>
      <c r="R56" s="36">
        <v>3981</v>
      </c>
      <c r="S56" s="35">
        <v>246800</v>
      </c>
      <c r="T56" s="36">
        <v>5979</v>
      </c>
      <c r="U56" s="35">
        <v>1001</v>
      </c>
      <c r="V56" s="36">
        <v>112855</v>
      </c>
      <c r="W56" s="35">
        <v>4387</v>
      </c>
      <c r="X56" s="36">
        <v>836</v>
      </c>
      <c r="Y56" s="35">
        <v>82055</v>
      </c>
      <c r="Z56" s="36">
        <v>16586</v>
      </c>
      <c r="AA56" s="35">
        <v>178</v>
      </c>
      <c r="AB56" s="36">
        <v>346320</v>
      </c>
      <c r="AC56" s="34" t="s">
        <v>118</v>
      </c>
      <c r="AD56" s="33" t="s">
        <v>118</v>
      </c>
      <c r="AE56" s="34" t="s">
        <v>118</v>
      </c>
      <c r="AF56" s="36">
        <v>36527</v>
      </c>
      <c r="AG56" s="35">
        <v>9690</v>
      </c>
      <c r="AH56" s="36">
        <v>273410</v>
      </c>
      <c r="AI56" s="35">
        <v>10856</v>
      </c>
      <c r="AJ56" s="36">
        <v>1317</v>
      </c>
      <c r="AK56" s="35">
        <v>159240</v>
      </c>
      <c r="AL56" s="33" t="s">
        <v>118</v>
      </c>
      <c r="AM56" s="34" t="s">
        <v>118</v>
      </c>
      <c r="AN56" s="36">
        <v>5110</v>
      </c>
      <c r="AO56" s="35">
        <v>4920</v>
      </c>
      <c r="AP56" s="36">
        <v>120</v>
      </c>
      <c r="AQ56" s="35">
        <v>14500</v>
      </c>
      <c r="AR56" s="36">
        <v>1641666</v>
      </c>
      <c r="AS56" s="35">
        <v>1453486</v>
      </c>
      <c r="AT56" s="36">
        <v>118240</v>
      </c>
      <c r="AU56" s="38">
        <v>43324700</v>
      </c>
      <c r="AV56" s="50" t="s">
        <v>51</v>
      </c>
      <c r="AW56" s="11"/>
      <c r="AX56" s="11"/>
      <c r="AY56" s="5"/>
    </row>
    <row r="57" spans="1:51">
      <c r="A57" s="47" t="str">
        <f>VLOOKUP([1]ListOfRegions!A33,[1]ListOfRegions!A33:B107,2,0)</f>
        <v xml:space="preserve">  Ζακύνθου</v>
      </c>
      <c r="B57" s="40">
        <v>10121</v>
      </c>
      <c r="C57" s="35">
        <v>2815</v>
      </c>
      <c r="D57" s="36">
        <v>354730</v>
      </c>
      <c r="E57" s="35">
        <v>12740</v>
      </c>
      <c r="F57" s="36">
        <v>4500</v>
      </c>
      <c r="G57" s="35">
        <v>366615</v>
      </c>
      <c r="H57" s="36">
        <v>2745</v>
      </c>
      <c r="I57" s="35">
        <v>385</v>
      </c>
      <c r="J57" s="36">
        <v>87900</v>
      </c>
      <c r="K57" s="34" t="s">
        <v>118</v>
      </c>
      <c r="L57" s="33" t="s">
        <v>118</v>
      </c>
      <c r="M57" s="35">
        <v>21210</v>
      </c>
      <c r="N57" s="33" t="s">
        <v>118</v>
      </c>
      <c r="O57" s="34" t="s">
        <v>118</v>
      </c>
      <c r="P57" s="36">
        <v>128980</v>
      </c>
      <c r="Q57" s="35">
        <v>1018</v>
      </c>
      <c r="R57" s="36">
        <v>45</v>
      </c>
      <c r="S57" s="35">
        <v>31525</v>
      </c>
      <c r="T57" s="36">
        <v>2088</v>
      </c>
      <c r="U57" s="35">
        <v>240</v>
      </c>
      <c r="V57" s="36">
        <v>91365</v>
      </c>
      <c r="W57" s="34" t="s">
        <v>118</v>
      </c>
      <c r="X57" s="33" t="s">
        <v>118</v>
      </c>
      <c r="Y57" s="35">
        <v>8375</v>
      </c>
      <c r="Z57" s="33" t="s">
        <v>118</v>
      </c>
      <c r="AA57" s="34" t="s">
        <v>118</v>
      </c>
      <c r="AB57" s="36">
        <v>65910</v>
      </c>
      <c r="AC57" s="34" t="s">
        <v>118</v>
      </c>
      <c r="AD57" s="33" t="s">
        <v>118</v>
      </c>
      <c r="AE57" s="35">
        <v>2240</v>
      </c>
      <c r="AF57" s="36">
        <v>5856</v>
      </c>
      <c r="AG57" s="35">
        <v>190</v>
      </c>
      <c r="AH57" s="36">
        <v>59992</v>
      </c>
      <c r="AI57" s="35">
        <v>3032</v>
      </c>
      <c r="AJ57" s="36">
        <v>105</v>
      </c>
      <c r="AK57" s="35">
        <v>58635</v>
      </c>
      <c r="AL57" s="33" t="s">
        <v>118</v>
      </c>
      <c r="AM57" s="34" t="s">
        <v>118</v>
      </c>
      <c r="AN57" s="33" t="s">
        <v>118</v>
      </c>
      <c r="AO57" s="34" t="s">
        <v>118</v>
      </c>
      <c r="AP57" s="33" t="s">
        <v>118</v>
      </c>
      <c r="AQ57" s="34" t="s">
        <v>118</v>
      </c>
      <c r="AR57" s="36">
        <v>1590522</v>
      </c>
      <c r="AS57" s="35">
        <v>1528885</v>
      </c>
      <c r="AT57" s="36">
        <v>93868</v>
      </c>
      <c r="AU57" s="38">
        <v>74633550</v>
      </c>
      <c r="AV57" s="50" t="s">
        <v>52</v>
      </c>
      <c r="AW57" s="11"/>
      <c r="AX57" s="11"/>
      <c r="AY57" s="5"/>
    </row>
    <row r="58" spans="1:51">
      <c r="A58" s="47" t="str">
        <f>VLOOKUP([1]ListOfRegions!A34,[1]ListOfRegions!A34:B108,2,0)</f>
        <v xml:space="preserve">  Ιθάκης</v>
      </c>
      <c r="B58" s="40">
        <v>1630</v>
      </c>
      <c r="C58" s="35">
        <v>600</v>
      </c>
      <c r="D58" s="36">
        <v>12114</v>
      </c>
      <c r="E58" s="35">
        <v>1360</v>
      </c>
      <c r="F58" s="36">
        <v>25</v>
      </c>
      <c r="G58" s="35">
        <v>15171</v>
      </c>
      <c r="H58" s="33" t="s">
        <v>118</v>
      </c>
      <c r="I58" s="34" t="s">
        <v>118</v>
      </c>
      <c r="J58" s="36">
        <v>160</v>
      </c>
      <c r="K58" s="34" t="s">
        <v>118</v>
      </c>
      <c r="L58" s="33" t="s">
        <v>118</v>
      </c>
      <c r="M58" s="35">
        <v>1030</v>
      </c>
      <c r="N58" s="36">
        <v>2835</v>
      </c>
      <c r="O58" s="35">
        <v>150</v>
      </c>
      <c r="P58" s="36">
        <v>25825</v>
      </c>
      <c r="Q58" s="35" t="s">
        <v>118</v>
      </c>
      <c r="R58" s="36" t="s">
        <v>118</v>
      </c>
      <c r="S58" s="35">
        <v>960</v>
      </c>
      <c r="T58" s="33" t="s">
        <v>118</v>
      </c>
      <c r="U58" s="34" t="s">
        <v>118</v>
      </c>
      <c r="V58" s="36">
        <v>840</v>
      </c>
      <c r="W58" s="34" t="s">
        <v>118</v>
      </c>
      <c r="X58" s="33" t="s">
        <v>118</v>
      </c>
      <c r="Y58" s="35">
        <v>200</v>
      </c>
      <c r="Z58" s="33" t="s">
        <v>118</v>
      </c>
      <c r="AA58" s="34" t="s">
        <v>118</v>
      </c>
      <c r="AB58" s="36">
        <v>3030</v>
      </c>
      <c r="AC58" s="34" t="s">
        <v>118</v>
      </c>
      <c r="AD58" s="33" t="s">
        <v>118</v>
      </c>
      <c r="AE58" s="34" t="s">
        <v>118</v>
      </c>
      <c r="AF58" s="36">
        <v>2315</v>
      </c>
      <c r="AG58" s="35">
        <v>325</v>
      </c>
      <c r="AH58" s="36">
        <v>5750</v>
      </c>
      <c r="AI58" s="35">
        <v>440</v>
      </c>
      <c r="AJ58" s="36">
        <v>150</v>
      </c>
      <c r="AK58" s="35">
        <v>1760</v>
      </c>
      <c r="AL58" s="33" t="s">
        <v>118</v>
      </c>
      <c r="AM58" s="34" t="s">
        <v>118</v>
      </c>
      <c r="AN58" s="36">
        <v>15</v>
      </c>
      <c r="AO58" s="34" t="s">
        <v>118</v>
      </c>
      <c r="AP58" s="33" t="s">
        <v>118</v>
      </c>
      <c r="AQ58" s="34" t="s">
        <v>118</v>
      </c>
      <c r="AR58" s="36">
        <v>149301</v>
      </c>
      <c r="AS58" s="35">
        <v>124436</v>
      </c>
      <c r="AT58" s="36">
        <v>18400</v>
      </c>
      <c r="AU58" s="38">
        <v>1107430</v>
      </c>
      <c r="AV58" s="50" t="s">
        <v>53</v>
      </c>
      <c r="AW58" s="11"/>
      <c r="AX58" s="11"/>
      <c r="AY58" s="5"/>
    </row>
    <row r="59" spans="1:51">
      <c r="A59" s="47" t="str">
        <f>VLOOKUP([1]ListOfRegions!A35,[1]ListOfRegions!A35:B109,2,0)</f>
        <v xml:space="preserve">  Κεφαλληνίας</v>
      </c>
      <c r="B59" s="40">
        <v>18687</v>
      </c>
      <c r="C59" s="35">
        <v>9745</v>
      </c>
      <c r="D59" s="36">
        <v>794440</v>
      </c>
      <c r="E59" s="35">
        <v>17055</v>
      </c>
      <c r="F59" s="36">
        <v>6035</v>
      </c>
      <c r="G59" s="35">
        <v>404870</v>
      </c>
      <c r="H59" s="36">
        <v>6481</v>
      </c>
      <c r="I59" s="35">
        <v>2813</v>
      </c>
      <c r="J59" s="36">
        <v>201430</v>
      </c>
      <c r="K59" s="35">
        <v>1120</v>
      </c>
      <c r="L59" s="36">
        <v>220</v>
      </c>
      <c r="M59" s="35">
        <v>10600</v>
      </c>
      <c r="N59" s="36">
        <v>12231</v>
      </c>
      <c r="O59" s="35">
        <v>600</v>
      </c>
      <c r="P59" s="36">
        <v>66205</v>
      </c>
      <c r="Q59" s="35" t="s">
        <v>118</v>
      </c>
      <c r="R59" s="36" t="s">
        <v>118</v>
      </c>
      <c r="S59" s="35">
        <v>3310</v>
      </c>
      <c r="T59" s="36">
        <v>1724</v>
      </c>
      <c r="U59" s="35">
        <v>230</v>
      </c>
      <c r="V59" s="36">
        <v>20070</v>
      </c>
      <c r="W59" s="35">
        <v>841</v>
      </c>
      <c r="X59" s="36">
        <v>220</v>
      </c>
      <c r="Y59" s="35">
        <v>9535</v>
      </c>
      <c r="Z59" s="36">
        <v>2597</v>
      </c>
      <c r="AA59" s="35">
        <v>30</v>
      </c>
      <c r="AB59" s="36">
        <v>59520</v>
      </c>
      <c r="AC59" s="34" t="s">
        <v>118</v>
      </c>
      <c r="AD59" s="33" t="s">
        <v>118</v>
      </c>
      <c r="AE59" s="34" t="s">
        <v>118</v>
      </c>
      <c r="AF59" s="36">
        <v>16380</v>
      </c>
      <c r="AG59" s="35">
        <v>4415</v>
      </c>
      <c r="AH59" s="36">
        <v>66420</v>
      </c>
      <c r="AI59" s="35">
        <v>1614</v>
      </c>
      <c r="AJ59" s="36">
        <v>440</v>
      </c>
      <c r="AK59" s="35">
        <v>20600</v>
      </c>
      <c r="AL59" s="33" t="s">
        <v>118</v>
      </c>
      <c r="AM59" s="34" t="s">
        <v>118</v>
      </c>
      <c r="AN59" s="33" t="s">
        <v>118</v>
      </c>
      <c r="AO59" s="34" t="s">
        <v>118</v>
      </c>
      <c r="AP59" s="33" t="s">
        <v>118</v>
      </c>
      <c r="AQ59" s="34" t="s">
        <v>118</v>
      </c>
      <c r="AR59" s="36">
        <v>629628</v>
      </c>
      <c r="AS59" s="35">
        <v>465913</v>
      </c>
      <c r="AT59" s="36">
        <v>467532</v>
      </c>
      <c r="AU59" s="38">
        <v>3233700</v>
      </c>
      <c r="AV59" s="50" t="s">
        <v>54</v>
      </c>
      <c r="AW59" s="11"/>
      <c r="AX59" s="11"/>
      <c r="AY59" s="5"/>
    </row>
    <row r="60" spans="1:51">
      <c r="A60" s="47" t="str">
        <f>VLOOKUP([1]ListOfRegions!A36,[1]ListOfRegions!A36:B110,2,0)</f>
        <v xml:space="preserve">  Λευκάδας</v>
      </c>
      <c r="B60" s="40">
        <v>7395</v>
      </c>
      <c r="C60" s="35">
        <v>1060</v>
      </c>
      <c r="D60" s="36">
        <v>79720</v>
      </c>
      <c r="E60" s="35">
        <v>17437</v>
      </c>
      <c r="F60" s="36">
        <v>4642</v>
      </c>
      <c r="G60" s="35">
        <v>88510</v>
      </c>
      <c r="H60" s="36">
        <v>2535</v>
      </c>
      <c r="I60" s="35">
        <v>310</v>
      </c>
      <c r="J60" s="36">
        <v>25350</v>
      </c>
      <c r="K60" s="34" t="s">
        <v>118</v>
      </c>
      <c r="L60" s="33" t="s">
        <v>118</v>
      </c>
      <c r="M60" s="35">
        <v>9180</v>
      </c>
      <c r="N60" s="33" t="s">
        <v>118</v>
      </c>
      <c r="O60" s="34" t="s">
        <v>118</v>
      </c>
      <c r="P60" s="36">
        <v>41800</v>
      </c>
      <c r="Q60" s="35" t="s">
        <v>118</v>
      </c>
      <c r="R60" s="36" t="s">
        <v>118</v>
      </c>
      <c r="S60" s="35">
        <v>2550</v>
      </c>
      <c r="T60" s="33" t="s">
        <v>118</v>
      </c>
      <c r="U60" s="34" t="s">
        <v>118</v>
      </c>
      <c r="V60" s="36">
        <v>2950</v>
      </c>
      <c r="W60" s="34" t="s">
        <v>118</v>
      </c>
      <c r="X60" s="33" t="s">
        <v>118</v>
      </c>
      <c r="Y60" s="35">
        <v>750</v>
      </c>
      <c r="Z60" s="33" t="s">
        <v>118</v>
      </c>
      <c r="AA60" s="34" t="s">
        <v>118</v>
      </c>
      <c r="AB60" s="36">
        <v>25850</v>
      </c>
      <c r="AC60" s="34" t="s">
        <v>118</v>
      </c>
      <c r="AD60" s="33" t="s">
        <v>118</v>
      </c>
      <c r="AE60" s="34" t="s">
        <v>118</v>
      </c>
      <c r="AF60" s="36">
        <v>11233</v>
      </c>
      <c r="AG60" s="35">
        <v>148</v>
      </c>
      <c r="AH60" s="36">
        <v>36900</v>
      </c>
      <c r="AI60" s="34" t="s">
        <v>118</v>
      </c>
      <c r="AJ60" s="33" t="s">
        <v>118</v>
      </c>
      <c r="AK60" s="35">
        <v>13250</v>
      </c>
      <c r="AL60" s="33" t="s">
        <v>118</v>
      </c>
      <c r="AM60" s="34" t="s">
        <v>118</v>
      </c>
      <c r="AN60" s="33" t="s">
        <v>118</v>
      </c>
      <c r="AO60" s="34" t="s">
        <v>118</v>
      </c>
      <c r="AP60" s="33" t="s">
        <v>118</v>
      </c>
      <c r="AQ60" s="34" t="s">
        <v>118</v>
      </c>
      <c r="AR60" s="36">
        <v>645751</v>
      </c>
      <c r="AS60" s="35">
        <v>453951</v>
      </c>
      <c r="AT60" s="36">
        <v>1450</v>
      </c>
      <c r="AU60" s="38">
        <v>1854391</v>
      </c>
      <c r="AV60" s="50" t="s">
        <v>55</v>
      </c>
      <c r="AW60" s="11"/>
      <c r="AX60" s="11"/>
      <c r="AY60" s="5"/>
    </row>
    <row r="61" spans="1:51">
      <c r="A61" s="90" t="s">
        <v>56</v>
      </c>
      <c r="B61" s="91">
        <f t="shared" ref="B61:J61" si="23">SUM(B63:B65)</f>
        <v>1736641</v>
      </c>
      <c r="C61" s="62">
        <f t="shared" si="23"/>
        <v>1574651</v>
      </c>
      <c r="D61" s="62">
        <f t="shared" si="23"/>
        <v>86460145</v>
      </c>
      <c r="E61" s="62">
        <f t="shared" si="23"/>
        <v>1061562</v>
      </c>
      <c r="F61" s="62">
        <f t="shared" si="23"/>
        <v>815523</v>
      </c>
      <c r="G61" s="62">
        <f t="shared" si="23"/>
        <v>18209225</v>
      </c>
      <c r="H61" s="62">
        <f t="shared" si="23"/>
        <v>337126</v>
      </c>
      <c r="I61" s="62">
        <f t="shared" si="23"/>
        <v>295112</v>
      </c>
      <c r="J61" s="62">
        <f t="shared" si="23"/>
        <v>13968215</v>
      </c>
      <c r="K61" s="62">
        <f>SUM(K63:K65)</f>
        <v>63894</v>
      </c>
      <c r="L61" s="62">
        <f>SUM(L63:L65)</f>
        <v>26293</v>
      </c>
      <c r="M61" s="62">
        <f>SUM(M63:M65)</f>
        <v>1630050</v>
      </c>
      <c r="N61" s="62">
        <f>SUM(N63:N65)</f>
        <v>177427</v>
      </c>
      <c r="O61" s="62">
        <f t="shared" ref="O61:Y61" si="24">SUM(O63:O65)</f>
        <v>68703</v>
      </c>
      <c r="P61" s="62">
        <f t="shared" si="24"/>
        <v>2672470</v>
      </c>
      <c r="Q61" s="62">
        <f t="shared" si="24"/>
        <v>54767</v>
      </c>
      <c r="R61" s="62">
        <f t="shared" si="24"/>
        <v>27475</v>
      </c>
      <c r="S61" s="62">
        <f t="shared" si="24"/>
        <v>1647060</v>
      </c>
      <c r="T61" s="80">
        <f t="shared" si="24"/>
        <v>27658</v>
      </c>
      <c r="U61" s="62">
        <f t="shared" si="24"/>
        <v>13637</v>
      </c>
      <c r="V61" s="62">
        <f t="shared" si="24"/>
        <v>989680</v>
      </c>
      <c r="W61" s="62">
        <f t="shared" si="24"/>
        <v>50939</v>
      </c>
      <c r="X61" s="62">
        <f t="shared" si="24"/>
        <v>23704</v>
      </c>
      <c r="Y61" s="62">
        <f t="shared" si="24"/>
        <v>1255269</v>
      </c>
      <c r="Z61" s="62">
        <f>SUM(Z63:Z65)</f>
        <v>48110</v>
      </c>
      <c r="AA61" s="62">
        <f t="shared" ref="AA61:AK61" si="25">SUM(AA63:AA65)</f>
        <v>1796</v>
      </c>
      <c r="AB61" s="62">
        <f t="shared" si="25"/>
        <v>1345615</v>
      </c>
      <c r="AC61" s="62">
        <f t="shared" si="25"/>
        <v>0</v>
      </c>
      <c r="AD61" s="62">
        <f t="shared" si="25"/>
        <v>0</v>
      </c>
      <c r="AE61" s="62">
        <f t="shared" si="25"/>
        <v>14254</v>
      </c>
      <c r="AF61" s="62">
        <f t="shared" si="25"/>
        <v>148268</v>
      </c>
      <c r="AG61" s="62">
        <f t="shared" si="25"/>
        <v>51570</v>
      </c>
      <c r="AH61" s="62">
        <f t="shared" si="25"/>
        <v>1496664</v>
      </c>
      <c r="AI61" s="62">
        <f t="shared" si="25"/>
        <v>180541</v>
      </c>
      <c r="AJ61" s="62">
        <f t="shared" si="25"/>
        <v>81269</v>
      </c>
      <c r="AK61" s="62">
        <f t="shared" si="25"/>
        <v>2487860</v>
      </c>
      <c r="AL61" s="62">
        <f>SUM(AL63:AL65)</f>
        <v>33218</v>
      </c>
      <c r="AM61" s="62">
        <f t="shared" ref="AM61:AU61" si="26">SUM(AM63:AM65)</f>
        <v>19062</v>
      </c>
      <c r="AN61" s="62">
        <f t="shared" si="26"/>
        <v>701310</v>
      </c>
      <c r="AO61" s="62">
        <f t="shared" si="26"/>
        <v>145</v>
      </c>
      <c r="AP61" s="62">
        <f t="shared" si="26"/>
        <v>45</v>
      </c>
      <c r="AQ61" s="62">
        <f t="shared" si="26"/>
        <v>600</v>
      </c>
      <c r="AR61" s="62">
        <f t="shared" si="26"/>
        <v>16070143</v>
      </c>
      <c r="AS61" s="62">
        <f t="shared" si="26"/>
        <v>13934242</v>
      </c>
      <c r="AT61" s="62">
        <f t="shared" si="26"/>
        <v>46644897</v>
      </c>
      <c r="AU61" s="63">
        <f t="shared" si="26"/>
        <v>271401265</v>
      </c>
      <c r="AV61" s="98" t="s">
        <v>57</v>
      </c>
      <c r="AW61" s="98"/>
      <c r="AX61" s="98"/>
      <c r="AY61" s="5"/>
    </row>
    <row r="62" spans="1:51">
      <c r="A62" s="90"/>
      <c r="B62" s="91"/>
      <c r="C62" s="62"/>
      <c r="D62" s="62"/>
      <c r="E62" s="62"/>
      <c r="F62" s="62"/>
      <c r="G62" s="62"/>
      <c r="H62" s="62"/>
      <c r="I62" s="62"/>
      <c r="J62" s="62"/>
      <c r="K62" s="62"/>
      <c r="L62" s="62"/>
      <c r="M62" s="62"/>
      <c r="N62" s="62"/>
      <c r="O62" s="62"/>
      <c r="P62" s="62"/>
      <c r="Q62" s="62"/>
      <c r="R62" s="62"/>
      <c r="S62" s="62"/>
      <c r="T62" s="80"/>
      <c r="U62" s="62"/>
      <c r="V62" s="62"/>
      <c r="W62" s="62"/>
      <c r="X62" s="62"/>
      <c r="Y62" s="62"/>
      <c r="Z62" s="62"/>
      <c r="AA62" s="62"/>
      <c r="AB62" s="62"/>
      <c r="AC62" s="62"/>
      <c r="AD62" s="62"/>
      <c r="AE62" s="62"/>
      <c r="AF62" s="62"/>
      <c r="AG62" s="62"/>
      <c r="AH62" s="62"/>
      <c r="AI62" s="62"/>
      <c r="AJ62" s="62"/>
      <c r="AK62" s="62"/>
      <c r="AL62" s="62"/>
      <c r="AM62" s="62"/>
      <c r="AN62" s="62"/>
      <c r="AO62" s="62"/>
      <c r="AP62" s="62"/>
      <c r="AQ62" s="62"/>
      <c r="AR62" s="62"/>
      <c r="AS62" s="62"/>
      <c r="AT62" s="62"/>
      <c r="AU62" s="63"/>
      <c r="AV62" s="98"/>
      <c r="AW62" s="98"/>
      <c r="AX62" s="98"/>
      <c r="AY62" s="5"/>
    </row>
    <row r="63" spans="1:51">
      <c r="A63" s="47" t="str">
        <f>VLOOKUP([1]ListOfRegions!A37,[1]ListOfRegions!A37:B111,2,0)</f>
        <v xml:space="preserve">  Αχαϊας</v>
      </c>
      <c r="B63" s="40">
        <v>61205</v>
      </c>
      <c r="C63" s="35">
        <v>33657</v>
      </c>
      <c r="D63" s="36">
        <v>3661210</v>
      </c>
      <c r="E63" s="35">
        <v>734061</v>
      </c>
      <c r="F63" s="36">
        <v>578965</v>
      </c>
      <c r="G63" s="35">
        <v>6925575</v>
      </c>
      <c r="H63" s="36">
        <v>19250</v>
      </c>
      <c r="I63" s="35">
        <v>9703</v>
      </c>
      <c r="J63" s="36">
        <v>688840</v>
      </c>
      <c r="K63" s="35">
        <v>20159</v>
      </c>
      <c r="L63" s="36">
        <v>14372</v>
      </c>
      <c r="M63" s="35">
        <v>757000</v>
      </c>
      <c r="N63" s="36">
        <v>20700</v>
      </c>
      <c r="O63" s="35">
        <v>6793</v>
      </c>
      <c r="P63" s="36">
        <v>416510</v>
      </c>
      <c r="Q63" s="35">
        <v>5760</v>
      </c>
      <c r="R63" s="36">
        <v>3880</v>
      </c>
      <c r="S63" s="35">
        <v>386330</v>
      </c>
      <c r="T63" s="36">
        <v>7300</v>
      </c>
      <c r="U63" s="35">
        <v>4747</v>
      </c>
      <c r="V63" s="36">
        <v>304000</v>
      </c>
      <c r="W63" s="35">
        <v>24191</v>
      </c>
      <c r="X63" s="36">
        <v>18601</v>
      </c>
      <c r="Y63" s="35">
        <v>723640</v>
      </c>
      <c r="Z63" s="36">
        <v>7750</v>
      </c>
      <c r="AA63" s="35">
        <v>222</v>
      </c>
      <c r="AB63" s="36">
        <v>180435</v>
      </c>
      <c r="AC63" s="34" t="s">
        <v>118</v>
      </c>
      <c r="AD63" s="33" t="s">
        <v>118</v>
      </c>
      <c r="AE63" s="35">
        <v>3600</v>
      </c>
      <c r="AF63" s="36">
        <v>13305</v>
      </c>
      <c r="AG63" s="35">
        <v>4318</v>
      </c>
      <c r="AH63" s="36">
        <v>108260</v>
      </c>
      <c r="AI63" s="35">
        <v>33420</v>
      </c>
      <c r="AJ63" s="36">
        <v>10173</v>
      </c>
      <c r="AK63" s="35">
        <v>778675</v>
      </c>
      <c r="AL63" s="36">
        <v>929</v>
      </c>
      <c r="AM63" s="35">
        <v>825</v>
      </c>
      <c r="AN63" s="36">
        <v>20895</v>
      </c>
      <c r="AO63" s="34" t="s">
        <v>118</v>
      </c>
      <c r="AP63" s="33" t="s">
        <v>118</v>
      </c>
      <c r="AQ63" s="34" t="s">
        <v>118</v>
      </c>
      <c r="AR63" s="36">
        <v>2953219</v>
      </c>
      <c r="AS63" s="35">
        <v>2436224</v>
      </c>
      <c r="AT63" s="36">
        <v>1159770</v>
      </c>
      <c r="AU63" s="38">
        <v>119984020</v>
      </c>
      <c r="AV63" s="50" t="s">
        <v>58</v>
      </c>
      <c r="AW63" s="11"/>
      <c r="AX63" s="11"/>
      <c r="AY63" s="5"/>
    </row>
    <row r="64" spans="1:51">
      <c r="A64" s="47" t="str">
        <f>VLOOKUP([1]ListOfRegions!A38,[1]ListOfRegions!A38:B112,2,0)</f>
        <v xml:space="preserve">  Αιτωλ/νανίας</v>
      </c>
      <c r="B64" s="40">
        <v>858646</v>
      </c>
      <c r="C64" s="35">
        <v>814594</v>
      </c>
      <c r="D64" s="36">
        <v>31689510</v>
      </c>
      <c r="E64" s="35">
        <v>144171</v>
      </c>
      <c r="F64" s="36">
        <v>109273</v>
      </c>
      <c r="G64" s="35">
        <v>2333260</v>
      </c>
      <c r="H64" s="36">
        <v>162768</v>
      </c>
      <c r="I64" s="35">
        <v>144750</v>
      </c>
      <c r="J64" s="36">
        <v>5022725</v>
      </c>
      <c r="K64" s="35">
        <v>34227</v>
      </c>
      <c r="L64" s="36">
        <v>10410</v>
      </c>
      <c r="M64" s="35">
        <v>498830</v>
      </c>
      <c r="N64" s="36">
        <v>133452</v>
      </c>
      <c r="O64" s="35">
        <v>57357</v>
      </c>
      <c r="P64" s="36">
        <v>1473940</v>
      </c>
      <c r="Q64" s="35">
        <v>22737</v>
      </c>
      <c r="R64" s="36">
        <v>5295</v>
      </c>
      <c r="S64" s="35">
        <v>452790</v>
      </c>
      <c r="T64" s="36">
        <v>10653</v>
      </c>
      <c r="U64" s="35">
        <v>4230</v>
      </c>
      <c r="V64" s="36">
        <v>284450</v>
      </c>
      <c r="W64" s="35">
        <v>16481</v>
      </c>
      <c r="X64" s="36">
        <v>1443</v>
      </c>
      <c r="Y64" s="35">
        <v>264389</v>
      </c>
      <c r="Z64" s="36">
        <v>25768</v>
      </c>
      <c r="AA64" s="35">
        <v>630</v>
      </c>
      <c r="AB64" s="36">
        <v>474560</v>
      </c>
      <c r="AC64" s="34" t="s">
        <v>118</v>
      </c>
      <c r="AD64" s="33" t="s">
        <v>118</v>
      </c>
      <c r="AE64" s="35">
        <v>9554</v>
      </c>
      <c r="AF64" s="36">
        <v>117886</v>
      </c>
      <c r="AG64" s="35">
        <v>43947</v>
      </c>
      <c r="AH64" s="36">
        <v>1060229</v>
      </c>
      <c r="AI64" s="35">
        <v>115323</v>
      </c>
      <c r="AJ64" s="36">
        <v>57380</v>
      </c>
      <c r="AK64" s="35">
        <v>991615</v>
      </c>
      <c r="AL64" s="36">
        <v>22519</v>
      </c>
      <c r="AM64" s="35">
        <v>9892</v>
      </c>
      <c r="AN64" s="36">
        <v>387875</v>
      </c>
      <c r="AO64" s="34" t="s">
        <v>118</v>
      </c>
      <c r="AP64" s="33" t="s">
        <v>118</v>
      </c>
      <c r="AQ64" s="34" t="s">
        <v>118</v>
      </c>
      <c r="AR64" s="36">
        <v>5950123</v>
      </c>
      <c r="AS64" s="35">
        <v>4590834</v>
      </c>
      <c r="AT64" s="36">
        <v>37265430</v>
      </c>
      <c r="AU64" s="38">
        <v>24217885</v>
      </c>
      <c r="AV64" s="50" t="s">
        <v>59</v>
      </c>
      <c r="AW64" s="11"/>
      <c r="AX64" s="11"/>
      <c r="AY64" s="5"/>
    </row>
    <row r="65" spans="1:51">
      <c r="A65" s="47" t="str">
        <f>VLOOKUP([1]ListOfRegions!A39,[1]ListOfRegions!A39:B113,2,0)</f>
        <v xml:space="preserve">  Ηλείας</v>
      </c>
      <c r="B65" s="40">
        <v>816790</v>
      </c>
      <c r="C65" s="35">
        <v>726400</v>
      </c>
      <c r="D65" s="36">
        <v>51109425</v>
      </c>
      <c r="E65" s="35">
        <v>183330</v>
      </c>
      <c r="F65" s="36">
        <v>127285</v>
      </c>
      <c r="G65" s="35">
        <v>8950390</v>
      </c>
      <c r="H65" s="36">
        <v>155108</v>
      </c>
      <c r="I65" s="35">
        <v>140659</v>
      </c>
      <c r="J65" s="36">
        <v>8256650</v>
      </c>
      <c r="K65" s="35">
        <v>9508</v>
      </c>
      <c r="L65" s="36">
        <v>1511</v>
      </c>
      <c r="M65" s="35">
        <v>374220</v>
      </c>
      <c r="N65" s="36">
        <v>23275</v>
      </c>
      <c r="O65" s="35">
        <v>4553</v>
      </c>
      <c r="P65" s="36">
        <v>782020</v>
      </c>
      <c r="Q65" s="35">
        <v>26270</v>
      </c>
      <c r="R65" s="36">
        <v>18300</v>
      </c>
      <c r="S65" s="35">
        <v>807940</v>
      </c>
      <c r="T65" s="36">
        <v>9705</v>
      </c>
      <c r="U65" s="35">
        <v>4660</v>
      </c>
      <c r="V65" s="36">
        <v>401230</v>
      </c>
      <c r="W65" s="35">
        <v>10267</v>
      </c>
      <c r="X65" s="36">
        <v>3660</v>
      </c>
      <c r="Y65" s="35">
        <v>267240</v>
      </c>
      <c r="Z65" s="36">
        <v>14592</v>
      </c>
      <c r="AA65" s="35">
        <v>944</v>
      </c>
      <c r="AB65" s="36">
        <v>690620</v>
      </c>
      <c r="AC65" s="34" t="s">
        <v>118</v>
      </c>
      <c r="AD65" s="33" t="s">
        <v>118</v>
      </c>
      <c r="AE65" s="35">
        <v>1100</v>
      </c>
      <c r="AF65" s="36">
        <v>17077</v>
      </c>
      <c r="AG65" s="35">
        <v>3305</v>
      </c>
      <c r="AH65" s="36">
        <v>328175</v>
      </c>
      <c r="AI65" s="35">
        <v>31798</v>
      </c>
      <c r="AJ65" s="36">
        <v>13716</v>
      </c>
      <c r="AK65" s="35">
        <v>717570</v>
      </c>
      <c r="AL65" s="36">
        <v>9770</v>
      </c>
      <c r="AM65" s="35">
        <v>8345</v>
      </c>
      <c r="AN65" s="36">
        <v>292540</v>
      </c>
      <c r="AO65" s="35">
        <v>145</v>
      </c>
      <c r="AP65" s="36">
        <v>45</v>
      </c>
      <c r="AQ65" s="35">
        <v>600</v>
      </c>
      <c r="AR65" s="36">
        <v>7166801</v>
      </c>
      <c r="AS65" s="35">
        <v>6907184</v>
      </c>
      <c r="AT65" s="36">
        <v>8219697</v>
      </c>
      <c r="AU65" s="38">
        <v>127199360</v>
      </c>
      <c r="AV65" s="50" t="s">
        <v>60</v>
      </c>
      <c r="AW65" s="11"/>
      <c r="AX65" s="11"/>
      <c r="AY65" s="5"/>
    </row>
    <row r="66" spans="1:51">
      <c r="A66" s="90" t="s">
        <v>61</v>
      </c>
      <c r="B66" s="91">
        <f t="shared" ref="B66:J66" si="27">SUM(B68:B72)</f>
        <v>8882490</v>
      </c>
      <c r="C66" s="62">
        <f t="shared" si="27"/>
        <v>8795256</v>
      </c>
      <c r="D66" s="62">
        <f t="shared" si="27"/>
        <v>505214555</v>
      </c>
      <c r="E66" s="62">
        <f t="shared" si="27"/>
        <v>561032</v>
      </c>
      <c r="F66" s="62">
        <f t="shared" si="27"/>
        <v>475414</v>
      </c>
      <c r="G66" s="62">
        <f t="shared" si="27"/>
        <v>13405565</v>
      </c>
      <c r="H66" s="62">
        <f t="shared" si="27"/>
        <v>1091083</v>
      </c>
      <c r="I66" s="62">
        <f t="shared" si="27"/>
        <v>1064893</v>
      </c>
      <c r="J66" s="62">
        <f t="shared" si="27"/>
        <v>48505635</v>
      </c>
      <c r="K66" s="62">
        <f>SUM(K68:K72)</f>
        <v>403132</v>
      </c>
      <c r="L66" s="62">
        <f>SUM(L68:L72)</f>
        <v>376872</v>
      </c>
      <c r="M66" s="62">
        <f>SUM(M68:M72)</f>
        <v>15337165</v>
      </c>
      <c r="N66" s="62">
        <f>SUM(N68:N72)</f>
        <v>255331</v>
      </c>
      <c r="O66" s="62">
        <f t="shared" ref="O66:Y66" si="28">SUM(O68:O72)</f>
        <v>136740</v>
      </c>
      <c r="P66" s="62">
        <f t="shared" si="28"/>
        <v>6836953</v>
      </c>
      <c r="Q66" s="62">
        <f t="shared" si="28"/>
        <v>152640</v>
      </c>
      <c r="R66" s="62">
        <f t="shared" si="28"/>
        <v>144448</v>
      </c>
      <c r="S66" s="62">
        <f t="shared" si="28"/>
        <v>5767133</v>
      </c>
      <c r="T66" s="80">
        <f t="shared" si="28"/>
        <v>1086168</v>
      </c>
      <c r="U66" s="62">
        <f t="shared" si="28"/>
        <v>1061691</v>
      </c>
      <c r="V66" s="62">
        <f t="shared" si="28"/>
        <v>37126530</v>
      </c>
      <c r="W66" s="62">
        <f t="shared" si="28"/>
        <v>84362</v>
      </c>
      <c r="X66" s="62">
        <f t="shared" si="28"/>
        <v>65547</v>
      </c>
      <c r="Y66" s="62">
        <f t="shared" si="28"/>
        <v>2624040</v>
      </c>
      <c r="Z66" s="62">
        <f>SUM(Z68:Z72)</f>
        <v>63760</v>
      </c>
      <c r="AA66" s="62">
        <f t="shared" ref="AA66:AK66" si="29">SUM(AA68:AA72)</f>
        <v>8406</v>
      </c>
      <c r="AB66" s="62">
        <f t="shared" si="29"/>
        <v>1172158</v>
      </c>
      <c r="AC66" s="62">
        <f t="shared" si="29"/>
        <v>464085</v>
      </c>
      <c r="AD66" s="62">
        <f t="shared" si="29"/>
        <v>399208</v>
      </c>
      <c r="AE66" s="62">
        <f t="shared" si="29"/>
        <v>4711521</v>
      </c>
      <c r="AF66" s="62">
        <f t="shared" si="29"/>
        <v>155980</v>
      </c>
      <c r="AG66" s="62">
        <f t="shared" si="29"/>
        <v>85006</v>
      </c>
      <c r="AH66" s="62">
        <f t="shared" si="29"/>
        <v>1095845</v>
      </c>
      <c r="AI66" s="62">
        <f t="shared" si="29"/>
        <v>368364</v>
      </c>
      <c r="AJ66" s="62">
        <f t="shared" si="29"/>
        <v>210816</v>
      </c>
      <c r="AK66" s="62">
        <f t="shared" si="29"/>
        <v>3188850</v>
      </c>
      <c r="AL66" s="62">
        <f>SUM(AL68:AL72)</f>
        <v>282833</v>
      </c>
      <c r="AM66" s="62">
        <f t="shared" ref="AM66:AU66" si="30">SUM(AM68:AM72)</f>
        <v>217394</v>
      </c>
      <c r="AN66" s="62">
        <f t="shared" si="30"/>
        <v>7356180</v>
      </c>
      <c r="AO66" s="62">
        <f t="shared" si="30"/>
        <v>915</v>
      </c>
      <c r="AP66" s="62">
        <f t="shared" si="30"/>
        <v>725</v>
      </c>
      <c r="AQ66" s="62">
        <f t="shared" si="30"/>
        <v>8900</v>
      </c>
      <c r="AR66" s="62">
        <f t="shared" si="30"/>
        <v>38117725</v>
      </c>
      <c r="AS66" s="62">
        <f t="shared" si="30"/>
        <v>35365567</v>
      </c>
      <c r="AT66" s="62">
        <f t="shared" si="30"/>
        <v>31470223</v>
      </c>
      <c r="AU66" s="63">
        <f t="shared" si="30"/>
        <v>708118079</v>
      </c>
      <c r="AV66" s="98" t="s">
        <v>62</v>
      </c>
      <c r="AW66" s="98"/>
      <c r="AX66" s="98"/>
      <c r="AY66" s="5"/>
    </row>
    <row r="67" spans="1:51">
      <c r="A67" s="90"/>
      <c r="B67" s="91"/>
      <c r="C67" s="62"/>
      <c r="D67" s="62"/>
      <c r="E67" s="62"/>
      <c r="F67" s="62"/>
      <c r="G67" s="62"/>
      <c r="H67" s="62"/>
      <c r="I67" s="62"/>
      <c r="J67" s="62"/>
      <c r="K67" s="62"/>
      <c r="L67" s="62"/>
      <c r="M67" s="62"/>
      <c r="N67" s="62"/>
      <c r="O67" s="62"/>
      <c r="P67" s="62"/>
      <c r="Q67" s="62"/>
      <c r="R67" s="62"/>
      <c r="S67" s="62"/>
      <c r="T67" s="80"/>
      <c r="U67" s="62"/>
      <c r="V67" s="62"/>
      <c r="W67" s="62"/>
      <c r="X67" s="62"/>
      <c r="Y67" s="62"/>
      <c r="Z67" s="62"/>
      <c r="AA67" s="62"/>
      <c r="AB67" s="62"/>
      <c r="AC67" s="62"/>
      <c r="AD67" s="62"/>
      <c r="AE67" s="62"/>
      <c r="AF67" s="62"/>
      <c r="AG67" s="62"/>
      <c r="AH67" s="62"/>
      <c r="AI67" s="62"/>
      <c r="AJ67" s="62"/>
      <c r="AK67" s="62"/>
      <c r="AL67" s="62"/>
      <c r="AM67" s="62"/>
      <c r="AN67" s="62"/>
      <c r="AO67" s="62"/>
      <c r="AP67" s="62"/>
      <c r="AQ67" s="62"/>
      <c r="AR67" s="62"/>
      <c r="AS67" s="62"/>
      <c r="AT67" s="62"/>
      <c r="AU67" s="63"/>
      <c r="AV67" s="98"/>
      <c r="AW67" s="98"/>
      <c r="AX67" s="98"/>
      <c r="AY67" s="5"/>
    </row>
    <row r="68" spans="1:51">
      <c r="A68" s="47" t="str">
        <f>VLOOKUP([1]ListOfRegions!A40,[1]ListOfRegions!A40:B114,2,0)</f>
        <v xml:space="preserve">  Αρκαδίας</v>
      </c>
      <c r="B68" s="40">
        <v>23825</v>
      </c>
      <c r="C68" s="35">
        <v>21215</v>
      </c>
      <c r="D68" s="36">
        <v>1019595</v>
      </c>
      <c r="E68" s="35">
        <v>15312</v>
      </c>
      <c r="F68" s="36">
        <v>11495</v>
      </c>
      <c r="G68" s="35">
        <v>592360</v>
      </c>
      <c r="H68" s="36">
        <v>14942</v>
      </c>
      <c r="I68" s="35">
        <v>12895</v>
      </c>
      <c r="J68" s="36">
        <v>561270</v>
      </c>
      <c r="K68" s="35">
        <v>307139</v>
      </c>
      <c r="L68" s="36">
        <v>301868</v>
      </c>
      <c r="M68" s="35">
        <v>12906200</v>
      </c>
      <c r="N68" s="36">
        <v>65196</v>
      </c>
      <c r="O68" s="35">
        <v>48006</v>
      </c>
      <c r="P68" s="36">
        <v>2993410</v>
      </c>
      <c r="Q68" s="35">
        <v>7097</v>
      </c>
      <c r="R68" s="36">
        <v>6190</v>
      </c>
      <c r="S68" s="35">
        <v>233075</v>
      </c>
      <c r="T68" s="36">
        <v>31535</v>
      </c>
      <c r="U68" s="35">
        <v>29550</v>
      </c>
      <c r="V68" s="36">
        <v>1389090</v>
      </c>
      <c r="W68" s="35">
        <v>63804</v>
      </c>
      <c r="X68" s="36">
        <v>53095</v>
      </c>
      <c r="Y68" s="35">
        <v>2208540</v>
      </c>
      <c r="Z68" s="36">
        <v>10725</v>
      </c>
      <c r="AA68" s="35">
        <v>270</v>
      </c>
      <c r="AB68" s="36">
        <v>223270</v>
      </c>
      <c r="AC68" s="35">
        <v>11550</v>
      </c>
      <c r="AD68" s="36">
        <v>9150</v>
      </c>
      <c r="AE68" s="35">
        <v>47250</v>
      </c>
      <c r="AF68" s="36">
        <v>54870</v>
      </c>
      <c r="AG68" s="35">
        <v>26595</v>
      </c>
      <c r="AH68" s="36">
        <v>222465</v>
      </c>
      <c r="AI68" s="35">
        <v>159667</v>
      </c>
      <c r="AJ68" s="36">
        <v>99131</v>
      </c>
      <c r="AK68" s="35">
        <v>1318580</v>
      </c>
      <c r="AL68" s="36">
        <v>220861</v>
      </c>
      <c r="AM68" s="35">
        <v>181065</v>
      </c>
      <c r="AN68" s="36">
        <v>6800290</v>
      </c>
      <c r="AO68" s="35">
        <v>915</v>
      </c>
      <c r="AP68" s="36">
        <v>625</v>
      </c>
      <c r="AQ68" s="35">
        <v>4030</v>
      </c>
      <c r="AR68" s="36">
        <v>2701854</v>
      </c>
      <c r="AS68" s="35">
        <v>2367247</v>
      </c>
      <c r="AT68" s="36">
        <v>12814005</v>
      </c>
      <c r="AU68" s="38">
        <v>47264845</v>
      </c>
      <c r="AV68" s="50" t="s">
        <v>63</v>
      </c>
      <c r="AW68" s="11"/>
      <c r="AX68" s="11"/>
      <c r="AY68" s="5"/>
    </row>
    <row r="69" spans="1:51">
      <c r="A69" s="47" t="str">
        <f>VLOOKUP([1]ListOfRegions!A41,[1]ListOfRegions!A41:B115,2,0)</f>
        <v xml:space="preserve">  Αργολίδας</v>
      </c>
      <c r="B69" s="40">
        <v>4433090</v>
      </c>
      <c r="C69" s="35">
        <v>4427160</v>
      </c>
      <c r="D69" s="36">
        <v>263713500</v>
      </c>
      <c r="E69" s="35">
        <v>69255</v>
      </c>
      <c r="F69" s="36">
        <v>60520</v>
      </c>
      <c r="G69" s="35">
        <v>2935700</v>
      </c>
      <c r="H69" s="36">
        <v>734800</v>
      </c>
      <c r="I69" s="35">
        <v>728190</v>
      </c>
      <c r="J69" s="36">
        <v>32076200</v>
      </c>
      <c r="K69" s="35">
        <v>6705</v>
      </c>
      <c r="L69" s="36">
        <v>6440</v>
      </c>
      <c r="M69" s="35">
        <v>117950</v>
      </c>
      <c r="N69" s="36">
        <v>32582</v>
      </c>
      <c r="O69" s="35">
        <v>28522</v>
      </c>
      <c r="P69" s="36">
        <v>755850</v>
      </c>
      <c r="Q69" s="35">
        <v>97960</v>
      </c>
      <c r="R69" s="36">
        <v>97215</v>
      </c>
      <c r="S69" s="35">
        <v>4100650</v>
      </c>
      <c r="T69" s="36">
        <v>558170</v>
      </c>
      <c r="U69" s="35">
        <v>550980</v>
      </c>
      <c r="V69" s="36">
        <v>23728300</v>
      </c>
      <c r="W69" s="34" t="s">
        <v>118</v>
      </c>
      <c r="X69" s="33" t="s">
        <v>118</v>
      </c>
      <c r="Y69" s="35">
        <v>1700</v>
      </c>
      <c r="Z69" s="36">
        <v>3885</v>
      </c>
      <c r="AA69" s="35">
        <v>1080</v>
      </c>
      <c r="AB69" s="36">
        <v>87300</v>
      </c>
      <c r="AC69" s="35">
        <v>120</v>
      </c>
      <c r="AD69" s="36">
        <v>60</v>
      </c>
      <c r="AE69" s="35">
        <v>750</v>
      </c>
      <c r="AF69" s="36">
        <v>21473</v>
      </c>
      <c r="AG69" s="35">
        <v>14875</v>
      </c>
      <c r="AH69" s="36">
        <v>200540</v>
      </c>
      <c r="AI69" s="35">
        <v>11290</v>
      </c>
      <c r="AJ69" s="36">
        <v>6440</v>
      </c>
      <c r="AK69" s="35">
        <v>152650</v>
      </c>
      <c r="AL69" s="33" t="s">
        <v>118</v>
      </c>
      <c r="AM69" s="34" t="s">
        <v>118</v>
      </c>
      <c r="AN69" s="33" t="s">
        <v>118</v>
      </c>
      <c r="AO69" s="34" t="s">
        <v>118</v>
      </c>
      <c r="AP69" s="33" t="s">
        <v>118</v>
      </c>
      <c r="AQ69" s="34" t="s">
        <v>118</v>
      </c>
      <c r="AR69" s="36">
        <v>4314395</v>
      </c>
      <c r="AS69" s="35">
        <v>3970447</v>
      </c>
      <c r="AT69" s="36">
        <v>240400</v>
      </c>
      <c r="AU69" s="38">
        <v>64803150</v>
      </c>
      <c r="AV69" s="50" t="s">
        <v>64</v>
      </c>
      <c r="AW69" s="11"/>
      <c r="AX69" s="11"/>
      <c r="AY69" s="5"/>
    </row>
    <row r="70" spans="1:51">
      <c r="A70" s="47" t="str">
        <f>VLOOKUP([1]ListOfRegions!A42,[1]ListOfRegions!A42:B116,2,0)</f>
        <v xml:space="preserve">  Κορινθίας</v>
      </c>
      <c r="B70" s="40">
        <v>252317</v>
      </c>
      <c r="C70" s="35">
        <v>242250</v>
      </c>
      <c r="D70" s="36">
        <v>6124300</v>
      </c>
      <c r="E70" s="35">
        <v>316742</v>
      </c>
      <c r="F70" s="36">
        <v>299527</v>
      </c>
      <c r="G70" s="35">
        <v>5759050</v>
      </c>
      <c r="H70" s="36">
        <v>64307</v>
      </c>
      <c r="I70" s="35">
        <v>60221</v>
      </c>
      <c r="J70" s="36">
        <v>1343150</v>
      </c>
      <c r="K70" s="35">
        <v>60955</v>
      </c>
      <c r="L70" s="36">
        <v>58717</v>
      </c>
      <c r="M70" s="35">
        <v>1637400</v>
      </c>
      <c r="N70" s="36">
        <v>57124</v>
      </c>
      <c r="O70" s="35">
        <v>53467</v>
      </c>
      <c r="P70" s="36">
        <v>1829040</v>
      </c>
      <c r="Q70" s="35">
        <v>35658</v>
      </c>
      <c r="R70" s="36">
        <v>34903</v>
      </c>
      <c r="S70" s="35">
        <v>1195315</v>
      </c>
      <c r="T70" s="36">
        <v>486410</v>
      </c>
      <c r="U70" s="35">
        <v>478510</v>
      </c>
      <c r="V70" s="36">
        <v>11780640</v>
      </c>
      <c r="W70" s="35">
        <v>10394</v>
      </c>
      <c r="X70" s="36">
        <v>8304</v>
      </c>
      <c r="Y70" s="35">
        <v>272230</v>
      </c>
      <c r="Z70" s="36">
        <v>4231</v>
      </c>
      <c r="AA70" s="35">
        <v>3336</v>
      </c>
      <c r="AB70" s="36">
        <v>87650</v>
      </c>
      <c r="AC70" s="34" t="s">
        <v>118</v>
      </c>
      <c r="AD70" s="36">
        <v>90</v>
      </c>
      <c r="AE70" s="35">
        <v>3200</v>
      </c>
      <c r="AF70" s="36">
        <v>33114</v>
      </c>
      <c r="AG70" s="35">
        <v>27421</v>
      </c>
      <c r="AH70" s="36">
        <v>210720</v>
      </c>
      <c r="AI70" s="35">
        <v>51826</v>
      </c>
      <c r="AJ70" s="36">
        <v>42651</v>
      </c>
      <c r="AK70" s="35">
        <v>687500</v>
      </c>
      <c r="AL70" s="36">
        <v>1215</v>
      </c>
      <c r="AM70" s="35">
        <v>1175</v>
      </c>
      <c r="AN70" s="36">
        <v>26300</v>
      </c>
      <c r="AO70" s="34" t="s">
        <v>118</v>
      </c>
      <c r="AP70" s="36">
        <v>100</v>
      </c>
      <c r="AQ70" s="35">
        <v>1000</v>
      </c>
      <c r="AR70" s="36">
        <v>3290080</v>
      </c>
      <c r="AS70" s="35">
        <v>3021110</v>
      </c>
      <c r="AT70" s="36">
        <v>159440</v>
      </c>
      <c r="AU70" s="38">
        <v>39737748</v>
      </c>
      <c r="AV70" s="50" t="s">
        <v>65</v>
      </c>
      <c r="AW70" s="11"/>
      <c r="AX70" s="11"/>
      <c r="AY70" s="5"/>
    </row>
    <row r="71" spans="1:51">
      <c r="A71" s="47" t="str">
        <f>VLOOKUP([1]ListOfRegions!A43,[1]ListOfRegions!A43:B117,2,0)</f>
        <v xml:space="preserve">  Λακωνίας</v>
      </c>
      <c r="B71" s="40">
        <v>4041067</v>
      </c>
      <c r="C71" s="35">
        <v>4000365</v>
      </c>
      <c r="D71" s="36">
        <v>230059950</v>
      </c>
      <c r="E71" s="35">
        <v>73725</v>
      </c>
      <c r="F71" s="36">
        <v>39410</v>
      </c>
      <c r="G71" s="35">
        <v>2836380</v>
      </c>
      <c r="H71" s="36">
        <v>253768</v>
      </c>
      <c r="I71" s="35">
        <v>247020</v>
      </c>
      <c r="J71" s="36">
        <v>13567026</v>
      </c>
      <c r="K71" s="35">
        <v>14594</v>
      </c>
      <c r="L71" s="36">
        <v>5145</v>
      </c>
      <c r="M71" s="35">
        <v>265910</v>
      </c>
      <c r="N71" s="36">
        <v>43453</v>
      </c>
      <c r="O71" s="35">
        <v>4190</v>
      </c>
      <c r="P71" s="36">
        <v>464320</v>
      </c>
      <c r="Q71" s="35">
        <v>9534</v>
      </c>
      <c r="R71" s="36">
        <v>5180</v>
      </c>
      <c r="S71" s="35">
        <v>172180</v>
      </c>
      <c r="T71" s="36">
        <v>3986</v>
      </c>
      <c r="U71" s="35">
        <v>175</v>
      </c>
      <c r="V71" s="36">
        <v>82550</v>
      </c>
      <c r="W71" s="35">
        <v>5399</v>
      </c>
      <c r="X71" s="36">
        <v>630</v>
      </c>
      <c r="Y71" s="35">
        <v>52720</v>
      </c>
      <c r="Z71" s="36">
        <v>22583</v>
      </c>
      <c r="AA71" s="35">
        <v>1915</v>
      </c>
      <c r="AB71" s="36">
        <v>238520</v>
      </c>
      <c r="AC71" s="35">
        <v>170216</v>
      </c>
      <c r="AD71" s="36">
        <v>141585</v>
      </c>
      <c r="AE71" s="35">
        <v>1468285</v>
      </c>
      <c r="AF71" s="36">
        <v>28352</v>
      </c>
      <c r="AG71" s="35">
        <v>12040</v>
      </c>
      <c r="AH71" s="36">
        <v>239880</v>
      </c>
      <c r="AI71" s="35">
        <v>113998</v>
      </c>
      <c r="AJ71" s="36">
        <v>48540</v>
      </c>
      <c r="AK71" s="35">
        <v>381290</v>
      </c>
      <c r="AL71" s="36">
        <v>55500</v>
      </c>
      <c r="AM71" s="35">
        <v>32310</v>
      </c>
      <c r="AN71" s="36">
        <v>445300</v>
      </c>
      <c r="AO71" s="34" t="s">
        <v>118</v>
      </c>
      <c r="AP71" s="33" t="s">
        <v>118</v>
      </c>
      <c r="AQ71" s="35">
        <v>300</v>
      </c>
      <c r="AR71" s="36">
        <v>13168072</v>
      </c>
      <c r="AS71" s="35">
        <v>11938473</v>
      </c>
      <c r="AT71" s="36">
        <v>13015978</v>
      </c>
      <c r="AU71" s="38">
        <v>124630060</v>
      </c>
      <c r="AV71" s="50" t="s">
        <v>66</v>
      </c>
      <c r="AW71" s="11"/>
      <c r="AX71" s="11"/>
      <c r="AY71" s="5"/>
    </row>
    <row r="72" spans="1:51">
      <c r="A72" s="47" t="str">
        <f>VLOOKUP([1]ListOfRegions!A44,[1]ListOfRegions!A44:B118,2,0)</f>
        <v xml:space="preserve">  Μεσσηνίας</v>
      </c>
      <c r="B72" s="40">
        <v>132191</v>
      </c>
      <c r="C72" s="35">
        <v>104266</v>
      </c>
      <c r="D72" s="36">
        <v>4297210</v>
      </c>
      <c r="E72" s="35">
        <v>85998</v>
      </c>
      <c r="F72" s="36">
        <v>64462</v>
      </c>
      <c r="G72" s="35">
        <v>1282075</v>
      </c>
      <c r="H72" s="36">
        <v>23266</v>
      </c>
      <c r="I72" s="35">
        <v>16567</v>
      </c>
      <c r="J72" s="36">
        <v>957989</v>
      </c>
      <c r="K72" s="35">
        <v>13739</v>
      </c>
      <c r="L72" s="36">
        <v>4702</v>
      </c>
      <c r="M72" s="35">
        <v>409705</v>
      </c>
      <c r="N72" s="36">
        <v>56976</v>
      </c>
      <c r="O72" s="35">
        <v>2555</v>
      </c>
      <c r="P72" s="36">
        <v>794333</v>
      </c>
      <c r="Q72" s="35">
        <v>2391</v>
      </c>
      <c r="R72" s="36">
        <v>960</v>
      </c>
      <c r="S72" s="35">
        <v>65913</v>
      </c>
      <c r="T72" s="36">
        <v>6067</v>
      </c>
      <c r="U72" s="35">
        <v>2476</v>
      </c>
      <c r="V72" s="36">
        <v>145950</v>
      </c>
      <c r="W72" s="35">
        <v>4765</v>
      </c>
      <c r="X72" s="36">
        <v>3518</v>
      </c>
      <c r="Y72" s="35">
        <v>88850</v>
      </c>
      <c r="Z72" s="36">
        <v>22336</v>
      </c>
      <c r="AA72" s="35">
        <v>1805</v>
      </c>
      <c r="AB72" s="36">
        <v>535418</v>
      </c>
      <c r="AC72" s="35">
        <v>282199</v>
      </c>
      <c r="AD72" s="36">
        <v>248323</v>
      </c>
      <c r="AE72" s="35">
        <v>3192036</v>
      </c>
      <c r="AF72" s="36">
        <v>18171</v>
      </c>
      <c r="AG72" s="35">
        <v>4075</v>
      </c>
      <c r="AH72" s="36">
        <v>222240</v>
      </c>
      <c r="AI72" s="35">
        <v>31583</v>
      </c>
      <c r="AJ72" s="36">
        <v>14054</v>
      </c>
      <c r="AK72" s="35">
        <v>648830</v>
      </c>
      <c r="AL72" s="36">
        <v>5257</v>
      </c>
      <c r="AM72" s="35">
        <v>2844</v>
      </c>
      <c r="AN72" s="36">
        <v>84290</v>
      </c>
      <c r="AO72" s="34" t="s">
        <v>118</v>
      </c>
      <c r="AP72" s="33" t="s">
        <v>118</v>
      </c>
      <c r="AQ72" s="35">
        <v>3570</v>
      </c>
      <c r="AR72" s="36">
        <v>14643324</v>
      </c>
      <c r="AS72" s="35">
        <v>14068290</v>
      </c>
      <c r="AT72" s="36">
        <v>5240400</v>
      </c>
      <c r="AU72" s="38">
        <v>431682276</v>
      </c>
      <c r="AV72" s="50" t="s">
        <v>67</v>
      </c>
      <c r="AW72" s="11"/>
      <c r="AX72" s="11"/>
      <c r="AY72" s="5"/>
    </row>
    <row r="73" spans="1:51">
      <c r="A73" s="90" t="s">
        <v>68</v>
      </c>
      <c r="B73" s="91">
        <f t="shared" ref="B73:J73" si="31">SUM(B75:B82)</f>
        <v>28981</v>
      </c>
      <c r="C73" s="62">
        <f t="shared" si="31"/>
        <v>17937</v>
      </c>
      <c r="D73" s="62">
        <f t="shared" si="31"/>
        <v>1056617</v>
      </c>
      <c r="E73" s="62">
        <f t="shared" si="31"/>
        <v>81233</v>
      </c>
      <c r="F73" s="62">
        <f t="shared" si="31"/>
        <v>49236</v>
      </c>
      <c r="G73" s="62">
        <f t="shared" si="31"/>
        <v>1975959</v>
      </c>
      <c r="H73" s="62">
        <f t="shared" si="31"/>
        <v>22585</v>
      </c>
      <c r="I73" s="62">
        <f t="shared" si="31"/>
        <v>16709</v>
      </c>
      <c r="J73" s="62">
        <f t="shared" si="31"/>
        <v>644537</v>
      </c>
      <c r="K73" s="62">
        <f>SUM(K75:K82)</f>
        <v>715</v>
      </c>
      <c r="L73" s="62">
        <f>SUM(L75:L82)</f>
        <v>20</v>
      </c>
      <c r="M73" s="62">
        <f>SUM(M75:M82)</f>
        <v>20650</v>
      </c>
      <c r="N73" s="62">
        <f>SUM(N75:N82)</f>
        <v>12554</v>
      </c>
      <c r="O73" s="62">
        <f t="shared" ref="O73:Y73" si="32">SUM(O75:O82)</f>
        <v>7224</v>
      </c>
      <c r="P73" s="62">
        <f t="shared" si="32"/>
        <v>387950</v>
      </c>
      <c r="Q73" s="62">
        <f t="shared" si="32"/>
        <v>6043</v>
      </c>
      <c r="R73" s="62">
        <f t="shared" si="32"/>
        <v>4115</v>
      </c>
      <c r="S73" s="62">
        <f t="shared" si="32"/>
        <v>294077</v>
      </c>
      <c r="T73" s="80">
        <f t="shared" si="32"/>
        <v>8625</v>
      </c>
      <c r="U73" s="62">
        <f t="shared" si="32"/>
        <v>3535</v>
      </c>
      <c r="V73" s="62">
        <f t="shared" si="32"/>
        <v>219413</v>
      </c>
      <c r="W73" s="62">
        <f t="shared" si="32"/>
        <v>2720</v>
      </c>
      <c r="X73" s="62">
        <f t="shared" si="32"/>
        <v>1875</v>
      </c>
      <c r="Y73" s="62">
        <f t="shared" si="32"/>
        <v>66505</v>
      </c>
      <c r="Z73" s="62">
        <f>SUM(Z75:Z82)</f>
        <v>23338</v>
      </c>
      <c r="AA73" s="62">
        <f t="shared" ref="AA73:AK73" si="33">SUM(AA75:AA82)</f>
        <v>9798</v>
      </c>
      <c r="AB73" s="62">
        <f t="shared" si="33"/>
        <v>704260</v>
      </c>
      <c r="AC73" s="62">
        <f t="shared" si="33"/>
        <v>0</v>
      </c>
      <c r="AD73" s="62">
        <f t="shared" si="33"/>
        <v>1500</v>
      </c>
      <c r="AE73" s="62">
        <f t="shared" si="33"/>
        <v>43000</v>
      </c>
      <c r="AF73" s="62">
        <f t="shared" si="33"/>
        <v>64914</v>
      </c>
      <c r="AG73" s="62">
        <f t="shared" si="33"/>
        <v>33234</v>
      </c>
      <c r="AH73" s="62">
        <f t="shared" si="33"/>
        <v>430723</v>
      </c>
      <c r="AI73" s="62">
        <f t="shared" si="33"/>
        <v>1494</v>
      </c>
      <c r="AJ73" s="62">
        <f t="shared" si="33"/>
        <v>435</v>
      </c>
      <c r="AK73" s="62">
        <f t="shared" si="33"/>
        <v>32233</v>
      </c>
      <c r="AL73" s="64">
        <f>SUM(AL75:AL82)</f>
        <v>0</v>
      </c>
      <c r="AM73" s="64">
        <f t="shared" ref="AM73:AU73" si="34">SUM(AM75:AM82)</f>
        <v>700</v>
      </c>
      <c r="AN73" s="64">
        <f t="shared" si="34"/>
        <v>8000</v>
      </c>
      <c r="AO73" s="64">
        <f t="shared" si="34"/>
        <v>0</v>
      </c>
      <c r="AP73" s="64">
        <f t="shared" si="34"/>
        <v>350</v>
      </c>
      <c r="AQ73" s="64">
        <f t="shared" si="34"/>
        <v>700</v>
      </c>
      <c r="AR73" s="64">
        <f t="shared" si="34"/>
        <v>3175167</v>
      </c>
      <c r="AS73" s="64">
        <f t="shared" si="34"/>
        <v>2835823</v>
      </c>
      <c r="AT73" s="64">
        <f t="shared" si="34"/>
        <v>2379033</v>
      </c>
      <c r="AU73" s="65">
        <f t="shared" si="34"/>
        <v>28204940</v>
      </c>
      <c r="AV73" s="98" t="s">
        <v>69</v>
      </c>
      <c r="AW73" s="98"/>
      <c r="AX73" s="98"/>
      <c r="AY73" s="5"/>
    </row>
    <row r="74" spans="1:51">
      <c r="A74" s="90"/>
      <c r="B74" s="91"/>
      <c r="C74" s="62"/>
      <c r="D74" s="62"/>
      <c r="E74" s="62"/>
      <c r="F74" s="62"/>
      <c r="G74" s="62"/>
      <c r="H74" s="62"/>
      <c r="I74" s="62"/>
      <c r="J74" s="62"/>
      <c r="K74" s="62"/>
      <c r="L74" s="62"/>
      <c r="M74" s="62"/>
      <c r="N74" s="62"/>
      <c r="O74" s="62"/>
      <c r="P74" s="62"/>
      <c r="Q74" s="62"/>
      <c r="R74" s="62"/>
      <c r="S74" s="62"/>
      <c r="T74" s="80"/>
      <c r="U74" s="62"/>
      <c r="V74" s="62"/>
      <c r="W74" s="62"/>
      <c r="X74" s="62"/>
      <c r="Y74" s="62"/>
      <c r="Z74" s="62"/>
      <c r="AA74" s="62"/>
      <c r="AB74" s="62"/>
      <c r="AC74" s="62"/>
      <c r="AD74" s="62"/>
      <c r="AE74" s="62"/>
      <c r="AF74" s="62"/>
      <c r="AG74" s="62"/>
      <c r="AH74" s="62"/>
      <c r="AI74" s="62"/>
      <c r="AJ74" s="62"/>
      <c r="AK74" s="62"/>
      <c r="AL74" s="62"/>
      <c r="AM74" s="62"/>
      <c r="AN74" s="62"/>
      <c r="AO74" s="62"/>
      <c r="AP74" s="62"/>
      <c r="AQ74" s="62"/>
      <c r="AR74" s="62"/>
      <c r="AS74" s="62"/>
      <c r="AT74" s="62"/>
      <c r="AU74" s="63"/>
      <c r="AV74" s="98"/>
      <c r="AW74" s="98"/>
      <c r="AX74" s="98"/>
      <c r="AY74" s="5"/>
    </row>
    <row r="75" spans="1:51">
      <c r="A75" s="48" t="s">
        <v>70</v>
      </c>
      <c r="B75" s="40" t="s">
        <v>118</v>
      </c>
      <c r="C75" s="35" t="s">
        <v>118</v>
      </c>
      <c r="D75" s="36" t="s">
        <v>118</v>
      </c>
      <c r="E75" s="35" t="s">
        <v>118</v>
      </c>
      <c r="F75" s="36" t="s">
        <v>118</v>
      </c>
      <c r="G75" s="35" t="s">
        <v>118</v>
      </c>
      <c r="H75" s="36" t="s">
        <v>118</v>
      </c>
      <c r="I75" s="35" t="s">
        <v>118</v>
      </c>
      <c r="J75" s="36" t="s">
        <v>118</v>
      </c>
      <c r="K75" s="35" t="s">
        <v>118</v>
      </c>
      <c r="L75" s="36" t="s">
        <v>118</v>
      </c>
      <c r="M75" s="35" t="s">
        <v>118</v>
      </c>
      <c r="N75" s="36" t="s">
        <v>118</v>
      </c>
      <c r="O75" s="35" t="s">
        <v>118</v>
      </c>
      <c r="P75" s="36" t="s">
        <v>118</v>
      </c>
      <c r="Q75" s="35" t="s">
        <v>118</v>
      </c>
      <c r="R75" s="36" t="s">
        <v>118</v>
      </c>
      <c r="S75" s="35" t="s">
        <v>118</v>
      </c>
      <c r="T75" s="36" t="s">
        <v>118</v>
      </c>
      <c r="U75" s="35" t="s">
        <v>118</v>
      </c>
      <c r="V75" s="36" t="s">
        <v>118</v>
      </c>
      <c r="W75" s="35" t="s">
        <v>118</v>
      </c>
      <c r="X75" s="36" t="s">
        <v>118</v>
      </c>
      <c r="Y75" s="35" t="s">
        <v>118</v>
      </c>
      <c r="Z75" s="36" t="s">
        <v>118</v>
      </c>
      <c r="AA75" s="35" t="s">
        <v>118</v>
      </c>
      <c r="AB75" s="36" t="s">
        <v>118</v>
      </c>
      <c r="AC75" s="35" t="s">
        <v>118</v>
      </c>
      <c r="AD75" s="36" t="s">
        <v>118</v>
      </c>
      <c r="AE75" s="35" t="s">
        <v>118</v>
      </c>
      <c r="AF75" s="36" t="s">
        <v>118</v>
      </c>
      <c r="AG75" s="35" t="s">
        <v>118</v>
      </c>
      <c r="AH75" s="36" t="s">
        <v>118</v>
      </c>
      <c r="AI75" s="35" t="s">
        <v>118</v>
      </c>
      <c r="AJ75" s="36" t="s">
        <v>118</v>
      </c>
      <c r="AK75" s="35" t="s">
        <v>118</v>
      </c>
      <c r="AL75" s="36" t="s">
        <v>118</v>
      </c>
      <c r="AM75" s="35" t="s">
        <v>118</v>
      </c>
      <c r="AN75" s="36" t="s">
        <v>118</v>
      </c>
      <c r="AO75" s="34" t="s">
        <v>118</v>
      </c>
      <c r="AP75" s="33" t="s">
        <v>118</v>
      </c>
      <c r="AQ75" s="35" t="s">
        <v>118</v>
      </c>
      <c r="AR75" s="36" t="s">
        <v>118</v>
      </c>
      <c r="AS75" s="35" t="s">
        <v>118</v>
      </c>
      <c r="AT75" s="36" t="s">
        <v>118</v>
      </c>
      <c r="AU75" s="38" t="s">
        <v>118</v>
      </c>
      <c r="AV75" s="50" t="s">
        <v>71</v>
      </c>
      <c r="AW75" s="11"/>
      <c r="AX75" s="11"/>
      <c r="AY75" s="5"/>
    </row>
    <row r="76" spans="1:51">
      <c r="A76" s="48" t="s">
        <v>72</v>
      </c>
      <c r="B76" s="37" t="s">
        <v>118</v>
      </c>
      <c r="C76" s="34" t="s">
        <v>118</v>
      </c>
      <c r="D76" s="33" t="s">
        <v>118</v>
      </c>
      <c r="E76" s="34" t="s">
        <v>118</v>
      </c>
      <c r="F76" s="33" t="s">
        <v>118</v>
      </c>
      <c r="G76" s="34" t="s">
        <v>118</v>
      </c>
      <c r="H76" s="33" t="s">
        <v>118</v>
      </c>
      <c r="I76" s="34" t="s">
        <v>118</v>
      </c>
      <c r="J76" s="33" t="s">
        <v>118</v>
      </c>
      <c r="K76" s="34" t="s">
        <v>118</v>
      </c>
      <c r="L76" s="33" t="s">
        <v>118</v>
      </c>
      <c r="M76" s="34" t="s">
        <v>118</v>
      </c>
      <c r="N76" s="33" t="s">
        <v>118</v>
      </c>
      <c r="O76" s="34" t="s">
        <v>118</v>
      </c>
      <c r="P76" s="36">
        <v>800</v>
      </c>
      <c r="Q76" s="35" t="s">
        <v>118</v>
      </c>
      <c r="R76" s="36" t="s">
        <v>118</v>
      </c>
      <c r="S76" s="35">
        <v>80</v>
      </c>
      <c r="T76" s="33" t="s">
        <v>118</v>
      </c>
      <c r="U76" s="34" t="s">
        <v>118</v>
      </c>
      <c r="V76" s="33" t="s">
        <v>118</v>
      </c>
      <c r="W76" s="34" t="s">
        <v>118</v>
      </c>
      <c r="X76" s="33" t="s">
        <v>118</v>
      </c>
      <c r="Y76" s="35">
        <v>200</v>
      </c>
      <c r="Z76" s="33" t="s">
        <v>118</v>
      </c>
      <c r="AA76" s="34" t="s">
        <v>118</v>
      </c>
      <c r="AB76" s="36">
        <v>2300</v>
      </c>
      <c r="AC76" s="34" t="s">
        <v>118</v>
      </c>
      <c r="AD76" s="33" t="s">
        <v>118</v>
      </c>
      <c r="AE76" s="34" t="s">
        <v>118</v>
      </c>
      <c r="AF76" s="36">
        <v>390</v>
      </c>
      <c r="AG76" s="35">
        <v>70</v>
      </c>
      <c r="AH76" s="36">
        <v>1700</v>
      </c>
      <c r="AI76" s="34" t="s">
        <v>118</v>
      </c>
      <c r="AJ76" s="33" t="s">
        <v>118</v>
      </c>
      <c r="AK76" s="34" t="s">
        <v>118</v>
      </c>
      <c r="AL76" s="33" t="s">
        <v>118</v>
      </c>
      <c r="AM76" s="34" t="s">
        <v>118</v>
      </c>
      <c r="AN76" s="33" t="s">
        <v>118</v>
      </c>
      <c r="AO76" s="34" t="s">
        <v>118</v>
      </c>
      <c r="AP76" s="33" t="s">
        <v>118</v>
      </c>
      <c r="AQ76" s="34" t="s">
        <v>118</v>
      </c>
      <c r="AR76" s="36">
        <v>226</v>
      </c>
      <c r="AS76" s="35">
        <v>186</v>
      </c>
      <c r="AT76" s="36">
        <v>250</v>
      </c>
      <c r="AU76" s="38">
        <v>5800</v>
      </c>
      <c r="AV76" s="50" t="s">
        <v>73</v>
      </c>
      <c r="AW76" s="11"/>
      <c r="AX76" s="11"/>
      <c r="AY76" s="5"/>
    </row>
    <row r="77" spans="1:51">
      <c r="A77" s="48" t="s">
        <v>74</v>
      </c>
      <c r="B77" s="37" t="s">
        <v>118</v>
      </c>
      <c r="C77" s="34" t="s">
        <v>118</v>
      </c>
      <c r="D77" s="33" t="s">
        <v>118</v>
      </c>
      <c r="E77" s="34" t="s">
        <v>118</v>
      </c>
      <c r="F77" s="33" t="s">
        <v>118</v>
      </c>
      <c r="G77" s="34" t="s">
        <v>118</v>
      </c>
      <c r="H77" s="33" t="s">
        <v>118</v>
      </c>
      <c r="I77" s="34" t="s">
        <v>118</v>
      </c>
      <c r="J77" s="33" t="s">
        <v>118</v>
      </c>
      <c r="K77" s="34" t="s">
        <v>118</v>
      </c>
      <c r="L77" s="33" t="s">
        <v>118</v>
      </c>
      <c r="M77" s="34" t="s">
        <v>118</v>
      </c>
      <c r="N77" s="33" t="s">
        <v>118</v>
      </c>
      <c r="O77" s="34" t="s">
        <v>118</v>
      </c>
      <c r="P77" s="33" t="s">
        <v>118</v>
      </c>
      <c r="Q77" s="35" t="s">
        <v>118</v>
      </c>
      <c r="R77" s="36" t="s">
        <v>118</v>
      </c>
      <c r="S77" s="35" t="s">
        <v>118</v>
      </c>
      <c r="T77" s="33" t="s">
        <v>118</v>
      </c>
      <c r="U77" s="34" t="s">
        <v>118</v>
      </c>
      <c r="V77" s="33" t="s">
        <v>118</v>
      </c>
      <c r="W77" s="34" t="s">
        <v>118</v>
      </c>
      <c r="X77" s="33" t="s">
        <v>118</v>
      </c>
      <c r="Y77" s="34" t="s">
        <v>118</v>
      </c>
      <c r="Z77" s="33" t="s">
        <v>118</v>
      </c>
      <c r="AA77" s="35">
        <v>300</v>
      </c>
      <c r="AB77" s="36">
        <v>200</v>
      </c>
      <c r="AC77" s="34" t="s">
        <v>118</v>
      </c>
      <c r="AD77" s="33" t="s">
        <v>118</v>
      </c>
      <c r="AE77" s="34" t="s">
        <v>118</v>
      </c>
      <c r="AF77" s="33" t="s">
        <v>118</v>
      </c>
      <c r="AG77" s="34" t="s">
        <v>118</v>
      </c>
      <c r="AH77" s="33" t="s">
        <v>118</v>
      </c>
      <c r="AI77" s="34" t="s">
        <v>118</v>
      </c>
      <c r="AJ77" s="33" t="s">
        <v>118</v>
      </c>
      <c r="AK77" s="34" t="s">
        <v>118</v>
      </c>
      <c r="AL77" s="33" t="s">
        <v>118</v>
      </c>
      <c r="AM77" s="34" t="s">
        <v>118</v>
      </c>
      <c r="AN77" s="33" t="s">
        <v>118</v>
      </c>
      <c r="AO77" s="34" t="s">
        <v>118</v>
      </c>
      <c r="AP77" s="36">
        <v>350</v>
      </c>
      <c r="AQ77" s="35">
        <v>500</v>
      </c>
      <c r="AR77" s="36">
        <v>2875</v>
      </c>
      <c r="AS77" s="35">
        <v>2000</v>
      </c>
      <c r="AT77" s="33" t="s">
        <v>118</v>
      </c>
      <c r="AU77" s="38">
        <v>15500</v>
      </c>
      <c r="AV77" s="50" t="s">
        <v>75</v>
      </c>
      <c r="AW77" s="11"/>
      <c r="AX77" s="11"/>
      <c r="AY77" s="5"/>
    </row>
    <row r="78" spans="1:51">
      <c r="A78" s="48" t="s">
        <v>76</v>
      </c>
      <c r="B78" s="37" t="s">
        <v>118</v>
      </c>
      <c r="C78" s="34" t="s">
        <v>118</v>
      </c>
      <c r="D78" s="33" t="s">
        <v>118</v>
      </c>
      <c r="E78" s="34" t="s">
        <v>118</v>
      </c>
      <c r="F78" s="33" t="s">
        <v>118</v>
      </c>
      <c r="G78" s="34" t="s">
        <v>118</v>
      </c>
      <c r="H78" s="33" t="s">
        <v>118</v>
      </c>
      <c r="I78" s="34" t="s">
        <v>118</v>
      </c>
      <c r="J78" s="33" t="s">
        <v>118</v>
      </c>
      <c r="K78" s="34" t="s">
        <v>118</v>
      </c>
      <c r="L78" s="33" t="s">
        <v>118</v>
      </c>
      <c r="M78" s="34" t="s">
        <v>118</v>
      </c>
      <c r="N78" s="33" t="s">
        <v>118</v>
      </c>
      <c r="O78" s="34" t="s">
        <v>118</v>
      </c>
      <c r="P78" s="33" t="s">
        <v>118</v>
      </c>
      <c r="Q78" s="35" t="s">
        <v>118</v>
      </c>
      <c r="R78" s="36" t="s">
        <v>118</v>
      </c>
      <c r="S78" s="35" t="s">
        <v>118</v>
      </c>
      <c r="T78" s="33" t="s">
        <v>118</v>
      </c>
      <c r="U78" s="34" t="s">
        <v>118</v>
      </c>
      <c r="V78" s="33" t="s">
        <v>118</v>
      </c>
      <c r="W78" s="34" t="s">
        <v>118</v>
      </c>
      <c r="X78" s="33" t="s">
        <v>118</v>
      </c>
      <c r="Y78" s="34" t="s">
        <v>118</v>
      </c>
      <c r="Z78" s="33" t="s">
        <v>118</v>
      </c>
      <c r="AA78" s="35" t="s">
        <v>118</v>
      </c>
      <c r="AB78" s="36" t="s">
        <v>118</v>
      </c>
      <c r="AC78" s="34" t="s">
        <v>118</v>
      </c>
      <c r="AD78" s="33" t="s">
        <v>118</v>
      </c>
      <c r="AE78" s="34" t="s">
        <v>118</v>
      </c>
      <c r="AF78" s="33" t="s">
        <v>118</v>
      </c>
      <c r="AG78" s="34" t="s">
        <v>118</v>
      </c>
      <c r="AH78" s="33" t="s">
        <v>118</v>
      </c>
      <c r="AI78" s="34" t="s">
        <v>118</v>
      </c>
      <c r="AJ78" s="33" t="s">
        <v>118</v>
      </c>
      <c r="AK78" s="34" t="s">
        <v>118</v>
      </c>
      <c r="AL78" s="33" t="s">
        <v>118</v>
      </c>
      <c r="AM78" s="34" t="s">
        <v>118</v>
      </c>
      <c r="AN78" s="33" t="s">
        <v>118</v>
      </c>
      <c r="AO78" s="34" t="s">
        <v>118</v>
      </c>
      <c r="AP78" s="36" t="s">
        <v>118</v>
      </c>
      <c r="AQ78" s="35" t="s">
        <v>118</v>
      </c>
      <c r="AR78" s="36" t="s">
        <v>118</v>
      </c>
      <c r="AS78" s="35" t="s">
        <v>118</v>
      </c>
      <c r="AT78" s="33" t="s">
        <v>118</v>
      </c>
      <c r="AU78" s="38" t="s">
        <v>118</v>
      </c>
      <c r="AV78" s="50" t="s">
        <v>77</v>
      </c>
      <c r="AW78" s="11"/>
      <c r="AX78" s="11"/>
      <c r="AY78" s="5"/>
    </row>
    <row r="79" spans="1:51">
      <c r="A79" s="48" t="s">
        <v>78</v>
      </c>
      <c r="B79" s="40">
        <v>10349</v>
      </c>
      <c r="C79" s="35">
        <v>4807</v>
      </c>
      <c r="D79" s="36">
        <v>243350</v>
      </c>
      <c r="E79" s="35">
        <v>12703</v>
      </c>
      <c r="F79" s="36">
        <v>4053</v>
      </c>
      <c r="G79" s="35">
        <v>342410</v>
      </c>
      <c r="H79" s="36">
        <v>6510</v>
      </c>
      <c r="I79" s="35">
        <v>3079</v>
      </c>
      <c r="J79" s="36">
        <v>109350</v>
      </c>
      <c r="K79" s="35">
        <v>715</v>
      </c>
      <c r="L79" s="36">
        <v>20</v>
      </c>
      <c r="M79" s="35">
        <v>16300</v>
      </c>
      <c r="N79" s="36">
        <v>10594</v>
      </c>
      <c r="O79" s="35">
        <v>6334</v>
      </c>
      <c r="P79" s="36">
        <v>356363</v>
      </c>
      <c r="Q79" s="35">
        <v>4993</v>
      </c>
      <c r="R79" s="36">
        <v>3415</v>
      </c>
      <c r="S79" s="35">
        <v>278600</v>
      </c>
      <c r="T79" s="36">
        <v>4045</v>
      </c>
      <c r="U79" s="35">
        <v>1895</v>
      </c>
      <c r="V79" s="36">
        <v>164290</v>
      </c>
      <c r="W79" s="35">
        <v>2720</v>
      </c>
      <c r="X79" s="36">
        <v>1875</v>
      </c>
      <c r="Y79" s="35">
        <v>64455</v>
      </c>
      <c r="Z79" s="36">
        <v>21968</v>
      </c>
      <c r="AA79" s="35">
        <v>9408</v>
      </c>
      <c r="AB79" s="36">
        <v>609960</v>
      </c>
      <c r="AC79" s="34" t="s">
        <v>118</v>
      </c>
      <c r="AD79" s="36">
        <v>1500</v>
      </c>
      <c r="AE79" s="35">
        <v>40000</v>
      </c>
      <c r="AF79" s="36">
        <v>29772</v>
      </c>
      <c r="AG79" s="35">
        <v>21417</v>
      </c>
      <c r="AH79" s="36">
        <v>266590</v>
      </c>
      <c r="AI79" s="35">
        <v>1379</v>
      </c>
      <c r="AJ79" s="36">
        <v>420</v>
      </c>
      <c r="AK79" s="35">
        <v>27650</v>
      </c>
      <c r="AL79" s="33" t="s">
        <v>118</v>
      </c>
      <c r="AM79" s="35">
        <v>700</v>
      </c>
      <c r="AN79" s="36">
        <v>8000</v>
      </c>
      <c r="AO79" s="34" t="s">
        <v>118</v>
      </c>
      <c r="AP79" s="33" t="s">
        <v>118</v>
      </c>
      <c r="AQ79" s="35">
        <v>200</v>
      </c>
      <c r="AR79" s="36">
        <v>1109047</v>
      </c>
      <c r="AS79" s="35">
        <v>1043222</v>
      </c>
      <c r="AT79" s="36">
        <v>403700</v>
      </c>
      <c r="AU79" s="38">
        <v>10935980</v>
      </c>
      <c r="AV79" s="50" t="s">
        <v>79</v>
      </c>
      <c r="AW79" s="11"/>
      <c r="AX79" s="11"/>
      <c r="AY79" s="5"/>
    </row>
    <row r="80" spans="1:51">
      <c r="A80" s="48" t="s">
        <v>80</v>
      </c>
      <c r="B80" s="40">
        <v>2130</v>
      </c>
      <c r="C80" s="35">
        <v>100</v>
      </c>
      <c r="D80" s="36">
        <v>31400</v>
      </c>
      <c r="E80" s="35">
        <v>5430</v>
      </c>
      <c r="F80" s="36">
        <v>1100</v>
      </c>
      <c r="G80" s="35">
        <v>66683</v>
      </c>
      <c r="H80" s="36">
        <v>1345</v>
      </c>
      <c r="I80" s="35">
        <v>150</v>
      </c>
      <c r="J80" s="36">
        <v>12920</v>
      </c>
      <c r="K80" s="34" t="s">
        <v>118</v>
      </c>
      <c r="L80" s="33" t="s">
        <v>118</v>
      </c>
      <c r="M80" s="35">
        <v>3150</v>
      </c>
      <c r="N80" s="36">
        <v>850</v>
      </c>
      <c r="O80" s="35">
        <v>400</v>
      </c>
      <c r="P80" s="36">
        <v>11717</v>
      </c>
      <c r="Q80" s="35">
        <v>1050</v>
      </c>
      <c r="R80" s="36">
        <v>700</v>
      </c>
      <c r="S80" s="35">
        <v>11000</v>
      </c>
      <c r="T80" s="36">
        <v>1355</v>
      </c>
      <c r="U80" s="35">
        <v>250</v>
      </c>
      <c r="V80" s="36">
        <v>24250</v>
      </c>
      <c r="W80" s="34" t="s">
        <v>118</v>
      </c>
      <c r="X80" s="33" t="s">
        <v>118</v>
      </c>
      <c r="Y80" s="35">
        <v>1500</v>
      </c>
      <c r="Z80" s="33" t="s">
        <v>118</v>
      </c>
      <c r="AA80" s="34" t="s">
        <v>118</v>
      </c>
      <c r="AB80" s="36">
        <v>65400</v>
      </c>
      <c r="AC80" s="34" t="s">
        <v>118</v>
      </c>
      <c r="AD80" s="33" t="s">
        <v>118</v>
      </c>
      <c r="AE80" s="35">
        <v>3000</v>
      </c>
      <c r="AF80" s="36">
        <v>11580</v>
      </c>
      <c r="AG80" s="35">
        <v>5930</v>
      </c>
      <c r="AH80" s="36">
        <v>94000</v>
      </c>
      <c r="AI80" s="34" t="s">
        <v>118</v>
      </c>
      <c r="AJ80" s="33" t="s">
        <v>118</v>
      </c>
      <c r="AK80" s="35">
        <v>2833</v>
      </c>
      <c r="AL80" s="33" t="s">
        <v>118</v>
      </c>
      <c r="AM80" s="34" t="s">
        <v>118</v>
      </c>
      <c r="AN80" s="33" t="s">
        <v>118</v>
      </c>
      <c r="AO80" s="34" t="s">
        <v>118</v>
      </c>
      <c r="AP80" s="33" t="s">
        <v>118</v>
      </c>
      <c r="AQ80" s="34" t="s">
        <v>118</v>
      </c>
      <c r="AR80" s="36">
        <v>804747</v>
      </c>
      <c r="AS80" s="35">
        <v>579480</v>
      </c>
      <c r="AT80" s="36">
        <v>70000</v>
      </c>
      <c r="AU80" s="38">
        <v>4458900</v>
      </c>
      <c r="AV80" s="50" t="s">
        <v>81</v>
      </c>
      <c r="AW80" s="11"/>
      <c r="AX80" s="11"/>
      <c r="AY80" s="5"/>
    </row>
    <row r="81" spans="1:51">
      <c r="A81" s="48" t="s">
        <v>82</v>
      </c>
      <c r="B81" s="40" t="s">
        <v>118</v>
      </c>
      <c r="C81" s="35" t="s">
        <v>118</v>
      </c>
      <c r="D81" s="36" t="s">
        <v>118</v>
      </c>
      <c r="E81" s="35" t="s">
        <v>118</v>
      </c>
      <c r="F81" s="36" t="s">
        <v>118</v>
      </c>
      <c r="G81" s="35" t="s">
        <v>118</v>
      </c>
      <c r="H81" s="36" t="s">
        <v>118</v>
      </c>
      <c r="I81" s="35" t="s">
        <v>118</v>
      </c>
      <c r="J81" s="36" t="s">
        <v>118</v>
      </c>
      <c r="K81" s="34" t="s">
        <v>118</v>
      </c>
      <c r="L81" s="33" t="s">
        <v>118</v>
      </c>
      <c r="M81" s="35" t="s">
        <v>118</v>
      </c>
      <c r="N81" s="36" t="s">
        <v>118</v>
      </c>
      <c r="O81" s="35" t="s">
        <v>118</v>
      </c>
      <c r="P81" s="36" t="s">
        <v>118</v>
      </c>
      <c r="Q81" s="35" t="s">
        <v>118</v>
      </c>
      <c r="R81" s="36" t="s">
        <v>118</v>
      </c>
      <c r="S81" s="35" t="s">
        <v>118</v>
      </c>
      <c r="T81" s="36" t="s">
        <v>118</v>
      </c>
      <c r="U81" s="35" t="s">
        <v>118</v>
      </c>
      <c r="V81" s="36" t="s">
        <v>118</v>
      </c>
      <c r="W81" s="34" t="s">
        <v>118</v>
      </c>
      <c r="X81" s="33" t="s">
        <v>118</v>
      </c>
      <c r="Y81" s="35" t="s">
        <v>118</v>
      </c>
      <c r="Z81" s="33" t="s">
        <v>118</v>
      </c>
      <c r="AA81" s="34" t="s">
        <v>118</v>
      </c>
      <c r="AB81" s="36" t="s">
        <v>118</v>
      </c>
      <c r="AC81" s="34" t="s">
        <v>118</v>
      </c>
      <c r="AD81" s="33" t="s">
        <v>118</v>
      </c>
      <c r="AE81" s="35" t="s">
        <v>118</v>
      </c>
      <c r="AF81" s="36" t="s">
        <v>118</v>
      </c>
      <c r="AG81" s="35" t="s">
        <v>118</v>
      </c>
      <c r="AH81" s="36" t="s">
        <v>118</v>
      </c>
      <c r="AI81" s="34" t="s">
        <v>118</v>
      </c>
      <c r="AJ81" s="33" t="s">
        <v>118</v>
      </c>
      <c r="AK81" s="35" t="s">
        <v>118</v>
      </c>
      <c r="AL81" s="33" t="s">
        <v>118</v>
      </c>
      <c r="AM81" s="34" t="s">
        <v>118</v>
      </c>
      <c r="AN81" s="33" t="s">
        <v>118</v>
      </c>
      <c r="AO81" s="34" t="s">
        <v>118</v>
      </c>
      <c r="AP81" s="33" t="s">
        <v>118</v>
      </c>
      <c r="AQ81" s="34" t="s">
        <v>118</v>
      </c>
      <c r="AR81" s="36" t="s">
        <v>118</v>
      </c>
      <c r="AS81" s="35" t="s">
        <v>118</v>
      </c>
      <c r="AT81" s="36" t="s">
        <v>118</v>
      </c>
      <c r="AU81" s="38" t="s">
        <v>118</v>
      </c>
      <c r="AV81" s="50" t="s">
        <v>83</v>
      </c>
      <c r="AW81" s="11"/>
      <c r="AX81" s="11"/>
      <c r="AY81" s="5"/>
    </row>
    <row r="82" spans="1:51">
      <c r="A82" s="48" t="s">
        <v>84</v>
      </c>
      <c r="B82" s="40">
        <v>16502</v>
      </c>
      <c r="C82" s="35">
        <v>13030</v>
      </c>
      <c r="D82" s="36">
        <v>781867</v>
      </c>
      <c r="E82" s="35">
        <v>63100</v>
      </c>
      <c r="F82" s="36">
        <v>44083</v>
      </c>
      <c r="G82" s="35">
        <v>1566866</v>
      </c>
      <c r="H82" s="36">
        <v>14730</v>
      </c>
      <c r="I82" s="35">
        <v>13480</v>
      </c>
      <c r="J82" s="36">
        <v>522267</v>
      </c>
      <c r="K82" s="34" t="s">
        <v>118</v>
      </c>
      <c r="L82" s="33" t="s">
        <v>118</v>
      </c>
      <c r="M82" s="35">
        <v>1200</v>
      </c>
      <c r="N82" s="36">
        <v>1110</v>
      </c>
      <c r="O82" s="35">
        <v>490</v>
      </c>
      <c r="P82" s="36">
        <v>19070</v>
      </c>
      <c r="Q82" s="35" t="s">
        <v>118</v>
      </c>
      <c r="R82" s="36" t="s">
        <v>118</v>
      </c>
      <c r="S82" s="35">
        <v>4397</v>
      </c>
      <c r="T82" s="36">
        <v>3225</v>
      </c>
      <c r="U82" s="35">
        <v>1390</v>
      </c>
      <c r="V82" s="36">
        <v>30873</v>
      </c>
      <c r="W82" s="34" t="s">
        <v>118</v>
      </c>
      <c r="X82" s="33" t="s">
        <v>118</v>
      </c>
      <c r="Y82" s="35">
        <v>350</v>
      </c>
      <c r="Z82" s="36">
        <v>1370</v>
      </c>
      <c r="AA82" s="35">
        <v>90</v>
      </c>
      <c r="AB82" s="36">
        <v>26400</v>
      </c>
      <c r="AC82" s="34" t="s">
        <v>118</v>
      </c>
      <c r="AD82" s="33" t="s">
        <v>118</v>
      </c>
      <c r="AE82" s="34" t="s">
        <v>118</v>
      </c>
      <c r="AF82" s="36">
        <v>23172</v>
      </c>
      <c r="AG82" s="35">
        <v>5817</v>
      </c>
      <c r="AH82" s="36">
        <v>68433</v>
      </c>
      <c r="AI82" s="35">
        <v>115</v>
      </c>
      <c r="AJ82" s="36">
        <v>15</v>
      </c>
      <c r="AK82" s="35">
        <v>1750</v>
      </c>
      <c r="AL82" s="33" t="s">
        <v>118</v>
      </c>
      <c r="AM82" s="34" t="s">
        <v>118</v>
      </c>
      <c r="AN82" s="33" t="s">
        <v>118</v>
      </c>
      <c r="AO82" s="34" t="s">
        <v>118</v>
      </c>
      <c r="AP82" s="33" t="s">
        <v>118</v>
      </c>
      <c r="AQ82" s="34" t="s">
        <v>118</v>
      </c>
      <c r="AR82" s="36">
        <v>1258272</v>
      </c>
      <c r="AS82" s="35">
        <v>1210935</v>
      </c>
      <c r="AT82" s="36">
        <v>1905083</v>
      </c>
      <c r="AU82" s="38">
        <v>12788760</v>
      </c>
      <c r="AV82" s="50" t="s">
        <v>85</v>
      </c>
      <c r="AW82" s="11"/>
      <c r="AX82" s="11"/>
      <c r="AY82" s="5"/>
    </row>
    <row r="83" spans="1:51">
      <c r="A83" s="90" t="s">
        <v>86</v>
      </c>
      <c r="B83" s="91">
        <f t="shared" ref="B83:J83" si="35">SUM(B85:B89)</f>
        <v>238850</v>
      </c>
      <c r="C83" s="62">
        <f t="shared" si="35"/>
        <v>203013</v>
      </c>
      <c r="D83" s="62">
        <f t="shared" si="35"/>
        <v>3506687</v>
      </c>
      <c r="E83" s="62">
        <f t="shared" si="35"/>
        <v>74003</v>
      </c>
      <c r="F83" s="62">
        <f t="shared" si="35"/>
        <v>43713</v>
      </c>
      <c r="G83" s="62">
        <f t="shared" si="35"/>
        <v>957342</v>
      </c>
      <c r="H83" s="62">
        <f t="shared" si="35"/>
        <v>215184</v>
      </c>
      <c r="I83" s="62">
        <f t="shared" si="35"/>
        <v>197951</v>
      </c>
      <c r="J83" s="62">
        <f t="shared" si="35"/>
        <v>2355815</v>
      </c>
      <c r="K83" s="62">
        <f>SUM(K85:K89)</f>
        <v>36274</v>
      </c>
      <c r="L83" s="62">
        <f>SUM(L85:L89)</f>
        <v>10331</v>
      </c>
      <c r="M83" s="62">
        <f>SUM(M85:M89)</f>
        <v>481180</v>
      </c>
      <c r="N83" s="62">
        <f>SUM(N85:N89)</f>
        <v>167929</v>
      </c>
      <c r="O83" s="62">
        <f t="shared" ref="O83:Y83" si="36">SUM(O85:O89)</f>
        <v>20624</v>
      </c>
      <c r="P83" s="62">
        <f t="shared" si="36"/>
        <v>1032836</v>
      </c>
      <c r="Q83" s="62">
        <f t="shared" si="36"/>
        <v>23291</v>
      </c>
      <c r="R83" s="62">
        <f t="shared" si="36"/>
        <v>2004</v>
      </c>
      <c r="S83" s="62">
        <f t="shared" si="36"/>
        <v>293841</v>
      </c>
      <c r="T83" s="80">
        <f t="shared" si="36"/>
        <v>18519</v>
      </c>
      <c r="U83" s="62">
        <f t="shared" si="36"/>
        <v>1655</v>
      </c>
      <c r="V83" s="62">
        <f t="shared" si="36"/>
        <v>171457</v>
      </c>
      <c r="W83" s="62">
        <f t="shared" si="36"/>
        <v>16219</v>
      </c>
      <c r="X83" s="62">
        <f t="shared" si="36"/>
        <v>7385</v>
      </c>
      <c r="Y83" s="62">
        <f t="shared" si="36"/>
        <v>84905</v>
      </c>
      <c r="Z83" s="62">
        <f>SUM(Z85:Z89)</f>
        <v>51988</v>
      </c>
      <c r="AA83" s="62">
        <f t="shared" ref="AA83:AK83" si="37">SUM(AA85:AA89)</f>
        <v>3066</v>
      </c>
      <c r="AB83" s="62">
        <f t="shared" si="37"/>
        <v>456360</v>
      </c>
      <c r="AC83" s="62">
        <f t="shared" si="37"/>
        <v>46237</v>
      </c>
      <c r="AD83" s="62">
        <f t="shared" si="37"/>
        <v>10980</v>
      </c>
      <c r="AE83" s="62">
        <f t="shared" si="37"/>
        <v>247755</v>
      </c>
      <c r="AF83" s="62">
        <f t="shared" si="37"/>
        <v>175924</v>
      </c>
      <c r="AG83" s="62">
        <f t="shared" si="37"/>
        <v>46893</v>
      </c>
      <c r="AH83" s="62">
        <f t="shared" si="37"/>
        <v>1040470</v>
      </c>
      <c r="AI83" s="62">
        <f t="shared" si="37"/>
        <v>16969</v>
      </c>
      <c r="AJ83" s="62">
        <f t="shared" si="37"/>
        <v>1000</v>
      </c>
      <c r="AK83" s="62">
        <f t="shared" si="37"/>
        <v>326280</v>
      </c>
      <c r="AL83" s="62">
        <f>SUM(AL85:AL89)</f>
        <v>101723</v>
      </c>
      <c r="AM83" s="62">
        <f t="shared" ref="AM83:AU83" si="38">SUM(AM85:AM89)</f>
        <v>94040</v>
      </c>
      <c r="AN83" s="62">
        <f t="shared" si="38"/>
        <v>1497620</v>
      </c>
      <c r="AO83" s="62">
        <f t="shared" si="38"/>
        <v>0</v>
      </c>
      <c r="AP83" s="62">
        <f t="shared" si="38"/>
        <v>0</v>
      </c>
      <c r="AQ83" s="62">
        <f t="shared" si="38"/>
        <v>90</v>
      </c>
      <c r="AR83" s="62">
        <f t="shared" si="38"/>
        <v>10849648</v>
      </c>
      <c r="AS83" s="62">
        <f t="shared" si="38"/>
        <v>10085659</v>
      </c>
      <c r="AT83" s="62">
        <f t="shared" si="38"/>
        <v>350231</v>
      </c>
      <c r="AU83" s="63">
        <f t="shared" si="38"/>
        <v>53362562</v>
      </c>
      <c r="AV83" s="98" t="s">
        <v>87</v>
      </c>
      <c r="AW83" s="98"/>
      <c r="AX83" s="98"/>
      <c r="AY83" s="5"/>
    </row>
    <row r="84" spans="1:51">
      <c r="A84" s="90"/>
      <c r="B84" s="91"/>
      <c r="C84" s="62"/>
      <c r="D84" s="62"/>
      <c r="E84" s="62"/>
      <c r="F84" s="62"/>
      <c r="G84" s="62"/>
      <c r="H84" s="62"/>
      <c r="I84" s="62"/>
      <c r="J84" s="62"/>
      <c r="K84" s="62"/>
      <c r="L84" s="62"/>
      <c r="M84" s="62"/>
      <c r="N84" s="62"/>
      <c r="O84" s="62"/>
      <c r="P84" s="62"/>
      <c r="Q84" s="62"/>
      <c r="R84" s="62"/>
      <c r="S84" s="62"/>
      <c r="T84" s="80"/>
      <c r="U84" s="62"/>
      <c r="V84" s="62"/>
      <c r="W84" s="62"/>
      <c r="X84" s="62"/>
      <c r="Y84" s="62"/>
      <c r="Z84" s="62"/>
      <c r="AA84" s="62"/>
      <c r="AB84" s="62"/>
      <c r="AC84" s="62"/>
      <c r="AD84" s="62"/>
      <c r="AE84" s="62"/>
      <c r="AF84" s="62"/>
      <c r="AG84" s="62"/>
      <c r="AH84" s="62"/>
      <c r="AI84" s="62"/>
      <c r="AJ84" s="62"/>
      <c r="AK84" s="62"/>
      <c r="AL84" s="62"/>
      <c r="AM84" s="62"/>
      <c r="AN84" s="62"/>
      <c r="AO84" s="62"/>
      <c r="AP84" s="62"/>
      <c r="AQ84" s="62"/>
      <c r="AR84" s="62"/>
      <c r="AS84" s="62"/>
      <c r="AT84" s="62"/>
      <c r="AU84" s="63"/>
      <c r="AV84" s="98"/>
      <c r="AW84" s="98"/>
      <c r="AX84" s="98"/>
      <c r="AY84" s="5"/>
    </row>
    <row r="85" spans="1:51">
      <c r="A85" s="47" t="str">
        <f>VLOOKUP([1]ListOfRegions!A53,[1]ListOfRegions!A53:B127,2,0)</f>
        <v xml:space="preserve">  Λέσβου</v>
      </c>
      <c r="B85" s="40">
        <v>29748</v>
      </c>
      <c r="C85" s="35">
        <v>15805</v>
      </c>
      <c r="D85" s="36">
        <v>229050</v>
      </c>
      <c r="E85" s="35">
        <v>12123</v>
      </c>
      <c r="F85" s="36">
        <v>3910</v>
      </c>
      <c r="G85" s="35">
        <v>105400</v>
      </c>
      <c r="H85" s="36">
        <v>7519</v>
      </c>
      <c r="I85" s="35">
        <v>1430</v>
      </c>
      <c r="J85" s="36">
        <v>64915</v>
      </c>
      <c r="K85" s="35">
        <v>25145</v>
      </c>
      <c r="L85" s="36">
        <v>7345</v>
      </c>
      <c r="M85" s="35">
        <v>253400</v>
      </c>
      <c r="N85" s="36">
        <v>152296</v>
      </c>
      <c r="O85" s="35">
        <v>19314</v>
      </c>
      <c r="P85" s="36">
        <v>832050</v>
      </c>
      <c r="Q85" s="35">
        <v>14630</v>
      </c>
      <c r="R85" s="36">
        <v>1150</v>
      </c>
      <c r="S85" s="35">
        <v>170900</v>
      </c>
      <c r="T85" s="36">
        <v>6792</v>
      </c>
      <c r="U85" s="35">
        <v>150</v>
      </c>
      <c r="V85" s="36">
        <v>76735</v>
      </c>
      <c r="W85" s="35">
        <v>8348</v>
      </c>
      <c r="X85" s="36">
        <v>4720</v>
      </c>
      <c r="Y85" s="35">
        <v>43335</v>
      </c>
      <c r="Z85" s="36">
        <v>26538</v>
      </c>
      <c r="AA85" s="35">
        <v>2410</v>
      </c>
      <c r="AB85" s="36">
        <v>282510</v>
      </c>
      <c r="AC85" s="35">
        <v>20515</v>
      </c>
      <c r="AD85" s="36">
        <v>7300</v>
      </c>
      <c r="AE85" s="35">
        <v>128150</v>
      </c>
      <c r="AF85" s="36">
        <v>36337</v>
      </c>
      <c r="AG85" s="35">
        <v>4552</v>
      </c>
      <c r="AH85" s="36">
        <v>301455</v>
      </c>
      <c r="AI85" s="35">
        <v>12645</v>
      </c>
      <c r="AJ85" s="36">
        <v>960</v>
      </c>
      <c r="AK85" s="35">
        <v>252250</v>
      </c>
      <c r="AL85" s="36">
        <v>96235</v>
      </c>
      <c r="AM85" s="35">
        <v>93330</v>
      </c>
      <c r="AN85" s="36">
        <v>1421520</v>
      </c>
      <c r="AO85" s="34" t="s">
        <v>118</v>
      </c>
      <c r="AP85" s="33" t="s">
        <v>118</v>
      </c>
      <c r="AQ85" s="35">
        <v>90</v>
      </c>
      <c r="AR85" s="36">
        <v>8401162</v>
      </c>
      <c r="AS85" s="35">
        <v>8248753</v>
      </c>
      <c r="AT85" s="36">
        <v>165511</v>
      </c>
      <c r="AU85" s="38">
        <v>45934479</v>
      </c>
      <c r="AV85" s="50" t="s">
        <v>88</v>
      </c>
      <c r="AW85" s="11"/>
      <c r="AX85" s="11"/>
      <c r="AY85" s="5"/>
    </row>
    <row r="86" spans="1:51">
      <c r="A86" s="47" t="str">
        <f>VLOOKUP([1]ListOfRegions!A54,[1]ListOfRegions!A54:B128,2,0)</f>
        <v xml:space="preserve">  Ικαρίας</v>
      </c>
      <c r="B86" s="40">
        <v>6340</v>
      </c>
      <c r="C86" s="35">
        <v>1285</v>
      </c>
      <c r="D86" s="36">
        <v>215200</v>
      </c>
      <c r="E86" s="35">
        <v>5823</v>
      </c>
      <c r="F86" s="36">
        <v>570</v>
      </c>
      <c r="G86" s="35">
        <v>136575</v>
      </c>
      <c r="H86" s="36">
        <v>2085</v>
      </c>
      <c r="I86" s="35">
        <v>550</v>
      </c>
      <c r="J86" s="36">
        <v>48500</v>
      </c>
      <c r="K86" s="35">
        <v>3045</v>
      </c>
      <c r="L86" s="36">
        <v>540</v>
      </c>
      <c r="M86" s="35">
        <v>115500</v>
      </c>
      <c r="N86" s="36">
        <v>4815</v>
      </c>
      <c r="O86" s="35">
        <v>490</v>
      </c>
      <c r="P86" s="36">
        <v>67100</v>
      </c>
      <c r="Q86" s="35">
        <v>2220</v>
      </c>
      <c r="R86" s="36">
        <v>260</v>
      </c>
      <c r="S86" s="35">
        <v>31800</v>
      </c>
      <c r="T86" s="36">
        <v>5014</v>
      </c>
      <c r="U86" s="35">
        <v>725</v>
      </c>
      <c r="V86" s="36">
        <v>26385</v>
      </c>
      <c r="W86" s="35">
        <v>600</v>
      </c>
      <c r="X86" s="36">
        <v>60</v>
      </c>
      <c r="Y86" s="35">
        <v>11600</v>
      </c>
      <c r="Z86" s="33" t="s">
        <v>118</v>
      </c>
      <c r="AA86" s="34" t="s">
        <v>118</v>
      </c>
      <c r="AB86" s="36">
        <v>72200</v>
      </c>
      <c r="AC86" s="34" t="s">
        <v>118</v>
      </c>
      <c r="AD86" s="33" t="s">
        <v>118</v>
      </c>
      <c r="AE86" s="35">
        <v>50400</v>
      </c>
      <c r="AF86" s="33" t="s">
        <v>118</v>
      </c>
      <c r="AG86" s="34" t="s">
        <v>118</v>
      </c>
      <c r="AH86" s="36">
        <v>51285</v>
      </c>
      <c r="AI86" s="35">
        <v>2000</v>
      </c>
      <c r="AJ86" s="36">
        <v>30</v>
      </c>
      <c r="AK86" s="35">
        <v>17130</v>
      </c>
      <c r="AL86" s="36">
        <v>4550</v>
      </c>
      <c r="AM86" s="35">
        <v>690</v>
      </c>
      <c r="AN86" s="36">
        <v>63800</v>
      </c>
      <c r="AO86" s="34" t="s">
        <v>118</v>
      </c>
      <c r="AP86" s="33" t="s">
        <v>118</v>
      </c>
      <c r="AQ86" s="34" t="s">
        <v>118</v>
      </c>
      <c r="AR86" s="36">
        <v>317250</v>
      </c>
      <c r="AS86" s="35">
        <v>282144</v>
      </c>
      <c r="AT86" s="36">
        <v>19590</v>
      </c>
      <c r="AU86" s="38">
        <v>1783949</v>
      </c>
      <c r="AV86" s="50" t="s">
        <v>89</v>
      </c>
      <c r="AW86" s="11"/>
      <c r="AX86" s="11"/>
      <c r="AY86" s="5"/>
    </row>
    <row r="87" spans="1:51">
      <c r="A87" s="47" t="str">
        <f>VLOOKUP([1]ListOfRegions!A55,[1]ListOfRegions!A55:B129,2,0)</f>
        <v xml:space="preserve">  Λήμνου</v>
      </c>
      <c r="B87" s="40">
        <v>1324</v>
      </c>
      <c r="C87" s="35">
        <v>65</v>
      </c>
      <c r="D87" s="36">
        <v>13797</v>
      </c>
      <c r="E87" s="35">
        <v>1407</v>
      </c>
      <c r="F87" s="36">
        <v>200</v>
      </c>
      <c r="G87" s="35">
        <v>21117</v>
      </c>
      <c r="H87" s="33" t="s">
        <v>118</v>
      </c>
      <c r="I87" s="34" t="s">
        <v>118</v>
      </c>
      <c r="J87" s="36">
        <v>5650</v>
      </c>
      <c r="K87" s="35">
        <v>506</v>
      </c>
      <c r="L87" s="36">
        <v>218</v>
      </c>
      <c r="M87" s="35">
        <v>11060</v>
      </c>
      <c r="N87" s="36">
        <v>4388</v>
      </c>
      <c r="O87" s="35">
        <v>525</v>
      </c>
      <c r="P87" s="36">
        <v>27496</v>
      </c>
      <c r="Q87" s="35">
        <v>1120</v>
      </c>
      <c r="R87" s="36">
        <v>194</v>
      </c>
      <c r="S87" s="35">
        <v>19341</v>
      </c>
      <c r="T87" s="33" t="s">
        <v>118</v>
      </c>
      <c r="U87" s="34" t="s">
        <v>118</v>
      </c>
      <c r="V87" s="36">
        <v>8242</v>
      </c>
      <c r="W87" s="34" t="s">
        <v>118</v>
      </c>
      <c r="X87" s="33" t="s">
        <v>118</v>
      </c>
      <c r="Y87" s="35">
        <v>2540</v>
      </c>
      <c r="Z87" s="36">
        <v>3614</v>
      </c>
      <c r="AA87" s="35">
        <v>200</v>
      </c>
      <c r="AB87" s="36">
        <v>25610</v>
      </c>
      <c r="AC87" s="35">
        <v>840</v>
      </c>
      <c r="AD87" s="36">
        <v>300</v>
      </c>
      <c r="AE87" s="35">
        <v>12500</v>
      </c>
      <c r="AF87" s="36">
        <v>64631</v>
      </c>
      <c r="AG87" s="35">
        <v>19692</v>
      </c>
      <c r="AH87" s="36">
        <v>601010</v>
      </c>
      <c r="AI87" s="34" t="s">
        <v>118</v>
      </c>
      <c r="AJ87" s="33" t="s">
        <v>118</v>
      </c>
      <c r="AK87" s="35">
        <v>650</v>
      </c>
      <c r="AL87" s="33" t="s">
        <v>118</v>
      </c>
      <c r="AM87" s="34" t="s">
        <v>118</v>
      </c>
      <c r="AN87" s="33" t="s">
        <v>118</v>
      </c>
      <c r="AO87" s="34" t="s">
        <v>118</v>
      </c>
      <c r="AP87" s="33" t="s">
        <v>118</v>
      </c>
      <c r="AQ87" s="34" t="s">
        <v>118</v>
      </c>
      <c r="AR87" s="36">
        <v>7742</v>
      </c>
      <c r="AS87" s="35">
        <v>5385</v>
      </c>
      <c r="AT87" s="36">
        <v>45750</v>
      </c>
      <c r="AU87" s="38">
        <v>7950</v>
      </c>
      <c r="AV87" s="50" t="s">
        <v>90</v>
      </c>
      <c r="AW87" s="11"/>
      <c r="AX87" s="11"/>
      <c r="AY87" s="5"/>
    </row>
    <row r="88" spans="1:51">
      <c r="A88" s="47" t="str">
        <f>VLOOKUP([1]ListOfRegions!A56,[1]ListOfRegions!A56:B130,2,0)</f>
        <v xml:space="preserve">  Σάμου.</v>
      </c>
      <c r="B88" s="40">
        <v>22498</v>
      </c>
      <c r="C88" s="35">
        <v>18428</v>
      </c>
      <c r="D88" s="36">
        <v>634860</v>
      </c>
      <c r="E88" s="35">
        <v>2718</v>
      </c>
      <c r="F88" s="36">
        <v>208</v>
      </c>
      <c r="G88" s="35">
        <v>26950</v>
      </c>
      <c r="H88" s="36">
        <v>3443</v>
      </c>
      <c r="I88" s="35">
        <v>1395</v>
      </c>
      <c r="J88" s="36">
        <v>78650</v>
      </c>
      <c r="K88" s="35">
        <v>7578</v>
      </c>
      <c r="L88" s="36">
        <v>2228</v>
      </c>
      <c r="M88" s="35">
        <v>85910</v>
      </c>
      <c r="N88" s="36">
        <v>6430</v>
      </c>
      <c r="O88" s="35">
        <v>295</v>
      </c>
      <c r="P88" s="36">
        <v>66990</v>
      </c>
      <c r="Q88" s="35">
        <v>3700</v>
      </c>
      <c r="R88" s="36">
        <v>230</v>
      </c>
      <c r="S88" s="35">
        <v>50320</v>
      </c>
      <c r="T88" s="36">
        <v>3060</v>
      </c>
      <c r="U88" s="35">
        <v>270</v>
      </c>
      <c r="V88" s="36">
        <v>38995</v>
      </c>
      <c r="W88" s="35">
        <v>1905</v>
      </c>
      <c r="X88" s="36">
        <v>205</v>
      </c>
      <c r="Y88" s="35">
        <v>16100</v>
      </c>
      <c r="Z88" s="36">
        <v>2161</v>
      </c>
      <c r="AA88" s="35">
        <v>16</v>
      </c>
      <c r="AB88" s="36">
        <v>28800</v>
      </c>
      <c r="AC88" s="35">
        <v>1922</v>
      </c>
      <c r="AD88" s="36">
        <v>140</v>
      </c>
      <c r="AE88" s="35">
        <v>33800</v>
      </c>
      <c r="AF88" s="36">
        <v>1386</v>
      </c>
      <c r="AG88" s="35">
        <v>61</v>
      </c>
      <c r="AH88" s="36">
        <v>8920</v>
      </c>
      <c r="AI88" s="34" t="s">
        <v>118</v>
      </c>
      <c r="AJ88" s="33" t="s">
        <v>118</v>
      </c>
      <c r="AK88" s="35">
        <v>41300</v>
      </c>
      <c r="AL88" s="36">
        <v>938</v>
      </c>
      <c r="AM88" s="35">
        <v>20</v>
      </c>
      <c r="AN88" s="36">
        <v>8600</v>
      </c>
      <c r="AO88" s="34" t="s">
        <v>118</v>
      </c>
      <c r="AP88" s="33" t="s">
        <v>118</v>
      </c>
      <c r="AQ88" s="34" t="s">
        <v>118</v>
      </c>
      <c r="AR88" s="36">
        <v>1042902</v>
      </c>
      <c r="AS88" s="35">
        <v>1032502</v>
      </c>
      <c r="AT88" s="36">
        <v>117510</v>
      </c>
      <c r="AU88" s="38">
        <v>4599166</v>
      </c>
      <c r="AV88" s="50" t="s">
        <v>91</v>
      </c>
      <c r="AW88" s="11"/>
      <c r="AX88" s="11"/>
      <c r="AY88" s="5"/>
    </row>
    <row r="89" spans="1:51">
      <c r="A89" s="47" t="str">
        <f>VLOOKUP([1]ListOfRegions!A57,[1]ListOfRegions!A57:B131,2,0)</f>
        <v xml:space="preserve">  Χίου</v>
      </c>
      <c r="B89" s="40">
        <v>178940</v>
      </c>
      <c r="C89" s="35">
        <v>167430</v>
      </c>
      <c r="D89" s="36">
        <v>2413780</v>
      </c>
      <c r="E89" s="35">
        <v>51932</v>
      </c>
      <c r="F89" s="36">
        <v>38825</v>
      </c>
      <c r="G89" s="35">
        <v>667300</v>
      </c>
      <c r="H89" s="36">
        <v>202137</v>
      </c>
      <c r="I89" s="35">
        <v>194576</v>
      </c>
      <c r="J89" s="36">
        <v>2158100</v>
      </c>
      <c r="K89" s="34" t="s">
        <v>118</v>
      </c>
      <c r="L89" s="33" t="s">
        <v>118</v>
      </c>
      <c r="M89" s="35">
        <v>15310</v>
      </c>
      <c r="N89" s="33" t="s">
        <v>118</v>
      </c>
      <c r="O89" s="34" t="s">
        <v>118</v>
      </c>
      <c r="P89" s="36">
        <v>39200</v>
      </c>
      <c r="Q89" s="35">
        <v>1621</v>
      </c>
      <c r="R89" s="36">
        <v>170</v>
      </c>
      <c r="S89" s="35">
        <v>21480</v>
      </c>
      <c r="T89" s="36">
        <v>3653</v>
      </c>
      <c r="U89" s="35">
        <v>510</v>
      </c>
      <c r="V89" s="36">
        <v>21100</v>
      </c>
      <c r="W89" s="35">
        <v>5366</v>
      </c>
      <c r="X89" s="36">
        <v>2400</v>
      </c>
      <c r="Y89" s="35">
        <v>11330</v>
      </c>
      <c r="Z89" s="36">
        <v>19675</v>
      </c>
      <c r="AA89" s="35">
        <v>440</v>
      </c>
      <c r="AB89" s="36">
        <v>47240</v>
      </c>
      <c r="AC89" s="35">
        <v>22960</v>
      </c>
      <c r="AD89" s="36">
        <v>3240</v>
      </c>
      <c r="AE89" s="35">
        <v>22905</v>
      </c>
      <c r="AF89" s="36">
        <v>73570</v>
      </c>
      <c r="AG89" s="35">
        <v>22588</v>
      </c>
      <c r="AH89" s="36">
        <v>77800</v>
      </c>
      <c r="AI89" s="35">
        <v>2324</v>
      </c>
      <c r="AJ89" s="36">
        <v>10</v>
      </c>
      <c r="AK89" s="35">
        <v>14950</v>
      </c>
      <c r="AL89" s="33" t="s">
        <v>118</v>
      </c>
      <c r="AM89" s="34" t="s">
        <v>118</v>
      </c>
      <c r="AN89" s="36">
        <v>3700</v>
      </c>
      <c r="AO89" s="34" t="s">
        <v>118</v>
      </c>
      <c r="AP89" s="33" t="s">
        <v>118</v>
      </c>
      <c r="AQ89" s="34" t="s">
        <v>118</v>
      </c>
      <c r="AR89" s="36">
        <v>1080592</v>
      </c>
      <c r="AS89" s="35">
        <v>516875</v>
      </c>
      <c r="AT89" s="36">
        <v>1870</v>
      </c>
      <c r="AU89" s="38">
        <v>1037018</v>
      </c>
      <c r="AV89" s="50" t="s">
        <v>92</v>
      </c>
      <c r="AW89" s="11"/>
      <c r="AX89" s="11"/>
      <c r="AY89" s="5"/>
    </row>
    <row r="90" spans="1:51">
      <c r="A90" s="90" t="s">
        <v>93</v>
      </c>
      <c r="B90" s="91">
        <f t="shared" ref="B90:J90" si="39">SUM(B92:B104)</f>
        <v>240891</v>
      </c>
      <c r="C90" s="62">
        <f t="shared" si="39"/>
        <v>218073</v>
      </c>
      <c r="D90" s="62">
        <f t="shared" si="39"/>
        <v>3478229</v>
      </c>
      <c r="E90" s="62">
        <f t="shared" si="39"/>
        <v>100423</v>
      </c>
      <c r="F90" s="62">
        <f t="shared" si="39"/>
        <v>43457</v>
      </c>
      <c r="G90" s="62">
        <f t="shared" si="39"/>
        <v>3044501</v>
      </c>
      <c r="H90" s="62">
        <f t="shared" si="39"/>
        <v>107418</v>
      </c>
      <c r="I90" s="62">
        <f t="shared" si="39"/>
        <v>86808</v>
      </c>
      <c r="J90" s="62">
        <f t="shared" si="39"/>
        <v>2458701</v>
      </c>
      <c r="K90" s="62">
        <f>SUM(K92:K104)</f>
        <v>5057</v>
      </c>
      <c r="L90" s="62">
        <f>SUM(L92:L104)</f>
        <v>1011</v>
      </c>
      <c r="M90" s="62">
        <f>SUM(M92:M104)</f>
        <v>132388</v>
      </c>
      <c r="N90" s="62">
        <f>SUM(N92:N104)</f>
        <v>20967</v>
      </c>
      <c r="O90" s="62">
        <f t="shared" ref="O90:Y90" si="40">SUM(O92:O104)</f>
        <v>5200</v>
      </c>
      <c r="P90" s="62">
        <f t="shared" si="40"/>
        <v>376971</v>
      </c>
      <c r="Q90" s="62">
        <f t="shared" si="40"/>
        <v>46725</v>
      </c>
      <c r="R90" s="62">
        <f t="shared" si="40"/>
        <v>42375</v>
      </c>
      <c r="S90" s="62">
        <f t="shared" si="40"/>
        <v>2238229</v>
      </c>
      <c r="T90" s="80">
        <f t="shared" si="40"/>
        <v>14100</v>
      </c>
      <c r="U90" s="62">
        <f t="shared" si="40"/>
        <v>7513</v>
      </c>
      <c r="V90" s="62">
        <f t="shared" si="40"/>
        <v>374110</v>
      </c>
      <c r="W90" s="62">
        <f t="shared" si="40"/>
        <v>145</v>
      </c>
      <c r="X90" s="62">
        <f t="shared" si="40"/>
        <v>20</v>
      </c>
      <c r="Y90" s="62">
        <f t="shared" si="40"/>
        <v>7877</v>
      </c>
      <c r="Z90" s="62">
        <f>SUM(Z92:Z104)</f>
        <v>19439</v>
      </c>
      <c r="AA90" s="62">
        <f t="shared" ref="AA90:AK90" si="41">SUM(AA92:AA104)</f>
        <v>1418</v>
      </c>
      <c r="AB90" s="62">
        <f t="shared" si="41"/>
        <v>484587</v>
      </c>
      <c r="AC90" s="62">
        <f t="shared" si="41"/>
        <v>13360</v>
      </c>
      <c r="AD90" s="62">
        <f t="shared" si="41"/>
        <v>1770</v>
      </c>
      <c r="AE90" s="62">
        <f t="shared" si="41"/>
        <v>478771</v>
      </c>
      <c r="AF90" s="62">
        <f t="shared" si="41"/>
        <v>27111</v>
      </c>
      <c r="AG90" s="62">
        <f t="shared" si="41"/>
        <v>5518</v>
      </c>
      <c r="AH90" s="62">
        <f t="shared" si="41"/>
        <v>325369</v>
      </c>
      <c r="AI90" s="62">
        <f t="shared" si="41"/>
        <v>1303</v>
      </c>
      <c r="AJ90" s="62">
        <f t="shared" si="41"/>
        <v>130</v>
      </c>
      <c r="AK90" s="62">
        <f t="shared" si="41"/>
        <v>72033</v>
      </c>
      <c r="AL90" s="62">
        <f>SUM(AL92:AL104)</f>
        <v>0</v>
      </c>
      <c r="AM90" s="62">
        <f t="shared" ref="AM90:AU90" si="42">SUM(AM92:AM104)</f>
        <v>0</v>
      </c>
      <c r="AN90" s="62">
        <f t="shared" si="42"/>
        <v>993</v>
      </c>
      <c r="AO90" s="62">
        <f t="shared" si="42"/>
        <v>0</v>
      </c>
      <c r="AP90" s="62">
        <f t="shared" si="42"/>
        <v>0</v>
      </c>
      <c r="AQ90" s="62">
        <f t="shared" si="42"/>
        <v>380</v>
      </c>
      <c r="AR90" s="62">
        <f t="shared" si="42"/>
        <v>2465712</v>
      </c>
      <c r="AS90" s="62">
        <f t="shared" si="42"/>
        <v>2045265</v>
      </c>
      <c r="AT90" s="62">
        <f t="shared" si="42"/>
        <v>1701150</v>
      </c>
      <c r="AU90" s="63">
        <f t="shared" si="42"/>
        <v>28604632</v>
      </c>
      <c r="AV90" s="98" t="s">
        <v>94</v>
      </c>
      <c r="AW90" s="98"/>
      <c r="AX90" s="98"/>
      <c r="AY90" s="5"/>
    </row>
    <row r="91" spans="1:51">
      <c r="A91" s="90"/>
      <c r="B91" s="91"/>
      <c r="C91" s="62"/>
      <c r="D91" s="62"/>
      <c r="E91" s="62"/>
      <c r="F91" s="62"/>
      <c r="G91" s="62"/>
      <c r="H91" s="62"/>
      <c r="I91" s="62"/>
      <c r="J91" s="62"/>
      <c r="K91" s="62"/>
      <c r="L91" s="62"/>
      <c r="M91" s="62"/>
      <c r="N91" s="62"/>
      <c r="O91" s="62"/>
      <c r="P91" s="62"/>
      <c r="Q91" s="62"/>
      <c r="R91" s="62"/>
      <c r="S91" s="62"/>
      <c r="T91" s="80"/>
      <c r="U91" s="62"/>
      <c r="V91" s="62"/>
      <c r="W91" s="62"/>
      <c r="X91" s="62"/>
      <c r="Y91" s="62"/>
      <c r="Z91" s="62"/>
      <c r="AA91" s="62"/>
      <c r="AB91" s="62"/>
      <c r="AC91" s="62"/>
      <c r="AD91" s="62"/>
      <c r="AE91" s="62"/>
      <c r="AF91" s="62"/>
      <c r="AG91" s="62"/>
      <c r="AH91" s="62"/>
      <c r="AI91" s="62"/>
      <c r="AJ91" s="62"/>
      <c r="AK91" s="62"/>
      <c r="AL91" s="62"/>
      <c r="AM91" s="62"/>
      <c r="AN91" s="62"/>
      <c r="AO91" s="62"/>
      <c r="AP91" s="62"/>
      <c r="AQ91" s="62"/>
      <c r="AR91" s="62"/>
      <c r="AS91" s="62"/>
      <c r="AT91" s="62"/>
      <c r="AU91" s="63"/>
      <c r="AV91" s="98"/>
      <c r="AW91" s="98"/>
      <c r="AX91" s="98"/>
      <c r="AY91" s="5"/>
    </row>
    <row r="92" spans="1:51">
      <c r="A92" s="47" t="str">
        <f>VLOOKUP([1]ListOfRegions!A58,[1]ListOfRegions!A58:B132,2,0)</f>
        <v xml:space="preserve">  Σύρου</v>
      </c>
      <c r="B92" s="40">
        <v>2220</v>
      </c>
      <c r="C92" s="35">
        <v>1040</v>
      </c>
      <c r="D92" s="36">
        <v>50100</v>
      </c>
      <c r="E92" s="35">
        <v>2935</v>
      </c>
      <c r="F92" s="36">
        <v>1475</v>
      </c>
      <c r="G92" s="35">
        <v>82500</v>
      </c>
      <c r="H92" s="36">
        <v>3425</v>
      </c>
      <c r="I92" s="35">
        <v>2000</v>
      </c>
      <c r="J92" s="36">
        <v>55950</v>
      </c>
      <c r="K92" s="34" t="s">
        <v>118</v>
      </c>
      <c r="L92" s="33" t="s">
        <v>118</v>
      </c>
      <c r="M92" s="34" t="s">
        <v>118</v>
      </c>
      <c r="N92" s="36">
        <v>170</v>
      </c>
      <c r="O92" s="35">
        <v>120</v>
      </c>
      <c r="P92" s="36">
        <v>3750</v>
      </c>
      <c r="Q92" s="35" t="s">
        <v>118</v>
      </c>
      <c r="R92" s="36" t="s">
        <v>118</v>
      </c>
      <c r="S92" s="35">
        <v>650</v>
      </c>
      <c r="T92" s="33" t="s">
        <v>118</v>
      </c>
      <c r="U92" s="34" t="s">
        <v>118</v>
      </c>
      <c r="V92" s="36">
        <v>600</v>
      </c>
      <c r="W92" s="34" t="s">
        <v>118</v>
      </c>
      <c r="X92" s="33" t="s">
        <v>118</v>
      </c>
      <c r="Y92" s="34" t="s">
        <v>118</v>
      </c>
      <c r="Z92" s="36">
        <v>1366</v>
      </c>
      <c r="AA92" s="35">
        <v>100</v>
      </c>
      <c r="AB92" s="36">
        <v>26860</v>
      </c>
      <c r="AC92" s="35">
        <v>1885</v>
      </c>
      <c r="AD92" s="36">
        <v>100</v>
      </c>
      <c r="AE92" s="35">
        <v>12000</v>
      </c>
      <c r="AF92" s="36">
        <v>2985</v>
      </c>
      <c r="AG92" s="35">
        <v>1065</v>
      </c>
      <c r="AH92" s="36">
        <v>36200</v>
      </c>
      <c r="AI92" s="34" t="s">
        <v>118</v>
      </c>
      <c r="AJ92" s="33" t="s">
        <v>118</v>
      </c>
      <c r="AK92" s="34" t="s">
        <v>118</v>
      </c>
      <c r="AL92" s="33" t="s">
        <v>118</v>
      </c>
      <c r="AM92" s="34" t="s">
        <v>118</v>
      </c>
      <c r="AN92" s="33" t="s">
        <v>118</v>
      </c>
      <c r="AO92" s="34" t="s">
        <v>118</v>
      </c>
      <c r="AP92" s="33" t="s">
        <v>118</v>
      </c>
      <c r="AQ92" s="34" t="s">
        <v>118</v>
      </c>
      <c r="AR92" s="36">
        <v>18920</v>
      </c>
      <c r="AS92" s="35">
        <v>8750</v>
      </c>
      <c r="AT92" s="36">
        <v>51100</v>
      </c>
      <c r="AU92" s="38">
        <v>201600</v>
      </c>
      <c r="AV92" s="50" t="s">
        <v>95</v>
      </c>
      <c r="AW92" s="11"/>
      <c r="AX92" s="11"/>
      <c r="AY92" s="5"/>
    </row>
    <row r="93" spans="1:51">
      <c r="A93" s="47" t="str">
        <f>VLOOKUP([1]ListOfRegions!A59,[1]ListOfRegions!A59:B133,2,0)</f>
        <v xml:space="preserve">  Άνδρου</v>
      </c>
      <c r="B93" s="37" t="s">
        <v>118</v>
      </c>
      <c r="C93" s="34" t="s">
        <v>118</v>
      </c>
      <c r="D93" s="36">
        <v>188550</v>
      </c>
      <c r="E93" s="35">
        <v>20680</v>
      </c>
      <c r="F93" s="36">
        <v>5560</v>
      </c>
      <c r="G93" s="35">
        <v>592100</v>
      </c>
      <c r="H93" s="33" t="s">
        <v>118</v>
      </c>
      <c r="I93" s="34" t="s">
        <v>118</v>
      </c>
      <c r="J93" s="36">
        <v>54510</v>
      </c>
      <c r="K93" s="34" t="s">
        <v>118</v>
      </c>
      <c r="L93" s="33" t="s">
        <v>118</v>
      </c>
      <c r="M93" s="35">
        <v>11250</v>
      </c>
      <c r="N93" s="33" t="s">
        <v>118</v>
      </c>
      <c r="O93" s="34" t="s">
        <v>118</v>
      </c>
      <c r="P93" s="36">
        <v>45100</v>
      </c>
      <c r="Q93" s="35" t="s">
        <v>118</v>
      </c>
      <c r="R93" s="36" t="s">
        <v>118</v>
      </c>
      <c r="S93" s="35">
        <v>5900</v>
      </c>
      <c r="T93" s="33" t="s">
        <v>118</v>
      </c>
      <c r="U93" s="34" t="s">
        <v>118</v>
      </c>
      <c r="V93" s="36">
        <v>25500</v>
      </c>
      <c r="W93" s="34" t="s">
        <v>118</v>
      </c>
      <c r="X93" s="33" t="s">
        <v>118</v>
      </c>
      <c r="Y93" s="35">
        <v>2050</v>
      </c>
      <c r="Z93" s="33" t="s">
        <v>118</v>
      </c>
      <c r="AA93" s="34" t="s">
        <v>118</v>
      </c>
      <c r="AB93" s="36">
        <v>38000</v>
      </c>
      <c r="AC93" s="34" t="s">
        <v>118</v>
      </c>
      <c r="AD93" s="33" t="s">
        <v>118</v>
      </c>
      <c r="AE93" s="35">
        <v>270000</v>
      </c>
      <c r="AF93" s="33" t="s">
        <v>118</v>
      </c>
      <c r="AG93" s="34" t="s">
        <v>118</v>
      </c>
      <c r="AH93" s="36">
        <v>57960</v>
      </c>
      <c r="AI93" s="34" t="s">
        <v>118</v>
      </c>
      <c r="AJ93" s="33" t="s">
        <v>118</v>
      </c>
      <c r="AK93" s="35">
        <v>17200</v>
      </c>
      <c r="AL93" s="33" t="s">
        <v>118</v>
      </c>
      <c r="AM93" s="34" t="s">
        <v>118</v>
      </c>
      <c r="AN93" s="36">
        <v>200</v>
      </c>
      <c r="AO93" s="34" t="s">
        <v>118</v>
      </c>
      <c r="AP93" s="33" t="s">
        <v>118</v>
      </c>
      <c r="AQ93" s="34" t="s">
        <v>118</v>
      </c>
      <c r="AR93" s="36">
        <v>90941</v>
      </c>
      <c r="AS93" s="35">
        <v>17400</v>
      </c>
      <c r="AT93" s="36">
        <v>500</v>
      </c>
      <c r="AU93" s="38">
        <v>878830</v>
      </c>
      <c r="AV93" s="50" t="s">
        <v>96</v>
      </c>
      <c r="AW93" s="11"/>
      <c r="AX93" s="11"/>
      <c r="AY93" s="5"/>
    </row>
    <row r="94" spans="1:51">
      <c r="A94" s="47" t="str">
        <f>VLOOKUP([1]ListOfRegions!A60,[1]ListOfRegions!A60:B134,2,0)</f>
        <v xml:space="preserve">  Θήρας</v>
      </c>
      <c r="B94" s="40">
        <v>173</v>
      </c>
      <c r="C94" s="35">
        <v>20</v>
      </c>
      <c r="D94" s="36">
        <v>3320</v>
      </c>
      <c r="E94" s="35">
        <v>2007</v>
      </c>
      <c r="F94" s="36">
        <v>400</v>
      </c>
      <c r="G94" s="35">
        <v>27320</v>
      </c>
      <c r="H94" s="33" t="s">
        <v>118</v>
      </c>
      <c r="I94" s="34" t="s">
        <v>118</v>
      </c>
      <c r="J94" s="36">
        <v>2750</v>
      </c>
      <c r="K94" s="34" t="s">
        <v>118</v>
      </c>
      <c r="L94" s="33" t="s">
        <v>118</v>
      </c>
      <c r="M94" s="35">
        <v>4700</v>
      </c>
      <c r="N94" s="33" t="s">
        <v>118</v>
      </c>
      <c r="O94" s="34" t="s">
        <v>118</v>
      </c>
      <c r="P94" s="36">
        <v>7280</v>
      </c>
      <c r="Q94" s="35" t="s">
        <v>118</v>
      </c>
      <c r="R94" s="36" t="s">
        <v>118</v>
      </c>
      <c r="S94" s="35">
        <v>1600</v>
      </c>
      <c r="T94" s="33" t="s">
        <v>118</v>
      </c>
      <c r="U94" s="34" t="s">
        <v>118</v>
      </c>
      <c r="V94" s="36">
        <v>3130</v>
      </c>
      <c r="W94" s="34" t="s">
        <v>118</v>
      </c>
      <c r="X94" s="33" t="s">
        <v>118</v>
      </c>
      <c r="Y94" s="34" t="s">
        <v>118</v>
      </c>
      <c r="Z94" s="33" t="s">
        <v>118</v>
      </c>
      <c r="AA94" s="34" t="s">
        <v>118</v>
      </c>
      <c r="AB94" s="36">
        <v>34700</v>
      </c>
      <c r="AC94" s="34" t="s">
        <v>118</v>
      </c>
      <c r="AD94" s="33" t="s">
        <v>118</v>
      </c>
      <c r="AE94" s="35">
        <v>2490</v>
      </c>
      <c r="AF94" s="36">
        <v>2157</v>
      </c>
      <c r="AG94" s="35">
        <v>500</v>
      </c>
      <c r="AH94" s="36">
        <v>12150</v>
      </c>
      <c r="AI94" s="34" t="s">
        <v>118</v>
      </c>
      <c r="AJ94" s="33" t="s">
        <v>118</v>
      </c>
      <c r="AK94" s="35">
        <v>20</v>
      </c>
      <c r="AL94" s="33" t="s">
        <v>118</v>
      </c>
      <c r="AM94" s="34" t="s">
        <v>118</v>
      </c>
      <c r="AN94" s="33" t="s">
        <v>118</v>
      </c>
      <c r="AO94" s="34" t="s">
        <v>118</v>
      </c>
      <c r="AP94" s="33" t="s">
        <v>118</v>
      </c>
      <c r="AQ94" s="35">
        <v>50</v>
      </c>
      <c r="AR94" s="36">
        <v>45605</v>
      </c>
      <c r="AS94" s="35">
        <v>23265</v>
      </c>
      <c r="AT94" s="36">
        <v>81450</v>
      </c>
      <c r="AU94" s="38">
        <v>164000</v>
      </c>
      <c r="AV94" s="50" t="s">
        <v>97</v>
      </c>
      <c r="AW94" s="11"/>
      <c r="AX94" s="11"/>
      <c r="AY94" s="5"/>
    </row>
    <row r="95" spans="1:51">
      <c r="A95" s="47" t="str">
        <f>VLOOKUP([1]ListOfRegions!A61,[1]ListOfRegions!A61:B135,2,0)</f>
        <v xml:space="preserve">  Καλύμνου</v>
      </c>
      <c r="B95" s="40">
        <v>9320</v>
      </c>
      <c r="C95" s="35">
        <v>7240</v>
      </c>
      <c r="D95" s="36">
        <v>185000</v>
      </c>
      <c r="E95" s="35">
        <v>5985</v>
      </c>
      <c r="F95" s="36">
        <v>3320</v>
      </c>
      <c r="G95" s="35">
        <v>86170</v>
      </c>
      <c r="H95" s="36">
        <v>32550</v>
      </c>
      <c r="I95" s="35">
        <v>32160</v>
      </c>
      <c r="J95" s="36">
        <v>415270</v>
      </c>
      <c r="K95" s="34" t="s">
        <v>118</v>
      </c>
      <c r="L95" s="36">
        <v>60</v>
      </c>
      <c r="M95" s="35">
        <v>1200</v>
      </c>
      <c r="N95" s="36">
        <v>730</v>
      </c>
      <c r="O95" s="35">
        <v>360</v>
      </c>
      <c r="P95" s="36">
        <v>7800</v>
      </c>
      <c r="Q95" s="35">
        <v>170</v>
      </c>
      <c r="R95" s="36">
        <v>80</v>
      </c>
      <c r="S95" s="35">
        <v>3600</v>
      </c>
      <c r="T95" s="36">
        <v>430</v>
      </c>
      <c r="U95" s="35">
        <v>300</v>
      </c>
      <c r="V95" s="36">
        <v>4800</v>
      </c>
      <c r="W95" s="34" t="s">
        <v>118</v>
      </c>
      <c r="X95" s="33" t="s">
        <v>118</v>
      </c>
      <c r="Y95" s="34" t="s">
        <v>118</v>
      </c>
      <c r="Z95" s="36">
        <v>776</v>
      </c>
      <c r="AA95" s="35">
        <v>150</v>
      </c>
      <c r="AB95" s="36">
        <v>19400</v>
      </c>
      <c r="AC95" s="35">
        <v>515</v>
      </c>
      <c r="AD95" s="36">
        <v>400</v>
      </c>
      <c r="AE95" s="35">
        <v>5200</v>
      </c>
      <c r="AF95" s="36">
        <v>3880</v>
      </c>
      <c r="AG95" s="35">
        <v>560</v>
      </c>
      <c r="AH95" s="36">
        <v>6860</v>
      </c>
      <c r="AI95" s="34" t="s">
        <v>118</v>
      </c>
      <c r="AJ95" s="33" t="s">
        <v>118</v>
      </c>
      <c r="AK95" s="34" t="s">
        <v>118</v>
      </c>
      <c r="AL95" s="33" t="s">
        <v>118</v>
      </c>
      <c r="AM95" s="34" t="s">
        <v>118</v>
      </c>
      <c r="AN95" s="33" t="s">
        <v>118</v>
      </c>
      <c r="AO95" s="34" t="s">
        <v>118</v>
      </c>
      <c r="AP95" s="33" t="s">
        <v>118</v>
      </c>
      <c r="AQ95" s="34" t="s">
        <v>118</v>
      </c>
      <c r="AR95" s="36">
        <v>98665</v>
      </c>
      <c r="AS95" s="35">
        <v>92865</v>
      </c>
      <c r="AT95" s="36">
        <v>21075</v>
      </c>
      <c r="AU95" s="38">
        <v>681876</v>
      </c>
      <c r="AV95" s="50" t="s">
        <v>98</v>
      </c>
      <c r="AW95" s="11"/>
      <c r="AX95" s="11"/>
      <c r="AY95" s="5"/>
    </row>
    <row r="96" spans="1:51">
      <c r="A96" s="47" t="str">
        <f>VLOOKUP([1]ListOfRegions!A62,[1]ListOfRegions!A62:B136,2,0)</f>
        <v xml:space="preserve">  Καρπάθου</v>
      </c>
      <c r="B96" s="40">
        <v>1995</v>
      </c>
      <c r="C96" s="35">
        <v>300</v>
      </c>
      <c r="D96" s="36">
        <v>18467</v>
      </c>
      <c r="E96" s="35">
        <v>2641</v>
      </c>
      <c r="F96" s="36">
        <v>565</v>
      </c>
      <c r="G96" s="35">
        <v>23222</v>
      </c>
      <c r="H96" s="36">
        <v>1560</v>
      </c>
      <c r="I96" s="35">
        <v>251</v>
      </c>
      <c r="J96" s="36">
        <v>14240</v>
      </c>
      <c r="K96" s="35">
        <v>420</v>
      </c>
      <c r="L96" s="36">
        <v>80</v>
      </c>
      <c r="M96" s="35">
        <v>6075</v>
      </c>
      <c r="N96" s="36">
        <v>1460</v>
      </c>
      <c r="O96" s="35">
        <v>250</v>
      </c>
      <c r="P96" s="36">
        <v>17500</v>
      </c>
      <c r="Q96" s="35">
        <v>1220</v>
      </c>
      <c r="R96" s="36">
        <v>260</v>
      </c>
      <c r="S96" s="35">
        <v>14617</v>
      </c>
      <c r="T96" s="36">
        <v>935</v>
      </c>
      <c r="U96" s="35">
        <v>330</v>
      </c>
      <c r="V96" s="36">
        <v>13425</v>
      </c>
      <c r="W96" s="35">
        <v>145</v>
      </c>
      <c r="X96" s="36">
        <v>20</v>
      </c>
      <c r="Y96" s="35">
        <v>2325</v>
      </c>
      <c r="Z96" s="36">
        <v>2998</v>
      </c>
      <c r="AA96" s="35">
        <v>348</v>
      </c>
      <c r="AB96" s="36">
        <v>23100</v>
      </c>
      <c r="AC96" s="35">
        <v>805</v>
      </c>
      <c r="AD96" s="36">
        <v>60</v>
      </c>
      <c r="AE96" s="35">
        <v>4850</v>
      </c>
      <c r="AF96" s="36">
        <v>3468</v>
      </c>
      <c r="AG96" s="35">
        <v>473</v>
      </c>
      <c r="AH96" s="36">
        <v>17530</v>
      </c>
      <c r="AI96" s="35">
        <v>253</v>
      </c>
      <c r="AJ96" s="36">
        <v>20</v>
      </c>
      <c r="AK96" s="35">
        <v>3915</v>
      </c>
      <c r="AL96" s="33" t="s">
        <v>118</v>
      </c>
      <c r="AM96" s="34" t="s">
        <v>118</v>
      </c>
      <c r="AN96" s="33" t="s">
        <v>118</v>
      </c>
      <c r="AO96" s="34" t="s">
        <v>118</v>
      </c>
      <c r="AP96" s="33" t="s">
        <v>118</v>
      </c>
      <c r="AQ96" s="35">
        <v>180</v>
      </c>
      <c r="AR96" s="36">
        <v>158425</v>
      </c>
      <c r="AS96" s="35">
        <v>143225</v>
      </c>
      <c r="AT96" s="36">
        <v>16000</v>
      </c>
      <c r="AU96" s="38">
        <v>248975</v>
      </c>
      <c r="AV96" s="50" t="s">
        <v>99</v>
      </c>
      <c r="AW96" s="11"/>
      <c r="AX96" s="11"/>
      <c r="AY96" s="5"/>
    </row>
    <row r="97" spans="1:51">
      <c r="A97" s="47" t="str">
        <f>VLOOKUP([1]ListOfRegions!A63,[1]ListOfRegions!A63:B137,2,0)</f>
        <v xml:space="preserve">  Κύθνου</v>
      </c>
      <c r="B97" s="40">
        <v>830</v>
      </c>
      <c r="C97" s="35">
        <v>390</v>
      </c>
      <c r="D97" s="36">
        <v>38800</v>
      </c>
      <c r="E97" s="35">
        <v>810</v>
      </c>
      <c r="F97" s="36">
        <v>220</v>
      </c>
      <c r="G97" s="35">
        <v>59000</v>
      </c>
      <c r="H97" s="33" t="s">
        <v>118</v>
      </c>
      <c r="I97" s="35">
        <v>120</v>
      </c>
      <c r="J97" s="36">
        <v>4800</v>
      </c>
      <c r="K97" s="34" t="s">
        <v>118</v>
      </c>
      <c r="L97" s="33" t="s">
        <v>118</v>
      </c>
      <c r="M97" s="34" t="s">
        <v>118</v>
      </c>
      <c r="N97" s="36">
        <v>1900</v>
      </c>
      <c r="O97" s="35">
        <v>650</v>
      </c>
      <c r="P97" s="36">
        <v>40000</v>
      </c>
      <c r="Q97" s="35" t="s">
        <v>118</v>
      </c>
      <c r="R97" s="36" t="s">
        <v>118</v>
      </c>
      <c r="S97" s="35" t="s">
        <v>118</v>
      </c>
      <c r="T97" s="36">
        <v>850</v>
      </c>
      <c r="U97" s="35">
        <v>100</v>
      </c>
      <c r="V97" s="36">
        <v>5000</v>
      </c>
      <c r="W97" s="34" t="s">
        <v>118</v>
      </c>
      <c r="X97" s="33" t="s">
        <v>118</v>
      </c>
      <c r="Y97" s="34" t="s">
        <v>118</v>
      </c>
      <c r="Z97" s="33" t="s">
        <v>118</v>
      </c>
      <c r="AA97" s="34" t="s">
        <v>118</v>
      </c>
      <c r="AB97" s="36">
        <v>12000</v>
      </c>
      <c r="AC97" s="34" t="s">
        <v>118</v>
      </c>
      <c r="AD97" s="33" t="s">
        <v>118</v>
      </c>
      <c r="AE97" s="35">
        <v>50000</v>
      </c>
      <c r="AF97" s="36">
        <v>2650</v>
      </c>
      <c r="AG97" s="35">
        <v>950</v>
      </c>
      <c r="AH97" s="36">
        <v>26300</v>
      </c>
      <c r="AI97" s="34" t="s">
        <v>118</v>
      </c>
      <c r="AJ97" s="33" t="s">
        <v>118</v>
      </c>
      <c r="AK97" s="34" t="s">
        <v>118</v>
      </c>
      <c r="AL97" s="33" t="s">
        <v>118</v>
      </c>
      <c r="AM97" s="34" t="s">
        <v>118</v>
      </c>
      <c r="AN97" s="33" t="s">
        <v>118</v>
      </c>
      <c r="AO97" s="34" t="s">
        <v>118</v>
      </c>
      <c r="AP97" s="33" t="s">
        <v>118</v>
      </c>
      <c r="AQ97" s="34" t="s">
        <v>118</v>
      </c>
      <c r="AR97" s="36">
        <v>28290</v>
      </c>
      <c r="AS97" s="35">
        <v>9740</v>
      </c>
      <c r="AT97" s="36">
        <v>254667</v>
      </c>
      <c r="AU97" s="38">
        <v>119600</v>
      </c>
      <c r="AV97" s="50" t="s">
        <v>100</v>
      </c>
      <c r="AW97" s="11"/>
      <c r="AX97" s="11"/>
      <c r="AY97" s="5"/>
    </row>
    <row r="98" spans="1:51">
      <c r="A98" s="47" t="str">
        <f>VLOOKUP([1]ListOfRegions!A64,[1]ListOfRegions!A64:B138,2,0)</f>
        <v xml:space="preserve">  Κω</v>
      </c>
      <c r="B98" s="40">
        <v>9307</v>
      </c>
      <c r="C98" s="35">
        <v>5970</v>
      </c>
      <c r="D98" s="36">
        <v>485445</v>
      </c>
      <c r="E98" s="35">
        <v>7355</v>
      </c>
      <c r="F98" s="36">
        <v>3350</v>
      </c>
      <c r="G98" s="35">
        <v>297830</v>
      </c>
      <c r="H98" s="36">
        <v>7590</v>
      </c>
      <c r="I98" s="35">
        <v>4195</v>
      </c>
      <c r="J98" s="36">
        <v>261610</v>
      </c>
      <c r="K98" s="34" t="s">
        <v>118</v>
      </c>
      <c r="L98" s="33" t="s">
        <v>118</v>
      </c>
      <c r="M98" s="34" t="s">
        <v>118</v>
      </c>
      <c r="N98" s="36">
        <v>1062</v>
      </c>
      <c r="O98" s="35">
        <v>350</v>
      </c>
      <c r="P98" s="36">
        <v>31715</v>
      </c>
      <c r="Q98" s="35">
        <v>1375</v>
      </c>
      <c r="R98" s="36">
        <v>900</v>
      </c>
      <c r="S98" s="35">
        <v>53545</v>
      </c>
      <c r="T98" s="36">
        <v>955</v>
      </c>
      <c r="U98" s="35">
        <v>450</v>
      </c>
      <c r="V98" s="36">
        <v>24380</v>
      </c>
      <c r="W98" s="34" t="s">
        <v>118</v>
      </c>
      <c r="X98" s="33" t="s">
        <v>118</v>
      </c>
      <c r="Y98" s="34" t="s">
        <v>118</v>
      </c>
      <c r="Z98" s="36">
        <v>2140</v>
      </c>
      <c r="AA98" s="35">
        <v>120</v>
      </c>
      <c r="AB98" s="36">
        <v>124980</v>
      </c>
      <c r="AC98" s="34" t="s">
        <v>118</v>
      </c>
      <c r="AD98" s="33" t="s">
        <v>118</v>
      </c>
      <c r="AE98" s="34" t="s">
        <v>118</v>
      </c>
      <c r="AF98" s="36">
        <v>962</v>
      </c>
      <c r="AG98" s="35">
        <v>35</v>
      </c>
      <c r="AH98" s="36">
        <v>10390</v>
      </c>
      <c r="AI98" s="34" t="s">
        <v>118</v>
      </c>
      <c r="AJ98" s="33" t="s">
        <v>118</v>
      </c>
      <c r="AK98" s="35">
        <v>10000</v>
      </c>
      <c r="AL98" s="33" t="s">
        <v>118</v>
      </c>
      <c r="AM98" s="34" t="s">
        <v>118</v>
      </c>
      <c r="AN98" s="33" t="s">
        <v>118</v>
      </c>
      <c r="AO98" s="34" t="s">
        <v>118</v>
      </c>
      <c r="AP98" s="33" t="s">
        <v>118</v>
      </c>
      <c r="AQ98" s="34" t="s">
        <v>118</v>
      </c>
      <c r="AR98" s="36">
        <v>371848</v>
      </c>
      <c r="AS98" s="35">
        <v>362833</v>
      </c>
      <c r="AT98" s="36">
        <v>182950</v>
      </c>
      <c r="AU98" s="38">
        <v>3771210</v>
      </c>
      <c r="AV98" s="50" t="s">
        <v>101</v>
      </c>
      <c r="AW98" s="11"/>
      <c r="AX98" s="11"/>
      <c r="AY98" s="5"/>
    </row>
    <row r="99" spans="1:51">
      <c r="A99" s="47" t="str">
        <f>VLOOKUP([1]ListOfRegions!A65,[1]ListOfRegions!A65:B139,2,0)</f>
        <v xml:space="preserve">  Μήλου</v>
      </c>
      <c r="B99" s="40">
        <v>3018</v>
      </c>
      <c r="C99" s="35">
        <v>1448</v>
      </c>
      <c r="D99" s="36">
        <v>52140</v>
      </c>
      <c r="E99" s="35">
        <v>3892</v>
      </c>
      <c r="F99" s="36">
        <v>1397</v>
      </c>
      <c r="G99" s="35">
        <v>64170</v>
      </c>
      <c r="H99" s="36">
        <v>1225</v>
      </c>
      <c r="I99" s="35">
        <v>630</v>
      </c>
      <c r="J99" s="36">
        <v>21550</v>
      </c>
      <c r="K99" s="34" t="s">
        <v>118</v>
      </c>
      <c r="L99" s="33" t="s">
        <v>118</v>
      </c>
      <c r="M99" s="35">
        <v>400</v>
      </c>
      <c r="N99" s="36">
        <v>1110</v>
      </c>
      <c r="O99" s="35">
        <v>80</v>
      </c>
      <c r="P99" s="36">
        <v>5660</v>
      </c>
      <c r="Q99" s="35">
        <v>471</v>
      </c>
      <c r="R99" s="36">
        <v>25</v>
      </c>
      <c r="S99" s="35">
        <v>2450</v>
      </c>
      <c r="T99" s="36">
        <v>910</v>
      </c>
      <c r="U99" s="35">
        <v>60</v>
      </c>
      <c r="V99" s="36">
        <v>4180</v>
      </c>
      <c r="W99" s="34" t="s">
        <v>118</v>
      </c>
      <c r="X99" s="33" t="s">
        <v>118</v>
      </c>
      <c r="Y99" s="34" t="s">
        <v>118</v>
      </c>
      <c r="Z99" s="36">
        <v>2170</v>
      </c>
      <c r="AA99" s="35">
        <v>20</v>
      </c>
      <c r="AB99" s="36">
        <v>9150</v>
      </c>
      <c r="AC99" s="34" t="s">
        <v>118</v>
      </c>
      <c r="AD99" s="33" t="s">
        <v>118</v>
      </c>
      <c r="AE99" s="35">
        <v>600</v>
      </c>
      <c r="AF99" s="36">
        <v>3050</v>
      </c>
      <c r="AG99" s="35">
        <v>120</v>
      </c>
      <c r="AH99" s="36">
        <v>4150</v>
      </c>
      <c r="AI99" s="34" t="s">
        <v>118</v>
      </c>
      <c r="AJ99" s="33" t="s">
        <v>118</v>
      </c>
      <c r="AK99" s="35">
        <v>30</v>
      </c>
      <c r="AL99" s="33" t="s">
        <v>118</v>
      </c>
      <c r="AM99" s="34" t="s">
        <v>118</v>
      </c>
      <c r="AN99" s="33" t="s">
        <v>118</v>
      </c>
      <c r="AO99" s="34" t="s">
        <v>118</v>
      </c>
      <c r="AP99" s="33" t="s">
        <v>118</v>
      </c>
      <c r="AQ99" s="34" t="s">
        <v>118</v>
      </c>
      <c r="AR99" s="36">
        <v>81698</v>
      </c>
      <c r="AS99" s="35">
        <v>48749</v>
      </c>
      <c r="AT99" s="36">
        <v>750</v>
      </c>
      <c r="AU99" s="38">
        <v>390000</v>
      </c>
      <c r="AV99" s="50" t="s">
        <v>102</v>
      </c>
      <c r="AW99" s="11"/>
      <c r="AX99" s="11"/>
      <c r="AY99" s="5"/>
    </row>
    <row r="100" spans="1:51">
      <c r="A100" s="47" t="str">
        <f>VLOOKUP([1]ListOfRegions!A66,[1]ListOfRegions!A66:B140,2,0)</f>
        <v xml:space="preserve">  Μυκόνου.</v>
      </c>
      <c r="B100" s="40">
        <v>670</v>
      </c>
      <c r="C100" s="35">
        <v>240</v>
      </c>
      <c r="D100" s="36">
        <v>11750</v>
      </c>
      <c r="E100" s="35">
        <v>960</v>
      </c>
      <c r="F100" s="36">
        <v>380</v>
      </c>
      <c r="G100" s="35">
        <v>17000</v>
      </c>
      <c r="H100" s="33" t="s">
        <v>118</v>
      </c>
      <c r="I100" s="34" t="s">
        <v>118</v>
      </c>
      <c r="J100" s="36">
        <v>2250</v>
      </c>
      <c r="K100" s="34" t="s">
        <v>118</v>
      </c>
      <c r="L100" s="33" t="s">
        <v>118</v>
      </c>
      <c r="M100" s="35">
        <v>450</v>
      </c>
      <c r="N100" s="33" t="s">
        <v>118</v>
      </c>
      <c r="O100" s="34" t="s">
        <v>118</v>
      </c>
      <c r="P100" s="36">
        <v>2250</v>
      </c>
      <c r="Q100" s="35" t="s">
        <v>118</v>
      </c>
      <c r="R100" s="36" t="s">
        <v>118</v>
      </c>
      <c r="S100" s="35">
        <v>1500</v>
      </c>
      <c r="T100" s="33" t="s">
        <v>118</v>
      </c>
      <c r="U100" s="34" t="s">
        <v>118</v>
      </c>
      <c r="V100" s="36">
        <v>2000</v>
      </c>
      <c r="W100" s="34" t="s">
        <v>118</v>
      </c>
      <c r="X100" s="33" t="s">
        <v>118</v>
      </c>
      <c r="Y100" s="34" t="s">
        <v>118</v>
      </c>
      <c r="Z100" s="36">
        <v>430</v>
      </c>
      <c r="AA100" s="35">
        <v>80</v>
      </c>
      <c r="AB100" s="36">
        <v>4000</v>
      </c>
      <c r="AC100" s="35">
        <v>330</v>
      </c>
      <c r="AD100" s="36">
        <v>80</v>
      </c>
      <c r="AE100" s="35">
        <v>2500</v>
      </c>
      <c r="AF100" s="33" t="s">
        <v>118</v>
      </c>
      <c r="AG100" s="34" t="s">
        <v>118</v>
      </c>
      <c r="AH100" s="36">
        <v>800</v>
      </c>
      <c r="AI100" s="34" t="s">
        <v>118</v>
      </c>
      <c r="AJ100" s="33" t="s">
        <v>118</v>
      </c>
      <c r="AK100" s="34" t="s">
        <v>118</v>
      </c>
      <c r="AL100" s="33" t="s">
        <v>118</v>
      </c>
      <c r="AM100" s="34" t="s">
        <v>118</v>
      </c>
      <c r="AN100" s="33" t="s">
        <v>118</v>
      </c>
      <c r="AO100" s="34" t="s">
        <v>118</v>
      </c>
      <c r="AP100" s="33" t="s">
        <v>118</v>
      </c>
      <c r="AQ100" s="34" t="s">
        <v>118</v>
      </c>
      <c r="AR100" s="36">
        <v>3610</v>
      </c>
      <c r="AS100" s="35">
        <v>1310</v>
      </c>
      <c r="AT100" s="36">
        <v>20000</v>
      </c>
      <c r="AU100" s="38">
        <v>32000</v>
      </c>
      <c r="AV100" s="50" t="s">
        <v>103</v>
      </c>
      <c r="AW100" s="11"/>
      <c r="AX100" s="11"/>
      <c r="AY100" s="5"/>
    </row>
    <row r="101" spans="1:51">
      <c r="A101" s="47" t="str">
        <f>VLOOKUP([1]ListOfRegions!A67,[1]ListOfRegions!A67:B141,2,0)</f>
        <v xml:space="preserve">  Νάξου</v>
      </c>
      <c r="B101" s="40">
        <v>27906</v>
      </c>
      <c r="C101" s="35">
        <v>21900</v>
      </c>
      <c r="D101" s="36">
        <v>972053</v>
      </c>
      <c r="E101" s="35">
        <v>23146</v>
      </c>
      <c r="F101" s="36">
        <v>13975</v>
      </c>
      <c r="G101" s="35">
        <v>966839</v>
      </c>
      <c r="H101" s="36">
        <v>8057</v>
      </c>
      <c r="I101" s="35">
        <v>5461</v>
      </c>
      <c r="J101" s="36">
        <v>258187</v>
      </c>
      <c r="K101" s="35">
        <v>3386</v>
      </c>
      <c r="L101" s="36">
        <v>133</v>
      </c>
      <c r="M101" s="35">
        <v>65166</v>
      </c>
      <c r="N101" s="36">
        <v>8081</v>
      </c>
      <c r="O101" s="35">
        <v>848</v>
      </c>
      <c r="P101" s="36">
        <v>118581</v>
      </c>
      <c r="Q101" s="35">
        <v>1541</v>
      </c>
      <c r="R101" s="36">
        <v>410</v>
      </c>
      <c r="S101" s="35">
        <v>41137</v>
      </c>
      <c r="T101" s="36">
        <v>5511</v>
      </c>
      <c r="U101" s="35">
        <v>3393</v>
      </c>
      <c r="V101" s="36">
        <v>147208</v>
      </c>
      <c r="W101" s="34" t="s">
        <v>118</v>
      </c>
      <c r="X101" s="33" t="s">
        <v>118</v>
      </c>
      <c r="Y101" s="35">
        <v>2067</v>
      </c>
      <c r="Z101" s="36">
        <v>7324</v>
      </c>
      <c r="AA101" s="35">
        <v>480</v>
      </c>
      <c r="AB101" s="36">
        <v>164127</v>
      </c>
      <c r="AC101" s="35">
        <v>4180</v>
      </c>
      <c r="AD101" s="36">
        <v>180</v>
      </c>
      <c r="AE101" s="35">
        <v>81469</v>
      </c>
      <c r="AF101" s="36">
        <v>5728</v>
      </c>
      <c r="AG101" s="35">
        <v>915</v>
      </c>
      <c r="AH101" s="36">
        <v>126524</v>
      </c>
      <c r="AI101" s="35">
        <v>825</v>
      </c>
      <c r="AJ101" s="36">
        <v>60</v>
      </c>
      <c r="AK101" s="35">
        <v>29618</v>
      </c>
      <c r="AL101" s="33" t="s">
        <v>118</v>
      </c>
      <c r="AM101" s="34" t="s">
        <v>118</v>
      </c>
      <c r="AN101" s="36">
        <v>683</v>
      </c>
      <c r="AO101" s="34" t="s">
        <v>118</v>
      </c>
      <c r="AP101" s="33" t="s">
        <v>118</v>
      </c>
      <c r="AQ101" s="34" t="s">
        <v>118</v>
      </c>
      <c r="AR101" s="36">
        <v>277383</v>
      </c>
      <c r="AS101" s="35">
        <v>176994</v>
      </c>
      <c r="AT101" s="36">
        <v>30000</v>
      </c>
      <c r="AU101" s="38">
        <v>3308417</v>
      </c>
      <c r="AV101" s="50" t="s">
        <v>104</v>
      </c>
      <c r="AW101" s="11"/>
      <c r="AX101" s="11"/>
      <c r="AY101" s="5"/>
    </row>
    <row r="102" spans="1:51">
      <c r="A102" s="47" t="str">
        <f>VLOOKUP([1]ListOfRegions!A68,[1]ListOfRegions!A68:B142,2,0)</f>
        <v xml:space="preserve">  Πάρου</v>
      </c>
      <c r="B102" s="40">
        <v>2890</v>
      </c>
      <c r="C102" s="35">
        <v>1540</v>
      </c>
      <c r="D102" s="36">
        <v>64500</v>
      </c>
      <c r="E102" s="35">
        <v>4690</v>
      </c>
      <c r="F102" s="36">
        <v>1240</v>
      </c>
      <c r="G102" s="35">
        <v>68000</v>
      </c>
      <c r="H102" s="36">
        <v>1890</v>
      </c>
      <c r="I102" s="35">
        <v>790</v>
      </c>
      <c r="J102" s="36">
        <v>31000</v>
      </c>
      <c r="K102" s="34" t="s">
        <v>118</v>
      </c>
      <c r="L102" s="33" t="s">
        <v>118</v>
      </c>
      <c r="M102" s="34" t="s">
        <v>118</v>
      </c>
      <c r="N102" s="36">
        <v>1895</v>
      </c>
      <c r="O102" s="35">
        <v>915</v>
      </c>
      <c r="P102" s="36">
        <v>25800</v>
      </c>
      <c r="Q102" s="35">
        <v>120</v>
      </c>
      <c r="R102" s="36">
        <v>80</v>
      </c>
      <c r="S102" s="35">
        <v>4000</v>
      </c>
      <c r="T102" s="36">
        <v>735</v>
      </c>
      <c r="U102" s="35">
        <v>310</v>
      </c>
      <c r="V102" s="36">
        <v>12000</v>
      </c>
      <c r="W102" s="34" t="s">
        <v>118</v>
      </c>
      <c r="X102" s="33" t="s">
        <v>118</v>
      </c>
      <c r="Y102" s="34" t="s">
        <v>118</v>
      </c>
      <c r="Z102" s="33" t="s">
        <v>118</v>
      </c>
      <c r="AA102" s="35">
        <v>30</v>
      </c>
      <c r="AB102" s="33" t="s">
        <v>118</v>
      </c>
      <c r="AC102" s="34" t="s">
        <v>118</v>
      </c>
      <c r="AD102" s="33" t="s">
        <v>118</v>
      </c>
      <c r="AE102" s="34" t="s">
        <v>118</v>
      </c>
      <c r="AF102" s="36">
        <v>960</v>
      </c>
      <c r="AG102" s="35">
        <v>760</v>
      </c>
      <c r="AH102" s="36">
        <v>15300</v>
      </c>
      <c r="AI102" s="34" t="s">
        <v>118</v>
      </c>
      <c r="AJ102" s="33" t="s">
        <v>118</v>
      </c>
      <c r="AK102" s="34" t="s">
        <v>118</v>
      </c>
      <c r="AL102" s="33" t="s">
        <v>118</v>
      </c>
      <c r="AM102" s="34" t="s">
        <v>118</v>
      </c>
      <c r="AN102" s="33" t="s">
        <v>118</v>
      </c>
      <c r="AO102" s="34" t="s">
        <v>118</v>
      </c>
      <c r="AP102" s="33" t="s">
        <v>118</v>
      </c>
      <c r="AQ102" s="34" t="s">
        <v>118</v>
      </c>
      <c r="AR102" s="36">
        <v>151700</v>
      </c>
      <c r="AS102" s="35">
        <v>111390</v>
      </c>
      <c r="AT102" s="36">
        <v>4000</v>
      </c>
      <c r="AU102" s="38">
        <v>454740</v>
      </c>
      <c r="AV102" s="50" t="s">
        <v>105</v>
      </c>
      <c r="AW102" s="11"/>
      <c r="AX102" s="11"/>
      <c r="AY102" s="5"/>
    </row>
    <row r="103" spans="1:51">
      <c r="A103" s="47" t="str">
        <f>VLOOKUP([1]ListOfRegions!A69,[1]ListOfRegions!A69:B143,2,0)</f>
        <v xml:space="preserve">  Ρόδου</v>
      </c>
      <c r="B103" s="40">
        <v>181220</v>
      </c>
      <c r="C103" s="35">
        <v>177590</v>
      </c>
      <c r="D103" s="36">
        <v>1383349</v>
      </c>
      <c r="E103" s="35">
        <v>10845</v>
      </c>
      <c r="F103" s="36">
        <v>7135</v>
      </c>
      <c r="G103" s="35">
        <v>660200</v>
      </c>
      <c r="H103" s="36">
        <v>50621</v>
      </c>
      <c r="I103" s="35">
        <v>41011</v>
      </c>
      <c r="J103" s="36">
        <v>1329800</v>
      </c>
      <c r="K103" s="35">
        <v>853</v>
      </c>
      <c r="L103" s="36">
        <v>618</v>
      </c>
      <c r="M103" s="35">
        <v>38457</v>
      </c>
      <c r="N103" s="36">
        <v>1839</v>
      </c>
      <c r="O103" s="35">
        <v>1427</v>
      </c>
      <c r="P103" s="36">
        <v>52400</v>
      </c>
      <c r="Q103" s="35">
        <v>41326</v>
      </c>
      <c r="R103" s="36">
        <v>40560</v>
      </c>
      <c r="S103" s="35">
        <v>2101815</v>
      </c>
      <c r="T103" s="36">
        <v>3105</v>
      </c>
      <c r="U103" s="35">
        <v>2470</v>
      </c>
      <c r="V103" s="36">
        <v>123322</v>
      </c>
      <c r="W103" s="34" t="s">
        <v>118</v>
      </c>
      <c r="X103" s="33" t="s">
        <v>118</v>
      </c>
      <c r="Y103" s="34" t="s">
        <v>118</v>
      </c>
      <c r="Z103" s="36">
        <v>335</v>
      </c>
      <c r="AA103" s="35">
        <v>50</v>
      </c>
      <c r="AB103" s="36">
        <v>11120</v>
      </c>
      <c r="AC103" s="34" t="s">
        <v>118</v>
      </c>
      <c r="AD103" s="33" t="s">
        <v>118</v>
      </c>
      <c r="AE103" s="35">
        <v>10662</v>
      </c>
      <c r="AF103" s="33" t="s">
        <v>118</v>
      </c>
      <c r="AG103" s="34" t="s">
        <v>118</v>
      </c>
      <c r="AH103" s="36">
        <v>2400</v>
      </c>
      <c r="AI103" s="35">
        <v>225</v>
      </c>
      <c r="AJ103" s="36">
        <v>50</v>
      </c>
      <c r="AK103" s="35">
        <v>7940</v>
      </c>
      <c r="AL103" s="33" t="s">
        <v>118</v>
      </c>
      <c r="AM103" s="34" t="s">
        <v>118</v>
      </c>
      <c r="AN103" s="36">
        <v>110</v>
      </c>
      <c r="AO103" s="34" t="s">
        <v>118</v>
      </c>
      <c r="AP103" s="33" t="s">
        <v>118</v>
      </c>
      <c r="AQ103" s="35">
        <v>150</v>
      </c>
      <c r="AR103" s="36">
        <v>1072551</v>
      </c>
      <c r="AS103" s="35">
        <v>1009688</v>
      </c>
      <c r="AT103" s="36">
        <v>1035458</v>
      </c>
      <c r="AU103" s="38">
        <v>18045034</v>
      </c>
      <c r="AV103" s="50" t="s">
        <v>106</v>
      </c>
      <c r="AW103" s="11"/>
      <c r="AX103" s="11"/>
      <c r="AY103" s="5"/>
    </row>
    <row r="104" spans="1:51">
      <c r="A104" s="47" t="str">
        <f>VLOOKUP([1]ListOfRegions!A70,[1]ListOfRegions!A70:B144,2,0)</f>
        <v xml:space="preserve">  Τήνου</v>
      </c>
      <c r="B104" s="40">
        <v>1342</v>
      </c>
      <c r="C104" s="35">
        <v>395</v>
      </c>
      <c r="D104" s="36">
        <v>24755</v>
      </c>
      <c r="E104" s="35">
        <v>14477</v>
      </c>
      <c r="F104" s="36">
        <v>4440</v>
      </c>
      <c r="G104" s="35">
        <v>100150</v>
      </c>
      <c r="H104" s="36">
        <v>500</v>
      </c>
      <c r="I104" s="35">
        <v>190</v>
      </c>
      <c r="J104" s="36">
        <v>6784</v>
      </c>
      <c r="K104" s="35">
        <v>398</v>
      </c>
      <c r="L104" s="36">
        <v>120</v>
      </c>
      <c r="M104" s="35">
        <v>4690</v>
      </c>
      <c r="N104" s="36">
        <v>2720</v>
      </c>
      <c r="O104" s="35">
        <v>200</v>
      </c>
      <c r="P104" s="36">
        <v>19135</v>
      </c>
      <c r="Q104" s="35">
        <v>502</v>
      </c>
      <c r="R104" s="36">
        <v>60</v>
      </c>
      <c r="S104" s="35">
        <v>7415</v>
      </c>
      <c r="T104" s="36">
        <v>669</v>
      </c>
      <c r="U104" s="35">
        <v>100</v>
      </c>
      <c r="V104" s="36">
        <v>8565</v>
      </c>
      <c r="W104" s="34" t="s">
        <v>118</v>
      </c>
      <c r="X104" s="33" t="s">
        <v>118</v>
      </c>
      <c r="Y104" s="35">
        <v>1435</v>
      </c>
      <c r="Z104" s="36">
        <v>1900</v>
      </c>
      <c r="AA104" s="35">
        <v>40</v>
      </c>
      <c r="AB104" s="36">
        <v>17150</v>
      </c>
      <c r="AC104" s="35">
        <v>5645</v>
      </c>
      <c r="AD104" s="36">
        <v>950</v>
      </c>
      <c r="AE104" s="35">
        <v>39000</v>
      </c>
      <c r="AF104" s="36">
        <v>1271</v>
      </c>
      <c r="AG104" s="35">
        <v>140</v>
      </c>
      <c r="AH104" s="36">
        <v>8805</v>
      </c>
      <c r="AI104" s="34" t="s">
        <v>118</v>
      </c>
      <c r="AJ104" s="33" t="s">
        <v>118</v>
      </c>
      <c r="AK104" s="35">
        <v>3310</v>
      </c>
      <c r="AL104" s="33" t="s">
        <v>118</v>
      </c>
      <c r="AM104" s="34" t="s">
        <v>118</v>
      </c>
      <c r="AN104" s="33" t="s">
        <v>118</v>
      </c>
      <c r="AO104" s="34" t="s">
        <v>118</v>
      </c>
      <c r="AP104" s="33" t="s">
        <v>118</v>
      </c>
      <c r="AQ104" s="34" t="s">
        <v>118</v>
      </c>
      <c r="AR104" s="36">
        <v>66076</v>
      </c>
      <c r="AS104" s="35">
        <v>39056</v>
      </c>
      <c r="AT104" s="36">
        <v>3200</v>
      </c>
      <c r="AU104" s="38">
        <v>308350</v>
      </c>
      <c r="AV104" s="50" t="s">
        <v>107</v>
      </c>
      <c r="AW104" s="11"/>
      <c r="AX104" s="11"/>
      <c r="AY104" s="5"/>
    </row>
    <row r="105" spans="1:51">
      <c r="A105" s="90" t="s">
        <v>108</v>
      </c>
      <c r="B105" s="91">
        <f t="shared" ref="B105:J105" si="43">SUM(B107:B110)</f>
        <v>1616604</v>
      </c>
      <c r="C105" s="62">
        <f t="shared" si="43"/>
        <v>1469333</v>
      </c>
      <c r="D105" s="62">
        <f t="shared" si="43"/>
        <v>94746055</v>
      </c>
      <c r="E105" s="62">
        <f t="shared" si="43"/>
        <v>274009</v>
      </c>
      <c r="F105" s="62">
        <f t="shared" si="43"/>
        <v>127204</v>
      </c>
      <c r="G105" s="62">
        <f t="shared" si="43"/>
        <v>14553510</v>
      </c>
      <c r="H105" s="62">
        <f t="shared" si="43"/>
        <v>310082</v>
      </c>
      <c r="I105" s="62">
        <f t="shared" si="43"/>
        <v>232552</v>
      </c>
      <c r="J105" s="62">
        <f t="shared" si="43"/>
        <v>8598105</v>
      </c>
      <c r="K105" s="62">
        <f>SUM(K107:K110)</f>
        <v>100260</v>
      </c>
      <c r="L105" s="62">
        <f>SUM(L107:L110)</f>
        <v>47530</v>
      </c>
      <c r="M105" s="62">
        <f>SUM(M107:M110)</f>
        <v>2280995</v>
      </c>
      <c r="N105" s="62">
        <f>SUM(N107:N110)</f>
        <v>184907</v>
      </c>
      <c r="O105" s="62">
        <f t="shared" ref="O105:Y105" si="44">SUM(O107:O110)</f>
        <v>25574</v>
      </c>
      <c r="P105" s="62">
        <f t="shared" si="44"/>
        <v>2733995</v>
      </c>
      <c r="Q105" s="62">
        <f t="shared" si="44"/>
        <v>31836</v>
      </c>
      <c r="R105" s="62">
        <f t="shared" si="44"/>
        <v>11464</v>
      </c>
      <c r="S105" s="62">
        <f t="shared" si="44"/>
        <v>654467</v>
      </c>
      <c r="T105" s="80">
        <f t="shared" si="44"/>
        <v>93956</v>
      </c>
      <c r="U105" s="62">
        <f t="shared" si="44"/>
        <v>9753</v>
      </c>
      <c r="V105" s="62">
        <f t="shared" si="44"/>
        <v>1723794</v>
      </c>
      <c r="W105" s="62">
        <f t="shared" si="44"/>
        <v>21417</v>
      </c>
      <c r="X105" s="62">
        <f t="shared" si="44"/>
        <v>9431</v>
      </c>
      <c r="Y105" s="62">
        <f t="shared" si="44"/>
        <v>241195</v>
      </c>
      <c r="Z105" s="62">
        <f>SUM(Z107:Z110)</f>
        <v>77009</v>
      </c>
      <c r="AA105" s="62">
        <f t="shared" ref="AA105:AK105" si="45">SUM(AA107:AA110)</f>
        <v>4161</v>
      </c>
      <c r="AB105" s="62">
        <f t="shared" si="45"/>
        <v>1201023</v>
      </c>
      <c r="AC105" s="62">
        <f t="shared" si="45"/>
        <v>0</v>
      </c>
      <c r="AD105" s="62">
        <f t="shared" si="45"/>
        <v>0</v>
      </c>
      <c r="AE105" s="62">
        <f t="shared" si="45"/>
        <v>5644</v>
      </c>
      <c r="AF105" s="62">
        <f t="shared" si="45"/>
        <v>188976</v>
      </c>
      <c r="AG105" s="62">
        <f t="shared" si="45"/>
        <v>33276</v>
      </c>
      <c r="AH105" s="62">
        <f t="shared" si="45"/>
        <v>932400</v>
      </c>
      <c r="AI105" s="62">
        <f t="shared" si="45"/>
        <v>103860</v>
      </c>
      <c r="AJ105" s="62">
        <f t="shared" si="45"/>
        <v>31219</v>
      </c>
      <c r="AK105" s="62">
        <f t="shared" si="45"/>
        <v>1667084</v>
      </c>
      <c r="AL105" s="62">
        <f>SUM(AL107:AL110)</f>
        <v>67037</v>
      </c>
      <c r="AM105" s="62">
        <f t="shared" ref="AM105:AU105" si="46">SUM(AM107:AM110)</f>
        <v>48851</v>
      </c>
      <c r="AN105" s="62">
        <f t="shared" si="46"/>
        <v>971454</v>
      </c>
      <c r="AO105" s="62">
        <f t="shared" si="46"/>
        <v>0</v>
      </c>
      <c r="AP105" s="62">
        <f t="shared" si="46"/>
        <v>0</v>
      </c>
      <c r="AQ105" s="62">
        <f t="shared" si="46"/>
        <v>7245</v>
      </c>
      <c r="AR105" s="62">
        <f t="shared" si="46"/>
        <v>36997660</v>
      </c>
      <c r="AS105" s="62">
        <f t="shared" si="46"/>
        <v>35812911</v>
      </c>
      <c r="AT105" s="62">
        <f t="shared" si="46"/>
        <v>2175076</v>
      </c>
      <c r="AU105" s="63">
        <f t="shared" si="46"/>
        <v>573460230</v>
      </c>
      <c r="AV105" s="98" t="s">
        <v>109</v>
      </c>
      <c r="AW105" s="98"/>
      <c r="AX105" s="98"/>
      <c r="AY105" s="5"/>
    </row>
    <row r="106" spans="1:51">
      <c r="A106" s="90"/>
      <c r="B106" s="91"/>
      <c r="C106" s="62"/>
      <c r="D106" s="62"/>
      <c r="E106" s="62"/>
      <c r="F106" s="62"/>
      <c r="G106" s="62"/>
      <c r="H106" s="62"/>
      <c r="I106" s="62"/>
      <c r="J106" s="62"/>
      <c r="K106" s="62"/>
      <c r="L106" s="62"/>
      <c r="M106" s="62"/>
      <c r="N106" s="62"/>
      <c r="O106" s="62"/>
      <c r="P106" s="62"/>
      <c r="Q106" s="62"/>
      <c r="R106" s="62"/>
      <c r="S106" s="62"/>
      <c r="T106" s="80"/>
      <c r="U106" s="62"/>
      <c r="V106" s="62"/>
      <c r="W106" s="62"/>
      <c r="X106" s="62"/>
      <c r="Y106" s="62"/>
      <c r="Z106" s="62"/>
      <c r="AA106" s="62"/>
      <c r="AB106" s="62"/>
      <c r="AC106" s="62"/>
      <c r="AD106" s="62"/>
      <c r="AE106" s="62"/>
      <c r="AF106" s="62"/>
      <c r="AG106" s="62"/>
      <c r="AH106" s="62"/>
      <c r="AI106" s="62"/>
      <c r="AJ106" s="62"/>
      <c r="AK106" s="62"/>
      <c r="AL106" s="62"/>
      <c r="AM106" s="62"/>
      <c r="AN106" s="62"/>
      <c r="AO106" s="62"/>
      <c r="AP106" s="62"/>
      <c r="AQ106" s="62"/>
      <c r="AR106" s="62"/>
      <c r="AS106" s="62"/>
      <c r="AT106" s="62"/>
      <c r="AU106" s="63"/>
      <c r="AV106" s="98"/>
      <c r="AW106" s="98"/>
      <c r="AX106" s="98"/>
      <c r="AY106" s="5"/>
    </row>
    <row r="107" spans="1:51">
      <c r="A107" s="47" t="str">
        <f>VLOOKUP([1]ListOfRegions!A71,[1]ListOfRegions!A71:B145,2,0)</f>
        <v xml:space="preserve">  Ηρακλείου</v>
      </c>
      <c r="B107" s="40">
        <v>212391</v>
      </c>
      <c r="C107" s="35">
        <v>174150</v>
      </c>
      <c r="D107" s="36">
        <v>20364700</v>
      </c>
      <c r="E107" s="35">
        <v>78651</v>
      </c>
      <c r="F107" s="36">
        <v>29253</v>
      </c>
      <c r="G107" s="35">
        <v>7971750</v>
      </c>
      <c r="H107" s="36">
        <v>58411</v>
      </c>
      <c r="I107" s="35">
        <v>26745</v>
      </c>
      <c r="J107" s="36">
        <v>2621045</v>
      </c>
      <c r="K107" s="35">
        <v>32132</v>
      </c>
      <c r="L107" s="36">
        <v>24490</v>
      </c>
      <c r="M107" s="35">
        <v>910780</v>
      </c>
      <c r="N107" s="36">
        <v>73208</v>
      </c>
      <c r="O107" s="35">
        <v>16430</v>
      </c>
      <c r="P107" s="36">
        <v>1555640</v>
      </c>
      <c r="Q107" s="35">
        <v>9103</v>
      </c>
      <c r="R107" s="36">
        <v>2280</v>
      </c>
      <c r="S107" s="35">
        <v>242996</v>
      </c>
      <c r="T107" s="36">
        <v>60884</v>
      </c>
      <c r="U107" s="35">
        <v>4521</v>
      </c>
      <c r="V107" s="36">
        <v>1287408</v>
      </c>
      <c r="W107" s="35">
        <v>4175</v>
      </c>
      <c r="X107" s="36">
        <v>725</v>
      </c>
      <c r="Y107" s="35">
        <v>60530</v>
      </c>
      <c r="Z107" s="36">
        <v>38415</v>
      </c>
      <c r="AA107" s="35">
        <v>1895</v>
      </c>
      <c r="AB107" s="36">
        <v>762690</v>
      </c>
      <c r="AC107" s="34" t="s">
        <v>118</v>
      </c>
      <c r="AD107" s="33" t="s">
        <v>118</v>
      </c>
      <c r="AE107" s="35">
        <v>4000</v>
      </c>
      <c r="AF107" s="36">
        <v>62966</v>
      </c>
      <c r="AG107" s="35">
        <v>4424</v>
      </c>
      <c r="AH107" s="36">
        <v>417065</v>
      </c>
      <c r="AI107" s="35">
        <v>27352</v>
      </c>
      <c r="AJ107" s="36">
        <v>5268</v>
      </c>
      <c r="AK107" s="35">
        <v>979544</v>
      </c>
      <c r="AL107" s="33" t="s">
        <v>118</v>
      </c>
      <c r="AM107" s="34" t="s">
        <v>118</v>
      </c>
      <c r="AN107" s="36">
        <v>230</v>
      </c>
      <c r="AO107" s="34" t="s">
        <v>118</v>
      </c>
      <c r="AP107" s="33" t="s">
        <v>118</v>
      </c>
      <c r="AQ107" s="35">
        <v>3440</v>
      </c>
      <c r="AR107" s="36">
        <v>15646673</v>
      </c>
      <c r="AS107" s="35">
        <v>15365077</v>
      </c>
      <c r="AT107" s="36">
        <v>1198300</v>
      </c>
      <c r="AU107" s="38">
        <v>175079430</v>
      </c>
      <c r="AV107" s="50" t="s">
        <v>110</v>
      </c>
      <c r="AW107" s="11"/>
      <c r="AX107" s="11"/>
      <c r="AY107" s="5"/>
    </row>
    <row r="108" spans="1:51">
      <c r="A108" s="47" t="str">
        <f>VLOOKUP([1]ListOfRegions!A72,[1]ListOfRegions!A72:B146,2,0)</f>
        <v xml:space="preserve">  Λασιθίου</v>
      </c>
      <c r="B108" s="40">
        <v>55765</v>
      </c>
      <c r="C108" s="35">
        <v>12840</v>
      </c>
      <c r="D108" s="36">
        <v>1265500</v>
      </c>
      <c r="E108" s="35">
        <v>42497</v>
      </c>
      <c r="F108" s="36">
        <v>6812</v>
      </c>
      <c r="G108" s="35">
        <v>956130</v>
      </c>
      <c r="H108" s="36">
        <v>24306</v>
      </c>
      <c r="I108" s="35">
        <v>3422</v>
      </c>
      <c r="J108" s="36">
        <v>370660</v>
      </c>
      <c r="K108" s="35">
        <v>39340</v>
      </c>
      <c r="L108" s="36">
        <v>6535</v>
      </c>
      <c r="M108" s="35">
        <v>907315</v>
      </c>
      <c r="N108" s="36">
        <v>45970</v>
      </c>
      <c r="O108" s="35">
        <v>3360</v>
      </c>
      <c r="P108" s="36">
        <v>415380</v>
      </c>
      <c r="Q108" s="35">
        <v>6722</v>
      </c>
      <c r="R108" s="36">
        <v>700</v>
      </c>
      <c r="S108" s="35">
        <v>109948</v>
      </c>
      <c r="T108" s="36">
        <v>16584</v>
      </c>
      <c r="U108" s="35">
        <v>1540</v>
      </c>
      <c r="V108" s="36">
        <v>135641</v>
      </c>
      <c r="W108" s="35">
        <v>2258</v>
      </c>
      <c r="X108" s="36">
        <v>485</v>
      </c>
      <c r="Y108" s="35">
        <v>20870</v>
      </c>
      <c r="Z108" s="33" t="s">
        <v>118</v>
      </c>
      <c r="AA108" s="34" t="s">
        <v>118</v>
      </c>
      <c r="AB108" s="36">
        <v>111180</v>
      </c>
      <c r="AC108" s="34" t="s">
        <v>118</v>
      </c>
      <c r="AD108" s="33" t="s">
        <v>118</v>
      </c>
      <c r="AE108" s="34" t="s">
        <v>118</v>
      </c>
      <c r="AF108" s="36">
        <v>83355</v>
      </c>
      <c r="AG108" s="35">
        <v>27880</v>
      </c>
      <c r="AH108" s="36">
        <v>261100</v>
      </c>
      <c r="AI108" s="35">
        <v>17975</v>
      </c>
      <c r="AJ108" s="36">
        <v>192</v>
      </c>
      <c r="AK108" s="35">
        <v>127520</v>
      </c>
      <c r="AL108" s="36">
        <v>3759</v>
      </c>
      <c r="AM108" s="35">
        <v>1024</v>
      </c>
      <c r="AN108" s="36">
        <v>26480</v>
      </c>
      <c r="AO108" s="34" t="s">
        <v>118</v>
      </c>
      <c r="AP108" s="33" t="s">
        <v>118</v>
      </c>
      <c r="AQ108" s="35">
        <v>660</v>
      </c>
      <c r="AR108" s="36">
        <v>6686746</v>
      </c>
      <c r="AS108" s="35">
        <v>6307363</v>
      </c>
      <c r="AT108" s="36">
        <v>160750</v>
      </c>
      <c r="AU108" s="38">
        <v>79509281</v>
      </c>
      <c r="AV108" s="50" t="s">
        <v>111</v>
      </c>
      <c r="AW108" s="11"/>
      <c r="AX108" s="11"/>
      <c r="AY108" s="5"/>
    </row>
    <row r="109" spans="1:51">
      <c r="A109" s="47" t="str">
        <f>VLOOKUP([1]ListOfRegions!A73,[1]ListOfRegions!A73:B147,2,0)</f>
        <v xml:space="preserve">  Ρεθύμνης</v>
      </c>
      <c r="B109" s="40">
        <v>86020</v>
      </c>
      <c r="C109" s="35">
        <v>61668</v>
      </c>
      <c r="D109" s="36">
        <v>2025355</v>
      </c>
      <c r="E109" s="35">
        <v>29332</v>
      </c>
      <c r="F109" s="36">
        <v>9048</v>
      </c>
      <c r="G109" s="35">
        <v>511150</v>
      </c>
      <c r="H109" s="36">
        <v>15240</v>
      </c>
      <c r="I109" s="35">
        <v>6240</v>
      </c>
      <c r="J109" s="36">
        <v>258850</v>
      </c>
      <c r="K109" s="35">
        <v>10575</v>
      </c>
      <c r="L109" s="36">
        <v>5370</v>
      </c>
      <c r="M109" s="35">
        <v>169150</v>
      </c>
      <c r="N109" s="36">
        <v>29235</v>
      </c>
      <c r="O109" s="35">
        <v>3999</v>
      </c>
      <c r="P109" s="36">
        <v>266590</v>
      </c>
      <c r="Q109" s="35">
        <v>2947</v>
      </c>
      <c r="R109" s="36">
        <v>641</v>
      </c>
      <c r="S109" s="35">
        <v>37787</v>
      </c>
      <c r="T109" s="36">
        <v>5310</v>
      </c>
      <c r="U109" s="35">
        <v>850</v>
      </c>
      <c r="V109" s="36">
        <v>65005</v>
      </c>
      <c r="W109" s="35">
        <v>10848</v>
      </c>
      <c r="X109" s="36">
        <v>7176</v>
      </c>
      <c r="Y109" s="35">
        <v>90800</v>
      </c>
      <c r="Z109" s="36">
        <v>19176</v>
      </c>
      <c r="AA109" s="35">
        <v>421</v>
      </c>
      <c r="AB109" s="36">
        <v>157055</v>
      </c>
      <c r="AC109" s="34" t="s">
        <v>118</v>
      </c>
      <c r="AD109" s="33" t="s">
        <v>118</v>
      </c>
      <c r="AE109" s="35">
        <v>1380</v>
      </c>
      <c r="AF109" s="36">
        <v>11603</v>
      </c>
      <c r="AG109" s="35">
        <v>592</v>
      </c>
      <c r="AH109" s="36">
        <v>57600</v>
      </c>
      <c r="AI109" s="35">
        <v>38469</v>
      </c>
      <c r="AJ109" s="36">
        <v>23686</v>
      </c>
      <c r="AK109" s="35">
        <v>220190</v>
      </c>
      <c r="AL109" s="36">
        <v>121</v>
      </c>
      <c r="AM109" s="35">
        <v>70</v>
      </c>
      <c r="AN109" s="36">
        <v>2410</v>
      </c>
      <c r="AO109" s="34" t="s">
        <v>118</v>
      </c>
      <c r="AP109" s="33" t="s">
        <v>118</v>
      </c>
      <c r="AQ109" s="35">
        <v>70</v>
      </c>
      <c r="AR109" s="36">
        <v>4842783</v>
      </c>
      <c r="AS109" s="35">
        <v>4609652</v>
      </c>
      <c r="AT109" s="36">
        <v>62700</v>
      </c>
      <c r="AU109" s="38">
        <v>69948256</v>
      </c>
      <c r="AV109" s="50" t="s">
        <v>112</v>
      </c>
      <c r="AW109" s="11"/>
      <c r="AX109" s="11"/>
      <c r="AY109" s="5"/>
    </row>
    <row r="110" spans="1:51" ht="10.8" thickBot="1">
      <c r="A110" s="49" t="str">
        <f>VLOOKUP([1]ListOfRegions!A74,[1]ListOfRegions!A74:B148,2,0)</f>
        <v xml:space="preserve">  Χανίων</v>
      </c>
      <c r="B110" s="41">
        <v>1262428</v>
      </c>
      <c r="C110" s="42">
        <v>1220675</v>
      </c>
      <c r="D110" s="43">
        <v>71090500</v>
      </c>
      <c r="E110" s="42">
        <v>123529</v>
      </c>
      <c r="F110" s="43">
        <v>82091</v>
      </c>
      <c r="G110" s="42">
        <v>5114480</v>
      </c>
      <c r="H110" s="43">
        <v>212125</v>
      </c>
      <c r="I110" s="42">
        <v>196145</v>
      </c>
      <c r="J110" s="43">
        <v>5347550</v>
      </c>
      <c r="K110" s="42">
        <v>18213</v>
      </c>
      <c r="L110" s="43">
        <v>11135</v>
      </c>
      <c r="M110" s="42">
        <v>293750</v>
      </c>
      <c r="N110" s="43">
        <v>36494</v>
      </c>
      <c r="O110" s="42">
        <v>1785</v>
      </c>
      <c r="P110" s="43">
        <v>496385</v>
      </c>
      <c r="Q110" s="42">
        <v>13064</v>
      </c>
      <c r="R110" s="43">
        <v>7843</v>
      </c>
      <c r="S110" s="42">
        <v>263736</v>
      </c>
      <c r="T110" s="43">
        <v>11178</v>
      </c>
      <c r="U110" s="42">
        <v>2842</v>
      </c>
      <c r="V110" s="43">
        <v>235740</v>
      </c>
      <c r="W110" s="42">
        <v>4136</v>
      </c>
      <c r="X110" s="43">
        <v>1045</v>
      </c>
      <c r="Y110" s="42">
        <v>68995</v>
      </c>
      <c r="Z110" s="43">
        <v>19418</v>
      </c>
      <c r="AA110" s="42">
        <v>1845</v>
      </c>
      <c r="AB110" s="43">
        <v>170098</v>
      </c>
      <c r="AC110" s="44" t="s">
        <v>118</v>
      </c>
      <c r="AD110" s="45" t="s">
        <v>118</v>
      </c>
      <c r="AE110" s="42">
        <v>264</v>
      </c>
      <c r="AF110" s="43">
        <v>31052</v>
      </c>
      <c r="AG110" s="42">
        <v>380</v>
      </c>
      <c r="AH110" s="43">
        <v>196635</v>
      </c>
      <c r="AI110" s="42">
        <v>20064</v>
      </c>
      <c r="AJ110" s="43">
        <v>2073</v>
      </c>
      <c r="AK110" s="42">
        <v>339830</v>
      </c>
      <c r="AL110" s="43">
        <v>63157</v>
      </c>
      <c r="AM110" s="42">
        <v>47757</v>
      </c>
      <c r="AN110" s="43">
        <v>942334</v>
      </c>
      <c r="AO110" s="44" t="s">
        <v>118</v>
      </c>
      <c r="AP110" s="45" t="s">
        <v>118</v>
      </c>
      <c r="AQ110" s="42">
        <v>3075</v>
      </c>
      <c r="AR110" s="43">
        <v>9821458</v>
      </c>
      <c r="AS110" s="42">
        <v>9530819</v>
      </c>
      <c r="AT110" s="43">
        <v>753326</v>
      </c>
      <c r="AU110" s="46">
        <v>248923263</v>
      </c>
      <c r="AV110" s="51" t="s">
        <v>113</v>
      </c>
      <c r="AW110" s="15"/>
      <c r="AX110" s="15"/>
      <c r="AY110" s="5"/>
    </row>
    <row r="111" spans="1:51">
      <c r="AY111" s="5"/>
    </row>
    <row r="112" spans="1:51">
      <c r="A112" s="12" t="s">
        <v>114</v>
      </c>
      <c r="M112" s="12" t="s">
        <v>115</v>
      </c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2"/>
      <c r="AR112" s="12"/>
      <c r="AS112" s="12"/>
      <c r="AT112" s="12"/>
      <c r="AU112" s="12"/>
    </row>
    <row r="113" spans="1:47">
      <c r="A113" s="13" t="s">
        <v>116</v>
      </c>
      <c r="M113" s="13" t="s">
        <v>117</v>
      </c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  <c r="AS113" s="13"/>
      <c r="AT113" s="13"/>
      <c r="AU113" s="13"/>
    </row>
    <row r="114" spans="1:47">
      <c r="A114" s="13" t="s">
        <v>131</v>
      </c>
      <c r="M114" s="13" t="s">
        <v>132</v>
      </c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  <c r="AS114" s="13"/>
      <c r="AT114" s="13"/>
      <c r="AU114" s="13"/>
    </row>
  </sheetData>
  <mergeCells count="645">
    <mergeCell ref="B2:R2"/>
    <mergeCell ref="B3:Q3"/>
    <mergeCell ref="G5:L5"/>
    <mergeCell ref="AW5:AX5"/>
    <mergeCell ref="A6:A9"/>
    <mergeCell ref="B6:D8"/>
    <mergeCell ref="E6:G8"/>
    <mergeCell ref="H6:J8"/>
    <mergeCell ref="K6:M8"/>
    <mergeCell ref="N6:P8"/>
    <mergeCell ref="AR6:AU8"/>
    <mergeCell ref="AV6:AX9"/>
    <mergeCell ref="AC6:AE8"/>
    <mergeCell ref="AF6:AH8"/>
    <mergeCell ref="AI6:AK8"/>
    <mergeCell ref="AL6:AN8"/>
    <mergeCell ref="AO6:AQ8"/>
    <mergeCell ref="A10:A11"/>
    <mergeCell ref="B10:B11"/>
    <mergeCell ref="C10:C11"/>
    <mergeCell ref="D10:D11"/>
    <mergeCell ref="E10:E11"/>
    <mergeCell ref="Q6:S8"/>
    <mergeCell ref="T6:V8"/>
    <mergeCell ref="W6:Y8"/>
    <mergeCell ref="Z6:AB8"/>
    <mergeCell ref="F10:F11"/>
    <mergeCell ref="G10:G11"/>
    <mergeCell ref="H10:H11"/>
    <mergeCell ref="I10:I11"/>
    <mergeCell ref="J10:J11"/>
    <mergeCell ref="K10:K11"/>
    <mergeCell ref="R10:R11"/>
    <mergeCell ref="S10:S11"/>
    <mergeCell ref="T10:T11"/>
    <mergeCell ref="U10:U11"/>
    <mergeCell ref="V10:V11"/>
    <mergeCell ref="W10:W11"/>
    <mergeCell ref="L10:L11"/>
    <mergeCell ref="M10:M11"/>
    <mergeCell ref="N10:N11"/>
    <mergeCell ref="O10:O11"/>
    <mergeCell ref="P10:P11"/>
    <mergeCell ref="Q10:Q11"/>
    <mergeCell ref="AF10:AF11"/>
    <mergeCell ref="AG10:AG11"/>
    <mergeCell ref="AH10:AH11"/>
    <mergeCell ref="AI10:AI11"/>
    <mergeCell ref="X10:X11"/>
    <mergeCell ref="Y10:Y11"/>
    <mergeCell ref="Z10:Z11"/>
    <mergeCell ref="AA10:AA11"/>
    <mergeCell ref="AB10:AB11"/>
    <mergeCell ref="AC10:AC11"/>
    <mergeCell ref="AV10:AX11"/>
    <mergeCell ref="A12:A13"/>
    <mergeCell ref="B12:B13"/>
    <mergeCell ref="C12:C13"/>
    <mergeCell ref="D12:D13"/>
    <mergeCell ref="E12:E13"/>
    <mergeCell ref="F12:F13"/>
    <mergeCell ref="G12:G13"/>
    <mergeCell ref="H12:H13"/>
    <mergeCell ref="I12:I13"/>
    <mergeCell ref="AP10:AP11"/>
    <mergeCell ref="AQ10:AQ11"/>
    <mergeCell ref="AR10:AR11"/>
    <mergeCell ref="AS10:AS11"/>
    <mergeCell ref="AT10:AT11"/>
    <mergeCell ref="AU10:AU11"/>
    <mergeCell ref="AJ10:AJ11"/>
    <mergeCell ref="AK10:AK11"/>
    <mergeCell ref="AL10:AL11"/>
    <mergeCell ref="AM10:AM11"/>
    <mergeCell ref="AN10:AN11"/>
    <mergeCell ref="AO10:AO11"/>
    <mergeCell ref="AD10:AD11"/>
    <mergeCell ref="AE10:AE11"/>
    <mergeCell ref="P12:P13"/>
    <mergeCell ref="Q12:Q13"/>
    <mergeCell ref="R12:R13"/>
    <mergeCell ref="S12:S13"/>
    <mergeCell ref="T12:T13"/>
    <mergeCell ref="U12:U13"/>
    <mergeCell ref="J12:J13"/>
    <mergeCell ref="K12:K13"/>
    <mergeCell ref="L12:L13"/>
    <mergeCell ref="M12:M13"/>
    <mergeCell ref="N12:N13"/>
    <mergeCell ref="O12:O13"/>
    <mergeCell ref="AL12:AL13"/>
    <mergeCell ref="AM12:AM13"/>
    <mergeCell ref="AB12:AB13"/>
    <mergeCell ref="AC12:AC13"/>
    <mergeCell ref="AD12:AD13"/>
    <mergeCell ref="AE12:AE13"/>
    <mergeCell ref="AF12:AF13"/>
    <mergeCell ref="AG12:AG13"/>
    <mergeCell ref="V12:V13"/>
    <mergeCell ref="W12:W13"/>
    <mergeCell ref="X12:X13"/>
    <mergeCell ref="Y12:Y13"/>
    <mergeCell ref="Z12:Z13"/>
    <mergeCell ref="AA12:AA13"/>
    <mergeCell ref="J20:J21"/>
    <mergeCell ref="K20:K21"/>
    <mergeCell ref="L20:L21"/>
    <mergeCell ref="M20:M21"/>
    <mergeCell ref="AT12:AT13"/>
    <mergeCell ref="AU12:AU13"/>
    <mergeCell ref="AV12:AX13"/>
    <mergeCell ref="A20:A21"/>
    <mergeCell ref="B20:B21"/>
    <mergeCell ref="C20:C21"/>
    <mergeCell ref="D20:D21"/>
    <mergeCell ref="E20:E21"/>
    <mergeCell ref="F20:F21"/>
    <mergeCell ref="G20:G21"/>
    <mergeCell ref="AN12:AN13"/>
    <mergeCell ref="AO12:AO13"/>
    <mergeCell ref="AP12:AP13"/>
    <mergeCell ref="AQ12:AQ13"/>
    <mergeCell ref="AR12:AR13"/>
    <mergeCell ref="AS12:AS13"/>
    <mergeCell ref="AH12:AH13"/>
    <mergeCell ref="AI12:AI13"/>
    <mergeCell ref="AJ12:AJ13"/>
    <mergeCell ref="AK12:AK13"/>
    <mergeCell ref="AU20:AU21"/>
    <mergeCell ref="AV20:AX21"/>
    <mergeCell ref="A34:A35"/>
    <mergeCell ref="B34:B35"/>
    <mergeCell ref="C34:C35"/>
    <mergeCell ref="D34:D35"/>
    <mergeCell ref="E34:E35"/>
    <mergeCell ref="AL20:AL21"/>
    <mergeCell ref="AM20:AM21"/>
    <mergeCell ref="AN20:AN21"/>
    <mergeCell ref="AO20:AO21"/>
    <mergeCell ref="AP20:AP21"/>
    <mergeCell ref="AQ20:AQ21"/>
    <mergeCell ref="AF20:AF21"/>
    <mergeCell ref="AG20:AG21"/>
    <mergeCell ref="AH20:AH21"/>
    <mergeCell ref="AI20:AI21"/>
    <mergeCell ref="AJ20:AJ21"/>
    <mergeCell ref="AK20:AK21"/>
    <mergeCell ref="Z20:Z21"/>
    <mergeCell ref="AA20:AA21"/>
    <mergeCell ref="AB20:AB21"/>
    <mergeCell ref="AC20:AC21"/>
    <mergeCell ref="AD20:AD21"/>
    <mergeCell ref="F34:F35"/>
    <mergeCell ref="G34:G35"/>
    <mergeCell ref="H34:H35"/>
    <mergeCell ref="I34:I35"/>
    <mergeCell ref="J34:J35"/>
    <mergeCell ref="K34:K35"/>
    <mergeCell ref="AR20:AR21"/>
    <mergeCell ref="AS20:AS21"/>
    <mergeCell ref="AT20:AT21"/>
    <mergeCell ref="AE20:AE21"/>
    <mergeCell ref="T20:T21"/>
    <mergeCell ref="U20:U21"/>
    <mergeCell ref="V20:V21"/>
    <mergeCell ref="W20:W21"/>
    <mergeCell ref="X20:X21"/>
    <mergeCell ref="Y20:Y21"/>
    <mergeCell ref="N20:N21"/>
    <mergeCell ref="O20:O21"/>
    <mergeCell ref="P20:P21"/>
    <mergeCell ref="Q20:Q21"/>
    <mergeCell ref="R20:R21"/>
    <mergeCell ref="S20:S21"/>
    <mergeCell ref="H20:H21"/>
    <mergeCell ref="I20:I21"/>
    <mergeCell ref="R34:R35"/>
    <mergeCell ref="S34:S35"/>
    <mergeCell ref="T34:T35"/>
    <mergeCell ref="U34:U35"/>
    <mergeCell ref="V34:V35"/>
    <mergeCell ref="W34:W35"/>
    <mergeCell ref="L34:L35"/>
    <mergeCell ref="M34:M35"/>
    <mergeCell ref="N34:N35"/>
    <mergeCell ref="O34:O35"/>
    <mergeCell ref="P34:P35"/>
    <mergeCell ref="Q34:Q35"/>
    <mergeCell ref="AF34:AF35"/>
    <mergeCell ref="AG34:AG35"/>
    <mergeCell ref="AH34:AH35"/>
    <mergeCell ref="AI34:AI35"/>
    <mergeCell ref="X34:X35"/>
    <mergeCell ref="Y34:Y35"/>
    <mergeCell ref="Z34:Z35"/>
    <mergeCell ref="AA34:AA35"/>
    <mergeCell ref="AB34:AB35"/>
    <mergeCell ref="AC34:AC35"/>
    <mergeCell ref="AV34:AX35"/>
    <mergeCell ref="A40:A41"/>
    <mergeCell ref="B40:B41"/>
    <mergeCell ref="C40:C41"/>
    <mergeCell ref="D40:D41"/>
    <mergeCell ref="E40:E41"/>
    <mergeCell ref="F40:F41"/>
    <mergeCell ref="G40:G41"/>
    <mergeCell ref="H40:H41"/>
    <mergeCell ref="I40:I41"/>
    <mergeCell ref="AP34:AP35"/>
    <mergeCell ref="AQ34:AQ35"/>
    <mergeCell ref="AR34:AR35"/>
    <mergeCell ref="AS34:AS35"/>
    <mergeCell ref="AT34:AT35"/>
    <mergeCell ref="AU34:AU35"/>
    <mergeCell ref="AJ34:AJ35"/>
    <mergeCell ref="AK34:AK35"/>
    <mergeCell ref="AL34:AL35"/>
    <mergeCell ref="AM34:AM35"/>
    <mergeCell ref="AN34:AN35"/>
    <mergeCell ref="AO34:AO35"/>
    <mergeCell ref="AD34:AD35"/>
    <mergeCell ref="AE34:AE35"/>
    <mergeCell ref="P40:P41"/>
    <mergeCell ref="Q40:Q41"/>
    <mergeCell ref="R40:R41"/>
    <mergeCell ref="S40:S41"/>
    <mergeCell ref="T40:T41"/>
    <mergeCell ref="U40:U41"/>
    <mergeCell ref="J40:J41"/>
    <mergeCell ref="K40:K41"/>
    <mergeCell ref="L40:L41"/>
    <mergeCell ref="M40:M41"/>
    <mergeCell ref="N40:N41"/>
    <mergeCell ref="O40:O41"/>
    <mergeCell ref="AL40:AL41"/>
    <mergeCell ref="AM40:AM41"/>
    <mergeCell ref="AB40:AB41"/>
    <mergeCell ref="AC40:AC41"/>
    <mergeCell ref="AD40:AD41"/>
    <mergeCell ref="AE40:AE41"/>
    <mergeCell ref="AF40:AF41"/>
    <mergeCell ref="AG40:AG41"/>
    <mergeCell ref="V40:V41"/>
    <mergeCell ref="W40:W41"/>
    <mergeCell ref="X40:X41"/>
    <mergeCell ref="Y40:Y41"/>
    <mergeCell ref="Z40:Z41"/>
    <mergeCell ref="AA40:AA41"/>
    <mergeCell ref="J47:J48"/>
    <mergeCell ref="K47:K48"/>
    <mergeCell ref="L47:L48"/>
    <mergeCell ref="M47:M48"/>
    <mergeCell ref="AT40:AT41"/>
    <mergeCell ref="AU40:AU41"/>
    <mergeCell ref="AV40:AX41"/>
    <mergeCell ref="A47:A48"/>
    <mergeCell ref="B47:B48"/>
    <mergeCell ref="C47:C48"/>
    <mergeCell ref="D47:D48"/>
    <mergeCell ref="E47:E48"/>
    <mergeCell ref="F47:F48"/>
    <mergeCell ref="G47:G48"/>
    <mergeCell ref="AN40:AN41"/>
    <mergeCell ref="AO40:AO41"/>
    <mergeCell ref="AP40:AP41"/>
    <mergeCell ref="AQ40:AQ41"/>
    <mergeCell ref="AR40:AR41"/>
    <mergeCell ref="AS40:AS41"/>
    <mergeCell ref="AH40:AH41"/>
    <mergeCell ref="AI40:AI41"/>
    <mergeCell ref="AJ40:AJ41"/>
    <mergeCell ref="AK40:AK41"/>
    <mergeCell ref="AU47:AU48"/>
    <mergeCell ref="AV47:AX48"/>
    <mergeCell ref="A54:A55"/>
    <mergeCell ref="B54:B55"/>
    <mergeCell ref="C54:C55"/>
    <mergeCell ref="D54:D55"/>
    <mergeCell ref="E54:E55"/>
    <mergeCell ref="AL47:AL48"/>
    <mergeCell ref="AM47:AM48"/>
    <mergeCell ref="AN47:AN48"/>
    <mergeCell ref="AO47:AO48"/>
    <mergeCell ref="AP47:AP48"/>
    <mergeCell ref="AQ47:AQ48"/>
    <mergeCell ref="AF47:AF48"/>
    <mergeCell ref="AG47:AG48"/>
    <mergeCell ref="AH47:AH48"/>
    <mergeCell ref="AI47:AI48"/>
    <mergeCell ref="AJ47:AJ48"/>
    <mergeCell ref="AK47:AK48"/>
    <mergeCell ref="Z47:Z48"/>
    <mergeCell ref="AA47:AA48"/>
    <mergeCell ref="AB47:AB48"/>
    <mergeCell ref="AC47:AC48"/>
    <mergeCell ref="AD47:AD48"/>
    <mergeCell ref="F54:F55"/>
    <mergeCell ref="G54:G55"/>
    <mergeCell ref="H54:H55"/>
    <mergeCell ref="I54:I55"/>
    <mergeCell ref="J54:J55"/>
    <mergeCell ref="K54:K55"/>
    <mergeCell ref="AR47:AR48"/>
    <mergeCell ref="AS47:AS48"/>
    <mergeCell ref="AT47:AT48"/>
    <mergeCell ref="AE47:AE48"/>
    <mergeCell ref="T47:T48"/>
    <mergeCell ref="U47:U48"/>
    <mergeCell ref="V47:V48"/>
    <mergeCell ref="W47:W48"/>
    <mergeCell ref="X47:X48"/>
    <mergeCell ref="Y47:Y48"/>
    <mergeCell ref="N47:N48"/>
    <mergeCell ref="O47:O48"/>
    <mergeCell ref="P47:P48"/>
    <mergeCell ref="Q47:Q48"/>
    <mergeCell ref="R47:R48"/>
    <mergeCell ref="S47:S48"/>
    <mergeCell ref="H47:H48"/>
    <mergeCell ref="I47:I48"/>
    <mergeCell ref="R54:R55"/>
    <mergeCell ref="S54:S55"/>
    <mergeCell ref="T54:T55"/>
    <mergeCell ref="U54:U55"/>
    <mergeCell ref="V54:V55"/>
    <mergeCell ref="W54:W55"/>
    <mergeCell ref="L54:L55"/>
    <mergeCell ref="M54:M55"/>
    <mergeCell ref="N54:N55"/>
    <mergeCell ref="O54:O55"/>
    <mergeCell ref="P54:P55"/>
    <mergeCell ref="Q54:Q55"/>
    <mergeCell ref="AF54:AF55"/>
    <mergeCell ref="AG54:AG55"/>
    <mergeCell ref="AH54:AH55"/>
    <mergeCell ref="AI54:AI55"/>
    <mergeCell ref="X54:X55"/>
    <mergeCell ref="Y54:Y55"/>
    <mergeCell ref="Z54:Z55"/>
    <mergeCell ref="AA54:AA55"/>
    <mergeCell ref="AB54:AB55"/>
    <mergeCell ref="AC54:AC55"/>
    <mergeCell ref="AV54:AX55"/>
    <mergeCell ref="A61:A62"/>
    <mergeCell ref="B61:B62"/>
    <mergeCell ref="C61:C62"/>
    <mergeCell ref="D61:D62"/>
    <mergeCell ref="E61:E62"/>
    <mergeCell ref="F61:F62"/>
    <mergeCell ref="G61:G62"/>
    <mergeCell ref="H61:H62"/>
    <mergeCell ref="I61:I62"/>
    <mergeCell ref="AP54:AP55"/>
    <mergeCell ref="AQ54:AQ55"/>
    <mergeCell ref="AR54:AR55"/>
    <mergeCell ref="AS54:AS55"/>
    <mergeCell ref="AT54:AT55"/>
    <mergeCell ref="AU54:AU55"/>
    <mergeCell ref="AJ54:AJ55"/>
    <mergeCell ref="AK54:AK55"/>
    <mergeCell ref="AL54:AL55"/>
    <mergeCell ref="AM54:AM55"/>
    <mergeCell ref="AN54:AN55"/>
    <mergeCell ref="AO54:AO55"/>
    <mergeCell ref="AD54:AD55"/>
    <mergeCell ref="AE54:AE55"/>
    <mergeCell ref="P61:P62"/>
    <mergeCell ref="Q61:Q62"/>
    <mergeCell ref="R61:R62"/>
    <mergeCell ref="S61:S62"/>
    <mergeCell ref="T61:T62"/>
    <mergeCell ref="U61:U62"/>
    <mergeCell ref="J61:J62"/>
    <mergeCell ref="K61:K62"/>
    <mergeCell ref="L61:L62"/>
    <mergeCell ref="M61:M62"/>
    <mergeCell ref="N61:N62"/>
    <mergeCell ref="O61:O62"/>
    <mergeCell ref="AL61:AL62"/>
    <mergeCell ref="AM61:AM62"/>
    <mergeCell ref="AB61:AB62"/>
    <mergeCell ref="AC61:AC62"/>
    <mergeCell ref="AD61:AD62"/>
    <mergeCell ref="AE61:AE62"/>
    <mergeCell ref="AF61:AF62"/>
    <mergeCell ref="AG61:AG62"/>
    <mergeCell ref="V61:V62"/>
    <mergeCell ref="W61:W62"/>
    <mergeCell ref="X61:X62"/>
    <mergeCell ref="Y61:Y62"/>
    <mergeCell ref="Z61:Z62"/>
    <mergeCell ref="AA61:AA62"/>
    <mergeCell ref="J66:J67"/>
    <mergeCell ref="K66:K67"/>
    <mergeCell ref="L66:L67"/>
    <mergeCell ref="M66:M67"/>
    <mergeCell ref="AT61:AT62"/>
    <mergeCell ref="AU61:AU62"/>
    <mergeCell ref="AV61:AX62"/>
    <mergeCell ref="A66:A67"/>
    <mergeCell ref="B66:B67"/>
    <mergeCell ref="C66:C67"/>
    <mergeCell ref="D66:D67"/>
    <mergeCell ref="E66:E67"/>
    <mergeCell ref="F66:F67"/>
    <mergeCell ref="G66:G67"/>
    <mergeCell ref="AN61:AN62"/>
    <mergeCell ref="AO61:AO62"/>
    <mergeCell ref="AP61:AP62"/>
    <mergeCell ref="AQ61:AQ62"/>
    <mergeCell ref="AR61:AR62"/>
    <mergeCell ref="AS61:AS62"/>
    <mergeCell ref="AH61:AH62"/>
    <mergeCell ref="AI61:AI62"/>
    <mergeCell ref="AJ61:AJ62"/>
    <mergeCell ref="AK61:AK62"/>
    <mergeCell ref="AU66:AU67"/>
    <mergeCell ref="AV66:AX67"/>
    <mergeCell ref="A73:A74"/>
    <mergeCell ref="B73:B74"/>
    <mergeCell ref="C73:C74"/>
    <mergeCell ref="D73:D74"/>
    <mergeCell ref="E73:E74"/>
    <mergeCell ref="AL66:AL67"/>
    <mergeCell ref="AM66:AM67"/>
    <mergeCell ref="AN66:AN67"/>
    <mergeCell ref="AO66:AO67"/>
    <mergeCell ref="AP66:AP67"/>
    <mergeCell ref="AQ66:AQ67"/>
    <mergeCell ref="AF66:AF67"/>
    <mergeCell ref="AG66:AG67"/>
    <mergeCell ref="AH66:AH67"/>
    <mergeCell ref="AI66:AI67"/>
    <mergeCell ref="AJ66:AJ67"/>
    <mergeCell ref="AK66:AK67"/>
    <mergeCell ref="Z66:Z67"/>
    <mergeCell ref="AA66:AA67"/>
    <mergeCell ref="AB66:AB67"/>
    <mergeCell ref="AC66:AC67"/>
    <mergeCell ref="AD66:AD67"/>
    <mergeCell ref="F73:F74"/>
    <mergeCell ref="G73:G74"/>
    <mergeCell ref="H73:H74"/>
    <mergeCell ref="I73:I74"/>
    <mergeCell ref="J73:J74"/>
    <mergeCell ref="K73:K74"/>
    <mergeCell ref="AR66:AR67"/>
    <mergeCell ref="AS66:AS67"/>
    <mergeCell ref="AT66:AT67"/>
    <mergeCell ref="AE66:AE67"/>
    <mergeCell ref="T66:T67"/>
    <mergeCell ref="U66:U67"/>
    <mergeCell ref="V66:V67"/>
    <mergeCell ref="W66:W67"/>
    <mergeCell ref="X66:X67"/>
    <mergeCell ref="Y66:Y67"/>
    <mergeCell ref="N66:N67"/>
    <mergeCell ref="O66:O67"/>
    <mergeCell ref="P66:P67"/>
    <mergeCell ref="Q66:Q67"/>
    <mergeCell ref="R66:R67"/>
    <mergeCell ref="S66:S67"/>
    <mergeCell ref="H66:H67"/>
    <mergeCell ref="I66:I67"/>
    <mergeCell ref="R73:R74"/>
    <mergeCell ref="S73:S74"/>
    <mergeCell ref="T73:T74"/>
    <mergeCell ref="U73:U74"/>
    <mergeCell ref="V73:V74"/>
    <mergeCell ref="W73:W74"/>
    <mergeCell ref="L73:L74"/>
    <mergeCell ref="M73:M74"/>
    <mergeCell ref="N73:N74"/>
    <mergeCell ref="O73:O74"/>
    <mergeCell ref="P73:P74"/>
    <mergeCell ref="Q73:Q74"/>
    <mergeCell ref="AF73:AF74"/>
    <mergeCell ref="AG73:AG74"/>
    <mergeCell ref="AH73:AH74"/>
    <mergeCell ref="AI73:AI74"/>
    <mergeCell ref="X73:X74"/>
    <mergeCell ref="Y73:Y74"/>
    <mergeCell ref="Z73:Z74"/>
    <mergeCell ref="AA73:AA74"/>
    <mergeCell ref="AB73:AB74"/>
    <mergeCell ref="AC73:AC74"/>
    <mergeCell ref="AV73:AX74"/>
    <mergeCell ref="A83:A84"/>
    <mergeCell ref="B83:B84"/>
    <mergeCell ref="C83:C84"/>
    <mergeCell ref="D83:D84"/>
    <mergeCell ref="E83:E84"/>
    <mergeCell ref="F83:F84"/>
    <mergeCell ref="G83:G84"/>
    <mergeCell ref="H83:H84"/>
    <mergeCell ref="I83:I84"/>
    <mergeCell ref="AP73:AP74"/>
    <mergeCell ref="AQ73:AQ74"/>
    <mergeCell ref="AR73:AR74"/>
    <mergeCell ref="AS73:AS74"/>
    <mergeCell ref="AT73:AT74"/>
    <mergeCell ref="AU73:AU74"/>
    <mergeCell ref="AJ73:AJ74"/>
    <mergeCell ref="AK73:AK74"/>
    <mergeCell ref="AL73:AL74"/>
    <mergeCell ref="AM73:AM74"/>
    <mergeCell ref="AN73:AN74"/>
    <mergeCell ref="AO73:AO74"/>
    <mergeCell ref="AD73:AD74"/>
    <mergeCell ref="AE73:AE74"/>
    <mergeCell ref="P83:P84"/>
    <mergeCell ref="Q83:Q84"/>
    <mergeCell ref="R83:R84"/>
    <mergeCell ref="S83:S84"/>
    <mergeCell ref="T83:T84"/>
    <mergeCell ref="U83:U84"/>
    <mergeCell ref="J83:J84"/>
    <mergeCell ref="K83:K84"/>
    <mergeCell ref="L83:L84"/>
    <mergeCell ref="M83:M84"/>
    <mergeCell ref="N83:N84"/>
    <mergeCell ref="O83:O84"/>
    <mergeCell ref="AL83:AL84"/>
    <mergeCell ref="AM83:AM84"/>
    <mergeCell ref="AB83:AB84"/>
    <mergeCell ref="AC83:AC84"/>
    <mergeCell ref="AD83:AD84"/>
    <mergeCell ref="AE83:AE84"/>
    <mergeCell ref="AF83:AF84"/>
    <mergeCell ref="AG83:AG84"/>
    <mergeCell ref="V83:V84"/>
    <mergeCell ref="W83:W84"/>
    <mergeCell ref="X83:X84"/>
    <mergeCell ref="Y83:Y84"/>
    <mergeCell ref="Z83:Z84"/>
    <mergeCell ref="AA83:AA84"/>
    <mergeCell ref="J90:J91"/>
    <mergeCell ref="K90:K91"/>
    <mergeCell ref="L90:L91"/>
    <mergeCell ref="M90:M91"/>
    <mergeCell ref="AT83:AT84"/>
    <mergeCell ref="AU83:AU84"/>
    <mergeCell ref="AV83:AX84"/>
    <mergeCell ref="A90:A91"/>
    <mergeCell ref="B90:B91"/>
    <mergeCell ref="C90:C91"/>
    <mergeCell ref="D90:D91"/>
    <mergeCell ref="E90:E91"/>
    <mergeCell ref="F90:F91"/>
    <mergeCell ref="G90:G91"/>
    <mergeCell ref="AN83:AN84"/>
    <mergeCell ref="AO83:AO84"/>
    <mergeCell ref="AP83:AP84"/>
    <mergeCell ref="AQ83:AQ84"/>
    <mergeCell ref="AR83:AR84"/>
    <mergeCell ref="AS83:AS84"/>
    <mergeCell ref="AH83:AH84"/>
    <mergeCell ref="AI83:AI84"/>
    <mergeCell ref="AJ83:AJ84"/>
    <mergeCell ref="AK83:AK84"/>
    <mergeCell ref="AU90:AU91"/>
    <mergeCell ref="AV90:AX91"/>
    <mergeCell ref="A105:A106"/>
    <mergeCell ref="B105:B106"/>
    <mergeCell ref="C105:C106"/>
    <mergeCell ref="D105:D106"/>
    <mergeCell ref="E105:E106"/>
    <mergeCell ref="AL90:AL91"/>
    <mergeCell ref="AM90:AM91"/>
    <mergeCell ref="AN90:AN91"/>
    <mergeCell ref="AO90:AO91"/>
    <mergeCell ref="AP90:AP91"/>
    <mergeCell ref="AQ90:AQ91"/>
    <mergeCell ref="AF90:AF91"/>
    <mergeCell ref="AG90:AG91"/>
    <mergeCell ref="AH90:AH91"/>
    <mergeCell ref="AI90:AI91"/>
    <mergeCell ref="AJ90:AJ91"/>
    <mergeCell ref="AK90:AK91"/>
    <mergeCell ref="Z90:Z91"/>
    <mergeCell ref="AA90:AA91"/>
    <mergeCell ref="AB90:AB91"/>
    <mergeCell ref="AC90:AC91"/>
    <mergeCell ref="AD90:AD91"/>
    <mergeCell ref="F105:F106"/>
    <mergeCell ref="G105:G106"/>
    <mergeCell ref="H105:H106"/>
    <mergeCell ref="I105:I106"/>
    <mergeCell ref="J105:J106"/>
    <mergeCell ref="K105:K106"/>
    <mergeCell ref="AR90:AR91"/>
    <mergeCell ref="AS90:AS91"/>
    <mergeCell ref="AT90:AT91"/>
    <mergeCell ref="AE90:AE91"/>
    <mergeCell ref="T90:T91"/>
    <mergeCell ref="U90:U91"/>
    <mergeCell ref="V90:V91"/>
    <mergeCell ref="W90:W91"/>
    <mergeCell ref="X90:X91"/>
    <mergeCell ref="Y90:Y91"/>
    <mergeCell ref="N90:N91"/>
    <mergeCell ref="O90:O91"/>
    <mergeCell ref="P90:P91"/>
    <mergeCell ref="Q90:Q91"/>
    <mergeCell ref="R90:R91"/>
    <mergeCell ref="S90:S91"/>
    <mergeCell ref="H90:H91"/>
    <mergeCell ref="I90:I91"/>
    <mergeCell ref="R105:R106"/>
    <mergeCell ref="S105:S106"/>
    <mergeCell ref="T105:T106"/>
    <mergeCell ref="U105:U106"/>
    <mergeCell ref="V105:V106"/>
    <mergeCell ref="W105:W106"/>
    <mergeCell ref="L105:L106"/>
    <mergeCell ref="M105:M106"/>
    <mergeCell ref="N105:N106"/>
    <mergeCell ref="O105:O106"/>
    <mergeCell ref="P105:P106"/>
    <mergeCell ref="Q105:Q106"/>
    <mergeCell ref="AD105:AD106"/>
    <mergeCell ref="AE105:AE106"/>
    <mergeCell ref="AF105:AF106"/>
    <mergeCell ref="AG105:AG106"/>
    <mergeCell ref="AH105:AH106"/>
    <mergeCell ref="AI105:AI106"/>
    <mergeCell ref="X105:X106"/>
    <mergeCell ref="Y105:Y106"/>
    <mergeCell ref="Z105:Z106"/>
    <mergeCell ref="AA105:AA106"/>
    <mergeCell ref="AB105:AB106"/>
    <mergeCell ref="AC105:AC106"/>
    <mergeCell ref="AV105:AX106"/>
    <mergeCell ref="AP105:AP106"/>
    <mergeCell ref="AQ105:AQ106"/>
    <mergeCell ref="AR105:AR106"/>
    <mergeCell ref="AS105:AS106"/>
    <mergeCell ref="AT105:AT106"/>
    <mergeCell ref="AU105:AU106"/>
    <mergeCell ref="AJ105:AJ106"/>
    <mergeCell ref="AK105:AK106"/>
    <mergeCell ref="AL105:AL106"/>
    <mergeCell ref="AM105:AM106"/>
    <mergeCell ref="AN105:AN106"/>
    <mergeCell ref="AO105:AO10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s.spyroulis</dc:creator>
  <cp:lastModifiedBy>s.spyroulis</cp:lastModifiedBy>
  <dcterms:created xsi:type="dcterms:W3CDTF">2015-05-22T06:42:43Z</dcterms:created>
  <dcterms:modified xsi:type="dcterms:W3CDTF">2017-11-16T10:15:46Z</dcterms:modified>
</cp:coreProperties>
</file>