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01" yWindow="576" windowWidth="15765" windowHeight="7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1"/>
  <c r="O16"/>
  <c r="O96"/>
  <c r="O110"/>
  <c r="O109"/>
  <c r="O108"/>
  <c r="O107"/>
  <c r="O104"/>
  <c r="O103"/>
  <c r="O102"/>
  <c r="O101"/>
  <c r="O100"/>
  <c r="O99"/>
  <c r="O98"/>
  <c r="O97"/>
  <c r="O95"/>
  <c r="O94"/>
  <c r="O93"/>
  <c r="O92"/>
  <c r="O89"/>
  <c r="O88"/>
  <c r="O87"/>
  <c r="O86"/>
  <c r="O85"/>
  <c r="O82"/>
  <c r="O81"/>
  <c r="O80"/>
  <c r="O79"/>
  <c r="O78"/>
  <c r="O77"/>
  <c r="O76"/>
  <c r="O75"/>
  <c r="O69"/>
  <c r="O72"/>
  <c r="O71"/>
  <c r="O70"/>
  <c r="O68"/>
  <c r="B68" s="1"/>
  <c r="O65"/>
  <c r="O64"/>
  <c r="O63"/>
  <c r="O60"/>
  <c r="O59"/>
  <c r="O58"/>
  <c r="O57"/>
  <c r="O56"/>
  <c r="O53"/>
  <c r="O52"/>
  <c r="O51"/>
  <c r="O50"/>
  <c r="O49"/>
  <c r="O46"/>
  <c r="O45"/>
  <c r="O44"/>
  <c r="O43"/>
  <c r="O42"/>
  <c r="O39"/>
  <c r="O38"/>
  <c r="O37"/>
  <c r="O36"/>
  <c r="O31"/>
  <c r="O32"/>
  <c r="O33"/>
  <c r="O30"/>
  <c r="O22"/>
  <c r="O28"/>
  <c r="B28" s="1"/>
  <c r="O27"/>
  <c r="O26"/>
  <c r="O25"/>
  <c r="O24"/>
  <c r="B24" s="1"/>
  <c r="O23"/>
  <c r="O15"/>
  <c r="O17"/>
  <c r="O18"/>
  <c r="O19"/>
  <c r="O14"/>
  <c r="U105"/>
  <c r="U90"/>
  <c r="U83"/>
  <c r="U73"/>
  <c r="U66"/>
  <c r="U61"/>
  <c r="U54"/>
  <c r="U47"/>
  <c r="U40"/>
  <c r="U34"/>
  <c r="U29"/>
  <c r="U20"/>
  <c r="U12"/>
  <c r="H110"/>
  <c r="H105" s="1"/>
  <c r="H109"/>
  <c r="H108"/>
  <c r="H107"/>
  <c r="H104"/>
  <c r="H103"/>
  <c r="H102"/>
  <c r="H101"/>
  <c r="H100"/>
  <c r="H90" s="1"/>
  <c r="H99"/>
  <c r="H98"/>
  <c r="H97"/>
  <c r="H96"/>
  <c r="B96" s="1"/>
  <c r="H95"/>
  <c r="H94"/>
  <c r="H93"/>
  <c r="H92"/>
  <c r="H89"/>
  <c r="H88"/>
  <c r="B88" s="1"/>
  <c r="H87"/>
  <c r="H86"/>
  <c r="H83" s="1"/>
  <c r="H85"/>
  <c r="H82"/>
  <c r="H81"/>
  <c r="H80"/>
  <c r="H79"/>
  <c r="H78"/>
  <c r="H77"/>
  <c r="H76"/>
  <c r="H75"/>
  <c r="H72"/>
  <c r="H71"/>
  <c r="H66" s="1"/>
  <c r="H70"/>
  <c r="H69"/>
  <c r="H68"/>
  <c r="H65"/>
  <c r="H64"/>
  <c r="H61" s="1"/>
  <c r="H63"/>
  <c r="H60"/>
  <c r="H59"/>
  <c r="H58"/>
  <c r="H57"/>
  <c r="H56"/>
  <c r="H52"/>
  <c r="H53"/>
  <c r="H47" s="1"/>
  <c r="H51"/>
  <c r="H50"/>
  <c r="H49"/>
  <c r="H46"/>
  <c r="H45"/>
  <c r="H44"/>
  <c r="H43"/>
  <c r="H42"/>
  <c r="H40" s="1"/>
  <c r="H39"/>
  <c r="H38"/>
  <c r="H37"/>
  <c r="H36"/>
  <c r="H33"/>
  <c r="H32"/>
  <c r="H31"/>
  <c r="H30"/>
  <c r="B30" s="1"/>
  <c r="H28"/>
  <c r="H27"/>
  <c r="H26"/>
  <c r="H25"/>
  <c r="B25" s="1"/>
  <c r="H24"/>
  <c r="H23"/>
  <c r="H22"/>
  <c r="H19"/>
  <c r="H15"/>
  <c r="H17"/>
  <c r="H18"/>
  <c r="H14"/>
  <c r="H12" s="1"/>
  <c r="N105"/>
  <c r="N90"/>
  <c r="N83"/>
  <c r="N73"/>
  <c r="N66"/>
  <c r="N61"/>
  <c r="N54"/>
  <c r="N47"/>
  <c r="N40"/>
  <c r="N34"/>
  <c r="N29"/>
  <c r="N20"/>
  <c r="N12"/>
  <c r="C95"/>
  <c r="C110"/>
  <c r="C109"/>
  <c r="C108"/>
  <c r="C107"/>
  <c r="C104"/>
  <c r="C103"/>
  <c r="C102"/>
  <c r="B102" s="1"/>
  <c r="C101"/>
  <c r="C100"/>
  <c r="C99"/>
  <c r="C98"/>
  <c r="B98" s="1"/>
  <c r="C97"/>
  <c r="C96"/>
  <c r="C94"/>
  <c r="C93"/>
  <c r="B93" s="1"/>
  <c r="C92"/>
  <c r="C89"/>
  <c r="C88"/>
  <c r="C87"/>
  <c r="C86"/>
  <c r="B86" s="1"/>
  <c r="C85"/>
  <c r="C82"/>
  <c r="C81"/>
  <c r="C80"/>
  <c r="C79"/>
  <c r="C78"/>
  <c r="C77"/>
  <c r="C76"/>
  <c r="C75"/>
  <c r="C72"/>
  <c r="C71"/>
  <c r="C70"/>
  <c r="C69"/>
  <c r="C68"/>
  <c r="C65"/>
  <c r="B65" s="1"/>
  <c r="C64"/>
  <c r="C63"/>
  <c r="B63" s="1"/>
  <c r="C60"/>
  <c r="C59"/>
  <c r="C58"/>
  <c r="C57"/>
  <c r="C56"/>
  <c r="C53"/>
  <c r="C52"/>
  <c r="C51"/>
  <c r="C50"/>
  <c r="C49"/>
  <c r="C46"/>
  <c r="C45"/>
  <c r="C44"/>
  <c r="C43"/>
  <c r="C42"/>
  <c r="C39"/>
  <c r="C38"/>
  <c r="C37"/>
  <c r="C36"/>
  <c r="C33"/>
  <c r="C32"/>
  <c r="C31"/>
  <c r="C30"/>
  <c r="C28"/>
  <c r="C27"/>
  <c r="C26"/>
  <c r="C25"/>
  <c r="C24"/>
  <c r="C23"/>
  <c r="C22"/>
  <c r="C16"/>
  <c r="C15"/>
  <c r="B15" s="1"/>
  <c r="C17"/>
  <c r="C18"/>
  <c r="C19"/>
  <c r="C14"/>
  <c r="G47"/>
  <c r="G105"/>
  <c r="G90"/>
  <c r="G83"/>
  <c r="G73"/>
  <c r="G66"/>
  <c r="G61"/>
  <c r="G54"/>
  <c r="G40"/>
  <c r="G34"/>
  <c r="G29"/>
  <c r="G20"/>
  <c r="G12"/>
  <c r="F12"/>
  <c r="D12"/>
  <c r="B108"/>
  <c r="B104"/>
  <c r="B94"/>
  <c r="B92"/>
  <c r="B82"/>
  <c r="B78"/>
  <c r="B72"/>
  <c r="B60"/>
  <c r="B50"/>
  <c r="B43"/>
  <c r="B39"/>
  <c r="B37"/>
  <c r="B33"/>
  <c r="B32"/>
  <c r="B31"/>
  <c r="B26"/>
  <c r="B22"/>
  <c r="C73"/>
  <c r="C61"/>
  <c r="C47"/>
  <c r="C34"/>
  <c r="B17"/>
  <c r="W29"/>
  <c r="J29"/>
  <c r="K29"/>
  <c r="L29"/>
  <c r="M29"/>
  <c r="O29"/>
  <c r="P29"/>
  <c r="Q29"/>
  <c r="R29"/>
  <c r="S29"/>
  <c r="T29"/>
  <c r="V29"/>
  <c r="D29"/>
  <c r="E29"/>
  <c r="F29"/>
  <c r="I29"/>
  <c r="P20"/>
  <c r="Q20"/>
  <c r="R20"/>
  <c r="S20"/>
  <c r="T20"/>
  <c r="V20"/>
  <c r="W20"/>
  <c r="I20"/>
  <c r="J20"/>
  <c r="K20"/>
  <c r="L20"/>
  <c r="M20"/>
  <c r="D20"/>
  <c r="E20"/>
  <c r="F20"/>
  <c r="E12"/>
  <c r="I12"/>
  <c r="J12"/>
  <c r="K12"/>
  <c r="L12"/>
  <c r="M12"/>
  <c r="P12"/>
  <c r="Q12"/>
  <c r="R12"/>
  <c r="S12"/>
  <c r="T12"/>
  <c r="V12"/>
  <c r="W12"/>
  <c r="W10" s="1"/>
  <c r="D34"/>
  <c r="E34"/>
  <c r="F34"/>
  <c r="I34"/>
  <c r="J34"/>
  <c r="K34"/>
  <c r="L34"/>
  <c r="M34"/>
  <c r="O34"/>
  <c r="P34"/>
  <c r="Q34"/>
  <c r="R34"/>
  <c r="S34"/>
  <c r="T34"/>
  <c r="V34"/>
  <c r="W34"/>
  <c r="D40"/>
  <c r="E40"/>
  <c r="F40"/>
  <c r="I40"/>
  <c r="J40"/>
  <c r="K40"/>
  <c r="L40"/>
  <c r="M40"/>
  <c r="O40"/>
  <c r="P40"/>
  <c r="Q40"/>
  <c r="R40"/>
  <c r="S40"/>
  <c r="T40"/>
  <c r="V40"/>
  <c r="W40"/>
  <c r="D47"/>
  <c r="E47"/>
  <c r="F47"/>
  <c r="I47"/>
  <c r="J47"/>
  <c r="K47"/>
  <c r="L47"/>
  <c r="M47"/>
  <c r="P47"/>
  <c r="Q47"/>
  <c r="R47"/>
  <c r="S47"/>
  <c r="T47"/>
  <c r="V47"/>
  <c r="W47"/>
  <c r="D54"/>
  <c r="E54"/>
  <c r="F54"/>
  <c r="I54"/>
  <c r="J54"/>
  <c r="K54"/>
  <c r="L54"/>
  <c r="M54"/>
  <c r="O54"/>
  <c r="P54"/>
  <c r="Q54"/>
  <c r="R54"/>
  <c r="S54"/>
  <c r="T54"/>
  <c r="V54"/>
  <c r="W54"/>
  <c r="D61"/>
  <c r="E61"/>
  <c r="F61"/>
  <c r="I61"/>
  <c r="J61"/>
  <c r="K61"/>
  <c r="L61"/>
  <c r="M61"/>
  <c r="P61"/>
  <c r="Q61"/>
  <c r="R61"/>
  <c r="S61"/>
  <c r="T61"/>
  <c r="V61"/>
  <c r="W61"/>
  <c r="D66"/>
  <c r="E66"/>
  <c r="F66"/>
  <c r="I66"/>
  <c r="J66"/>
  <c r="K66"/>
  <c r="L66"/>
  <c r="M66"/>
  <c r="P66"/>
  <c r="Q66"/>
  <c r="R66"/>
  <c r="S66"/>
  <c r="T66"/>
  <c r="V66"/>
  <c r="W66"/>
  <c r="D73"/>
  <c r="E73"/>
  <c r="F73"/>
  <c r="H73"/>
  <c r="I73"/>
  <c r="J73"/>
  <c r="K73"/>
  <c r="L73"/>
  <c r="M73"/>
  <c r="O73"/>
  <c r="P73"/>
  <c r="Q73"/>
  <c r="R73"/>
  <c r="S73"/>
  <c r="T73"/>
  <c r="V73"/>
  <c r="W73"/>
  <c r="D83"/>
  <c r="E83"/>
  <c r="F83"/>
  <c r="I83"/>
  <c r="J83"/>
  <c r="K83"/>
  <c r="L83"/>
  <c r="M83"/>
  <c r="O83"/>
  <c r="P83"/>
  <c r="Q83"/>
  <c r="R83"/>
  <c r="S83"/>
  <c r="T83"/>
  <c r="V83"/>
  <c r="W83"/>
  <c r="D90"/>
  <c r="E90"/>
  <c r="F90"/>
  <c r="I90"/>
  <c r="J90"/>
  <c r="K90"/>
  <c r="L90"/>
  <c r="M90"/>
  <c r="O90"/>
  <c r="P90"/>
  <c r="Q90"/>
  <c r="R90"/>
  <c r="S90"/>
  <c r="T90"/>
  <c r="V90"/>
  <c r="W90"/>
  <c r="D105"/>
  <c r="E105"/>
  <c r="F105"/>
  <c r="I105"/>
  <c r="J105"/>
  <c r="K105"/>
  <c r="L105"/>
  <c r="M105"/>
  <c r="P105"/>
  <c r="Q105"/>
  <c r="R105"/>
  <c r="S105"/>
  <c r="T105"/>
  <c r="V105"/>
  <c r="W105"/>
  <c r="B69" l="1"/>
  <c r="O20"/>
  <c r="B19"/>
  <c r="B100"/>
  <c r="B71"/>
  <c r="B64"/>
  <c r="B61" s="1"/>
  <c r="B42"/>
  <c r="N10"/>
  <c r="B23"/>
  <c r="C20"/>
  <c r="H54"/>
  <c r="O105"/>
  <c r="B45"/>
  <c r="B110"/>
  <c r="C29"/>
  <c r="B70"/>
  <c r="O12"/>
  <c r="B76"/>
  <c r="B56"/>
  <c r="B80"/>
  <c r="B57"/>
  <c r="B59"/>
  <c r="B44"/>
  <c r="B46"/>
  <c r="B36"/>
  <c r="B38"/>
  <c r="H34"/>
  <c r="H29"/>
  <c r="H20"/>
  <c r="C105"/>
  <c r="B107"/>
  <c r="B109"/>
  <c r="C83"/>
  <c r="B58"/>
  <c r="B52"/>
  <c r="C40"/>
  <c r="B27"/>
  <c r="B95"/>
  <c r="B85"/>
  <c r="B87"/>
  <c r="B89"/>
  <c r="B75"/>
  <c r="B77"/>
  <c r="B79"/>
  <c r="B81"/>
  <c r="O66"/>
  <c r="U10"/>
  <c r="O61"/>
  <c r="T10"/>
  <c r="P10"/>
  <c r="R10"/>
  <c r="V10"/>
  <c r="S10"/>
  <c r="Q10"/>
  <c r="B16"/>
  <c r="B97"/>
  <c r="B99"/>
  <c r="B101"/>
  <c r="B103"/>
  <c r="M10"/>
  <c r="K10"/>
  <c r="I10"/>
  <c r="L10"/>
  <c r="J10"/>
  <c r="C90"/>
  <c r="C66"/>
  <c r="C54"/>
  <c r="B49"/>
  <c r="B51"/>
  <c r="F10"/>
  <c r="D10"/>
  <c r="G10"/>
  <c r="B14"/>
  <c r="O47"/>
  <c r="B53"/>
  <c r="B18"/>
  <c r="E10"/>
  <c r="C12"/>
  <c r="B29"/>
  <c r="B66" l="1"/>
  <c r="B40"/>
  <c r="O10"/>
  <c r="H10"/>
  <c r="B20"/>
  <c r="B34"/>
  <c r="B83"/>
  <c r="B105"/>
  <c r="B73"/>
  <c r="B54"/>
  <c r="C10"/>
  <c r="B90"/>
  <c r="B47"/>
  <c r="B12"/>
  <c r="B10" l="1"/>
</calcChain>
</file>

<file path=xl/sharedStrings.xml><?xml version="1.0" encoding="utf-8"?>
<sst xmlns="http://schemas.openxmlformats.org/spreadsheetml/2006/main" count="644" uniqueCount="223">
  <si>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</si>
  <si>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</si>
  <si>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</si>
  <si>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</si>
  <si>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</si>
  <si>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</si>
  <si>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</si>
  <si>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</si>
  <si>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</si>
  <si>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</si>
  <si>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</si>
  <si>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</si>
  <si>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</si>
  <si>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</si>
  <si>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</si>
  <si>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</si>
  <si>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</si>
  <si>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</si>
  <si>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</si>
  <si>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</si>
  <si>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</si>
  <si>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</si>
  <si>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</si>
  <si>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</si>
  <si>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</si>
  <si>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</si>
  <si>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</si>
  <si>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</si>
  <si>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</si>
  <si>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</si>
  <si>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</si>
  <si>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</si>
  <si>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</si>
  <si>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</si>
  <si>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</si>
  <si>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</si>
  <si>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</si>
  <si>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</si>
  <si>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</si>
  <si>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</si>
  <si>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</si>
  <si>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</si>
  <si>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</si>
  <si>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</si>
  <si>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</si>
  <si>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</si>
  <si>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</si>
  <si>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</si>
  <si>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</si>
  <si>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</si>
  <si>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</si>
  <si>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</si>
  <si>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</si>
  <si>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</si>
  <si>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</si>
  <si>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</si>
  <si>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</si>
  <si>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</si>
  <si>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</si>
  <si>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</si>
  <si>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</si>
  <si>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</si>
  <si>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</si>
  <si>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</si>
  <si>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</si>
  <si>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</si>
  <si>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</si>
  <si>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</si>
  <si>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</si>
  <si>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</si>
  <si>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</si>
  <si>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</si>
  <si>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</si>
  <si>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</si>
  <si>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</si>
  <si>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</si>
  <si>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</si>
  <si>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</si>
  <si>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</si>
  <si>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</si>
  <si>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</si>
  <si>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</si>
  <si>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</si>
  <si>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</si>
  <si>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</si>
  <si>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</si>
  <si>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</si>
  <si>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</si>
  <si>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</si>
  <si>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</si>
  <si>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</si>
  <si>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</si>
  <si>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</si>
  <si>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</si>
  <si>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</si>
  <si>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</si>
  <si>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</si>
  <si>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</si>
  <si>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</si>
  <si>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</si>
  <si>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</si>
  <si>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</si>
  <si>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</si>
  <si>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</si>
  <si>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</si>
  <si>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</si>
  <si>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</si>
  <si>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</si>
  <si>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</si>
  <si>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Areas in stremmas,</t>
  </si>
  <si>
    <t>(1) Στα σύνολα περιλαμβάνονται και τα εξής είδη:</t>
  </si>
  <si>
    <r>
      <rPr>
        <b/>
        <sz val="8"/>
        <color indexed="8"/>
        <rFont val="Arial"/>
        <family val="2"/>
        <charset val="161"/>
      </rPr>
      <t>(δ) Λοιπά δένδρα:</t>
    </r>
    <r>
      <rPr>
        <sz val="8"/>
        <color indexed="8"/>
        <rFont val="Arial"/>
        <family val="2"/>
        <charset val="161"/>
      </rPr>
      <t xml:space="preserve"> ακτινίδια αβοκάντο, μαστιχόδενδρα, ροδιές μουσμουλιές, μπανανιές και άλλα είδη (χουρμαδιές,καναδικές λεύκες,ιτεώνες καλαθοπλεκτικής, κυπαρισσώνες κλπ.)</t>
    </r>
  </si>
  <si>
    <t>(1) Total also includes:</t>
  </si>
  <si>
    <r>
      <rPr>
        <b/>
        <sz val="8"/>
        <color indexed="8"/>
        <rFont val="Arial"/>
        <family val="2"/>
        <charset val="161"/>
      </rPr>
      <t>(δ) Other trees:</t>
    </r>
    <r>
      <rPr>
        <sz val="8"/>
        <color indexed="8"/>
        <rFont val="Arial"/>
        <family val="2"/>
        <charset val="161"/>
      </rPr>
      <t xml:space="preserve"> kiwifruit, avocado, mastic, pomegranate, medlar, banana trees date palms etc.</t>
    </r>
  </si>
  <si>
    <t>—</t>
  </si>
  <si>
    <t>(2) Στα στοιχεία των ροδακινιών συμπεριλαμβάνονται και αυτά των νεκταρινιών</t>
  </si>
  <si>
    <t>(2) Data of peach trees also include data of nectarine trees</t>
  </si>
  <si>
    <r>
      <rPr>
        <b/>
        <sz val="8"/>
        <rFont val="Arial"/>
        <family val="2"/>
        <charset val="161"/>
      </rPr>
      <t>(α) Εσπεριδοειδή</t>
    </r>
    <r>
      <rPr>
        <sz val="8"/>
        <rFont val="Arial"/>
        <family val="2"/>
        <charset val="161"/>
      </rPr>
      <t>: νερατζιές, κιτριές, γκρέιπ φρουτ, περγαμοτιές και φραπιές</t>
    </r>
  </si>
  <si>
    <r>
      <rPr>
        <b/>
        <sz val="8"/>
        <color indexed="8"/>
        <rFont val="Arial"/>
        <family val="2"/>
        <charset val="161"/>
      </rPr>
      <t>(c) Νuts and dried fruit trees:</t>
    </r>
    <r>
      <rPr>
        <sz val="8"/>
        <color indexed="8"/>
        <rFont val="Arial"/>
        <family val="2"/>
        <charset val="161"/>
      </rPr>
      <t xml:space="preserve"> pistachio, chestnut and carob trees</t>
    </r>
  </si>
  <si>
    <r>
      <rPr>
        <b/>
        <sz val="8"/>
        <rFont val="Arial"/>
        <family val="2"/>
        <charset val="161"/>
      </rPr>
      <t>(β) Οπωροφόρα δένδρα:</t>
    </r>
    <r>
      <rPr>
        <sz val="8"/>
        <rFont val="Arial"/>
        <family val="2"/>
        <charset val="161"/>
      </rPr>
      <t xml:space="preserve"> βυσσινιές, κυδωνιές, κορομηλιές και συκιές νωπών σύκων, δαμασκηνιές νωπών δαμάσκηνων</t>
    </r>
  </si>
  <si>
    <r>
      <rPr>
        <b/>
        <sz val="8"/>
        <rFont val="Arial"/>
        <family val="2"/>
        <charset val="161"/>
      </rPr>
      <t>(b) Fruit trees:</t>
    </r>
    <r>
      <rPr>
        <sz val="8"/>
        <rFont val="Arial"/>
        <family val="2"/>
        <charset val="161"/>
      </rPr>
      <t xml:space="preserve"> sour cherry, quince, prunellas, fig trees for fresh figs and plum trees for fresh plums.</t>
    </r>
  </si>
  <si>
    <r>
      <rPr>
        <b/>
        <sz val="8"/>
        <rFont val="Arial"/>
        <family val="2"/>
        <charset val="161"/>
      </rPr>
      <t>(a) Citrus trees</t>
    </r>
    <r>
      <rPr>
        <sz val="8"/>
        <rFont val="Arial"/>
        <family val="2"/>
        <charset val="161"/>
      </rPr>
      <t>: bitter orange, citron, bergamont, pomelo trees and grapefruit trees</t>
    </r>
  </si>
  <si>
    <t>Περιφέρεια Δυτικής Μακεδονίας</t>
  </si>
  <si>
    <t>Region of Western Macedonia</t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</si>
  <si>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</si>
  <si>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</si>
  <si>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</si>
  <si>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</si>
  <si>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</si>
  <si>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</si>
  <si>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</si>
  <si>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</si>
  <si>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</si>
  <si>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</si>
  <si>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</si>
  <si>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</si>
  <si>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</si>
  <si>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</si>
  <si>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</si>
  <si>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</si>
  <si>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</si>
  <si>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</si>
  <si>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</si>
  <si>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</si>
  <si>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</si>
  <si>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</si>
  <si>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</si>
  <si>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</si>
  <si>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</si>
  <si>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</si>
  <si>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</si>
  <si>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</si>
  <si>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</si>
  <si>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</si>
  <si>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</si>
  <si>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</si>
  <si>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</si>
  <si>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</si>
  <si>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</si>
  <si>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</si>
  <si>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</si>
  <si>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</si>
  <si>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</si>
  <si>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</si>
  <si>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</si>
  <si>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</si>
  <si>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</si>
  <si>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</si>
  <si>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</si>
  <si>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</si>
  <si>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</si>
  <si>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</si>
  <si>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</si>
  <si>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</si>
  <si>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</si>
  <si>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</si>
  <si>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</si>
  <si>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</si>
  <si>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</si>
  <si>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</si>
  <si>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</si>
  <si>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</si>
  <si>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</si>
  <si>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</si>
  <si>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</si>
  <si>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</si>
  <si>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</si>
  <si>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</si>
  <si>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</si>
  <si>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</si>
  <si>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</si>
  <si>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</si>
  <si>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</si>
  <si>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</si>
  <si>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</si>
  <si>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</si>
  <si>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</si>
  <si>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</si>
  <si>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</si>
  <si>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</si>
  <si>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Οπωροφόρα δένδρα
Fruit trees</t>
  </si>
  <si>
    <t>Ελιές
Olive trees</t>
  </si>
  <si>
    <r>
      <t>Λοιπά δένδρα Σύνολο</t>
    </r>
    <r>
      <rPr>
        <vertAlign val="superscript"/>
        <sz val="8"/>
        <rFont val="Arial"/>
        <family val="2"/>
        <charset val="161"/>
      </rPr>
      <t xml:space="preserve">(1)
</t>
    </r>
    <r>
      <rPr>
        <sz val="8"/>
        <rFont val="Arial"/>
        <family val="2"/>
        <charset val="161"/>
      </rPr>
      <t xml:space="preserve">Other trees </t>
    </r>
    <r>
      <rPr>
        <vertAlign val="superscript"/>
        <sz val="8"/>
        <rFont val="Arial"/>
        <family val="2"/>
        <charset val="161"/>
      </rPr>
      <t xml:space="preserve"> 
</t>
    </r>
    <r>
      <rPr>
        <sz val="8"/>
        <rFont val="Arial"/>
        <family val="2"/>
        <charset val="161"/>
      </rPr>
      <t>Total</t>
    </r>
    <r>
      <rPr>
        <vertAlign val="superscript"/>
        <sz val="8"/>
        <rFont val="Arial"/>
        <family val="2"/>
        <charset val="161"/>
      </rPr>
      <t>(1)</t>
    </r>
  </si>
  <si>
    <t>Μηλιές
Apple trees</t>
  </si>
  <si>
    <t>Αχλαδιές
Pear trees</t>
  </si>
  <si>
    <r>
      <t>Ροδακινιές</t>
    </r>
    <r>
      <rPr>
        <vertAlign val="superscript"/>
        <sz val="8"/>
        <rFont val="Arial"/>
        <family val="2"/>
        <charset val="161"/>
      </rPr>
      <t xml:space="preserve">(2)
</t>
    </r>
    <r>
      <rPr>
        <sz val="8"/>
        <rFont val="Arial"/>
        <family val="2"/>
        <charset val="161"/>
      </rPr>
      <t>Peach trees</t>
    </r>
    <r>
      <rPr>
        <vertAlign val="superscript"/>
        <sz val="8"/>
        <rFont val="Arial"/>
        <family val="2"/>
        <charset val="161"/>
      </rPr>
      <t>(2)</t>
    </r>
  </si>
  <si>
    <t>Βερυκοκιές
Apricot trees</t>
  </si>
  <si>
    <t>Κερασιές
Cherry trees</t>
  </si>
  <si>
    <t>Συκιές
(ξερών σύκων)
Fig trees
(for dry figs)</t>
  </si>
  <si>
    <t>Δαμασκηνιές ξερών δαμάσκηνων
Plum trees (for dry plums)</t>
  </si>
  <si>
    <t>Αμυγδαλιές
Almond trees</t>
  </si>
  <si>
    <t>Καρυδιές
Walnut trees</t>
  </si>
  <si>
    <t>Λεπτοκαρυές
(Φουντουκιές)
Hazelnut trees</t>
  </si>
  <si>
    <r>
      <t>Λοιπά εσπεριδοειδή</t>
    </r>
    <r>
      <rPr>
        <vertAlign val="superscript"/>
        <sz val="8"/>
        <rFont val="Arial"/>
        <family val="2"/>
        <charset val="161"/>
      </rPr>
      <t>(1)</t>
    </r>
    <r>
      <rPr>
        <sz val="8"/>
        <rFont val="Arial"/>
        <family val="2"/>
        <charset val="161"/>
      </rPr>
      <t xml:space="preserve">
Other Citrus</t>
    </r>
    <r>
      <rPr>
        <vertAlign val="superscript"/>
        <sz val="8"/>
        <rFont val="Arial"/>
        <family val="2"/>
        <charset val="161"/>
      </rPr>
      <t>(1)</t>
    </r>
    <r>
      <rPr>
        <sz val="8"/>
        <rFont val="Arial"/>
        <family val="2"/>
        <charset val="161"/>
      </rPr>
      <t xml:space="preserve"> trees</t>
    </r>
  </si>
  <si>
    <t>Πίνακας 5α. Εκτάσεις συνεχών (κανονικών) δενδρώνων, κατά Περιφέρεια και Περιφερειακή Ενότητα, 2015</t>
  </si>
  <si>
    <t>Table 5a. Areas of compact plantations, by Region and Regional Unities, 2015</t>
  </si>
  <si>
    <r>
      <t>Λοιπά οπωροφόρα</t>
    </r>
    <r>
      <rPr>
        <vertAlign val="superscript"/>
        <sz val="8"/>
        <rFont val="Arial"/>
        <family val="2"/>
        <charset val="161"/>
      </rPr>
      <t>(1)</t>
    </r>
    <r>
      <rPr>
        <sz val="8"/>
        <rFont val="Arial"/>
        <family val="2"/>
        <charset val="161"/>
      </rPr>
      <t xml:space="preserve">
Other fruit trees</t>
    </r>
    <r>
      <rPr>
        <vertAlign val="superscript"/>
        <sz val="8"/>
        <rFont val="Arial"/>
        <family val="2"/>
        <charset val="161"/>
      </rPr>
      <t>(1)</t>
    </r>
  </si>
  <si>
    <t>Δένδρα για ξηρούς και αποξηραμένους καρπούς (ακρόδρυα)
Nut-beaing trees</t>
  </si>
  <si>
    <t>Λοιπά ακρόδρυα 
Other 
nut-bearing trees</t>
  </si>
  <si>
    <r>
      <rPr>
        <b/>
        <sz val="8"/>
        <color indexed="8"/>
        <rFont val="Arial"/>
        <family val="2"/>
        <charset val="161"/>
      </rPr>
      <t>(γ) Δένδρα για ξηρούς και αποξηραμένους καρπούς (ακρόδρυα):</t>
    </r>
    <r>
      <rPr>
        <sz val="8"/>
        <color indexed="8"/>
        <rFont val="Arial"/>
        <family val="2"/>
        <charset val="161"/>
      </rPr>
      <t xml:space="preserve"> φυστικιές, καστανιές και χαρουπιές</t>
    </r>
  </si>
  <si>
    <r>
      <t xml:space="preserve">Σύνολο </t>
    </r>
    <r>
      <rPr>
        <b/>
        <vertAlign val="superscript"/>
        <sz val="8"/>
        <rFont val="Arial"/>
        <family val="2"/>
        <charset val="161"/>
      </rPr>
      <t xml:space="preserve">
</t>
    </r>
    <r>
      <rPr>
        <b/>
        <sz val="8"/>
        <rFont val="Arial"/>
        <family val="2"/>
        <charset val="161"/>
      </rPr>
      <t>Total</t>
    </r>
  </si>
  <si>
    <r>
      <t>Σύνολο οπωροφόρων</t>
    </r>
    <r>
      <rPr>
        <b/>
        <vertAlign val="superscript"/>
        <sz val="8"/>
        <rFont val="Arial"/>
        <family val="2"/>
        <charset val="161"/>
      </rPr>
      <t xml:space="preserve">
</t>
    </r>
    <r>
      <rPr>
        <b/>
        <sz val="8"/>
        <rFont val="Arial"/>
        <family val="2"/>
        <charset val="161"/>
      </rPr>
      <t>Total 
fruit trees</t>
    </r>
  </si>
  <si>
    <r>
      <t xml:space="preserve">Σύνολο εσπεριδοειδών </t>
    </r>
    <r>
      <rPr>
        <b/>
        <vertAlign val="superscript"/>
        <sz val="8"/>
        <rFont val="Arial"/>
        <family val="2"/>
        <charset val="161"/>
      </rPr>
      <t xml:space="preserve">
</t>
    </r>
    <r>
      <rPr>
        <b/>
        <sz val="8"/>
        <rFont val="Arial"/>
        <family val="2"/>
        <charset val="161"/>
      </rPr>
      <t>Total 
citrus trees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</si>
</sst>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vertAlign val="superscript"/>
      <sz val="8"/>
      <name val="Arial"/>
      <family val="2"/>
      <charset val="161"/>
    </font>
    <font>
      <sz val="8"/>
      <color indexed="8"/>
      <name val="Arial"/>
      <family val="2"/>
      <charset val="161"/>
    </font>
    <font>
      <sz val="8"/>
      <name val="Tahoma"/>
      <family val="2"/>
      <charset val="161"/>
    </font>
    <font>
      <b/>
      <sz val="11"/>
      <name val="Arial"/>
      <family val="2"/>
      <charset val="161"/>
    </font>
    <font>
      <sz val="11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theme="1"/>
      <name val="Calibri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9"/>
      <name val="Arial"/>
      <family val="2"/>
      <charset val="161"/>
    </font>
    <font>
      <sz val="9"/>
      <color theme="1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Arial"/>
      <family val="2"/>
      <charset val="161"/>
    </font>
    <font>
      <sz val="8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1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 indent="2"/>
    </xf>
    <xf numFmtId="0" fontId="2" fillId="0" borderId="0" xfId="0" applyFont="1" applyFill="1" applyBorder="1" applyAlignment="1" applyProtection="1">
      <alignment horizontal="left" indent="2"/>
    </xf>
    <xf numFmtId="49" fontId="1" fillId="0" borderId="0" xfId="0" applyNumberFormat="1" applyFont="1" applyFill="1" applyBorder="1" applyAlignment="1" applyProtection="1">
      <alignment horizontal="left" indent="2"/>
    </xf>
    <xf numFmtId="0" fontId="7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14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left" wrapText="1" inden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right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/>
    <xf numFmtId="0" fontId="15" fillId="0" borderId="0" xfId="0" applyFont="1" applyFill="1" applyBorder="1" applyAlignment="1">
      <alignment vertical="center"/>
    </xf>
    <xf numFmtId="0" fontId="15" fillId="0" borderId="0" xfId="0" applyFont="1" applyFill="1"/>
    <xf numFmtId="0" fontId="10" fillId="0" borderId="1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49" fontId="12" fillId="0" borderId="0" xfId="0" applyNumberFormat="1" applyFont="1" applyFill="1" applyBorder="1" applyAlignment="1" applyProtection="1">
      <alignment horizontal="left" vertical="center" wrapText="1" indent="1"/>
      <protection locked="0"/>
    </xf>
    <xf numFmtId="0" fontId="10" fillId="0" borderId="1" xfId="0" applyFont="1" applyFill="1" applyBorder="1" applyAlignment="1">
      <alignment horizontal="left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/>
    <xf numFmtId="0" fontId="10" fillId="0" borderId="0" xfId="0" applyFont="1" applyFill="1" applyBorder="1" applyAlignment="1">
      <alignment horizontal="left" indent="2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/>
    </xf>
    <xf numFmtId="3" fontId="10" fillId="0" borderId="0" xfId="0" applyNumberFormat="1" applyFont="1" applyFill="1"/>
    <xf numFmtId="3" fontId="1" fillId="0" borderId="19" xfId="0" applyNumberFormat="1" applyFont="1" applyFill="1" applyBorder="1" applyAlignment="1" applyProtection="1">
      <alignment horizontal="right" vertical="center" wrapText="1"/>
    </xf>
    <xf numFmtId="3" fontId="1" fillId="0" borderId="19" xfId="0" applyNumberFormat="1" applyFont="1" applyFill="1" applyBorder="1" applyAlignment="1" applyProtection="1">
      <alignment horizontal="right" vertical="center" wrapText="1"/>
    </xf>
    <xf numFmtId="0" fontId="13" fillId="0" borderId="0" xfId="0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3" fontId="2" fillId="0" borderId="19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indent="1"/>
    </xf>
    <xf numFmtId="3" fontId="1" fillId="0" borderId="19" xfId="0" applyNumberFormat="1" applyFont="1" applyFill="1" applyBorder="1" applyAlignment="1" applyProtection="1">
      <alignment horizontal="right" vertical="center" wrapText="1"/>
    </xf>
    <xf numFmtId="0" fontId="10" fillId="0" borderId="6" xfId="0" applyFont="1" applyFill="1" applyBorder="1"/>
    <xf numFmtId="0" fontId="1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left"/>
    </xf>
    <xf numFmtId="0" fontId="10" fillId="0" borderId="19" xfId="0" applyFont="1" applyFill="1" applyBorder="1"/>
    <xf numFmtId="0" fontId="2" fillId="0" borderId="19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center"/>
    </xf>
    <xf numFmtId="3" fontId="18" fillId="0" borderId="19" xfId="0" applyNumberFormat="1" applyFont="1" applyBorder="1" applyAlignment="1">
      <alignment horizontal="right" vertical="top" wrapText="1"/>
    </xf>
    <xf numFmtId="49" fontId="2" fillId="0" borderId="0" xfId="0" applyNumberFormat="1" applyFont="1" applyFill="1" applyBorder="1" applyAlignment="1">
      <alignment horizontal="left" wrapText="1" indent="1"/>
    </xf>
    <xf numFmtId="0" fontId="17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Fill="1" applyBorder="1" applyAlignment="1" applyProtection="1">
      <alignment vertical="center" wrapText="1"/>
    </xf>
    <xf numFmtId="3" fontId="1" fillId="0" borderId="6" xfId="0" applyNumberFormat="1" applyFont="1" applyFill="1" applyBorder="1" applyAlignment="1" applyProtection="1">
      <alignment horizontal="right" vertical="center" wrapText="1"/>
    </xf>
    <xf numFmtId="0" fontId="1" fillId="0" borderId="19" xfId="0" applyNumberFormat="1" applyFont="1" applyFill="1" applyBorder="1" applyAlignment="1" applyProtection="1">
      <alignment horizontal="right" vertical="center" wrapText="1"/>
    </xf>
    <xf numFmtId="0" fontId="1" fillId="0" borderId="18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19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49" fontId="13" fillId="0" borderId="0" xfId="0" applyNumberFormat="1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3" fontId="2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9" xfId="0" applyNumberFormat="1" applyFont="1" applyFill="1" applyBorder="1" applyAlignment="1" applyProtection="1">
      <alignment horizontal="left" vertical="center" wrapText="1"/>
    </xf>
    <xf numFmtId="0" fontId="1" fillId="0" borderId="10" xfId="0" applyNumberFormat="1" applyFont="1" applyFill="1" applyBorder="1" applyAlignment="1" applyProtection="1">
      <alignment horizontal="left" vertical="center" wrapText="1"/>
    </xf>
    <xf numFmtId="0" fontId="1" fillId="0" borderId="21" xfId="0" applyNumberFormat="1" applyFont="1" applyFill="1" applyBorder="1" applyAlignment="1" applyProtection="1">
      <alignment horizontal="center" vertical="center" wrapText="1"/>
    </xf>
    <xf numFmtId="0" fontId="1" fillId="0" borderId="19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wrapText="1" indent="1"/>
    </xf>
    <xf numFmtId="0" fontId="3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wrapText="1" indent="1"/>
    </xf>
    <xf numFmtId="0" fontId="10" fillId="0" borderId="2" xfId="0" applyFont="1" applyFill="1" applyBorder="1" applyAlignment="1">
      <alignment horizontal="center" vertical="center"/>
    </xf>
    <xf numFmtId="3" fontId="18" fillId="0" borderId="7" xfId="0" applyNumberFormat="1" applyFont="1" applyBorder="1" applyAlignment="1">
      <alignment horizontal="right" vertical="top" wrapText="1"/>
    </xf>
    <xf numFmtId="0" fontId="2" fillId="0" borderId="7" xfId="0" applyFont="1" applyFill="1" applyBorder="1" applyAlignment="1">
      <alignment horizontal="right" vertical="top" wrapText="1"/>
    </xf>
    <xf numFmtId="3" fontId="2" fillId="0" borderId="19" xfId="0" applyNumberFormat="1" applyFont="1" applyFill="1" applyBorder="1" applyAlignment="1" applyProtection="1">
      <alignment horizontal="right" vertical="center" wrapText="1"/>
    </xf>
    <xf numFmtId="3" fontId="2" fillId="0" borderId="7" xfId="0" applyNumberFormat="1" applyFont="1" applyFill="1" applyBorder="1" applyAlignment="1" applyProtection="1">
      <alignment horizontal="right" vertical="center" wrapText="1"/>
    </xf>
    <xf numFmtId="3" fontId="2" fillId="0" borderId="1" xfId="0" applyNumberFormat="1" applyFont="1" applyFill="1" applyBorder="1" applyAlignment="1" applyProtection="1">
      <alignment horizontal="right"/>
    </xf>
  </cellXfs>
  <cellStyles count="1">
    <cellStyle name="Κανονικό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1"/>
  <sheetViews>
    <sheetView showGridLines="0" tabSelected="1" zoomScale="115" zoomScaleNormal="115" workbookViewId="0">
      <pane xSplit="1" ySplit="9" topLeftCell="M10" activePane="bottomRight" state="frozen"/>
      <selection pane="topRight" activeCell="B1" sqref="B1"/>
      <selection pane="bottomLeft" activeCell="A10" sqref="A10"/>
      <selection pane="bottomRight" activeCell="O10" sqref="O10:O110"/>
    </sheetView>
  </sheetViews>
  <sheetFormatPr defaultRowHeight="10.65"/>
  <cols>
    <col min="1" max="1" width="33.6640625" style="21" customWidth="1"/>
    <col min="2" max="2" width="7.88671875" style="54" bestFit="1" customWidth="1"/>
    <col min="3" max="3" width="11.109375" style="21" customWidth="1"/>
    <col min="4" max="6" width="10" style="21" customWidth="1"/>
    <col min="7" max="7" width="10.77734375" style="21" customWidth="1"/>
    <col min="8" max="8" width="12" style="21" customWidth="1"/>
    <col min="9" max="10" width="9.21875" style="21" customWidth="1"/>
    <col min="11" max="11" width="10.21875" style="21" customWidth="1"/>
    <col min="12" max="13" width="9.21875" style="21" customWidth="1"/>
    <col min="14" max="14" width="10.44140625" style="21" customWidth="1"/>
    <col min="15" max="15" width="9.88671875" style="21" customWidth="1"/>
    <col min="16" max="17" width="9.77734375" style="21" customWidth="1"/>
    <col min="18" max="19" width="9.6640625" style="21" customWidth="1"/>
    <col min="20" max="21" width="10.109375" style="21" customWidth="1"/>
    <col min="22" max="22" width="10.6640625" style="21" customWidth="1"/>
    <col min="23" max="23" width="7.5546875" style="21" bestFit="1" customWidth="1"/>
    <col min="24" max="24" width="9.6640625" style="21" customWidth="1"/>
    <col min="25" max="25" width="8.44140625" style="21" customWidth="1"/>
    <col min="26" max="26" width="11.6640625" style="21" customWidth="1"/>
    <col min="27" max="27" width="10.109375" style="21" customWidth="1"/>
    <col min="28" max="16384" width="8.88671875" style="21"/>
  </cols>
  <sheetData>
    <row r="1" spans="1:27">
      <c r="B1" s="51"/>
      <c r="H1" s="39"/>
    </row>
    <row r="2" spans="1:27" ht="14.4" customHeight="1">
      <c r="A2" s="60" t="s">
        <v>106</v>
      </c>
      <c r="B2" s="60"/>
      <c r="C2" s="60"/>
      <c r="D2" s="60"/>
      <c r="E2" s="60"/>
      <c r="F2" s="60"/>
      <c r="G2" s="60"/>
      <c r="H2" s="60"/>
      <c r="I2" s="61" t="s">
        <v>108</v>
      </c>
      <c r="J2" s="61"/>
      <c r="K2" s="61"/>
      <c r="L2" s="61"/>
      <c r="M2" s="61"/>
      <c r="N2" s="61"/>
      <c r="O2" s="61"/>
      <c r="P2" s="61"/>
      <c r="Q2" s="37"/>
      <c r="R2" s="37"/>
      <c r="S2" s="37"/>
      <c r="T2" s="11"/>
      <c r="U2" s="11"/>
      <c r="V2" s="11"/>
      <c r="W2" s="11"/>
      <c r="X2" s="11"/>
      <c r="Y2" s="11"/>
      <c r="Z2" s="11"/>
      <c r="AA2" s="20"/>
    </row>
    <row r="3" spans="1:27" s="23" customFormat="1" ht="16.3" customHeight="1">
      <c r="A3" s="59" t="s">
        <v>214</v>
      </c>
      <c r="B3" s="59"/>
      <c r="C3" s="59"/>
      <c r="D3" s="59"/>
      <c r="E3" s="59"/>
      <c r="F3" s="59"/>
      <c r="G3" s="59"/>
      <c r="H3" s="59"/>
      <c r="I3" s="62" t="s">
        <v>215</v>
      </c>
      <c r="J3" s="62"/>
      <c r="K3" s="62"/>
      <c r="L3" s="62"/>
      <c r="M3" s="62"/>
      <c r="N3" s="62"/>
      <c r="O3" s="62"/>
      <c r="P3" s="62"/>
      <c r="Q3" s="38"/>
      <c r="R3" s="38"/>
      <c r="S3" s="38"/>
      <c r="T3" s="14"/>
      <c r="U3" s="14"/>
      <c r="V3" s="14"/>
      <c r="W3" s="14"/>
      <c r="X3" s="14"/>
      <c r="Y3" s="14"/>
      <c r="Z3" s="14"/>
      <c r="AA3" s="22"/>
    </row>
    <row r="4" spans="1:27" ht="10.199999999999999" customHeight="1">
      <c r="A4" s="10"/>
      <c r="B4" s="52"/>
      <c r="C4" s="10"/>
      <c r="D4" s="10"/>
      <c r="E4" s="10"/>
      <c r="F4" s="10"/>
      <c r="G4" s="10"/>
      <c r="H4" s="10"/>
      <c r="I4" s="10"/>
      <c r="J4" s="10"/>
      <c r="K4" s="10"/>
      <c r="L4" s="13"/>
      <c r="M4" s="13"/>
      <c r="N4" s="13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20"/>
    </row>
    <row r="5" spans="1:27" ht="11.3" thickBot="1">
      <c r="A5" s="1" t="s">
        <v>107</v>
      </c>
      <c r="B5" s="53"/>
      <c r="C5" s="1"/>
      <c r="D5" s="1"/>
      <c r="E5" s="1"/>
      <c r="F5" s="1"/>
      <c r="G5" s="1"/>
      <c r="H5" s="124"/>
      <c r="I5" s="95"/>
      <c r="J5" s="95"/>
      <c r="K5" s="95"/>
      <c r="L5" s="95"/>
      <c r="M5" s="95"/>
      <c r="N5" s="19"/>
      <c r="O5" s="93"/>
      <c r="P5" s="94"/>
      <c r="Q5" s="94"/>
      <c r="R5" s="94"/>
      <c r="S5" s="24"/>
      <c r="T5" s="8"/>
      <c r="U5" s="8"/>
      <c r="V5" s="8"/>
      <c r="W5" s="8"/>
      <c r="X5" s="8"/>
      <c r="Y5" s="95" t="s">
        <v>109</v>
      </c>
      <c r="Z5" s="95"/>
      <c r="AA5" s="2"/>
    </row>
    <row r="6" spans="1:27" ht="14.4" customHeight="1">
      <c r="A6" s="97" t="s">
        <v>0</v>
      </c>
      <c r="B6" s="101" t="s">
        <v>124</v>
      </c>
      <c r="C6" s="107" t="s">
        <v>199</v>
      </c>
      <c r="D6" s="108"/>
      <c r="E6" s="108"/>
      <c r="F6" s="108"/>
      <c r="G6" s="109"/>
      <c r="H6" s="107" t="s">
        <v>200</v>
      </c>
      <c r="I6" s="108"/>
      <c r="J6" s="108"/>
      <c r="K6" s="108"/>
      <c r="L6" s="108"/>
      <c r="M6" s="108"/>
      <c r="N6" s="109"/>
      <c r="O6" s="107" t="s">
        <v>217</v>
      </c>
      <c r="P6" s="108"/>
      <c r="Q6" s="108"/>
      <c r="R6" s="108"/>
      <c r="S6" s="108"/>
      <c r="T6" s="108"/>
      <c r="U6" s="109"/>
      <c r="V6" s="106" t="s">
        <v>202</v>
      </c>
      <c r="W6" s="103" t="s">
        <v>201</v>
      </c>
      <c r="X6" s="96" t="s">
        <v>1</v>
      </c>
      <c r="Y6" s="97"/>
      <c r="Z6" s="97"/>
      <c r="AA6" s="25"/>
    </row>
    <row r="7" spans="1:27">
      <c r="A7" s="68"/>
      <c r="B7" s="102"/>
      <c r="C7" s="110"/>
      <c r="D7" s="111"/>
      <c r="E7" s="111"/>
      <c r="F7" s="111"/>
      <c r="G7" s="81"/>
      <c r="H7" s="110"/>
      <c r="I7" s="111"/>
      <c r="J7" s="111"/>
      <c r="K7" s="111"/>
      <c r="L7" s="111"/>
      <c r="M7" s="111"/>
      <c r="N7" s="81"/>
      <c r="O7" s="112"/>
      <c r="P7" s="86"/>
      <c r="Q7" s="86"/>
      <c r="R7" s="86"/>
      <c r="S7" s="86"/>
      <c r="T7" s="86"/>
      <c r="U7" s="113"/>
      <c r="V7" s="77"/>
      <c r="W7" s="104"/>
      <c r="X7" s="98"/>
      <c r="Y7" s="68"/>
      <c r="Z7" s="68"/>
      <c r="AA7" s="25"/>
    </row>
    <row r="8" spans="1:27" ht="30.7" customHeight="1">
      <c r="A8" s="68"/>
      <c r="B8" s="102"/>
      <c r="C8" s="78" t="s">
        <v>222</v>
      </c>
      <c r="D8" s="75" t="s">
        <v>103</v>
      </c>
      <c r="E8" s="75" t="s">
        <v>104</v>
      </c>
      <c r="F8" s="75" t="s">
        <v>105</v>
      </c>
      <c r="G8" s="75" t="s">
        <v>213</v>
      </c>
      <c r="H8" s="91" t="s">
        <v>221</v>
      </c>
      <c r="I8" s="80" t="s">
        <v>203</v>
      </c>
      <c r="J8" s="80" t="s">
        <v>204</v>
      </c>
      <c r="K8" s="80" t="s">
        <v>205</v>
      </c>
      <c r="L8" s="80" t="s">
        <v>206</v>
      </c>
      <c r="M8" s="80" t="s">
        <v>207</v>
      </c>
      <c r="N8" s="75" t="s">
        <v>216</v>
      </c>
      <c r="O8" s="78" t="s">
        <v>220</v>
      </c>
      <c r="P8" s="80" t="s">
        <v>208</v>
      </c>
      <c r="Q8" s="80" t="s">
        <v>209</v>
      </c>
      <c r="R8" s="80" t="s">
        <v>210</v>
      </c>
      <c r="S8" s="89" t="s">
        <v>211</v>
      </c>
      <c r="T8" s="80" t="s">
        <v>212</v>
      </c>
      <c r="U8" s="75" t="s">
        <v>218</v>
      </c>
      <c r="V8" s="77"/>
      <c r="W8" s="104"/>
      <c r="X8" s="98"/>
      <c r="Y8" s="68"/>
      <c r="Z8" s="68"/>
      <c r="AA8" s="25"/>
    </row>
    <row r="9" spans="1:27" ht="36.65" customHeight="1">
      <c r="A9" s="100"/>
      <c r="B9" s="92"/>
      <c r="C9" s="79"/>
      <c r="D9" s="76"/>
      <c r="E9" s="77"/>
      <c r="F9" s="76"/>
      <c r="G9" s="76"/>
      <c r="H9" s="92"/>
      <c r="I9" s="81"/>
      <c r="J9" s="81"/>
      <c r="K9" s="81"/>
      <c r="L9" s="81"/>
      <c r="M9" s="81"/>
      <c r="N9" s="76"/>
      <c r="O9" s="79"/>
      <c r="P9" s="81"/>
      <c r="Q9" s="81"/>
      <c r="R9" s="81"/>
      <c r="S9" s="90"/>
      <c r="T9" s="81"/>
      <c r="U9" s="76"/>
      <c r="V9" s="76"/>
      <c r="W9" s="105"/>
      <c r="X9" s="99"/>
      <c r="Y9" s="100"/>
      <c r="Z9" s="100"/>
      <c r="AA9" s="25"/>
    </row>
    <row r="10" spans="1:27" ht="11.45" customHeight="1">
      <c r="A10" s="63" t="s">
        <v>2</v>
      </c>
      <c r="B10" s="65">
        <f>SUM(B12,B20,B29,B34,B40,B47,B54,B61,B66,B73,B83,B90,B105)</f>
        <v>10164099</v>
      </c>
      <c r="C10" s="65">
        <f t="shared" ref="C10:J10" si="0">SUM(C12,C20,C29,C34,C40,C47,C54,C61,C66,C73,C83,C90,C105)</f>
        <v>426404</v>
      </c>
      <c r="D10" s="65">
        <f t="shared" si="0"/>
        <v>312634</v>
      </c>
      <c r="E10" s="65">
        <f t="shared" si="0"/>
        <v>41863</v>
      </c>
      <c r="F10" s="65">
        <f>SUM(F12,F20,F29,F34,F40,F47,F54,F61,F66,F73,F83,F90,F105)</f>
        <v>69218</v>
      </c>
      <c r="G10" s="65">
        <f>SUM(G12,G20,G29,G34,G40,G47,G54,G61,G66,G73,G83,G90,G105)</f>
        <v>2689</v>
      </c>
      <c r="H10" s="65">
        <f>SUM(H12,H20,H29,H34,H40,H47,H54,H61,H66,H73,H83,H90,H105)</f>
        <v>765293</v>
      </c>
      <c r="I10" s="65">
        <f t="shared" si="0"/>
        <v>98274</v>
      </c>
      <c r="J10" s="65">
        <f t="shared" si="0"/>
        <v>37867</v>
      </c>
      <c r="K10" s="65">
        <f t="shared" ref="K10:M10" si="1">SUM(K12,K20,K29,K34,K40,K47,K54,K61,K66,K73,K83,K90,K105)</f>
        <v>386481</v>
      </c>
      <c r="L10" s="65">
        <f t="shared" si="1"/>
        <v>73135</v>
      </c>
      <c r="M10" s="65">
        <f t="shared" si="1"/>
        <v>142063</v>
      </c>
      <c r="N10" s="65">
        <f t="shared" ref="N10" si="2">SUM(N12,N20,N29,N34,N40,N47,N54,N61,N66,N73,N83,N90,N105)</f>
        <v>27473</v>
      </c>
      <c r="O10" s="65">
        <f>SUM(O12,O20,O29,O34,O40,O47,O54,O61,O66,O73,O83,O90,O105)</f>
        <v>398113</v>
      </c>
      <c r="P10" s="65">
        <f>SUM(P12,P20,P29,P34,P40,P47,P54,P61,P66,P73,P83,P90,P105)</f>
        <v>43218</v>
      </c>
      <c r="Q10" s="65">
        <f t="shared" ref="Q10" si="3">SUM(Q12,Q20,Q29,Q34,Q40,Q47,Q54,Q61,Q66,Q73,Q83,Q90,Q105)</f>
        <v>1579</v>
      </c>
      <c r="R10" s="65">
        <f>SUM(R12,R20,R29,R34,R40,R47,R54,R61,R66,R73,R83,R90,R105)</f>
        <v>118586</v>
      </c>
      <c r="S10" s="65">
        <f>SUM(S12,S20,S29,S34,S40,S47,S54,S61,S66,S73,S83,S90,S105)</f>
        <v>89587</v>
      </c>
      <c r="T10" s="65">
        <f t="shared" ref="T10:V10" si="4">SUM(T12,T20,T29,T34,T40,T47,T54,T61,T66,T73,T83,T90,T105)</f>
        <v>2122</v>
      </c>
      <c r="U10" s="65">
        <f t="shared" ref="U10" si="5">SUM(U12,U20,U29,U34,U40,U47,U54,U61,U66,U73,U83,U90,U105)</f>
        <v>143021</v>
      </c>
      <c r="V10" s="65">
        <f t="shared" si="4"/>
        <v>362231</v>
      </c>
      <c r="W10" s="65">
        <f>SUM(W12,W20,W29,W34,W40,W47,W54,W61,W66,W73,W83,W90,W105)</f>
        <v>8212058</v>
      </c>
      <c r="X10" s="67" t="s">
        <v>3</v>
      </c>
      <c r="Y10" s="67"/>
      <c r="Z10" s="67"/>
      <c r="AA10" s="25"/>
    </row>
    <row r="11" spans="1:27">
      <c r="A11" s="64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8"/>
      <c r="Y11" s="68"/>
      <c r="Z11" s="68"/>
      <c r="AA11" s="25"/>
    </row>
    <row r="12" spans="1:27">
      <c r="A12" s="64" t="s">
        <v>4</v>
      </c>
      <c r="B12" s="69">
        <f>SUM(B14:B19)</f>
        <v>284743</v>
      </c>
      <c r="C12" s="69">
        <f>SUM(C14:C19)</f>
        <v>6</v>
      </c>
      <c r="D12" s="69">
        <f>SUM(D14:D19)</f>
        <v>5</v>
      </c>
      <c r="E12" s="69">
        <f t="shared" ref="E12:M12" si="6">SUM(E14:E19)</f>
        <v>0</v>
      </c>
      <c r="F12" s="69">
        <f>SUM(F14:F19)</f>
        <v>0</v>
      </c>
      <c r="G12" s="69">
        <f>SUM(G14:G19)</f>
        <v>1</v>
      </c>
      <c r="H12" s="69">
        <f t="shared" si="6"/>
        <v>13101</v>
      </c>
      <c r="I12" s="69">
        <f t="shared" si="6"/>
        <v>2032</v>
      </c>
      <c r="J12" s="69">
        <f t="shared" si="6"/>
        <v>1155</v>
      </c>
      <c r="K12" s="69">
        <f t="shared" si="6"/>
        <v>2320</v>
      </c>
      <c r="L12" s="69">
        <f t="shared" si="6"/>
        <v>870</v>
      </c>
      <c r="M12" s="69">
        <f t="shared" si="6"/>
        <v>5768</v>
      </c>
      <c r="N12" s="69">
        <f t="shared" ref="N12" si="7">SUM(N14:N19)</f>
        <v>956</v>
      </c>
      <c r="O12" s="69">
        <f>SUM(O14:O19)</f>
        <v>19290</v>
      </c>
      <c r="P12" s="69">
        <f t="shared" ref="P12:W12" si="8">SUM(P14:P19)</f>
        <v>0</v>
      </c>
      <c r="Q12" s="69">
        <f t="shared" si="8"/>
        <v>3</v>
      </c>
      <c r="R12" s="69">
        <f t="shared" si="8"/>
        <v>11829</v>
      </c>
      <c r="S12" s="69">
        <f t="shared" si="8"/>
        <v>6620</v>
      </c>
      <c r="T12" s="69">
        <f t="shared" si="8"/>
        <v>305</v>
      </c>
      <c r="U12" s="69">
        <f t="shared" ref="U12" si="9">SUM(U14:U19)</f>
        <v>533</v>
      </c>
      <c r="V12" s="69">
        <f t="shared" si="8"/>
        <v>90710</v>
      </c>
      <c r="W12" s="69">
        <f t="shared" si="8"/>
        <v>161636</v>
      </c>
      <c r="X12" s="68" t="s">
        <v>5</v>
      </c>
      <c r="Y12" s="68"/>
      <c r="Z12" s="68"/>
      <c r="AA12" s="25"/>
    </row>
    <row r="13" spans="1:27">
      <c r="A13" s="64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8"/>
      <c r="Y13" s="68"/>
      <c r="Z13" s="68"/>
      <c r="AA13" s="25"/>
    </row>
    <row r="14" spans="1:27">
      <c r="A14" s="15" t="s">
        <v>125</v>
      </c>
      <c r="B14" s="122">
        <f>SUM(C14,H14,O14,V14,W14)</f>
        <v>24600</v>
      </c>
      <c r="C14" s="45">
        <f>SUM(D14:G14)</f>
        <v>0</v>
      </c>
      <c r="D14" s="55" t="s">
        <v>114</v>
      </c>
      <c r="E14" s="55" t="s">
        <v>114</v>
      </c>
      <c r="F14" s="55" t="s">
        <v>114</v>
      </c>
      <c r="G14" s="45" t="s">
        <v>114</v>
      </c>
      <c r="H14" s="45">
        <f>SUM(I14:N14)</f>
        <v>5903</v>
      </c>
      <c r="I14" s="45">
        <v>431</v>
      </c>
      <c r="J14" s="45">
        <v>257</v>
      </c>
      <c r="K14" s="45">
        <v>143</v>
      </c>
      <c r="L14" s="45">
        <v>42</v>
      </c>
      <c r="M14" s="45">
        <v>4890</v>
      </c>
      <c r="N14" s="57">
        <v>140</v>
      </c>
      <c r="O14" s="45">
        <f>SUM(P14:U14)</f>
        <v>1105</v>
      </c>
      <c r="P14" s="55" t="s">
        <v>114</v>
      </c>
      <c r="Q14" s="55" t="s">
        <v>114</v>
      </c>
      <c r="R14" s="45">
        <v>423</v>
      </c>
      <c r="S14" s="45">
        <v>659</v>
      </c>
      <c r="T14" s="45">
        <v>19</v>
      </c>
      <c r="U14" s="45">
        <v>4</v>
      </c>
      <c r="V14" s="45">
        <v>7383</v>
      </c>
      <c r="W14" s="45">
        <v>10209</v>
      </c>
      <c r="X14" s="47" t="s">
        <v>7</v>
      </c>
      <c r="Y14" s="26"/>
      <c r="Z14" s="26"/>
      <c r="AA14" s="25"/>
    </row>
    <row r="15" spans="1:27">
      <c r="A15" s="15" t="s">
        <v>126</v>
      </c>
      <c r="B15" s="122">
        <f t="shared" ref="B15:B19" si="10">SUM(C15,H15,O15,V15,W15)</f>
        <v>13345</v>
      </c>
      <c r="C15" s="45">
        <f t="shared" ref="C15:C19" si="11">SUM(D15:G15)</f>
        <v>1</v>
      </c>
      <c r="D15" s="55" t="s">
        <v>114</v>
      </c>
      <c r="E15" s="55" t="s">
        <v>114</v>
      </c>
      <c r="F15" s="55" t="s">
        <v>114</v>
      </c>
      <c r="G15" s="45">
        <v>1</v>
      </c>
      <c r="H15" s="45">
        <f t="shared" ref="H15:H18" si="12">SUM(I15:N15)</f>
        <v>740</v>
      </c>
      <c r="I15" s="45">
        <v>277</v>
      </c>
      <c r="J15" s="57">
        <v>107</v>
      </c>
      <c r="K15" s="45">
        <v>104</v>
      </c>
      <c r="L15" s="45">
        <v>20</v>
      </c>
      <c r="M15" s="45">
        <v>126</v>
      </c>
      <c r="N15" s="57">
        <v>106</v>
      </c>
      <c r="O15" s="45">
        <f t="shared" ref="O15:O19" si="13">SUM(P15:U15)</f>
        <v>903</v>
      </c>
      <c r="P15" s="55" t="s">
        <v>114</v>
      </c>
      <c r="Q15" s="55" t="s">
        <v>114</v>
      </c>
      <c r="R15" s="45">
        <v>384</v>
      </c>
      <c r="S15" s="45">
        <v>345</v>
      </c>
      <c r="T15" s="45">
        <v>138</v>
      </c>
      <c r="U15" s="45">
        <v>36</v>
      </c>
      <c r="V15" s="45">
        <v>4893</v>
      </c>
      <c r="W15" s="45">
        <v>6808</v>
      </c>
      <c r="X15" s="47" t="s">
        <v>8</v>
      </c>
      <c r="Y15" s="26"/>
      <c r="Z15" s="26"/>
      <c r="AA15" s="25"/>
    </row>
    <row r="16" spans="1:27">
      <c r="A16" s="15" t="s">
        <v>127</v>
      </c>
      <c r="B16" s="122">
        <f>SUM(C16,H16,O16,V16,W16)</f>
        <v>83702</v>
      </c>
      <c r="C16" s="45">
        <f>SUM(D16:G16)</f>
        <v>5</v>
      </c>
      <c r="D16" s="45">
        <v>5</v>
      </c>
      <c r="E16" s="55" t="s">
        <v>114</v>
      </c>
      <c r="F16" s="55" t="s">
        <v>114</v>
      </c>
      <c r="G16" s="45" t="s">
        <v>114</v>
      </c>
      <c r="H16" s="45">
        <f>SUM(I16:N16)</f>
        <v>2032</v>
      </c>
      <c r="I16" s="45">
        <v>596</v>
      </c>
      <c r="J16" s="45">
        <v>211</v>
      </c>
      <c r="K16" s="45">
        <v>618</v>
      </c>
      <c r="L16" s="45">
        <v>61</v>
      </c>
      <c r="M16" s="45">
        <v>338</v>
      </c>
      <c r="N16" s="57">
        <v>208</v>
      </c>
      <c r="O16" s="45">
        <f>SUM(P16:U16)</f>
        <v>5029</v>
      </c>
      <c r="P16" s="55" t="s">
        <v>114</v>
      </c>
      <c r="Q16" s="55" t="s">
        <v>114</v>
      </c>
      <c r="R16" s="45">
        <v>1067</v>
      </c>
      <c r="S16" s="45">
        <v>3729</v>
      </c>
      <c r="T16" s="45">
        <v>41</v>
      </c>
      <c r="U16" s="45">
        <v>192</v>
      </c>
      <c r="V16" s="45">
        <v>54205</v>
      </c>
      <c r="W16" s="45">
        <v>22431</v>
      </c>
      <c r="X16" s="47" t="s">
        <v>9</v>
      </c>
      <c r="Y16" s="26"/>
      <c r="Z16" s="26"/>
      <c r="AA16" s="25"/>
    </row>
    <row r="17" spans="1:27">
      <c r="A17" s="15" t="s">
        <v>128</v>
      </c>
      <c r="B17" s="122">
        <f t="shared" si="10"/>
        <v>76369</v>
      </c>
      <c r="C17" s="45">
        <f t="shared" si="11"/>
        <v>0</v>
      </c>
      <c r="D17" s="55" t="s">
        <v>114</v>
      </c>
      <c r="E17" s="55" t="s">
        <v>114</v>
      </c>
      <c r="F17" s="55" t="s">
        <v>114</v>
      </c>
      <c r="G17" s="45" t="s">
        <v>114</v>
      </c>
      <c r="H17" s="45">
        <f t="shared" si="12"/>
        <v>168</v>
      </c>
      <c r="I17" s="45">
        <v>37</v>
      </c>
      <c r="J17" s="45">
        <v>10</v>
      </c>
      <c r="K17" s="45">
        <v>117</v>
      </c>
      <c r="L17" s="55" t="s">
        <v>114</v>
      </c>
      <c r="M17" s="45">
        <v>2</v>
      </c>
      <c r="N17" s="57">
        <v>2</v>
      </c>
      <c r="O17" s="45">
        <f t="shared" si="13"/>
        <v>378</v>
      </c>
      <c r="P17" s="55" t="s">
        <v>114</v>
      </c>
      <c r="Q17" s="55" t="s">
        <v>114</v>
      </c>
      <c r="R17" s="45">
        <v>191</v>
      </c>
      <c r="S17" s="45">
        <v>185</v>
      </c>
      <c r="T17" s="45">
        <v>2</v>
      </c>
      <c r="U17" s="45"/>
      <c r="V17" s="45"/>
      <c r="W17" s="45">
        <v>75823</v>
      </c>
      <c r="X17" s="47" t="s">
        <v>10</v>
      </c>
      <c r="Y17" s="26"/>
      <c r="Z17" s="26"/>
      <c r="AA17" s="25"/>
    </row>
    <row r="18" spans="1:27">
      <c r="A18" s="15" t="s">
        <v>129</v>
      </c>
      <c r="B18" s="122">
        <f t="shared" si="10"/>
        <v>62215</v>
      </c>
      <c r="C18" s="45">
        <f t="shared" si="11"/>
        <v>0</v>
      </c>
      <c r="D18" s="55" t="s">
        <v>114</v>
      </c>
      <c r="E18" s="55" t="s">
        <v>114</v>
      </c>
      <c r="F18" s="55" t="s">
        <v>114</v>
      </c>
      <c r="G18" s="45" t="s">
        <v>114</v>
      </c>
      <c r="H18" s="45">
        <f t="shared" si="12"/>
        <v>2703</v>
      </c>
      <c r="I18" s="45">
        <v>339</v>
      </c>
      <c r="J18" s="45">
        <v>440</v>
      </c>
      <c r="K18" s="45">
        <v>748</v>
      </c>
      <c r="L18" s="45">
        <v>558</v>
      </c>
      <c r="M18" s="45">
        <v>238</v>
      </c>
      <c r="N18" s="57">
        <v>380</v>
      </c>
      <c r="O18" s="45">
        <f t="shared" si="13"/>
        <v>10318</v>
      </c>
      <c r="P18" s="55" t="s">
        <v>114</v>
      </c>
      <c r="Q18" s="55" t="s">
        <v>114</v>
      </c>
      <c r="R18" s="45">
        <v>9584</v>
      </c>
      <c r="S18" s="45">
        <v>542</v>
      </c>
      <c r="T18" s="45">
        <v>24</v>
      </c>
      <c r="U18" s="45">
        <v>168</v>
      </c>
      <c r="V18" s="45">
        <v>11850</v>
      </c>
      <c r="W18" s="45">
        <v>37344</v>
      </c>
      <c r="X18" s="47" t="s">
        <v>11</v>
      </c>
      <c r="Y18" s="26"/>
      <c r="Z18" s="26"/>
      <c r="AA18" s="25"/>
    </row>
    <row r="19" spans="1:27">
      <c r="A19" s="15" t="s">
        <v>130</v>
      </c>
      <c r="B19" s="122">
        <f t="shared" si="10"/>
        <v>24512</v>
      </c>
      <c r="C19" s="45">
        <f t="shared" si="11"/>
        <v>0</v>
      </c>
      <c r="D19" s="55" t="s">
        <v>114</v>
      </c>
      <c r="E19" s="55" t="s">
        <v>114</v>
      </c>
      <c r="F19" s="55" t="s">
        <v>114</v>
      </c>
      <c r="G19" s="45" t="s">
        <v>114</v>
      </c>
      <c r="H19" s="45">
        <f>SUM(I19:N19)</f>
        <v>1555</v>
      </c>
      <c r="I19" s="45">
        <v>352</v>
      </c>
      <c r="J19" s="45">
        <v>130</v>
      </c>
      <c r="K19" s="45">
        <v>590</v>
      </c>
      <c r="L19" s="45">
        <v>189</v>
      </c>
      <c r="M19" s="45">
        <v>174</v>
      </c>
      <c r="N19" s="57">
        <v>120</v>
      </c>
      <c r="O19" s="45">
        <f t="shared" si="13"/>
        <v>1557</v>
      </c>
      <c r="P19" s="55" t="s">
        <v>114</v>
      </c>
      <c r="Q19" s="57">
        <v>3</v>
      </c>
      <c r="R19" s="45">
        <v>180</v>
      </c>
      <c r="S19" s="45">
        <v>1160</v>
      </c>
      <c r="T19" s="45">
        <v>81</v>
      </c>
      <c r="U19" s="45">
        <v>133</v>
      </c>
      <c r="V19" s="45">
        <v>12379</v>
      </c>
      <c r="W19" s="45">
        <v>9021</v>
      </c>
      <c r="X19" s="47" t="s">
        <v>12</v>
      </c>
      <c r="Y19" s="26"/>
      <c r="Z19" s="26"/>
      <c r="AA19" s="25"/>
    </row>
    <row r="20" spans="1:27">
      <c r="A20" s="70" t="s">
        <v>13</v>
      </c>
      <c r="B20" s="69">
        <f>SUM(B22:B28)</f>
        <v>1107700</v>
      </c>
      <c r="C20" s="69">
        <f>SUM(C22:C28)</f>
        <v>33</v>
      </c>
      <c r="D20" s="69">
        <f t="shared" ref="D20:H20" si="14">SUM(D22:D28)</f>
        <v>18</v>
      </c>
      <c r="E20" s="69">
        <f t="shared" si="14"/>
        <v>6</v>
      </c>
      <c r="F20" s="69">
        <f t="shared" si="14"/>
        <v>9</v>
      </c>
      <c r="G20" s="69">
        <f t="shared" ref="G20" si="15">SUM(G22:G28)</f>
        <v>0</v>
      </c>
      <c r="H20" s="69">
        <f t="shared" si="14"/>
        <v>536103</v>
      </c>
      <c r="I20" s="69">
        <f t="shared" ref="I20:M20" si="16">SUM(I22:I28)</f>
        <v>25595</v>
      </c>
      <c r="J20" s="69">
        <f t="shared" si="16"/>
        <v>8907</v>
      </c>
      <c r="K20" s="69">
        <f t="shared" si="16"/>
        <v>334757</v>
      </c>
      <c r="L20" s="69">
        <f t="shared" si="16"/>
        <v>35766</v>
      </c>
      <c r="M20" s="69">
        <f t="shared" si="16"/>
        <v>113220</v>
      </c>
      <c r="N20" s="69">
        <f t="shared" ref="N20" si="17">SUM(N22:N28)</f>
        <v>17858</v>
      </c>
      <c r="O20" s="69">
        <f>SUM(O22:O28)</f>
        <v>57564</v>
      </c>
      <c r="P20" s="69">
        <f t="shared" ref="P20:W20" si="18">SUM(P22:P28)</f>
        <v>15</v>
      </c>
      <c r="Q20" s="69">
        <f t="shared" si="18"/>
        <v>922</v>
      </c>
      <c r="R20" s="69">
        <f t="shared" si="18"/>
        <v>26444</v>
      </c>
      <c r="S20" s="69">
        <f t="shared" si="18"/>
        <v>11534</v>
      </c>
      <c r="T20" s="69">
        <f t="shared" si="18"/>
        <v>790</v>
      </c>
      <c r="U20" s="69">
        <f t="shared" ref="U20" si="19">SUM(U22:U28)</f>
        <v>17859</v>
      </c>
      <c r="V20" s="69">
        <f t="shared" si="18"/>
        <v>107459</v>
      </c>
      <c r="W20" s="69">
        <f t="shared" si="18"/>
        <v>406541</v>
      </c>
      <c r="X20" s="71" t="s">
        <v>14</v>
      </c>
      <c r="Y20" s="71"/>
      <c r="Z20" s="71"/>
      <c r="AA20" s="25"/>
    </row>
    <row r="21" spans="1:27">
      <c r="A21" s="70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71"/>
      <c r="Y21" s="71"/>
      <c r="Z21" s="71"/>
      <c r="AA21" s="25"/>
    </row>
    <row r="22" spans="1:27">
      <c r="A22" s="15" t="s">
        <v>131</v>
      </c>
      <c r="B22" s="122">
        <f t="shared" ref="B22:B28" si="20">SUM(C22,H22,O22,V22,W22)</f>
        <v>52295</v>
      </c>
      <c r="C22" s="45">
        <f t="shared" ref="C22:C28" si="21">SUM(D22:G22)</f>
        <v>1</v>
      </c>
      <c r="D22" s="55" t="s">
        <v>114</v>
      </c>
      <c r="E22" s="55" t="s">
        <v>114</v>
      </c>
      <c r="F22" s="45">
        <v>1</v>
      </c>
      <c r="G22" s="45" t="s">
        <v>114</v>
      </c>
      <c r="H22" s="45">
        <f t="shared" ref="H22:H33" si="22">SUM(I22:N22)</f>
        <v>3468</v>
      </c>
      <c r="I22" s="45">
        <v>668</v>
      </c>
      <c r="J22" s="45">
        <v>621</v>
      </c>
      <c r="K22" s="45">
        <v>723</v>
      </c>
      <c r="L22" s="45">
        <v>199</v>
      </c>
      <c r="M22" s="45">
        <v>909</v>
      </c>
      <c r="N22" s="57">
        <v>348</v>
      </c>
      <c r="O22" s="45">
        <f>SUM(P22:U22)</f>
        <v>5624</v>
      </c>
      <c r="P22" s="55" t="s">
        <v>114</v>
      </c>
      <c r="Q22" s="57">
        <v>1</v>
      </c>
      <c r="R22" s="45">
        <v>3166</v>
      </c>
      <c r="S22" s="45">
        <v>2016</v>
      </c>
      <c r="T22" s="45">
        <v>56</v>
      </c>
      <c r="U22" s="45">
        <v>385</v>
      </c>
      <c r="V22" s="45">
        <v>10170</v>
      </c>
      <c r="W22" s="45">
        <v>33032</v>
      </c>
      <c r="X22" s="47" t="s">
        <v>15</v>
      </c>
      <c r="Y22" s="26"/>
      <c r="Z22" s="26"/>
      <c r="AA22" s="25"/>
    </row>
    <row r="23" spans="1:27">
      <c r="A23" s="15" t="s">
        <v>132</v>
      </c>
      <c r="B23" s="122">
        <f t="shared" si="20"/>
        <v>181110</v>
      </c>
      <c r="C23" s="45">
        <f t="shared" si="21"/>
        <v>1</v>
      </c>
      <c r="D23" s="55" t="s">
        <v>114</v>
      </c>
      <c r="E23" s="45">
        <v>1</v>
      </c>
      <c r="F23" s="55" t="s">
        <v>114</v>
      </c>
      <c r="G23" s="45" t="s">
        <v>114</v>
      </c>
      <c r="H23" s="45">
        <f t="shared" si="22"/>
        <v>164948</v>
      </c>
      <c r="I23" s="45">
        <v>10559</v>
      </c>
      <c r="J23" s="45">
        <v>4000</v>
      </c>
      <c r="K23" s="45">
        <v>134985</v>
      </c>
      <c r="L23" s="45">
        <v>2147</v>
      </c>
      <c r="M23" s="45">
        <v>8219</v>
      </c>
      <c r="N23" s="57">
        <v>5038</v>
      </c>
      <c r="O23" s="45">
        <f t="shared" ref="O23:O33" si="23">SUM(P23:U23)</f>
        <v>2516</v>
      </c>
      <c r="P23" s="55" t="s">
        <v>114</v>
      </c>
      <c r="Q23" s="57">
        <v>799</v>
      </c>
      <c r="R23" s="45">
        <v>534</v>
      </c>
      <c r="S23" s="45">
        <v>802</v>
      </c>
      <c r="T23" s="45">
        <v>29</v>
      </c>
      <c r="U23" s="45">
        <v>352</v>
      </c>
      <c r="V23" s="45">
        <v>10129</v>
      </c>
      <c r="W23" s="45">
        <v>3516</v>
      </c>
      <c r="X23" s="47" t="s">
        <v>16</v>
      </c>
      <c r="Y23" s="26"/>
      <c r="Z23" s="26"/>
      <c r="AA23" s="25"/>
    </row>
    <row r="24" spans="1:27">
      <c r="A24" s="15" t="s">
        <v>133</v>
      </c>
      <c r="B24" s="122">
        <f t="shared" si="20"/>
        <v>24372</v>
      </c>
      <c r="C24" s="45">
        <f t="shared" si="21"/>
        <v>0</v>
      </c>
      <c r="D24" s="55" t="s">
        <v>114</v>
      </c>
      <c r="E24" s="55" t="s">
        <v>114</v>
      </c>
      <c r="F24" s="55" t="s">
        <v>114</v>
      </c>
      <c r="G24" s="45" t="s">
        <v>114</v>
      </c>
      <c r="H24" s="45">
        <f t="shared" si="22"/>
        <v>3211</v>
      </c>
      <c r="I24" s="45">
        <v>161</v>
      </c>
      <c r="J24" s="45">
        <v>60</v>
      </c>
      <c r="K24" s="45">
        <v>402</v>
      </c>
      <c r="L24" s="45">
        <v>274</v>
      </c>
      <c r="M24" s="45">
        <v>1742</v>
      </c>
      <c r="N24" s="57">
        <v>572</v>
      </c>
      <c r="O24" s="45">
        <f t="shared" si="23"/>
        <v>7098</v>
      </c>
      <c r="P24" s="45">
        <v>15</v>
      </c>
      <c r="Q24" s="57">
        <v>120</v>
      </c>
      <c r="R24" s="45">
        <v>1116</v>
      </c>
      <c r="S24" s="45">
        <v>934</v>
      </c>
      <c r="T24" s="45">
        <v>34</v>
      </c>
      <c r="U24" s="45">
        <v>4879</v>
      </c>
      <c r="V24" s="45">
        <v>9335</v>
      </c>
      <c r="W24" s="45">
        <v>4728</v>
      </c>
      <c r="X24" s="47" t="s">
        <v>17</v>
      </c>
      <c r="Y24" s="26"/>
      <c r="Z24" s="26"/>
      <c r="AA24" s="25"/>
    </row>
    <row r="25" spans="1:27">
      <c r="A25" s="15" t="s">
        <v>134</v>
      </c>
      <c r="B25" s="122">
        <f t="shared" si="20"/>
        <v>376349</v>
      </c>
      <c r="C25" s="45">
        <f t="shared" si="21"/>
        <v>0</v>
      </c>
      <c r="D25" s="55" t="s">
        <v>114</v>
      </c>
      <c r="E25" s="55" t="s">
        <v>114</v>
      </c>
      <c r="F25" s="55" t="s">
        <v>114</v>
      </c>
      <c r="G25" s="45" t="s">
        <v>114</v>
      </c>
      <c r="H25" s="45">
        <f t="shared" si="22"/>
        <v>332999</v>
      </c>
      <c r="I25" s="45">
        <v>12231</v>
      </c>
      <c r="J25" s="45">
        <v>3409</v>
      </c>
      <c r="K25" s="45">
        <v>195585</v>
      </c>
      <c r="L25" s="45">
        <v>18329</v>
      </c>
      <c r="M25" s="45">
        <v>92811</v>
      </c>
      <c r="N25" s="57">
        <v>10634</v>
      </c>
      <c r="O25" s="45">
        <f t="shared" si="23"/>
        <v>9223</v>
      </c>
      <c r="P25" s="55" t="s">
        <v>114</v>
      </c>
      <c r="Q25" s="55" t="s">
        <v>114</v>
      </c>
      <c r="R25" s="45">
        <v>1003</v>
      </c>
      <c r="S25" s="45">
        <v>2523</v>
      </c>
      <c r="T25" s="45">
        <v>41</v>
      </c>
      <c r="U25" s="45">
        <v>5656</v>
      </c>
      <c r="V25" s="45">
        <v>25542</v>
      </c>
      <c r="W25" s="45">
        <v>8585</v>
      </c>
      <c r="X25" s="47" t="s">
        <v>18</v>
      </c>
      <c r="Y25" s="26"/>
      <c r="Z25" s="26"/>
      <c r="AA25" s="25"/>
    </row>
    <row r="26" spans="1:27">
      <c r="A26" s="15" t="s">
        <v>135</v>
      </c>
      <c r="B26" s="122">
        <f t="shared" si="20"/>
        <v>87605</v>
      </c>
      <c r="C26" s="45">
        <f t="shared" si="21"/>
        <v>0</v>
      </c>
      <c r="D26" s="55" t="s">
        <v>114</v>
      </c>
      <c r="E26" s="55" t="s">
        <v>114</v>
      </c>
      <c r="F26" s="55" t="s">
        <v>114</v>
      </c>
      <c r="G26" s="45" t="s">
        <v>114</v>
      </c>
      <c r="H26" s="45">
        <f t="shared" si="22"/>
        <v>14841</v>
      </c>
      <c r="I26" s="45">
        <v>1358</v>
      </c>
      <c r="J26" s="45">
        <v>184</v>
      </c>
      <c r="K26" s="45">
        <v>2350</v>
      </c>
      <c r="L26" s="45">
        <v>2021</v>
      </c>
      <c r="M26" s="45">
        <v>8128</v>
      </c>
      <c r="N26" s="57">
        <v>800</v>
      </c>
      <c r="O26" s="45">
        <f t="shared" si="23"/>
        <v>7302</v>
      </c>
      <c r="P26" s="55" t="s">
        <v>114</v>
      </c>
      <c r="Q26" s="55" t="s">
        <v>114</v>
      </c>
      <c r="R26" s="45">
        <v>1152</v>
      </c>
      <c r="S26" s="45">
        <v>2042</v>
      </c>
      <c r="T26" s="45">
        <v>552</v>
      </c>
      <c r="U26" s="45">
        <v>3556</v>
      </c>
      <c r="V26" s="45">
        <v>30218</v>
      </c>
      <c r="W26" s="45">
        <v>35244</v>
      </c>
      <c r="X26" s="47" t="s">
        <v>19</v>
      </c>
      <c r="Y26" s="26"/>
      <c r="Z26" s="26"/>
      <c r="AA26" s="25"/>
    </row>
    <row r="27" spans="1:27">
      <c r="A27" s="15" t="s">
        <v>136</v>
      </c>
      <c r="B27" s="122">
        <f t="shared" si="20"/>
        <v>86190</v>
      </c>
      <c r="C27" s="45">
        <f t="shared" si="21"/>
        <v>2</v>
      </c>
      <c r="D27" s="45">
        <v>2</v>
      </c>
      <c r="E27" s="55" t="s">
        <v>114</v>
      </c>
      <c r="F27" s="55" t="s">
        <v>114</v>
      </c>
      <c r="G27" s="45" t="s">
        <v>114</v>
      </c>
      <c r="H27" s="45">
        <f t="shared" si="22"/>
        <v>2965</v>
      </c>
      <c r="I27" s="45">
        <v>488</v>
      </c>
      <c r="J27" s="45">
        <v>197</v>
      </c>
      <c r="K27" s="45">
        <v>393</v>
      </c>
      <c r="L27" s="45">
        <v>423</v>
      </c>
      <c r="M27" s="45">
        <v>1220</v>
      </c>
      <c r="N27" s="57">
        <v>244</v>
      </c>
      <c r="O27" s="45">
        <f t="shared" si="23"/>
        <v>21754</v>
      </c>
      <c r="P27" s="55" t="s">
        <v>114</v>
      </c>
      <c r="Q27" s="55" t="s">
        <v>114</v>
      </c>
      <c r="R27" s="45">
        <v>18995</v>
      </c>
      <c r="S27" s="45">
        <v>2458</v>
      </c>
      <c r="T27" s="45">
        <v>66</v>
      </c>
      <c r="U27" s="45">
        <v>235</v>
      </c>
      <c r="V27" s="45">
        <v>7463</v>
      </c>
      <c r="W27" s="45">
        <v>54006</v>
      </c>
      <c r="X27" s="47" t="s">
        <v>20</v>
      </c>
      <c r="Y27" s="26"/>
      <c r="Z27" s="26"/>
      <c r="AA27" s="25"/>
    </row>
    <row r="28" spans="1:27">
      <c r="A28" s="15" t="s">
        <v>137</v>
      </c>
      <c r="B28" s="122">
        <f t="shared" si="20"/>
        <v>299779</v>
      </c>
      <c r="C28" s="45">
        <f t="shared" si="21"/>
        <v>29</v>
      </c>
      <c r="D28" s="45">
        <v>16</v>
      </c>
      <c r="E28" s="45">
        <v>5</v>
      </c>
      <c r="F28" s="45">
        <v>8</v>
      </c>
      <c r="G28" s="45" t="s">
        <v>114</v>
      </c>
      <c r="H28" s="45">
        <f t="shared" si="22"/>
        <v>13671</v>
      </c>
      <c r="I28" s="45">
        <v>130</v>
      </c>
      <c r="J28" s="45">
        <v>436</v>
      </c>
      <c r="K28" s="45">
        <v>319</v>
      </c>
      <c r="L28" s="45">
        <v>12373</v>
      </c>
      <c r="M28" s="45">
        <v>191</v>
      </c>
      <c r="N28" s="57">
        <v>222</v>
      </c>
      <c r="O28" s="45">
        <f t="shared" si="23"/>
        <v>4047</v>
      </c>
      <c r="P28" s="55" t="s">
        <v>114</v>
      </c>
      <c r="Q28" s="57">
        <v>2</v>
      </c>
      <c r="R28" s="45">
        <v>478</v>
      </c>
      <c r="S28" s="45">
        <v>759</v>
      </c>
      <c r="T28" s="45">
        <v>12</v>
      </c>
      <c r="U28" s="45">
        <v>2796</v>
      </c>
      <c r="V28" s="45">
        <v>14602</v>
      </c>
      <c r="W28" s="45">
        <v>267430</v>
      </c>
      <c r="X28" s="47" t="s">
        <v>21</v>
      </c>
      <c r="Y28" s="26"/>
      <c r="Z28" s="26"/>
      <c r="AA28" s="25"/>
    </row>
    <row r="29" spans="1:27" ht="22.85" customHeight="1">
      <c r="A29" s="9" t="s">
        <v>122</v>
      </c>
      <c r="B29" s="50">
        <f>SUM(B30:B33)</f>
        <v>102115</v>
      </c>
      <c r="C29" s="41">
        <f>SUM(C30:C33)</f>
        <v>14</v>
      </c>
      <c r="D29" s="41">
        <f t="shared" ref="D29:J29" si="24">SUM(D30:D33)</f>
        <v>1</v>
      </c>
      <c r="E29" s="41">
        <f t="shared" si="24"/>
        <v>13</v>
      </c>
      <c r="F29" s="41">
        <f t="shared" si="24"/>
        <v>0</v>
      </c>
      <c r="G29" s="41">
        <f t="shared" si="24"/>
        <v>0</v>
      </c>
      <c r="H29" s="50">
        <f t="shared" si="24"/>
        <v>50402</v>
      </c>
      <c r="I29" s="41">
        <f t="shared" si="24"/>
        <v>23219</v>
      </c>
      <c r="J29" s="41">
        <f t="shared" si="24"/>
        <v>957</v>
      </c>
      <c r="K29" s="41">
        <f t="shared" ref="K29" si="25">SUM(K30:K33)</f>
        <v>20054</v>
      </c>
      <c r="L29" s="41">
        <f t="shared" ref="L29" si="26">SUM(L30:L33)</f>
        <v>271</v>
      </c>
      <c r="M29" s="41">
        <f t="shared" ref="M29:N29" si="27">SUM(M30:M33)</f>
        <v>5581</v>
      </c>
      <c r="N29" s="50">
        <f t="shared" si="27"/>
        <v>320</v>
      </c>
      <c r="O29" s="50">
        <f t="shared" ref="O29" si="28">SUM(O30:O33)</f>
        <v>18496</v>
      </c>
      <c r="P29" s="50">
        <f t="shared" ref="P29:Q29" si="29">SUM(P30:P33)</f>
        <v>0</v>
      </c>
      <c r="Q29" s="50">
        <f t="shared" si="29"/>
        <v>0</v>
      </c>
      <c r="R29" s="50">
        <f t="shared" ref="R29" si="30">SUM(R30:R33)</f>
        <v>4059</v>
      </c>
      <c r="S29" s="50">
        <f t="shared" ref="S29" si="31">SUM(S30:S33)</f>
        <v>11313</v>
      </c>
      <c r="T29" s="50">
        <f t="shared" ref="T29:U29" si="32">SUM(T30:T33)</f>
        <v>116</v>
      </c>
      <c r="U29" s="50">
        <f t="shared" si="32"/>
        <v>3008</v>
      </c>
      <c r="V29" s="50">
        <f t="shared" ref="V29:W29" si="33">SUM(V30:V33)</f>
        <v>30409</v>
      </c>
      <c r="W29" s="40">
        <f t="shared" si="33"/>
        <v>2794</v>
      </c>
      <c r="X29" s="48" t="s">
        <v>123</v>
      </c>
      <c r="Y29" s="26"/>
      <c r="Z29" s="26"/>
      <c r="AA29" s="25"/>
    </row>
    <row r="30" spans="1:27">
      <c r="A30" s="15" t="s">
        <v>138</v>
      </c>
      <c r="B30" s="122">
        <f t="shared" ref="B30:B33" si="34">SUM(C30,H30,O30,V30,W30)</f>
        <v>35679</v>
      </c>
      <c r="C30" s="45">
        <f t="shared" ref="C30:C33" si="35">SUM(D30:G30)</f>
        <v>3</v>
      </c>
      <c r="D30" s="45">
        <v>1</v>
      </c>
      <c r="E30" s="45">
        <v>2</v>
      </c>
      <c r="F30" s="55" t="s">
        <v>114</v>
      </c>
      <c r="G30" s="45" t="s">
        <v>114</v>
      </c>
      <c r="H30" s="45">
        <f t="shared" si="22"/>
        <v>21892</v>
      </c>
      <c r="I30" s="45">
        <v>9193</v>
      </c>
      <c r="J30" s="45">
        <v>326</v>
      </c>
      <c r="K30" s="45">
        <v>8579</v>
      </c>
      <c r="L30" s="45">
        <v>171</v>
      </c>
      <c r="M30" s="45">
        <v>3392</v>
      </c>
      <c r="N30" s="57">
        <v>231</v>
      </c>
      <c r="O30" s="45">
        <f t="shared" si="23"/>
        <v>8620</v>
      </c>
      <c r="P30" s="55" t="s">
        <v>114</v>
      </c>
      <c r="Q30" s="55" t="s">
        <v>114</v>
      </c>
      <c r="R30" s="45">
        <v>2645</v>
      </c>
      <c r="S30" s="45">
        <v>4693</v>
      </c>
      <c r="T30" s="45">
        <v>83</v>
      </c>
      <c r="U30" s="45">
        <v>1199</v>
      </c>
      <c r="V30" s="45">
        <v>2373</v>
      </c>
      <c r="W30" s="45">
        <v>2791</v>
      </c>
      <c r="X30" s="47" t="s">
        <v>22</v>
      </c>
      <c r="Y30" s="26"/>
      <c r="Z30" s="26"/>
      <c r="AA30" s="25"/>
    </row>
    <row r="31" spans="1:27">
      <c r="A31" s="15" t="s">
        <v>139</v>
      </c>
      <c r="B31" s="122">
        <f t="shared" si="34"/>
        <v>22562</v>
      </c>
      <c r="C31" s="45">
        <f t="shared" si="35"/>
        <v>11</v>
      </c>
      <c r="D31" s="55" t="s">
        <v>114</v>
      </c>
      <c r="E31" s="45">
        <v>11</v>
      </c>
      <c r="F31" s="55" t="s">
        <v>114</v>
      </c>
      <c r="G31" s="45" t="s">
        <v>114</v>
      </c>
      <c r="H31" s="45">
        <f t="shared" si="22"/>
        <v>1194</v>
      </c>
      <c r="I31" s="45">
        <v>400</v>
      </c>
      <c r="J31" s="45">
        <v>26</v>
      </c>
      <c r="K31" s="45">
        <v>16</v>
      </c>
      <c r="L31" s="45">
        <v>2</v>
      </c>
      <c r="M31" s="45">
        <v>726</v>
      </c>
      <c r="N31" s="57">
        <v>24</v>
      </c>
      <c r="O31" s="45">
        <f t="shared" si="23"/>
        <v>4970</v>
      </c>
      <c r="P31" s="55" t="s">
        <v>114</v>
      </c>
      <c r="Q31" s="55" t="s">
        <v>114</v>
      </c>
      <c r="R31" s="45">
        <v>552</v>
      </c>
      <c r="S31" s="45">
        <v>4207</v>
      </c>
      <c r="T31" s="45">
        <v>24</v>
      </c>
      <c r="U31" s="45">
        <v>187</v>
      </c>
      <c r="V31" s="45">
        <v>16384</v>
      </c>
      <c r="W31" s="45">
        <v>3</v>
      </c>
      <c r="X31" s="47" t="s">
        <v>23</v>
      </c>
      <c r="Y31" s="26"/>
      <c r="Z31" s="26"/>
      <c r="AA31" s="25"/>
    </row>
    <row r="32" spans="1:27">
      <c r="A32" s="15" t="s">
        <v>140</v>
      </c>
      <c r="B32" s="122">
        <f t="shared" si="34"/>
        <v>18102</v>
      </c>
      <c r="C32" s="45">
        <f t="shared" si="35"/>
        <v>0</v>
      </c>
      <c r="D32" s="55" t="s">
        <v>114</v>
      </c>
      <c r="E32" s="55" t="s">
        <v>114</v>
      </c>
      <c r="F32" s="55" t="s">
        <v>114</v>
      </c>
      <c r="G32" s="45" t="s">
        <v>114</v>
      </c>
      <c r="H32" s="45">
        <f t="shared" si="22"/>
        <v>10971</v>
      </c>
      <c r="I32" s="45">
        <v>10646</v>
      </c>
      <c r="J32" s="45">
        <v>188</v>
      </c>
      <c r="K32" s="45">
        <v>15</v>
      </c>
      <c r="L32" s="45">
        <v>7</v>
      </c>
      <c r="M32" s="45">
        <v>109</v>
      </c>
      <c r="N32" s="57">
        <v>6</v>
      </c>
      <c r="O32" s="45">
        <f t="shared" si="23"/>
        <v>1447</v>
      </c>
      <c r="P32" s="55" t="s">
        <v>114</v>
      </c>
      <c r="Q32" s="55" t="s">
        <v>114</v>
      </c>
      <c r="R32" s="45">
        <v>113</v>
      </c>
      <c r="S32" s="45">
        <v>921</v>
      </c>
      <c r="T32" s="45">
        <v>8</v>
      </c>
      <c r="U32" s="45">
        <v>405</v>
      </c>
      <c r="V32" s="45">
        <v>5684</v>
      </c>
      <c r="W32" s="45" t="s">
        <v>114</v>
      </c>
      <c r="X32" s="47" t="s">
        <v>24</v>
      </c>
      <c r="Y32" s="26"/>
      <c r="Z32" s="26"/>
      <c r="AA32" s="25"/>
    </row>
    <row r="33" spans="1:27">
      <c r="A33" s="15" t="s">
        <v>141</v>
      </c>
      <c r="B33" s="122">
        <f t="shared" si="34"/>
        <v>25772</v>
      </c>
      <c r="C33" s="45">
        <f t="shared" si="35"/>
        <v>0</v>
      </c>
      <c r="D33" s="55" t="s">
        <v>114</v>
      </c>
      <c r="E33" s="55" t="s">
        <v>114</v>
      </c>
      <c r="F33" s="55" t="s">
        <v>114</v>
      </c>
      <c r="G33" s="45" t="s">
        <v>114</v>
      </c>
      <c r="H33" s="45">
        <f t="shared" si="22"/>
        <v>16345</v>
      </c>
      <c r="I33" s="45">
        <v>2980</v>
      </c>
      <c r="J33" s="45">
        <v>417</v>
      </c>
      <c r="K33" s="45">
        <v>11444</v>
      </c>
      <c r="L33" s="45">
        <v>91</v>
      </c>
      <c r="M33" s="45">
        <v>1354</v>
      </c>
      <c r="N33" s="57">
        <v>59</v>
      </c>
      <c r="O33" s="45">
        <f t="shared" si="23"/>
        <v>3459</v>
      </c>
      <c r="P33" s="55" t="s">
        <v>114</v>
      </c>
      <c r="Q33" s="55" t="s">
        <v>114</v>
      </c>
      <c r="R33" s="45">
        <v>749</v>
      </c>
      <c r="S33" s="45">
        <v>1492</v>
      </c>
      <c r="T33" s="45">
        <v>1</v>
      </c>
      <c r="U33" s="45">
        <v>1217</v>
      </c>
      <c r="V33" s="45">
        <v>5968</v>
      </c>
      <c r="W33" s="45" t="s">
        <v>114</v>
      </c>
      <c r="X33" s="47" t="s">
        <v>25</v>
      </c>
      <c r="Y33" s="26"/>
      <c r="Z33" s="26"/>
      <c r="AA33" s="25"/>
    </row>
    <row r="34" spans="1:27">
      <c r="A34" s="70" t="s">
        <v>26</v>
      </c>
      <c r="B34" s="69">
        <f>SUM(B36:B39)</f>
        <v>338027</v>
      </c>
      <c r="C34" s="69">
        <f>SUM(C36:C39)</f>
        <v>62888</v>
      </c>
      <c r="D34" s="69">
        <f>SUM(D36:D39)</f>
        <v>36661</v>
      </c>
      <c r="E34" s="69">
        <f t="shared" ref="E34:M34" si="36">SUM(E36:E39)</f>
        <v>782</v>
      </c>
      <c r="F34" s="69">
        <f t="shared" si="36"/>
        <v>25342</v>
      </c>
      <c r="G34" s="69">
        <f t="shared" ref="G34" si="37">SUM(G36:G39)</f>
        <v>103</v>
      </c>
      <c r="H34" s="69">
        <f t="shared" si="36"/>
        <v>946</v>
      </c>
      <c r="I34" s="69">
        <f t="shared" si="36"/>
        <v>204</v>
      </c>
      <c r="J34" s="69">
        <f t="shared" si="36"/>
        <v>147</v>
      </c>
      <c r="K34" s="69">
        <f t="shared" si="36"/>
        <v>234</v>
      </c>
      <c r="L34" s="69">
        <f t="shared" si="36"/>
        <v>138</v>
      </c>
      <c r="M34" s="69">
        <f t="shared" si="36"/>
        <v>111</v>
      </c>
      <c r="N34" s="69">
        <f t="shared" ref="N34" si="38">SUM(N36:N39)</f>
        <v>112</v>
      </c>
      <c r="O34" s="69">
        <f>SUM(O36:O39)</f>
        <v>4930</v>
      </c>
      <c r="P34" s="69">
        <f t="shared" ref="P34:W34" si="39">SUM(P36:P39)</f>
        <v>0</v>
      </c>
      <c r="Q34" s="69">
        <f t="shared" si="39"/>
        <v>0</v>
      </c>
      <c r="R34" s="69">
        <f t="shared" si="39"/>
        <v>319</v>
      </c>
      <c r="S34" s="69">
        <f t="shared" si="39"/>
        <v>2831</v>
      </c>
      <c r="T34" s="69">
        <f t="shared" si="39"/>
        <v>374</v>
      </c>
      <c r="U34" s="69">
        <f t="shared" ref="U34" si="40">SUM(U36:U39)</f>
        <v>1406</v>
      </c>
      <c r="V34" s="69">
        <f t="shared" si="39"/>
        <v>13554</v>
      </c>
      <c r="W34" s="69">
        <f t="shared" si="39"/>
        <v>255709</v>
      </c>
      <c r="X34" s="72" t="s">
        <v>27</v>
      </c>
      <c r="Y34" s="72"/>
      <c r="Z34" s="72"/>
      <c r="AA34" s="25"/>
    </row>
    <row r="35" spans="1:27">
      <c r="A35" s="70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72"/>
      <c r="Y35" s="72"/>
      <c r="Z35" s="72"/>
      <c r="AA35" s="25"/>
    </row>
    <row r="36" spans="1:27">
      <c r="A36" s="15" t="s">
        <v>142</v>
      </c>
      <c r="B36" s="122">
        <f t="shared" ref="B36:B39" si="41">SUM(C36,H36,O36,V36,W36)</f>
        <v>1846</v>
      </c>
      <c r="C36" s="45">
        <f t="shared" ref="C36:C39" si="42">SUM(D36:G36)</f>
        <v>3</v>
      </c>
      <c r="D36" s="45">
        <v>3</v>
      </c>
      <c r="E36" s="55" t="s">
        <v>114</v>
      </c>
      <c r="F36" s="55" t="s">
        <v>114</v>
      </c>
      <c r="G36" s="45" t="s">
        <v>114</v>
      </c>
      <c r="H36" s="45">
        <f t="shared" ref="H36:H39" si="43">SUM(I36:N36)</f>
        <v>280</v>
      </c>
      <c r="I36" s="45">
        <v>50</v>
      </c>
      <c r="J36" s="45">
        <v>13</v>
      </c>
      <c r="K36" s="45">
        <v>125</v>
      </c>
      <c r="L36" s="45">
        <v>1</v>
      </c>
      <c r="M36" s="45">
        <v>38</v>
      </c>
      <c r="N36" s="57">
        <v>53</v>
      </c>
      <c r="O36" s="45">
        <f t="shared" ref="O36:O39" si="44">SUM(P36:U36)</f>
        <v>955</v>
      </c>
      <c r="P36" s="55" t="s">
        <v>114</v>
      </c>
      <c r="Q36" s="55" t="s">
        <v>114</v>
      </c>
      <c r="R36" s="45">
        <v>100</v>
      </c>
      <c r="S36" s="45">
        <v>768</v>
      </c>
      <c r="T36" s="45">
        <v>60</v>
      </c>
      <c r="U36" s="45">
        <v>27</v>
      </c>
      <c r="V36" s="45">
        <v>182</v>
      </c>
      <c r="W36" s="45">
        <v>426</v>
      </c>
      <c r="X36" s="47" t="s">
        <v>28</v>
      </c>
      <c r="Y36" s="26"/>
      <c r="Z36" s="26"/>
      <c r="AA36" s="25"/>
    </row>
    <row r="37" spans="1:27">
      <c r="A37" s="15" t="s">
        <v>143</v>
      </c>
      <c r="B37" s="122">
        <f t="shared" si="41"/>
        <v>105185</v>
      </c>
      <c r="C37" s="45">
        <f t="shared" si="42"/>
        <v>44491</v>
      </c>
      <c r="D37" s="45">
        <v>32285</v>
      </c>
      <c r="E37" s="45">
        <v>190</v>
      </c>
      <c r="F37" s="45">
        <v>11959</v>
      </c>
      <c r="G37" s="45">
        <v>57</v>
      </c>
      <c r="H37" s="45">
        <f t="shared" si="43"/>
        <v>323</v>
      </c>
      <c r="I37" s="45">
        <v>36</v>
      </c>
      <c r="J37" s="45">
        <v>51</v>
      </c>
      <c r="K37" s="45">
        <v>26</v>
      </c>
      <c r="L37" s="45">
        <v>131</v>
      </c>
      <c r="M37" s="45">
        <v>46</v>
      </c>
      <c r="N37" s="57">
        <v>33</v>
      </c>
      <c r="O37" s="45">
        <f t="shared" si="44"/>
        <v>2661</v>
      </c>
      <c r="P37" s="55" t="s">
        <v>114</v>
      </c>
      <c r="Q37" s="55" t="s">
        <v>114</v>
      </c>
      <c r="R37" s="45">
        <v>37</v>
      </c>
      <c r="S37" s="45">
        <v>1025</v>
      </c>
      <c r="T37" s="45">
        <v>299</v>
      </c>
      <c r="U37" s="45">
        <v>1300</v>
      </c>
      <c r="V37" s="45">
        <v>11494</v>
      </c>
      <c r="W37" s="45">
        <v>46216</v>
      </c>
      <c r="X37" s="47" t="s">
        <v>29</v>
      </c>
      <c r="Y37" s="26"/>
      <c r="Z37" s="26"/>
      <c r="AA37" s="25"/>
    </row>
    <row r="38" spans="1:27">
      <c r="A38" s="15" t="s">
        <v>144</v>
      </c>
      <c r="B38" s="122">
        <f t="shared" si="41"/>
        <v>160930</v>
      </c>
      <c r="C38" s="45">
        <f t="shared" si="42"/>
        <v>15323</v>
      </c>
      <c r="D38" s="45">
        <v>2738</v>
      </c>
      <c r="E38" s="45">
        <v>124</v>
      </c>
      <c r="F38" s="45">
        <v>12461</v>
      </c>
      <c r="G38" s="45" t="s">
        <v>114</v>
      </c>
      <c r="H38" s="45">
        <f t="shared" si="43"/>
        <v>242</v>
      </c>
      <c r="I38" s="45">
        <v>108</v>
      </c>
      <c r="J38" s="45">
        <v>50</v>
      </c>
      <c r="K38" s="45">
        <v>48</v>
      </c>
      <c r="L38" s="45">
        <v>4</v>
      </c>
      <c r="M38" s="45">
        <v>14</v>
      </c>
      <c r="N38" s="57">
        <v>18</v>
      </c>
      <c r="O38" s="45">
        <f t="shared" si="44"/>
        <v>812</v>
      </c>
      <c r="P38" s="55" t="s">
        <v>114</v>
      </c>
      <c r="Q38" s="55" t="s">
        <v>114</v>
      </c>
      <c r="R38" s="45">
        <v>131</v>
      </c>
      <c r="S38" s="45">
        <v>591</v>
      </c>
      <c r="T38" s="45">
        <v>15</v>
      </c>
      <c r="U38" s="45">
        <v>75</v>
      </c>
      <c r="V38" s="45">
        <v>1185</v>
      </c>
      <c r="W38" s="45">
        <v>143368</v>
      </c>
      <c r="X38" s="47" t="s">
        <v>30</v>
      </c>
      <c r="Y38" s="26"/>
      <c r="Z38" s="26"/>
      <c r="AA38" s="25"/>
    </row>
    <row r="39" spans="1:27">
      <c r="A39" s="15" t="s">
        <v>145</v>
      </c>
      <c r="B39" s="122">
        <f t="shared" si="41"/>
        <v>70066</v>
      </c>
      <c r="C39" s="45">
        <f t="shared" si="42"/>
        <v>3071</v>
      </c>
      <c r="D39" s="45">
        <v>1635</v>
      </c>
      <c r="E39" s="45">
        <v>468</v>
      </c>
      <c r="F39" s="45">
        <v>922</v>
      </c>
      <c r="G39" s="45">
        <v>46</v>
      </c>
      <c r="H39" s="45">
        <f t="shared" si="43"/>
        <v>101</v>
      </c>
      <c r="I39" s="45">
        <v>10</v>
      </c>
      <c r="J39" s="45">
        <v>33</v>
      </c>
      <c r="K39" s="45">
        <v>35</v>
      </c>
      <c r="L39" s="45">
        <v>2</v>
      </c>
      <c r="M39" s="45">
        <v>13</v>
      </c>
      <c r="N39" s="57">
        <v>8</v>
      </c>
      <c r="O39" s="45">
        <f t="shared" si="44"/>
        <v>502</v>
      </c>
      <c r="P39" s="55" t="s">
        <v>114</v>
      </c>
      <c r="Q39" s="55" t="s">
        <v>114</v>
      </c>
      <c r="R39" s="45">
        <v>51</v>
      </c>
      <c r="S39" s="45">
        <v>447</v>
      </c>
      <c r="T39" s="55" t="s">
        <v>114</v>
      </c>
      <c r="U39" s="45">
        <v>4</v>
      </c>
      <c r="V39" s="45">
        <v>693</v>
      </c>
      <c r="W39" s="45">
        <v>65699</v>
      </c>
      <c r="X39" s="47" t="s">
        <v>31</v>
      </c>
      <c r="Y39" s="26"/>
      <c r="Z39" s="26"/>
      <c r="AA39" s="25"/>
    </row>
    <row r="40" spans="1:27">
      <c r="A40" s="70" t="s">
        <v>32</v>
      </c>
      <c r="B40" s="69">
        <f>SUM(B42:B46)</f>
        <v>606955</v>
      </c>
      <c r="C40" s="69">
        <f>SUM(C42:C46)</f>
        <v>251</v>
      </c>
      <c r="D40" s="69">
        <f t="shared" ref="D40:M40" si="45">SUM(D42:D46)</f>
        <v>117</v>
      </c>
      <c r="E40" s="69">
        <f t="shared" si="45"/>
        <v>70</v>
      </c>
      <c r="F40" s="69">
        <f t="shared" si="45"/>
        <v>49</v>
      </c>
      <c r="G40" s="69">
        <f t="shared" ref="G40" si="46">SUM(G42:G46)</f>
        <v>15</v>
      </c>
      <c r="H40" s="69">
        <f t="shared" si="45"/>
        <v>91015</v>
      </c>
      <c r="I40" s="69">
        <f t="shared" si="45"/>
        <v>33194</v>
      </c>
      <c r="J40" s="69">
        <f t="shared" si="45"/>
        <v>19166</v>
      </c>
      <c r="K40" s="69">
        <f t="shared" si="45"/>
        <v>22149</v>
      </c>
      <c r="L40" s="69">
        <f t="shared" si="45"/>
        <v>5776</v>
      </c>
      <c r="M40" s="69">
        <f t="shared" si="45"/>
        <v>8693</v>
      </c>
      <c r="N40" s="69">
        <f t="shared" ref="N40" si="47">SUM(N42:N46)</f>
        <v>2037</v>
      </c>
      <c r="O40" s="69">
        <f>SUM(O42:O46)</f>
        <v>110397</v>
      </c>
      <c r="P40" s="69">
        <f t="shared" ref="P40:W40" si="48">SUM(P42:P46)</f>
        <v>150</v>
      </c>
      <c r="Q40" s="69">
        <f t="shared" si="48"/>
        <v>397</v>
      </c>
      <c r="R40" s="69">
        <f t="shared" si="48"/>
        <v>57692</v>
      </c>
      <c r="S40" s="69">
        <f t="shared" si="48"/>
        <v>19045</v>
      </c>
      <c r="T40" s="69">
        <f t="shared" si="48"/>
        <v>359</v>
      </c>
      <c r="U40" s="69">
        <f t="shared" ref="U40" si="49">SUM(U42:U46)</f>
        <v>32754</v>
      </c>
      <c r="V40" s="69">
        <f t="shared" si="48"/>
        <v>71677</v>
      </c>
      <c r="W40" s="69">
        <f t="shared" si="48"/>
        <v>333615</v>
      </c>
      <c r="X40" s="72" t="s">
        <v>33</v>
      </c>
      <c r="Y40" s="72"/>
      <c r="Z40" s="72"/>
      <c r="AA40" s="25"/>
    </row>
    <row r="41" spans="1:27">
      <c r="A41" s="7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72"/>
      <c r="Y41" s="72"/>
      <c r="Z41" s="72"/>
      <c r="AA41" s="25"/>
    </row>
    <row r="42" spans="1:27">
      <c r="A42" s="15" t="s">
        <v>146</v>
      </c>
      <c r="B42" s="122">
        <f t="shared" ref="B42:B46" si="50">SUM(C42,H42,O42,V42,W42)</f>
        <v>275734</v>
      </c>
      <c r="C42" s="45">
        <f t="shared" ref="C42:C46" si="51">SUM(D42:G42)</f>
        <v>3</v>
      </c>
      <c r="D42" s="45">
        <v>3</v>
      </c>
      <c r="E42" s="55" t="s">
        <v>114</v>
      </c>
      <c r="F42" s="55" t="s">
        <v>114</v>
      </c>
      <c r="G42" s="45" t="s">
        <v>114</v>
      </c>
      <c r="H42" s="45">
        <f t="shared" ref="H42:H46" si="52">SUM(I42:N42)</f>
        <v>68009</v>
      </c>
      <c r="I42" s="45">
        <v>17598</v>
      </c>
      <c r="J42" s="45">
        <v>16711</v>
      </c>
      <c r="K42" s="45">
        <v>20659</v>
      </c>
      <c r="L42" s="45">
        <v>5444</v>
      </c>
      <c r="M42" s="45">
        <v>6797</v>
      </c>
      <c r="N42" s="57">
        <v>800</v>
      </c>
      <c r="O42" s="45">
        <f t="shared" ref="O42:O46" si="53">SUM(P42:U42)</f>
        <v>74492</v>
      </c>
      <c r="P42" s="45">
        <v>35</v>
      </c>
      <c r="Q42" s="57">
        <v>7</v>
      </c>
      <c r="R42" s="45">
        <v>39113</v>
      </c>
      <c r="S42" s="45">
        <v>10108</v>
      </c>
      <c r="T42" s="45">
        <v>183</v>
      </c>
      <c r="U42" s="45">
        <v>25046</v>
      </c>
      <c r="V42" s="45">
        <v>49863</v>
      </c>
      <c r="W42" s="45">
        <v>83367</v>
      </c>
      <c r="X42" s="47" t="s">
        <v>34</v>
      </c>
      <c r="Y42" s="26"/>
      <c r="Z42" s="26"/>
      <c r="AA42" s="25"/>
    </row>
    <row r="43" spans="1:27">
      <c r="A43" s="15" t="s">
        <v>147</v>
      </c>
      <c r="B43" s="122">
        <f t="shared" si="50"/>
        <v>8871</v>
      </c>
      <c r="C43" s="45">
        <f t="shared" si="51"/>
        <v>0</v>
      </c>
      <c r="D43" s="55" t="s">
        <v>114</v>
      </c>
      <c r="E43" s="55" t="s">
        <v>114</v>
      </c>
      <c r="F43" s="55" t="s">
        <v>114</v>
      </c>
      <c r="G43" s="45" t="s">
        <v>114</v>
      </c>
      <c r="H43" s="45">
        <f t="shared" si="52"/>
        <v>664</v>
      </c>
      <c r="I43" s="45">
        <v>331</v>
      </c>
      <c r="J43" s="45">
        <v>69</v>
      </c>
      <c r="K43" s="45">
        <v>70</v>
      </c>
      <c r="L43" s="45">
        <v>4</v>
      </c>
      <c r="M43" s="45">
        <v>162</v>
      </c>
      <c r="N43" s="57">
        <v>28</v>
      </c>
      <c r="O43" s="45">
        <f t="shared" si="53"/>
        <v>3629</v>
      </c>
      <c r="P43" s="45">
        <v>42</v>
      </c>
      <c r="Q43" s="55" t="s">
        <v>114</v>
      </c>
      <c r="R43" s="45">
        <v>539</v>
      </c>
      <c r="S43" s="45">
        <v>2594</v>
      </c>
      <c r="T43" s="45">
        <v>12</v>
      </c>
      <c r="U43" s="45">
        <v>442</v>
      </c>
      <c r="V43" s="45">
        <v>3332</v>
      </c>
      <c r="W43" s="45">
        <v>1246</v>
      </c>
      <c r="X43" s="47" t="s">
        <v>35</v>
      </c>
      <c r="Y43" s="26"/>
      <c r="Z43" s="26"/>
      <c r="AA43" s="25"/>
    </row>
    <row r="44" spans="1:27">
      <c r="A44" s="15" t="s">
        <v>148</v>
      </c>
      <c r="B44" s="122">
        <f t="shared" si="50"/>
        <v>257373</v>
      </c>
      <c r="C44" s="45">
        <f t="shared" si="51"/>
        <v>244</v>
      </c>
      <c r="D44" s="45">
        <v>112</v>
      </c>
      <c r="E44" s="45">
        <v>68</v>
      </c>
      <c r="F44" s="45">
        <v>49</v>
      </c>
      <c r="G44" s="45">
        <v>15</v>
      </c>
      <c r="H44" s="45">
        <f t="shared" si="52"/>
        <v>19107</v>
      </c>
      <c r="I44" s="45">
        <v>14001</v>
      </c>
      <c r="J44" s="45">
        <v>1824</v>
      </c>
      <c r="K44" s="45">
        <v>656</v>
      </c>
      <c r="L44" s="45">
        <v>277</v>
      </c>
      <c r="M44" s="45">
        <v>1274</v>
      </c>
      <c r="N44" s="57">
        <v>1075</v>
      </c>
      <c r="O44" s="45">
        <f t="shared" si="53"/>
        <v>25523</v>
      </c>
      <c r="P44" s="45">
        <v>49</v>
      </c>
      <c r="Q44" s="55" t="s">
        <v>114</v>
      </c>
      <c r="R44" s="45">
        <v>17674</v>
      </c>
      <c r="S44" s="45">
        <v>1491</v>
      </c>
      <c r="T44" s="45">
        <v>107</v>
      </c>
      <c r="U44" s="45">
        <v>6202</v>
      </c>
      <c r="V44" s="45">
        <v>2779</v>
      </c>
      <c r="W44" s="45">
        <v>209720</v>
      </c>
      <c r="X44" s="47" t="s">
        <v>36</v>
      </c>
      <c r="Y44" s="26"/>
      <c r="Z44" s="26"/>
      <c r="AA44" s="25"/>
    </row>
    <row r="45" spans="1:27">
      <c r="A45" s="15" t="s">
        <v>149</v>
      </c>
      <c r="B45" s="122">
        <f t="shared" si="50"/>
        <v>24012</v>
      </c>
      <c r="C45" s="45">
        <f t="shared" si="51"/>
        <v>4</v>
      </c>
      <c r="D45" s="45">
        <v>2</v>
      </c>
      <c r="E45" s="45">
        <v>2</v>
      </c>
      <c r="F45" s="55" t="s">
        <v>114</v>
      </c>
      <c r="G45" s="45" t="s">
        <v>114</v>
      </c>
      <c r="H45" s="45">
        <f t="shared" si="52"/>
        <v>42</v>
      </c>
      <c r="I45" s="45">
        <v>13</v>
      </c>
      <c r="J45" s="45">
        <v>2</v>
      </c>
      <c r="K45" s="45">
        <v>0</v>
      </c>
      <c r="L45" s="45">
        <v>1</v>
      </c>
      <c r="M45" s="45">
        <v>9</v>
      </c>
      <c r="N45" s="57">
        <v>17</v>
      </c>
      <c r="O45" s="45">
        <f t="shared" si="53"/>
        <v>460</v>
      </c>
      <c r="P45" s="55" t="s">
        <v>114</v>
      </c>
      <c r="Q45" s="57">
        <v>390</v>
      </c>
      <c r="R45" s="45">
        <v>69</v>
      </c>
      <c r="S45" s="45">
        <v>1</v>
      </c>
      <c r="T45" s="55" t="s">
        <v>114</v>
      </c>
      <c r="U45" s="45" t="s">
        <v>114</v>
      </c>
      <c r="V45" s="45">
        <v>1</v>
      </c>
      <c r="W45" s="45">
        <v>23505</v>
      </c>
      <c r="X45" s="47" t="s">
        <v>37</v>
      </c>
      <c r="Y45" s="26"/>
      <c r="Z45" s="26"/>
      <c r="AA45" s="25"/>
    </row>
    <row r="46" spans="1:27">
      <c r="A46" s="15" t="s">
        <v>150</v>
      </c>
      <c r="B46" s="122">
        <f t="shared" si="50"/>
        <v>40965</v>
      </c>
      <c r="C46" s="45">
        <f t="shared" si="51"/>
        <v>0</v>
      </c>
      <c r="D46" s="55" t="s">
        <v>114</v>
      </c>
      <c r="E46" s="55" t="s">
        <v>114</v>
      </c>
      <c r="F46" s="55" t="s">
        <v>114</v>
      </c>
      <c r="G46" s="45" t="s">
        <v>114</v>
      </c>
      <c r="H46" s="45">
        <f t="shared" si="52"/>
        <v>3193</v>
      </c>
      <c r="I46" s="45">
        <v>1251</v>
      </c>
      <c r="J46" s="45">
        <v>560</v>
      </c>
      <c r="K46" s="45">
        <v>764</v>
      </c>
      <c r="L46" s="45">
        <v>50</v>
      </c>
      <c r="M46" s="45">
        <v>451</v>
      </c>
      <c r="N46" s="57">
        <v>117</v>
      </c>
      <c r="O46" s="45">
        <f t="shared" si="53"/>
        <v>6293</v>
      </c>
      <c r="P46" s="45">
        <v>24</v>
      </c>
      <c r="Q46" s="55" t="s">
        <v>114</v>
      </c>
      <c r="R46" s="45">
        <v>297</v>
      </c>
      <c r="S46" s="45">
        <v>4851</v>
      </c>
      <c r="T46" s="45">
        <v>57</v>
      </c>
      <c r="U46" s="45">
        <v>1064</v>
      </c>
      <c r="V46" s="45">
        <v>15702</v>
      </c>
      <c r="W46" s="45">
        <v>15777</v>
      </c>
      <c r="X46" s="47" t="s">
        <v>38</v>
      </c>
      <c r="Y46" s="26"/>
      <c r="Z46" s="26"/>
      <c r="AA46" s="25"/>
    </row>
    <row r="47" spans="1:27">
      <c r="A47" s="70" t="s">
        <v>39</v>
      </c>
      <c r="B47" s="69">
        <f>SUM(B49:B53)</f>
        <v>972372</v>
      </c>
      <c r="C47" s="69">
        <f>SUM(C49:C53)</f>
        <v>2327</v>
      </c>
      <c r="D47" s="69">
        <f t="shared" ref="D47:M47" si="54">SUM(D49:D53)</f>
        <v>1295</v>
      </c>
      <c r="E47" s="69">
        <f t="shared" si="54"/>
        <v>690</v>
      </c>
      <c r="F47" s="69">
        <f t="shared" si="54"/>
        <v>323</v>
      </c>
      <c r="G47" s="69">
        <f>SUM(G49:G53)</f>
        <v>19</v>
      </c>
      <c r="H47" s="69">
        <f t="shared" si="54"/>
        <v>8486</v>
      </c>
      <c r="I47" s="69">
        <f t="shared" si="54"/>
        <v>1954</v>
      </c>
      <c r="J47" s="69">
        <f t="shared" si="54"/>
        <v>473</v>
      </c>
      <c r="K47" s="69">
        <f t="shared" si="54"/>
        <v>1121</v>
      </c>
      <c r="L47" s="69">
        <f t="shared" si="54"/>
        <v>273</v>
      </c>
      <c r="M47" s="69">
        <f t="shared" si="54"/>
        <v>3752</v>
      </c>
      <c r="N47" s="69">
        <f t="shared" ref="N47" si="55">SUM(N49:N53)</f>
        <v>913</v>
      </c>
      <c r="O47" s="69">
        <f>SUM(O49:O53)</f>
        <v>61140</v>
      </c>
      <c r="P47" s="69">
        <f t="shared" ref="P47:W47" si="56">SUM(P49:P53)</f>
        <v>16231</v>
      </c>
      <c r="Q47" s="69">
        <f t="shared" si="56"/>
        <v>179</v>
      </c>
      <c r="R47" s="69">
        <f t="shared" si="56"/>
        <v>6994</v>
      </c>
      <c r="S47" s="69">
        <f t="shared" si="56"/>
        <v>12840</v>
      </c>
      <c r="T47" s="69">
        <f t="shared" si="56"/>
        <v>6</v>
      </c>
      <c r="U47" s="69">
        <f t="shared" ref="U47" si="57">SUM(U49:U53)</f>
        <v>24890</v>
      </c>
      <c r="V47" s="69">
        <f t="shared" si="56"/>
        <v>12318</v>
      </c>
      <c r="W47" s="69">
        <f t="shared" si="56"/>
        <v>888101</v>
      </c>
      <c r="X47" s="72" t="s">
        <v>40</v>
      </c>
      <c r="Y47" s="72"/>
      <c r="Z47" s="72"/>
      <c r="AA47" s="25"/>
    </row>
    <row r="48" spans="1:27">
      <c r="A48" s="7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72"/>
      <c r="Y48" s="72"/>
      <c r="Z48" s="72"/>
      <c r="AA48" s="25"/>
    </row>
    <row r="49" spans="1:27">
      <c r="A49" s="15" t="s">
        <v>151</v>
      </c>
      <c r="B49" s="122">
        <f t="shared" ref="B49:B53" si="58">SUM(C49,H49,O49,V49,W49)</f>
        <v>427841</v>
      </c>
      <c r="C49" s="45">
        <f t="shared" ref="C49:C53" si="59">SUM(D49:G49)</f>
        <v>37</v>
      </c>
      <c r="D49" s="45">
        <v>15</v>
      </c>
      <c r="E49" s="45">
        <v>14</v>
      </c>
      <c r="F49" s="45">
        <v>5</v>
      </c>
      <c r="G49" s="45">
        <v>3</v>
      </c>
      <c r="H49" s="45">
        <f t="shared" ref="H49:H53" si="60">SUM(I49:N49)</f>
        <v>5474</v>
      </c>
      <c r="I49" s="45">
        <v>1131</v>
      </c>
      <c r="J49" s="45">
        <v>222</v>
      </c>
      <c r="K49" s="45">
        <v>789</v>
      </c>
      <c r="L49" s="45">
        <v>183</v>
      </c>
      <c r="M49" s="45">
        <v>2640</v>
      </c>
      <c r="N49" s="57">
        <v>509</v>
      </c>
      <c r="O49" s="45">
        <f t="shared" ref="O49:O53" si="61">SUM(P49:U49)</f>
        <v>29323</v>
      </c>
      <c r="P49" s="55" t="s">
        <v>114</v>
      </c>
      <c r="Q49" s="57">
        <v>113</v>
      </c>
      <c r="R49" s="45">
        <v>2657</v>
      </c>
      <c r="S49" s="45">
        <v>7989</v>
      </c>
      <c r="T49" s="55" t="s">
        <v>114</v>
      </c>
      <c r="U49" s="45">
        <v>18564</v>
      </c>
      <c r="V49" s="45">
        <v>10957</v>
      </c>
      <c r="W49" s="45">
        <v>382050</v>
      </c>
      <c r="X49" s="47" t="s">
        <v>41</v>
      </c>
      <c r="Y49" s="26"/>
      <c r="Z49" s="26"/>
      <c r="AA49" s="25"/>
    </row>
    <row r="50" spans="1:27">
      <c r="A50" s="15" t="s">
        <v>152</v>
      </c>
      <c r="B50" s="122">
        <f t="shared" si="58"/>
        <v>167685</v>
      </c>
      <c r="C50" s="45">
        <f t="shared" si="59"/>
        <v>60</v>
      </c>
      <c r="D50" s="45">
        <v>11</v>
      </c>
      <c r="E50" s="45">
        <v>49</v>
      </c>
      <c r="F50" s="55" t="s">
        <v>114</v>
      </c>
      <c r="G50" s="45" t="s">
        <v>114</v>
      </c>
      <c r="H50" s="45">
        <f t="shared" si="60"/>
        <v>285</v>
      </c>
      <c r="I50" s="45">
        <v>71</v>
      </c>
      <c r="J50" s="45">
        <v>110</v>
      </c>
      <c r="K50" s="45">
        <v>28</v>
      </c>
      <c r="L50" s="45">
        <v>11</v>
      </c>
      <c r="M50" s="45">
        <v>23</v>
      </c>
      <c r="N50" s="57">
        <v>42</v>
      </c>
      <c r="O50" s="45">
        <f t="shared" si="61"/>
        <v>2567</v>
      </c>
      <c r="P50" s="45">
        <v>3</v>
      </c>
      <c r="Q50" s="55" t="s">
        <v>114</v>
      </c>
      <c r="R50" s="45">
        <v>978</v>
      </c>
      <c r="S50" s="45">
        <v>287</v>
      </c>
      <c r="T50" s="45">
        <v>4</v>
      </c>
      <c r="U50" s="45">
        <v>1295</v>
      </c>
      <c r="V50" s="45">
        <v>793</v>
      </c>
      <c r="W50" s="45">
        <v>163980</v>
      </c>
      <c r="X50" s="47" t="s">
        <v>42</v>
      </c>
      <c r="Y50" s="26"/>
      <c r="Z50" s="26"/>
      <c r="AA50" s="25"/>
    </row>
    <row r="51" spans="1:27">
      <c r="A51" s="15" t="s">
        <v>153</v>
      </c>
      <c r="B51" s="122">
        <f t="shared" si="58"/>
        <v>299353</v>
      </c>
      <c r="C51" s="45">
        <f t="shared" si="59"/>
        <v>1297</v>
      </c>
      <c r="D51" s="45">
        <v>819</v>
      </c>
      <c r="E51" s="45">
        <v>326</v>
      </c>
      <c r="F51" s="45">
        <v>141</v>
      </c>
      <c r="G51" s="45">
        <v>11</v>
      </c>
      <c r="H51" s="45">
        <f t="shared" si="60"/>
        <v>2278</v>
      </c>
      <c r="I51" s="45">
        <v>408</v>
      </c>
      <c r="J51" s="45">
        <v>136</v>
      </c>
      <c r="K51" s="45">
        <v>300</v>
      </c>
      <c r="L51" s="45">
        <v>79</v>
      </c>
      <c r="M51" s="45">
        <v>1005</v>
      </c>
      <c r="N51" s="57">
        <v>350</v>
      </c>
      <c r="O51" s="45">
        <f t="shared" si="61"/>
        <v>22789</v>
      </c>
      <c r="P51" s="45">
        <v>16228</v>
      </c>
      <c r="Q51" s="57">
        <v>66</v>
      </c>
      <c r="R51" s="45">
        <v>856</v>
      </c>
      <c r="S51" s="45">
        <v>2803</v>
      </c>
      <c r="T51" s="55" t="s">
        <v>114</v>
      </c>
      <c r="U51" s="45">
        <v>2836</v>
      </c>
      <c r="V51" s="45">
        <v>525</v>
      </c>
      <c r="W51" s="45">
        <v>272464</v>
      </c>
      <c r="X51" s="47" t="s">
        <v>43</v>
      </c>
      <c r="Y51" s="26"/>
      <c r="Z51" s="26"/>
      <c r="AA51" s="25"/>
    </row>
    <row r="52" spans="1:27">
      <c r="A52" s="15" t="s">
        <v>154</v>
      </c>
      <c r="B52" s="122">
        <f t="shared" si="58"/>
        <v>10073</v>
      </c>
      <c r="C52" s="45">
        <f t="shared" si="59"/>
        <v>0</v>
      </c>
      <c r="D52" s="55" t="s">
        <v>114</v>
      </c>
      <c r="E52" s="55" t="s">
        <v>114</v>
      </c>
      <c r="F52" s="55" t="s">
        <v>114</v>
      </c>
      <c r="G52" s="45" t="s">
        <v>114</v>
      </c>
      <c r="H52" s="45">
        <f>SUM(I52:N52)</f>
        <v>103</v>
      </c>
      <c r="I52" s="45">
        <v>67</v>
      </c>
      <c r="J52" s="45">
        <v>4</v>
      </c>
      <c r="K52" s="45">
        <v>2</v>
      </c>
      <c r="L52" s="55" t="s">
        <v>114</v>
      </c>
      <c r="M52" s="45">
        <v>27</v>
      </c>
      <c r="N52" s="57">
        <v>3</v>
      </c>
      <c r="O52" s="45">
        <f t="shared" si="61"/>
        <v>3141</v>
      </c>
      <c r="P52" s="55" t="s">
        <v>114</v>
      </c>
      <c r="Q52" s="55" t="s">
        <v>114</v>
      </c>
      <c r="R52" s="45">
        <v>9</v>
      </c>
      <c r="S52" s="45">
        <v>1097</v>
      </c>
      <c r="T52" s="45">
        <v>2</v>
      </c>
      <c r="U52" s="45">
        <v>2033</v>
      </c>
      <c r="V52" s="45">
        <v>24</v>
      </c>
      <c r="W52" s="45">
        <v>6805</v>
      </c>
      <c r="X52" s="47" t="s">
        <v>44</v>
      </c>
      <c r="Y52" s="26"/>
      <c r="Z52" s="26"/>
      <c r="AA52" s="25"/>
    </row>
    <row r="53" spans="1:27">
      <c r="A53" s="15" t="s">
        <v>155</v>
      </c>
      <c r="B53" s="122">
        <f t="shared" si="58"/>
        <v>67420</v>
      </c>
      <c r="C53" s="45">
        <f t="shared" si="59"/>
        <v>933</v>
      </c>
      <c r="D53" s="45">
        <v>450</v>
      </c>
      <c r="E53" s="45">
        <v>301</v>
      </c>
      <c r="F53" s="45">
        <v>177</v>
      </c>
      <c r="G53" s="45">
        <v>5</v>
      </c>
      <c r="H53" s="45">
        <f t="shared" si="60"/>
        <v>346</v>
      </c>
      <c r="I53" s="45">
        <v>277</v>
      </c>
      <c r="J53" s="45">
        <v>1</v>
      </c>
      <c r="K53" s="45">
        <v>2</v>
      </c>
      <c r="L53" s="55" t="s">
        <v>114</v>
      </c>
      <c r="M53" s="45">
        <v>57</v>
      </c>
      <c r="N53" s="57">
        <v>9</v>
      </c>
      <c r="O53" s="45">
        <f t="shared" si="61"/>
        <v>3320</v>
      </c>
      <c r="P53" s="55" t="s">
        <v>114</v>
      </c>
      <c r="Q53" s="55" t="s">
        <v>114</v>
      </c>
      <c r="R53" s="45">
        <v>2494</v>
      </c>
      <c r="S53" s="45">
        <v>664</v>
      </c>
      <c r="T53" s="55" t="s">
        <v>114</v>
      </c>
      <c r="U53" s="45">
        <v>162</v>
      </c>
      <c r="V53" s="45">
        <v>19</v>
      </c>
      <c r="W53" s="45">
        <v>62802</v>
      </c>
      <c r="X53" s="47" t="s">
        <v>45</v>
      </c>
      <c r="Y53" s="26"/>
      <c r="Z53" s="26"/>
      <c r="AA53" s="25"/>
    </row>
    <row r="54" spans="1:27">
      <c r="A54" s="70" t="s">
        <v>46</v>
      </c>
      <c r="B54" s="69">
        <f>SUM(B56:B60)</f>
        <v>334325</v>
      </c>
      <c r="C54" s="69">
        <f>SUM(C56:C60)</f>
        <v>3880</v>
      </c>
      <c r="D54" s="69">
        <f t="shared" ref="D54:M54" si="62">SUM(D56:D60)</f>
        <v>2077</v>
      </c>
      <c r="E54" s="69">
        <f t="shared" si="62"/>
        <v>1282</v>
      </c>
      <c r="F54" s="69">
        <f t="shared" si="62"/>
        <v>405</v>
      </c>
      <c r="G54" s="69">
        <f t="shared" ref="G54" si="63">SUM(G56:G60)</f>
        <v>116</v>
      </c>
      <c r="H54" s="69">
        <f t="shared" si="62"/>
        <v>863</v>
      </c>
      <c r="I54" s="69">
        <f t="shared" si="62"/>
        <v>266</v>
      </c>
      <c r="J54" s="69">
        <f t="shared" si="62"/>
        <v>150</v>
      </c>
      <c r="K54" s="69">
        <f t="shared" si="62"/>
        <v>142</v>
      </c>
      <c r="L54" s="69">
        <f t="shared" si="62"/>
        <v>80</v>
      </c>
      <c r="M54" s="69">
        <f t="shared" si="62"/>
        <v>76</v>
      </c>
      <c r="N54" s="69">
        <f t="shared" ref="N54" si="64">SUM(N56:N60)</f>
        <v>149</v>
      </c>
      <c r="O54" s="69">
        <f>SUM(O56:O60)</f>
        <v>924</v>
      </c>
      <c r="P54" s="69">
        <f t="shared" ref="P54:W54" si="65">SUM(P56:P60)</f>
        <v>0</v>
      </c>
      <c r="Q54" s="69">
        <f t="shared" si="65"/>
        <v>0</v>
      </c>
      <c r="R54" s="69">
        <f t="shared" si="65"/>
        <v>694</v>
      </c>
      <c r="S54" s="69">
        <f t="shared" si="65"/>
        <v>212</v>
      </c>
      <c r="T54" s="69">
        <f t="shared" si="65"/>
        <v>6</v>
      </c>
      <c r="U54" s="69">
        <f t="shared" ref="U54" si="66">SUM(U56:U60)</f>
        <v>12</v>
      </c>
      <c r="V54" s="69">
        <f t="shared" si="65"/>
        <v>760</v>
      </c>
      <c r="W54" s="69">
        <f t="shared" si="65"/>
        <v>327898</v>
      </c>
      <c r="X54" s="72" t="s">
        <v>47</v>
      </c>
      <c r="Y54" s="72"/>
      <c r="Z54" s="72"/>
      <c r="AA54" s="25"/>
    </row>
    <row r="55" spans="1:27">
      <c r="A55" s="7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72"/>
      <c r="Y55" s="72"/>
      <c r="Z55" s="72"/>
      <c r="AA55" s="25"/>
    </row>
    <row r="56" spans="1:27">
      <c r="A56" s="15" t="s">
        <v>156</v>
      </c>
      <c r="B56" s="122">
        <f t="shared" ref="B56:B60" si="67">SUM(C56,H56,O56,V56,W56)</f>
        <v>157900</v>
      </c>
      <c r="C56" s="45">
        <f t="shared" ref="C56:C60" si="68">SUM(D56:G56)</f>
        <v>2734</v>
      </c>
      <c r="D56" s="45">
        <v>1555</v>
      </c>
      <c r="E56" s="45">
        <v>751</v>
      </c>
      <c r="F56" s="45">
        <v>314</v>
      </c>
      <c r="G56" s="45">
        <v>114</v>
      </c>
      <c r="H56" s="45">
        <f t="shared" ref="H56:H60" si="69">SUM(I56:N56)</f>
        <v>737</v>
      </c>
      <c r="I56" s="45">
        <v>240</v>
      </c>
      <c r="J56" s="45">
        <v>105</v>
      </c>
      <c r="K56" s="45">
        <v>140</v>
      </c>
      <c r="L56" s="45">
        <v>73</v>
      </c>
      <c r="M56" s="45">
        <v>49</v>
      </c>
      <c r="N56" s="57">
        <v>130</v>
      </c>
      <c r="O56" s="45">
        <f t="shared" ref="O56:O60" si="70">SUM(P56:U56)</f>
        <v>639</v>
      </c>
      <c r="P56" s="55" t="s">
        <v>114</v>
      </c>
      <c r="Q56" s="55" t="s">
        <v>114</v>
      </c>
      <c r="R56" s="45">
        <v>452</v>
      </c>
      <c r="S56" s="45">
        <v>181</v>
      </c>
      <c r="T56" s="45">
        <v>6</v>
      </c>
      <c r="U56" s="45" t="s">
        <v>114</v>
      </c>
      <c r="V56" s="45">
        <v>660</v>
      </c>
      <c r="W56" s="45">
        <v>153130</v>
      </c>
      <c r="X56" s="47" t="s">
        <v>48</v>
      </c>
      <c r="Y56" s="26"/>
      <c r="Z56" s="26"/>
      <c r="AA56" s="25"/>
    </row>
    <row r="57" spans="1:27">
      <c r="A57" s="15" t="s">
        <v>157</v>
      </c>
      <c r="B57" s="122">
        <f t="shared" si="67"/>
        <v>86154</v>
      </c>
      <c r="C57" s="45">
        <f t="shared" si="68"/>
        <v>435</v>
      </c>
      <c r="D57" s="45">
        <v>190</v>
      </c>
      <c r="E57" s="45">
        <v>238</v>
      </c>
      <c r="F57" s="45">
        <v>7</v>
      </c>
      <c r="G57" s="45" t="s">
        <v>114</v>
      </c>
      <c r="H57" s="45">
        <f t="shared" si="69"/>
        <v>19</v>
      </c>
      <c r="I57" s="55" t="s">
        <v>114</v>
      </c>
      <c r="J57" s="45">
        <v>2</v>
      </c>
      <c r="K57" s="45">
        <v>2</v>
      </c>
      <c r="L57" s="45">
        <v>5</v>
      </c>
      <c r="M57" s="45">
        <v>1</v>
      </c>
      <c r="N57" s="57">
        <v>9</v>
      </c>
      <c r="O57" s="45">
        <f t="shared" si="70"/>
        <v>3</v>
      </c>
      <c r="P57" s="55" t="s">
        <v>114</v>
      </c>
      <c r="Q57" s="55" t="s">
        <v>114</v>
      </c>
      <c r="R57" s="45">
        <v>2</v>
      </c>
      <c r="S57" s="45">
        <v>1</v>
      </c>
      <c r="T57" s="55" t="s">
        <v>114</v>
      </c>
      <c r="U57" s="45" t="s">
        <v>114</v>
      </c>
      <c r="V57" s="45">
        <v>78</v>
      </c>
      <c r="W57" s="45">
        <v>85619</v>
      </c>
      <c r="X57" s="47" t="s">
        <v>49</v>
      </c>
      <c r="Y57" s="26"/>
      <c r="Z57" s="26"/>
      <c r="AA57" s="25"/>
    </row>
    <row r="58" spans="1:27">
      <c r="A58" s="15" t="s">
        <v>158</v>
      </c>
      <c r="B58" s="122">
        <f t="shared" si="67"/>
        <v>12247</v>
      </c>
      <c r="C58" s="45">
        <f t="shared" si="68"/>
        <v>51</v>
      </c>
      <c r="D58" s="45">
        <v>18</v>
      </c>
      <c r="E58" s="45">
        <v>33</v>
      </c>
      <c r="F58" s="55" t="s">
        <v>114</v>
      </c>
      <c r="G58" s="45" t="s">
        <v>114</v>
      </c>
      <c r="H58" s="45">
        <f t="shared" si="69"/>
        <v>15</v>
      </c>
      <c r="I58" s="45">
        <v>1</v>
      </c>
      <c r="J58" s="45">
        <v>14</v>
      </c>
      <c r="K58" s="45">
        <v>0</v>
      </c>
      <c r="L58" s="55" t="s">
        <v>114</v>
      </c>
      <c r="M58" s="55" t="s">
        <v>114</v>
      </c>
      <c r="N58" s="45" t="s">
        <v>114</v>
      </c>
      <c r="O58" s="45">
        <f t="shared" si="70"/>
        <v>41</v>
      </c>
      <c r="P58" s="55" t="s">
        <v>114</v>
      </c>
      <c r="Q58" s="55" t="s">
        <v>114</v>
      </c>
      <c r="R58" s="45">
        <v>27</v>
      </c>
      <c r="S58" s="45">
        <v>7</v>
      </c>
      <c r="T58" s="55" t="s">
        <v>114</v>
      </c>
      <c r="U58" s="45">
        <v>7</v>
      </c>
      <c r="V58" s="45" t="s">
        <v>114</v>
      </c>
      <c r="W58" s="45">
        <v>12140</v>
      </c>
      <c r="X58" s="47" t="s">
        <v>50</v>
      </c>
      <c r="Y58" s="26"/>
      <c r="Z58" s="26"/>
      <c r="AA58" s="25"/>
    </row>
    <row r="59" spans="1:27">
      <c r="A59" s="15" t="s">
        <v>159</v>
      </c>
      <c r="B59" s="122">
        <f t="shared" si="67"/>
        <v>40366</v>
      </c>
      <c r="C59" s="45">
        <f t="shared" si="68"/>
        <v>541</v>
      </c>
      <c r="D59" s="45">
        <v>276</v>
      </c>
      <c r="E59" s="45">
        <v>186</v>
      </c>
      <c r="F59" s="45">
        <v>77</v>
      </c>
      <c r="G59" s="45">
        <v>2</v>
      </c>
      <c r="H59" s="45">
        <f t="shared" si="69"/>
        <v>92</v>
      </c>
      <c r="I59" s="45">
        <v>25</v>
      </c>
      <c r="J59" s="45">
        <v>29</v>
      </c>
      <c r="K59" s="45">
        <v>0</v>
      </c>
      <c r="L59" s="45">
        <v>2</v>
      </c>
      <c r="M59" s="45">
        <v>26</v>
      </c>
      <c r="N59" s="57">
        <v>10</v>
      </c>
      <c r="O59" s="45">
        <f t="shared" si="70"/>
        <v>241</v>
      </c>
      <c r="P59" s="55" t="s">
        <v>114</v>
      </c>
      <c r="Q59" s="55" t="s">
        <v>114</v>
      </c>
      <c r="R59" s="45">
        <v>213</v>
      </c>
      <c r="S59" s="45">
        <v>23</v>
      </c>
      <c r="T59" s="55" t="s">
        <v>114</v>
      </c>
      <c r="U59" s="45">
        <v>5</v>
      </c>
      <c r="V59" s="45">
        <v>22</v>
      </c>
      <c r="W59" s="45">
        <v>39470</v>
      </c>
      <c r="X59" s="47" t="s">
        <v>51</v>
      </c>
      <c r="Y59" s="26"/>
      <c r="Z59" s="26"/>
      <c r="AA59" s="25"/>
    </row>
    <row r="60" spans="1:27">
      <c r="A60" s="15" t="s">
        <v>160</v>
      </c>
      <c r="B60" s="122">
        <f t="shared" si="67"/>
        <v>37658</v>
      </c>
      <c r="C60" s="45">
        <f t="shared" si="68"/>
        <v>119</v>
      </c>
      <c r="D60" s="45">
        <v>38</v>
      </c>
      <c r="E60" s="45">
        <v>74</v>
      </c>
      <c r="F60" s="45">
        <v>7</v>
      </c>
      <c r="G60" s="45" t="s">
        <v>114</v>
      </c>
      <c r="H60" s="45">
        <f t="shared" si="69"/>
        <v>0</v>
      </c>
      <c r="I60" s="55" t="s">
        <v>114</v>
      </c>
      <c r="J60" s="55" t="s">
        <v>114</v>
      </c>
      <c r="K60" s="45">
        <v>0</v>
      </c>
      <c r="L60" s="55" t="s">
        <v>114</v>
      </c>
      <c r="M60" s="55" t="s">
        <v>114</v>
      </c>
      <c r="N60" s="45" t="s">
        <v>114</v>
      </c>
      <c r="O60" s="45">
        <f t="shared" si="70"/>
        <v>0</v>
      </c>
      <c r="P60" s="55" t="s">
        <v>114</v>
      </c>
      <c r="Q60" s="55" t="s">
        <v>114</v>
      </c>
      <c r="R60" s="55" t="s">
        <v>114</v>
      </c>
      <c r="S60" s="55" t="s">
        <v>114</v>
      </c>
      <c r="T60" s="55" t="s">
        <v>114</v>
      </c>
      <c r="U60" s="45" t="s">
        <v>114</v>
      </c>
      <c r="V60" s="45" t="s">
        <v>114</v>
      </c>
      <c r="W60" s="45">
        <v>37539</v>
      </c>
      <c r="X60" s="47" t="s">
        <v>52</v>
      </c>
      <c r="Y60" s="26"/>
      <c r="Z60" s="26"/>
      <c r="AA60" s="25"/>
    </row>
    <row r="61" spans="1:27">
      <c r="A61" s="70" t="s">
        <v>53</v>
      </c>
      <c r="B61" s="69">
        <f>SUM(B63:B65)</f>
        <v>907560</v>
      </c>
      <c r="C61" s="69">
        <f>SUM(C63:C65)</f>
        <v>74896</v>
      </c>
      <c r="D61" s="69">
        <f t="shared" ref="D61:M61" si="71">SUM(D63:D65)</f>
        <v>46607</v>
      </c>
      <c r="E61" s="69">
        <f t="shared" si="71"/>
        <v>19788</v>
      </c>
      <c r="F61" s="69">
        <f t="shared" si="71"/>
        <v>8303</v>
      </c>
      <c r="G61" s="69">
        <f t="shared" ref="G61" si="72">SUM(G63:G65)</f>
        <v>198</v>
      </c>
      <c r="H61" s="69">
        <f t="shared" si="71"/>
        <v>4962</v>
      </c>
      <c r="I61" s="69">
        <f t="shared" si="71"/>
        <v>803</v>
      </c>
      <c r="J61" s="69">
        <f t="shared" si="71"/>
        <v>1275</v>
      </c>
      <c r="K61" s="69">
        <f t="shared" si="71"/>
        <v>437</v>
      </c>
      <c r="L61" s="69">
        <f t="shared" si="71"/>
        <v>264</v>
      </c>
      <c r="M61" s="69">
        <f t="shared" si="71"/>
        <v>1240</v>
      </c>
      <c r="N61" s="69">
        <f t="shared" ref="N61" si="73">SUM(N63:N65)</f>
        <v>943</v>
      </c>
      <c r="O61" s="69">
        <f>SUM(O63:O65)</f>
        <v>8575</v>
      </c>
      <c r="P61" s="69">
        <f t="shared" ref="P61:W61" si="74">SUM(P63:P65)</f>
        <v>0</v>
      </c>
      <c r="Q61" s="69">
        <f t="shared" si="74"/>
        <v>69</v>
      </c>
      <c r="R61" s="69">
        <f t="shared" si="74"/>
        <v>2571</v>
      </c>
      <c r="S61" s="69">
        <f t="shared" si="74"/>
        <v>4776</v>
      </c>
      <c r="T61" s="69">
        <f t="shared" si="74"/>
        <v>0</v>
      </c>
      <c r="U61" s="69">
        <f t="shared" ref="U61" si="75">SUM(U63:U65)</f>
        <v>1159</v>
      </c>
      <c r="V61" s="69">
        <f t="shared" si="74"/>
        <v>3404</v>
      </c>
      <c r="W61" s="69">
        <f t="shared" si="74"/>
        <v>815723</v>
      </c>
      <c r="X61" s="72" t="s">
        <v>54</v>
      </c>
      <c r="Y61" s="72"/>
      <c r="Z61" s="72"/>
      <c r="AA61" s="25"/>
    </row>
    <row r="62" spans="1:27">
      <c r="A62" s="7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72"/>
      <c r="Y62" s="72"/>
      <c r="Z62" s="72"/>
      <c r="AA62" s="25"/>
    </row>
    <row r="63" spans="1:27">
      <c r="A63" s="15" t="s">
        <v>161</v>
      </c>
      <c r="B63" s="122">
        <f t="shared" ref="B63:B65" si="76">SUM(C63,H63,O63,V63,W63)</f>
        <v>211094</v>
      </c>
      <c r="C63" s="45">
        <f t="shared" ref="C63:C65" si="77">SUM(D63:G63)</f>
        <v>16206</v>
      </c>
      <c r="D63" s="45">
        <v>1307</v>
      </c>
      <c r="E63" s="45">
        <v>14582</v>
      </c>
      <c r="F63" s="45">
        <v>253</v>
      </c>
      <c r="G63" s="45">
        <v>64</v>
      </c>
      <c r="H63" s="45">
        <f t="shared" ref="H63:H65" si="78">SUM(I63:N63)</f>
        <v>2054</v>
      </c>
      <c r="I63" s="45">
        <v>415</v>
      </c>
      <c r="J63" s="45">
        <v>266</v>
      </c>
      <c r="K63" s="45">
        <v>199</v>
      </c>
      <c r="L63" s="45">
        <v>107</v>
      </c>
      <c r="M63" s="45">
        <v>918</v>
      </c>
      <c r="N63" s="57">
        <v>149</v>
      </c>
      <c r="O63" s="45">
        <f t="shared" ref="O63:O65" si="79">SUM(P63:U63)</f>
        <v>1272</v>
      </c>
      <c r="P63" s="55" t="s">
        <v>114</v>
      </c>
      <c r="Q63" s="55" t="s">
        <v>114</v>
      </c>
      <c r="R63" s="45">
        <v>199</v>
      </c>
      <c r="S63" s="45">
        <v>995</v>
      </c>
      <c r="T63" s="55" t="s">
        <v>114</v>
      </c>
      <c r="U63" s="45">
        <v>78</v>
      </c>
      <c r="V63" s="45">
        <v>832</v>
      </c>
      <c r="W63" s="45">
        <v>190730</v>
      </c>
      <c r="X63" s="47" t="s">
        <v>55</v>
      </c>
      <c r="Y63" s="26"/>
      <c r="Z63" s="26"/>
      <c r="AA63" s="25"/>
    </row>
    <row r="64" spans="1:27">
      <c r="A64" s="15" t="s">
        <v>162</v>
      </c>
      <c r="B64" s="122">
        <f t="shared" si="76"/>
        <v>278417</v>
      </c>
      <c r="C64" s="45">
        <f t="shared" si="77"/>
        <v>35241</v>
      </c>
      <c r="D64" s="45">
        <v>27043</v>
      </c>
      <c r="E64" s="45">
        <v>3351</v>
      </c>
      <c r="F64" s="45">
        <v>4823</v>
      </c>
      <c r="G64" s="45">
        <v>24</v>
      </c>
      <c r="H64" s="45">
        <f t="shared" si="78"/>
        <v>2286</v>
      </c>
      <c r="I64" s="45">
        <v>340</v>
      </c>
      <c r="J64" s="45">
        <v>860</v>
      </c>
      <c r="K64" s="45">
        <v>158</v>
      </c>
      <c r="L64" s="45">
        <v>122</v>
      </c>
      <c r="M64" s="45">
        <v>75</v>
      </c>
      <c r="N64" s="57">
        <v>731</v>
      </c>
      <c r="O64" s="45">
        <f t="shared" si="79"/>
        <v>6187</v>
      </c>
      <c r="P64" s="55" t="s">
        <v>114</v>
      </c>
      <c r="Q64" s="57">
        <v>32</v>
      </c>
      <c r="R64" s="45">
        <v>2269</v>
      </c>
      <c r="S64" s="45">
        <v>3254</v>
      </c>
      <c r="T64" s="55" t="s">
        <v>114</v>
      </c>
      <c r="U64" s="45">
        <v>632</v>
      </c>
      <c r="V64" s="45">
        <v>2143</v>
      </c>
      <c r="W64" s="45">
        <v>232560</v>
      </c>
      <c r="X64" s="47" t="s">
        <v>56</v>
      </c>
      <c r="Y64" s="26"/>
      <c r="Z64" s="26"/>
      <c r="AA64" s="25"/>
    </row>
    <row r="65" spans="1:27">
      <c r="A65" s="15" t="s">
        <v>163</v>
      </c>
      <c r="B65" s="122">
        <f t="shared" si="76"/>
        <v>418049</v>
      </c>
      <c r="C65" s="45">
        <f t="shared" si="77"/>
        <v>23449</v>
      </c>
      <c r="D65" s="45">
        <v>18257</v>
      </c>
      <c r="E65" s="45">
        <v>1855</v>
      </c>
      <c r="F65" s="45">
        <v>3227</v>
      </c>
      <c r="G65" s="45">
        <v>110</v>
      </c>
      <c r="H65" s="45">
        <f t="shared" si="78"/>
        <v>622</v>
      </c>
      <c r="I65" s="45">
        <v>48</v>
      </c>
      <c r="J65" s="45">
        <v>149</v>
      </c>
      <c r="K65" s="45">
        <v>80</v>
      </c>
      <c r="L65" s="45">
        <v>35</v>
      </c>
      <c r="M65" s="45">
        <v>247</v>
      </c>
      <c r="N65" s="57">
        <v>63</v>
      </c>
      <c r="O65" s="45">
        <f t="shared" si="79"/>
        <v>1116</v>
      </c>
      <c r="P65" s="55" t="s">
        <v>114</v>
      </c>
      <c r="Q65" s="57">
        <v>37</v>
      </c>
      <c r="R65" s="45">
        <v>103</v>
      </c>
      <c r="S65" s="45">
        <v>527</v>
      </c>
      <c r="T65" s="55" t="s">
        <v>114</v>
      </c>
      <c r="U65" s="45">
        <v>449</v>
      </c>
      <c r="V65" s="45">
        <v>429</v>
      </c>
      <c r="W65" s="45">
        <v>392433</v>
      </c>
      <c r="X65" s="47" t="s">
        <v>57</v>
      </c>
      <c r="Y65" s="26"/>
      <c r="Z65" s="26"/>
      <c r="AA65" s="25"/>
    </row>
    <row r="66" spans="1:27">
      <c r="A66" s="70" t="s">
        <v>58</v>
      </c>
      <c r="B66" s="69">
        <f>SUM(B68:B72)</f>
        <v>2451758</v>
      </c>
      <c r="C66" s="69">
        <f>SUM(C68:C72)</f>
        <v>221211</v>
      </c>
      <c r="D66" s="69">
        <f t="shared" ref="D66:M66" si="80">SUM(D68:D72)</f>
        <v>184152</v>
      </c>
      <c r="E66" s="69">
        <f t="shared" si="80"/>
        <v>12513</v>
      </c>
      <c r="F66" s="69">
        <f t="shared" si="80"/>
        <v>23656</v>
      </c>
      <c r="G66" s="69">
        <f t="shared" ref="G66" si="81">SUM(G68:G72)</f>
        <v>890</v>
      </c>
      <c r="H66" s="69">
        <f t="shared" si="80"/>
        <v>50921</v>
      </c>
      <c r="I66" s="69">
        <f t="shared" si="80"/>
        <v>8098</v>
      </c>
      <c r="J66" s="69">
        <f t="shared" si="80"/>
        <v>4022</v>
      </c>
      <c r="K66" s="69">
        <f t="shared" si="80"/>
        <v>3990</v>
      </c>
      <c r="L66" s="69">
        <f t="shared" si="80"/>
        <v>29127</v>
      </c>
      <c r="M66" s="69">
        <f t="shared" si="80"/>
        <v>2820</v>
      </c>
      <c r="N66" s="69">
        <f t="shared" ref="N66" si="82">SUM(N68:N72)</f>
        <v>2864</v>
      </c>
      <c r="O66" s="69">
        <f>SUM(O68:O72)</f>
        <v>68891</v>
      </c>
      <c r="P66" s="69">
        <f t="shared" ref="P66:W66" si="83">SUM(P68:P72)</f>
        <v>25788</v>
      </c>
      <c r="Q66" s="69">
        <f t="shared" si="83"/>
        <v>9</v>
      </c>
      <c r="R66" s="69">
        <f t="shared" si="83"/>
        <v>3776</v>
      </c>
      <c r="S66" s="69">
        <f t="shared" si="83"/>
        <v>18567</v>
      </c>
      <c r="T66" s="69">
        <f t="shared" si="83"/>
        <v>31</v>
      </c>
      <c r="U66" s="69">
        <f t="shared" ref="U66" si="84">SUM(U68:U72)</f>
        <v>20720</v>
      </c>
      <c r="V66" s="69">
        <f t="shared" si="83"/>
        <v>4417</v>
      </c>
      <c r="W66" s="69">
        <f t="shared" si="83"/>
        <v>2106318</v>
      </c>
      <c r="X66" s="72" t="s">
        <v>59</v>
      </c>
      <c r="Y66" s="72"/>
      <c r="Z66" s="72"/>
      <c r="AA66" s="25"/>
    </row>
    <row r="67" spans="1:27">
      <c r="A67" s="7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72"/>
      <c r="Y67" s="72"/>
      <c r="Z67" s="72"/>
      <c r="AA67" s="25"/>
    </row>
    <row r="68" spans="1:27">
      <c r="A68" s="15" t="s">
        <v>164</v>
      </c>
      <c r="B68" s="122">
        <f t="shared" ref="B68:B72" si="85">SUM(C68,H68,O68,V68,W68)</f>
        <v>213128</v>
      </c>
      <c r="C68" s="45">
        <f t="shared" ref="C68:C72" si="86">SUM(D68:G68)</f>
        <v>1260</v>
      </c>
      <c r="D68" s="45">
        <v>573</v>
      </c>
      <c r="E68" s="45">
        <v>323</v>
      </c>
      <c r="F68" s="45">
        <v>362</v>
      </c>
      <c r="G68" s="45">
        <v>2</v>
      </c>
      <c r="H68" s="45">
        <f t="shared" ref="H68:H72" si="87">SUM(I68:N68)</f>
        <v>11928</v>
      </c>
      <c r="I68" s="45">
        <v>5634</v>
      </c>
      <c r="J68" s="45">
        <v>1162</v>
      </c>
      <c r="K68" s="45">
        <v>200</v>
      </c>
      <c r="L68" s="45">
        <v>1138</v>
      </c>
      <c r="M68" s="45">
        <v>2352</v>
      </c>
      <c r="N68" s="57">
        <v>1442</v>
      </c>
      <c r="O68" s="45">
        <f t="shared" ref="O68:O72" si="88">SUM(P68:U68)</f>
        <v>29170</v>
      </c>
      <c r="P68" s="45">
        <v>80</v>
      </c>
      <c r="Q68" s="57">
        <v>5</v>
      </c>
      <c r="R68" s="45">
        <v>1725</v>
      </c>
      <c r="S68" s="45">
        <v>9587</v>
      </c>
      <c r="T68" s="45">
        <v>30</v>
      </c>
      <c r="U68" s="45">
        <v>17743</v>
      </c>
      <c r="V68" s="45">
        <v>963</v>
      </c>
      <c r="W68" s="45">
        <v>169807</v>
      </c>
      <c r="X68" s="47" t="s">
        <v>60</v>
      </c>
      <c r="Y68" s="26"/>
      <c r="Z68" s="26"/>
      <c r="AA68" s="25"/>
    </row>
    <row r="69" spans="1:27">
      <c r="A69" s="15" t="s">
        <v>165</v>
      </c>
      <c r="B69" s="122">
        <f t="shared" si="85"/>
        <v>404408</v>
      </c>
      <c r="C69" s="45">
        <f t="shared" si="86"/>
        <v>104614</v>
      </c>
      <c r="D69" s="45">
        <v>87719</v>
      </c>
      <c r="E69" s="45">
        <v>1418</v>
      </c>
      <c r="F69" s="45">
        <v>15193</v>
      </c>
      <c r="G69" s="45">
        <v>284</v>
      </c>
      <c r="H69" s="45">
        <f t="shared" si="87"/>
        <v>16601</v>
      </c>
      <c r="I69" s="45">
        <v>107</v>
      </c>
      <c r="J69" s="45">
        <v>756</v>
      </c>
      <c r="K69" s="45">
        <v>2219</v>
      </c>
      <c r="L69" s="45">
        <v>13432</v>
      </c>
      <c r="M69" s="55" t="s">
        <v>114</v>
      </c>
      <c r="N69" s="57">
        <v>87</v>
      </c>
      <c r="O69" s="45">
        <f>SUM(P69:U69)</f>
        <v>1016</v>
      </c>
      <c r="P69" s="45">
        <v>3</v>
      </c>
      <c r="Q69" s="55" t="s">
        <v>114</v>
      </c>
      <c r="R69" s="45">
        <v>398</v>
      </c>
      <c r="S69" s="45">
        <v>398</v>
      </c>
      <c r="T69" s="55" t="s">
        <v>114</v>
      </c>
      <c r="U69" s="45">
        <v>217</v>
      </c>
      <c r="V69" s="45">
        <v>980</v>
      </c>
      <c r="W69" s="45">
        <v>281197</v>
      </c>
      <c r="X69" s="47" t="s">
        <v>61</v>
      </c>
      <c r="Y69" s="26"/>
      <c r="Z69" s="26"/>
      <c r="AA69" s="25"/>
    </row>
    <row r="70" spans="1:27">
      <c r="A70" s="15" t="s">
        <v>166</v>
      </c>
      <c r="B70" s="122">
        <f t="shared" si="85"/>
        <v>246083</v>
      </c>
      <c r="C70" s="45">
        <f t="shared" si="86"/>
        <v>14793</v>
      </c>
      <c r="D70" s="45">
        <v>5844</v>
      </c>
      <c r="E70" s="45">
        <v>7535</v>
      </c>
      <c r="F70" s="45">
        <v>1285</v>
      </c>
      <c r="G70" s="45">
        <v>129</v>
      </c>
      <c r="H70" s="45">
        <f t="shared" si="87"/>
        <v>20907</v>
      </c>
      <c r="I70" s="45">
        <v>2051</v>
      </c>
      <c r="J70" s="45">
        <v>1916</v>
      </c>
      <c r="K70" s="45">
        <v>1452</v>
      </c>
      <c r="L70" s="45">
        <v>14392</v>
      </c>
      <c r="M70" s="45">
        <v>399</v>
      </c>
      <c r="N70" s="57">
        <v>697</v>
      </c>
      <c r="O70" s="45">
        <f t="shared" si="88"/>
        <v>4724</v>
      </c>
      <c r="P70" s="45">
        <v>8</v>
      </c>
      <c r="Q70" s="57">
        <v>4</v>
      </c>
      <c r="R70" s="45">
        <v>799</v>
      </c>
      <c r="S70" s="45">
        <v>3692</v>
      </c>
      <c r="T70" s="45">
        <v>1</v>
      </c>
      <c r="U70" s="45">
        <v>220</v>
      </c>
      <c r="V70" s="45">
        <v>1095</v>
      </c>
      <c r="W70" s="45">
        <v>204564</v>
      </c>
      <c r="X70" s="47" t="s">
        <v>62</v>
      </c>
      <c r="Y70" s="26"/>
      <c r="Z70" s="26"/>
      <c r="AA70" s="25"/>
    </row>
    <row r="71" spans="1:27">
      <c r="A71" s="15" t="s">
        <v>167</v>
      </c>
      <c r="B71" s="122">
        <f t="shared" si="85"/>
        <v>792372</v>
      </c>
      <c r="C71" s="45">
        <f t="shared" si="86"/>
        <v>93837</v>
      </c>
      <c r="D71" s="45">
        <v>86177</v>
      </c>
      <c r="E71" s="45">
        <v>1094</v>
      </c>
      <c r="F71" s="45">
        <v>6174</v>
      </c>
      <c r="G71" s="45">
        <v>392</v>
      </c>
      <c r="H71" s="45">
        <f t="shared" si="87"/>
        <v>525</v>
      </c>
      <c r="I71" s="45">
        <v>190</v>
      </c>
      <c r="J71" s="45">
        <v>88</v>
      </c>
      <c r="K71" s="45">
        <v>85</v>
      </c>
      <c r="L71" s="45">
        <v>7</v>
      </c>
      <c r="M71" s="45">
        <v>22</v>
      </c>
      <c r="N71" s="57">
        <v>133</v>
      </c>
      <c r="O71" s="45">
        <f t="shared" si="88"/>
        <v>19684</v>
      </c>
      <c r="P71" s="45">
        <v>12817</v>
      </c>
      <c r="Q71" s="55" t="s">
        <v>114</v>
      </c>
      <c r="R71" s="45">
        <v>647</v>
      </c>
      <c r="S71" s="45">
        <v>3768</v>
      </c>
      <c r="T71" s="55" t="s">
        <v>114</v>
      </c>
      <c r="U71" s="45">
        <v>2452</v>
      </c>
      <c r="V71" s="45">
        <v>187</v>
      </c>
      <c r="W71" s="45">
        <v>678139</v>
      </c>
      <c r="X71" s="47" t="s">
        <v>63</v>
      </c>
      <c r="Y71" s="26"/>
      <c r="Z71" s="26"/>
      <c r="AA71" s="25"/>
    </row>
    <row r="72" spans="1:27">
      <c r="A72" s="15" t="s">
        <v>168</v>
      </c>
      <c r="B72" s="122">
        <f t="shared" si="85"/>
        <v>795767</v>
      </c>
      <c r="C72" s="45">
        <f t="shared" si="86"/>
        <v>6707</v>
      </c>
      <c r="D72" s="45">
        <v>3839</v>
      </c>
      <c r="E72" s="45">
        <v>2143</v>
      </c>
      <c r="F72" s="45">
        <v>642</v>
      </c>
      <c r="G72" s="45">
        <v>83</v>
      </c>
      <c r="H72" s="45">
        <f t="shared" si="87"/>
        <v>960</v>
      </c>
      <c r="I72" s="45">
        <v>116</v>
      </c>
      <c r="J72" s="45">
        <v>100</v>
      </c>
      <c r="K72" s="45">
        <v>34</v>
      </c>
      <c r="L72" s="45">
        <v>158</v>
      </c>
      <c r="M72" s="45">
        <v>47</v>
      </c>
      <c r="N72" s="57">
        <v>505</v>
      </c>
      <c r="O72" s="45">
        <f t="shared" si="88"/>
        <v>14297</v>
      </c>
      <c r="P72" s="45">
        <v>12880</v>
      </c>
      <c r="Q72" s="55" t="s">
        <v>114</v>
      </c>
      <c r="R72" s="45">
        <v>207</v>
      </c>
      <c r="S72" s="45">
        <v>1122</v>
      </c>
      <c r="T72" s="55" t="s">
        <v>114</v>
      </c>
      <c r="U72" s="45">
        <v>88</v>
      </c>
      <c r="V72" s="45">
        <v>1192</v>
      </c>
      <c r="W72" s="45">
        <v>772611</v>
      </c>
      <c r="X72" s="47" t="s">
        <v>64</v>
      </c>
      <c r="Y72" s="26"/>
      <c r="Z72" s="26"/>
      <c r="AA72" s="25"/>
    </row>
    <row r="73" spans="1:27">
      <c r="A73" s="70" t="s">
        <v>65</v>
      </c>
      <c r="B73" s="69">
        <f>SUM(B75:B82)</f>
        <v>279756</v>
      </c>
      <c r="C73" s="69">
        <f>SUM(C75:C82)</f>
        <v>1906</v>
      </c>
      <c r="D73" s="69">
        <f t="shared" ref="D73:M73" si="89">SUM(D75:D82)</f>
        <v>638</v>
      </c>
      <c r="E73" s="69">
        <f t="shared" si="89"/>
        <v>838</v>
      </c>
      <c r="F73" s="69">
        <f t="shared" si="89"/>
        <v>403</v>
      </c>
      <c r="G73" s="69">
        <f t="shared" ref="G73" si="90">SUM(G75:G82)</f>
        <v>27</v>
      </c>
      <c r="H73" s="69">
        <f t="shared" si="89"/>
        <v>1069</v>
      </c>
      <c r="I73" s="69">
        <f t="shared" si="89"/>
        <v>1</v>
      </c>
      <c r="J73" s="69">
        <f t="shared" si="89"/>
        <v>252</v>
      </c>
      <c r="K73" s="69">
        <f t="shared" si="89"/>
        <v>127</v>
      </c>
      <c r="L73" s="69">
        <f t="shared" si="89"/>
        <v>43</v>
      </c>
      <c r="M73" s="69">
        <f t="shared" si="89"/>
        <v>125</v>
      </c>
      <c r="N73" s="69">
        <f t="shared" ref="N73" si="91">SUM(N75:N82)</f>
        <v>521</v>
      </c>
      <c r="O73" s="69">
        <f>SUM(O75:O82)</f>
        <v>12875</v>
      </c>
      <c r="P73" s="69">
        <f t="shared" ref="P73:W73" si="92">SUM(P75:P82)</f>
        <v>200</v>
      </c>
      <c r="Q73" s="69">
        <f t="shared" si="92"/>
        <v>0</v>
      </c>
      <c r="R73" s="69">
        <f t="shared" si="92"/>
        <v>1469</v>
      </c>
      <c r="S73" s="69">
        <f t="shared" si="92"/>
        <v>1</v>
      </c>
      <c r="T73" s="69">
        <f t="shared" si="92"/>
        <v>135</v>
      </c>
      <c r="U73" s="69">
        <f t="shared" ref="U73" si="93">SUM(U75:U82)</f>
        <v>11070</v>
      </c>
      <c r="V73" s="69">
        <f t="shared" si="92"/>
        <v>590</v>
      </c>
      <c r="W73" s="69">
        <f t="shared" si="92"/>
        <v>263316</v>
      </c>
      <c r="X73" s="72" t="s">
        <v>66</v>
      </c>
      <c r="Y73" s="72"/>
      <c r="Z73" s="72"/>
      <c r="AA73" s="25"/>
    </row>
    <row r="74" spans="1:27">
      <c r="A74" s="7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72"/>
      <c r="Y74" s="72"/>
      <c r="Z74" s="72"/>
      <c r="AA74" s="25"/>
    </row>
    <row r="75" spans="1:27">
      <c r="A75" s="27" t="s">
        <v>169</v>
      </c>
      <c r="B75" s="122">
        <f t="shared" ref="B75:B81" si="94">SUM(C75,H75,O75,V75,W75)</f>
        <v>0</v>
      </c>
      <c r="C75" s="45">
        <f t="shared" ref="C75:C82" si="95">SUM(D75:G75)</f>
        <v>0</v>
      </c>
      <c r="D75" s="45" t="s">
        <v>114</v>
      </c>
      <c r="E75" s="45" t="s">
        <v>114</v>
      </c>
      <c r="F75" s="45" t="s">
        <v>114</v>
      </c>
      <c r="G75" s="45" t="s">
        <v>114</v>
      </c>
      <c r="H75" s="45">
        <f t="shared" ref="H75:H82" si="96">SUM(I75:N75)</f>
        <v>0</v>
      </c>
      <c r="I75" s="45" t="s">
        <v>114</v>
      </c>
      <c r="J75" s="45" t="s">
        <v>114</v>
      </c>
      <c r="K75" s="45" t="s">
        <v>114</v>
      </c>
      <c r="L75" s="45" t="s">
        <v>114</v>
      </c>
      <c r="M75" s="45" t="s">
        <v>114</v>
      </c>
      <c r="N75" s="45" t="s">
        <v>114</v>
      </c>
      <c r="O75" s="45">
        <f t="shared" ref="O75:O82" si="97">SUM(P75:U75)</f>
        <v>0</v>
      </c>
      <c r="P75" s="45" t="s">
        <v>114</v>
      </c>
      <c r="Q75" s="55" t="s">
        <v>114</v>
      </c>
      <c r="R75" s="45" t="s">
        <v>114</v>
      </c>
      <c r="S75" s="45" t="s">
        <v>114</v>
      </c>
      <c r="T75" s="55" t="s">
        <v>114</v>
      </c>
      <c r="U75" s="45" t="s">
        <v>114</v>
      </c>
      <c r="V75" s="45" t="s">
        <v>114</v>
      </c>
      <c r="W75" s="45" t="s">
        <v>114</v>
      </c>
      <c r="X75" s="47" t="s">
        <v>67</v>
      </c>
      <c r="Y75" s="26"/>
      <c r="Z75" s="26"/>
      <c r="AA75" s="25"/>
    </row>
    <row r="76" spans="1:27">
      <c r="A76" s="27" t="s">
        <v>170</v>
      </c>
      <c r="B76" s="122">
        <f t="shared" si="94"/>
        <v>138</v>
      </c>
      <c r="C76" s="45">
        <f t="shared" si="95"/>
        <v>4</v>
      </c>
      <c r="D76" s="45">
        <v>3</v>
      </c>
      <c r="E76" s="55" t="s">
        <v>114</v>
      </c>
      <c r="F76" s="45">
        <v>1</v>
      </c>
      <c r="G76" s="45" t="s">
        <v>114</v>
      </c>
      <c r="H76" s="45">
        <f t="shared" si="96"/>
        <v>0</v>
      </c>
      <c r="I76" s="55" t="s">
        <v>114</v>
      </c>
      <c r="J76" s="55" t="s">
        <v>114</v>
      </c>
      <c r="K76" s="45">
        <v>0</v>
      </c>
      <c r="L76" s="55" t="s">
        <v>114</v>
      </c>
      <c r="M76" s="55" t="s">
        <v>114</v>
      </c>
      <c r="N76" s="45" t="s">
        <v>114</v>
      </c>
      <c r="O76" s="45">
        <f t="shared" si="97"/>
        <v>7</v>
      </c>
      <c r="P76" s="55" t="s">
        <v>114</v>
      </c>
      <c r="Q76" s="55" t="s">
        <v>114</v>
      </c>
      <c r="R76" s="45">
        <v>5</v>
      </c>
      <c r="S76" s="55" t="s">
        <v>114</v>
      </c>
      <c r="T76" s="55" t="s">
        <v>114</v>
      </c>
      <c r="U76" s="45">
        <v>2</v>
      </c>
      <c r="V76" s="45">
        <v>7</v>
      </c>
      <c r="W76" s="45">
        <v>120</v>
      </c>
      <c r="X76" s="47" t="s">
        <v>68</v>
      </c>
      <c r="Y76" s="26"/>
      <c r="Z76" s="26"/>
      <c r="AA76" s="25"/>
    </row>
    <row r="77" spans="1:27">
      <c r="A77" s="27" t="s">
        <v>171</v>
      </c>
      <c r="B77" s="122">
        <f t="shared" si="94"/>
        <v>140</v>
      </c>
      <c r="C77" s="45">
        <f t="shared" si="95"/>
        <v>0</v>
      </c>
      <c r="D77" s="55" t="s">
        <v>114</v>
      </c>
      <c r="E77" s="55" t="s">
        <v>114</v>
      </c>
      <c r="F77" s="55" t="s">
        <v>114</v>
      </c>
      <c r="G77" s="45" t="s">
        <v>114</v>
      </c>
      <c r="H77" s="45">
        <f t="shared" si="96"/>
        <v>0</v>
      </c>
      <c r="I77" s="55" t="s">
        <v>114</v>
      </c>
      <c r="J77" s="55" t="s">
        <v>114</v>
      </c>
      <c r="K77" s="45">
        <v>0</v>
      </c>
      <c r="L77" s="55" t="s">
        <v>114</v>
      </c>
      <c r="M77" s="55" t="s">
        <v>114</v>
      </c>
      <c r="N77" s="45" t="s">
        <v>114</v>
      </c>
      <c r="O77" s="45">
        <f t="shared" si="97"/>
        <v>15</v>
      </c>
      <c r="P77" s="55" t="s">
        <v>114</v>
      </c>
      <c r="Q77" s="55" t="s">
        <v>114</v>
      </c>
      <c r="R77" s="55" t="s">
        <v>114</v>
      </c>
      <c r="S77" s="55" t="s">
        <v>114</v>
      </c>
      <c r="T77" s="45">
        <v>15</v>
      </c>
      <c r="U77" s="45" t="s">
        <v>114</v>
      </c>
      <c r="V77" s="45" t="s">
        <v>114</v>
      </c>
      <c r="W77" s="45">
        <v>125</v>
      </c>
      <c r="X77" s="47" t="s">
        <v>69</v>
      </c>
      <c r="Y77" s="26"/>
      <c r="Z77" s="26"/>
      <c r="AA77" s="25"/>
    </row>
    <row r="78" spans="1:27">
      <c r="A78" s="27" t="s">
        <v>172</v>
      </c>
      <c r="B78" s="122">
        <f t="shared" si="94"/>
        <v>0</v>
      </c>
      <c r="C78" s="45">
        <f t="shared" si="95"/>
        <v>0</v>
      </c>
      <c r="D78" s="55" t="s">
        <v>114</v>
      </c>
      <c r="E78" s="55" t="s">
        <v>114</v>
      </c>
      <c r="F78" s="55" t="s">
        <v>114</v>
      </c>
      <c r="G78" s="45" t="s">
        <v>114</v>
      </c>
      <c r="H78" s="45">
        <f t="shared" si="96"/>
        <v>0</v>
      </c>
      <c r="I78" s="55" t="s">
        <v>114</v>
      </c>
      <c r="J78" s="55" t="s">
        <v>114</v>
      </c>
      <c r="K78" s="45" t="s">
        <v>114</v>
      </c>
      <c r="L78" s="55" t="s">
        <v>114</v>
      </c>
      <c r="M78" s="55" t="s">
        <v>114</v>
      </c>
      <c r="N78" s="45" t="s">
        <v>114</v>
      </c>
      <c r="O78" s="45">
        <f t="shared" si="97"/>
        <v>0</v>
      </c>
      <c r="P78" s="55" t="s">
        <v>114</v>
      </c>
      <c r="Q78" s="55" t="s">
        <v>114</v>
      </c>
      <c r="R78" s="55" t="s">
        <v>114</v>
      </c>
      <c r="S78" s="55" t="s">
        <v>114</v>
      </c>
      <c r="T78" s="45" t="s">
        <v>114</v>
      </c>
      <c r="U78" s="45" t="s">
        <v>114</v>
      </c>
      <c r="V78" s="45" t="s">
        <v>114</v>
      </c>
      <c r="W78" s="45" t="s">
        <v>114</v>
      </c>
      <c r="X78" s="47" t="s">
        <v>70</v>
      </c>
      <c r="Y78" s="26"/>
      <c r="Z78" s="26"/>
      <c r="AA78" s="25"/>
    </row>
    <row r="79" spans="1:27">
      <c r="A79" s="27" t="s">
        <v>173</v>
      </c>
      <c r="B79" s="122">
        <f t="shared" si="94"/>
        <v>115016</v>
      </c>
      <c r="C79" s="45">
        <f t="shared" si="95"/>
        <v>833</v>
      </c>
      <c r="D79" s="45">
        <v>375</v>
      </c>
      <c r="E79" s="45">
        <v>322</v>
      </c>
      <c r="F79" s="45">
        <v>133</v>
      </c>
      <c r="G79" s="45">
        <v>3</v>
      </c>
      <c r="H79" s="45">
        <f t="shared" si="96"/>
        <v>973</v>
      </c>
      <c r="I79" s="45">
        <v>1</v>
      </c>
      <c r="J79" s="45">
        <v>229</v>
      </c>
      <c r="K79" s="45">
        <v>95</v>
      </c>
      <c r="L79" s="45">
        <v>23</v>
      </c>
      <c r="M79" s="45">
        <v>123</v>
      </c>
      <c r="N79" s="57">
        <v>502</v>
      </c>
      <c r="O79" s="45">
        <f t="shared" si="97"/>
        <v>6862</v>
      </c>
      <c r="P79" s="45">
        <v>200</v>
      </c>
      <c r="Q79" s="55" t="s">
        <v>114</v>
      </c>
      <c r="R79" s="45">
        <v>1147</v>
      </c>
      <c r="S79" s="55" t="s">
        <v>114</v>
      </c>
      <c r="T79" s="55" t="s">
        <v>114</v>
      </c>
      <c r="U79" s="45">
        <v>5515</v>
      </c>
      <c r="V79" s="45">
        <v>549</v>
      </c>
      <c r="W79" s="45">
        <v>105799</v>
      </c>
      <c r="X79" s="47" t="s">
        <v>71</v>
      </c>
      <c r="Y79" s="26"/>
      <c r="Z79" s="26"/>
      <c r="AA79" s="25"/>
    </row>
    <row r="80" spans="1:27">
      <c r="A80" s="27" t="s">
        <v>174</v>
      </c>
      <c r="B80" s="122">
        <f t="shared" si="94"/>
        <v>56848</v>
      </c>
      <c r="C80" s="45">
        <f t="shared" si="95"/>
        <v>67</v>
      </c>
      <c r="D80" s="45">
        <v>7</v>
      </c>
      <c r="E80" s="45">
        <v>40</v>
      </c>
      <c r="F80" s="45">
        <v>10</v>
      </c>
      <c r="G80" s="45">
        <v>10</v>
      </c>
      <c r="H80" s="45">
        <f t="shared" si="96"/>
        <v>65</v>
      </c>
      <c r="I80" s="55" t="s">
        <v>114</v>
      </c>
      <c r="J80" s="45">
        <v>20</v>
      </c>
      <c r="K80" s="45">
        <v>32</v>
      </c>
      <c r="L80" s="45">
        <v>10</v>
      </c>
      <c r="M80" s="45">
        <v>2</v>
      </c>
      <c r="N80" s="57">
        <v>1</v>
      </c>
      <c r="O80" s="45">
        <f t="shared" si="97"/>
        <v>5019</v>
      </c>
      <c r="P80" s="55" t="s">
        <v>114</v>
      </c>
      <c r="Q80" s="55" t="s">
        <v>114</v>
      </c>
      <c r="R80" s="45">
        <v>228</v>
      </c>
      <c r="S80" s="55" t="s">
        <v>114</v>
      </c>
      <c r="T80" s="45">
        <v>120</v>
      </c>
      <c r="U80" s="45">
        <v>4671</v>
      </c>
      <c r="V80" s="45" t="s">
        <v>114</v>
      </c>
      <c r="W80" s="45">
        <v>51697</v>
      </c>
      <c r="X80" s="47" t="s">
        <v>72</v>
      </c>
      <c r="Y80" s="26"/>
      <c r="Z80" s="26"/>
      <c r="AA80" s="25"/>
    </row>
    <row r="81" spans="1:27">
      <c r="A81" s="27" t="s">
        <v>175</v>
      </c>
      <c r="B81" s="122">
        <f t="shared" si="94"/>
        <v>0</v>
      </c>
      <c r="C81" s="45">
        <f t="shared" si="95"/>
        <v>0</v>
      </c>
      <c r="D81" s="45" t="s">
        <v>114</v>
      </c>
      <c r="E81" s="45" t="s">
        <v>114</v>
      </c>
      <c r="F81" s="45" t="s">
        <v>114</v>
      </c>
      <c r="G81" s="45" t="s">
        <v>114</v>
      </c>
      <c r="H81" s="45">
        <f t="shared" si="96"/>
        <v>0</v>
      </c>
      <c r="I81" s="55" t="s">
        <v>114</v>
      </c>
      <c r="J81" s="45" t="s">
        <v>114</v>
      </c>
      <c r="K81" s="45" t="s">
        <v>114</v>
      </c>
      <c r="L81" s="45" t="s">
        <v>114</v>
      </c>
      <c r="M81" s="45" t="s">
        <v>114</v>
      </c>
      <c r="N81" s="45" t="s">
        <v>114</v>
      </c>
      <c r="O81" s="45">
        <f t="shared" si="97"/>
        <v>0</v>
      </c>
      <c r="P81" s="55" t="s">
        <v>114</v>
      </c>
      <c r="Q81" s="55" t="s">
        <v>114</v>
      </c>
      <c r="R81" s="45" t="s">
        <v>114</v>
      </c>
      <c r="S81" s="55" t="s">
        <v>114</v>
      </c>
      <c r="T81" s="45" t="s">
        <v>114</v>
      </c>
      <c r="U81" s="45" t="s">
        <v>114</v>
      </c>
      <c r="V81" s="45" t="s">
        <v>114</v>
      </c>
      <c r="W81" s="45" t="s">
        <v>114</v>
      </c>
      <c r="X81" s="47" t="s">
        <v>73</v>
      </c>
      <c r="Y81" s="26"/>
      <c r="Z81" s="26"/>
      <c r="AA81" s="25"/>
    </row>
    <row r="82" spans="1:27">
      <c r="A82" s="27" t="s">
        <v>176</v>
      </c>
      <c r="B82" s="122">
        <f>SUM(C82,H82,O82,V82,W82)</f>
        <v>107614</v>
      </c>
      <c r="C82" s="45">
        <f t="shared" si="95"/>
        <v>1002</v>
      </c>
      <c r="D82" s="45">
        <v>253</v>
      </c>
      <c r="E82" s="45">
        <v>476</v>
      </c>
      <c r="F82" s="45">
        <v>259</v>
      </c>
      <c r="G82" s="45">
        <v>14</v>
      </c>
      <c r="H82" s="45">
        <f t="shared" si="96"/>
        <v>31</v>
      </c>
      <c r="I82" s="55" t="s">
        <v>114</v>
      </c>
      <c r="J82" s="45">
        <v>3</v>
      </c>
      <c r="K82" s="45">
        <v>0</v>
      </c>
      <c r="L82" s="45">
        <v>10</v>
      </c>
      <c r="M82" s="55" t="s">
        <v>114</v>
      </c>
      <c r="N82" s="57">
        <v>18</v>
      </c>
      <c r="O82" s="45">
        <f t="shared" si="97"/>
        <v>972</v>
      </c>
      <c r="P82" s="55" t="s">
        <v>114</v>
      </c>
      <c r="Q82" s="55" t="s">
        <v>114</v>
      </c>
      <c r="R82" s="45">
        <v>89</v>
      </c>
      <c r="S82" s="45">
        <v>1</v>
      </c>
      <c r="T82" s="55" t="s">
        <v>114</v>
      </c>
      <c r="U82" s="45">
        <v>882</v>
      </c>
      <c r="V82" s="45">
        <v>34</v>
      </c>
      <c r="W82" s="45">
        <v>105575</v>
      </c>
      <c r="X82" s="47" t="s">
        <v>74</v>
      </c>
      <c r="Y82" s="26"/>
      <c r="Z82" s="26"/>
      <c r="AA82" s="25"/>
    </row>
    <row r="83" spans="1:27">
      <c r="A83" s="70" t="s">
        <v>75</v>
      </c>
      <c r="B83" s="69">
        <f>SUM(B85:B89)</f>
        <v>597619</v>
      </c>
      <c r="C83" s="69">
        <f>SUM(C85:C89)</f>
        <v>7514</v>
      </c>
      <c r="D83" s="69">
        <f t="shared" ref="D83:M83" si="98">SUM(D85:D89)</f>
        <v>3589</v>
      </c>
      <c r="E83" s="69">
        <f t="shared" si="98"/>
        <v>908</v>
      </c>
      <c r="F83" s="69">
        <f t="shared" si="98"/>
        <v>3002</v>
      </c>
      <c r="G83" s="69">
        <f t="shared" ref="G83" si="99">SUM(G85:G89)</f>
        <v>15</v>
      </c>
      <c r="H83" s="69">
        <f t="shared" si="98"/>
        <v>1362</v>
      </c>
      <c r="I83" s="69">
        <f t="shared" si="98"/>
        <v>425</v>
      </c>
      <c r="J83" s="69">
        <f t="shared" si="98"/>
        <v>240</v>
      </c>
      <c r="K83" s="69">
        <f t="shared" si="98"/>
        <v>68</v>
      </c>
      <c r="L83" s="69">
        <f t="shared" si="98"/>
        <v>73</v>
      </c>
      <c r="M83" s="69">
        <f t="shared" si="98"/>
        <v>278</v>
      </c>
      <c r="N83" s="69">
        <f t="shared" ref="N83" si="100">SUM(N85:N89)</f>
        <v>278</v>
      </c>
      <c r="O83" s="69">
        <f>SUM(O85:O89)</f>
        <v>11549</v>
      </c>
      <c r="P83" s="69">
        <f t="shared" ref="P83:W83" si="101">SUM(P85:P89)</f>
        <v>748</v>
      </c>
      <c r="Q83" s="69">
        <f t="shared" si="101"/>
        <v>0</v>
      </c>
      <c r="R83" s="69">
        <f t="shared" si="101"/>
        <v>1447</v>
      </c>
      <c r="S83" s="69">
        <f t="shared" si="101"/>
        <v>56</v>
      </c>
      <c r="T83" s="69">
        <f t="shared" si="101"/>
        <v>0</v>
      </c>
      <c r="U83" s="69">
        <f t="shared" ref="U83" si="102">SUM(U85:U89)</f>
        <v>9298</v>
      </c>
      <c r="V83" s="69">
        <f t="shared" si="101"/>
        <v>20245</v>
      </c>
      <c r="W83" s="69">
        <f t="shared" si="101"/>
        <v>556949</v>
      </c>
      <c r="X83" s="72" t="s">
        <v>76</v>
      </c>
      <c r="Y83" s="72"/>
      <c r="Z83" s="72"/>
      <c r="AA83" s="25"/>
    </row>
    <row r="84" spans="1:27">
      <c r="A84" s="7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72"/>
      <c r="Y84" s="72"/>
      <c r="Z84" s="72"/>
      <c r="AA84" s="25"/>
    </row>
    <row r="85" spans="1:27">
      <c r="A85" s="15" t="s">
        <v>177</v>
      </c>
      <c r="B85" s="122">
        <f t="shared" ref="B85:B89" si="103">SUM(C85,H85,O85,V85,W85)</f>
        <v>428834</v>
      </c>
      <c r="C85" s="45">
        <f t="shared" ref="C85:C89" si="104">SUM(D85:G85)</f>
        <v>1007</v>
      </c>
      <c r="D85" s="45">
        <v>749</v>
      </c>
      <c r="E85" s="45">
        <v>188</v>
      </c>
      <c r="F85" s="45">
        <v>70</v>
      </c>
      <c r="G85" s="45" t="s">
        <v>114</v>
      </c>
      <c r="H85" s="45">
        <f t="shared" ref="H85:H89" si="105">SUM(I85:N85)</f>
        <v>887</v>
      </c>
      <c r="I85" s="45">
        <v>303</v>
      </c>
      <c r="J85" s="45">
        <v>196</v>
      </c>
      <c r="K85" s="45">
        <v>40</v>
      </c>
      <c r="L85" s="45">
        <v>5</v>
      </c>
      <c r="M85" s="45">
        <v>202</v>
      </c>
      <c r="N85" s="57">
        <v>141</v>
      </c>
      <c r="O85" s="45">
        <f t="shared" ref="O85:O89" si="106">SUM(P85:U85)</f>
        <v>9984</v>
      </c>
      <c r="P85" s="45">
        <v>575</v>
      </c>
      <c r="Q85" s="55" t="s">
        <v>114</v>
      </c>
      <c r="R85" s="45">
        <v>192</v>
      </c>
      <c r="S85" s="45">
        <v>32</v>
      </c>
      <c r="T85" s="55" t="s">
        <v>114</v>
      </c>
      <c r="U85" s="45">
        <v>9185</v>
      </c>
      <c r="V85" s="45" t="s">
        <v>114</v>
      </c>
      <c r="W85" s="45">
        <v>416956</v>
      </c>
      <c r="X85" s="47" t="s">
        <v>77</v>
      </c>
      <c r="Y85" s="26"/>
      <c r="Z85" s="26"/>
      <c r="AA85" s="25"/>
    </row>
    <row r="86" spans="1:27">
      <c r="A86" s="15" t="s">
        <v>178</v>
      </c>
      <c r="B86" s="122">
        <f t="shared" si="103"/>
        <v>22763</v>
      </c>
      <c r="C86" s="45">
        <f t="shared" si="104"/>
        <v>95</v>
      </c>
      <c r="D86" s="45">
        <v>44</v>
      </c>
      <c r="E86" s="45">
        <v>22</v>
      </c>
      <c r="F86" s="45">
        <v>28</v>
      </c>
      <c r="G86" s="45">
        <v>1</v>
      </c>
      <c r="H86" s="45">
        <f t="shared" si="105"/>
        <v>139</v>
      </c>
      <c r="I86" s="45">
        <v>30</v>
      </c>
      <c r="J86" s="45">
        <v>26</v>
      </c>
      <c r="K86" s="45">
        <v>13</v>
      </c>
      <c r="L86" s="45">
        <v>45</v>
      </c>
      <c r="M86" s="45">
        <v>4</v>
      </c>
      <c r="N86" s="57">
        <v>21</v>
      </c>
      <c r="O86" s="45">
        <f t="shared" si="106"/>
        <v>90</v>
      </c>
      <c r="P86" s="55" t="s">
        <v>114</v>
      </c>
      <c r="Q86" s="55" t="s">
        <v>114</v>
      </c>
      <c r="R86" s="45">
        <v>1</v>
      </c>
      <c r="S86" s="45">
        <v>3</v>
      </c>
      <c r="T86" s="55" t="s">
        <v>114</v>
      </c>
      <c r="U86" s="45">
        <v>86</v>
      </c>
      <c r="V86" s="45" t="s">
        <v>114</v>
      </c>
      <c r="W86" s="45">
        <v>22439</v>
      </c>
      <c r="X86" s="47" t="s">
        <v>78</v>
      </c>
      <c r="Y86" s="26"/>
      <c r="Z86" s="26"/>
      <c r="AA86" s="25"/>
    </row>
    <row r="87" spans="1:27">
      <c r="A87" s="15" t="s">
        <v>179</v>
      </c>
      <c r="B87" s="122">
        <f t="shared" si="103"/>
        <v>1891</v>
      </c>
      <c r="C87" s="45">
        <f t="shared" si="104"/>
        <v>10</v>
      </c>
      <c r="D87" s="55" t="s">
        <v>114</v>
      </c>
      <c r="E87" s="45">
        <v>10</v>
      </c>
      <c r="F87" s="55" t="s">
        <v>114</v>
      </c>
      <c r="G87" s="45" t="s">
        <v>114</v>
      </c>
      <c r="H87" s="45">
        <f t="shared" si="105"/>
        <v>10</v>
      </c>
      <c r="I87" s="55" t="s">
        <v>114</v>
      </c>
      <c r="J87" s="55" t="s">
        <v>114</v>
      </c>
      <c r="K87" s="45">
        <v>0</v>
      </c>
      <c r="L87" s="55" t="s">
        <v>114</v>
      </c>
      <c r="M87" s="55" t="s">
        <v>114</v>
      </c>
      <c r="N87" s="57">
        <v>10</v>
      </c>
      <c r="O87" s="45">
        <f t="shared" si="106"/>
        <v>261</v>
      </c>
      <c r="P87" s="55" t="s">
        <v>114</v>
      </c>
      <c r="Q87" s="55" t="s">
        <v>114</v>
      </c>
      <c r="R87" s="45">
        <v>250</v>
      </c>
      <c r="S87" s="55" t="s">
        <v>114</v>
      </c>
      <c r="T87" s="55" t="s">
        <v>114</v>
      </c>
      <c r="U87" s="45">
        <v>11</v>
      </c>
      <c r="V87" s="45">
        <v>2</v>
      </c>
      <c r="W87" s="45">
        <v>1608</v>
      </c>
      <c r="X87" s="47" t="s">
        <v>79</v>
      </c>
      <c r="Y87" s="26"/>
      <c r="Z87" s="26"/>
      <c r="AA87" s="25"/>
    </row>
    <row r="88" spans="1:27">
      <c r="A88" s="15" t="s">
        <v>180</v>
      </c>
      <c r="B88" s="122">
        <f t="shared" si="103"/>
        <v>79585</v>
      </c>
      <c r="C88" s="45">
        <f t="shared" si="104"/>
        <v>727</v>
      </c>
      <c r="D88" s="45">
        <v>663</v>
      </c>
      <c r="E88" s="45">
        <v>19</v>
      </c>
      <c r="F88" s="45">
        <v>43</v>
      </c>
      <c r="G88" s="45">
        <v>2</v>
      </c>
      <c r="H88" s="45">
        <f t="shared" si="105"/>
        <v>177</v>
      </c>
      <c r="I88" s="45">
        <v>92</v>
      </c>
      <c r="J88" s="45">
        <v>18</v>
      </c>
      <c r="K88" s="45">
        <v>11</v>
      </c>
      <c r="L88" s="45">
        <v>10</v>
      </c>
      <c r="M88" s="45">
        <v>12</v>
      </c>
      <c r="N88" s="57">
        <v>34</v>
      </c>
      <c r="O88" s="45">
        <f t="shared" si="106"/>
        <v>58</v>
      </c>
      <c r="P88" s="45">
        <v>13</v>
      </c>
      <c r="Q88" s="55" t="s">
        <v>114</v>
      </c>
      <c r="R88" s="45">
        <v>10</v>
      </c>
      <c r="S88" s="45">
        <v>20</v>
      </c>
      <c r="T88" s="55" t="s">
        <v>114</v>
      </c>
      <c r="U88" s="45">
        <v>15</v>
      </c>
      <c r="V88" s="45">
        <v>20</v>
      </c>
      <c r="W88" s="45">
        <v>78603</v>
      </c>
      <c r="X88" s="47" t="s">
        <v>80</v>
      </c>
      <c r="Y88" s="26"/>
      <c r="Z88" s="26"/>
      <c r="AA88" s="25"/>
    </row>
    <row r="89" spans="1:27">
      <c r="A89" s="15" t="s">
        <v>181</v>
      </c>
      <c r="B89" s="122">
        <f t="shared" si="103"/>
        <v>64546</v>
      </c>
      <c r="C89" s="45">
        <f t="shared" si="104"/>
        <v>5675</v>
      </c>
      <c r="D89" s="45">
        <v>2133</v>
      </c>
      <c r="E89" s="45">
        <v>669</v>
      </c>
      <c r="F89" s="45">
        <v>2861</v>
      </c>
      <c r="G89" s="45">
        <v>12</v>
      </c>
      <c r="H89" s="45">
        <f t="shared" si="105"/>
        <v>149</v>
      </c>
      <c r="I89" s="55" t="s">
        <v>114</v>
      </c>
      <c r="J89" s="55" t="s">
        <v>114</v>
      </c>
      <c r="K89" s="45">
        <v>4</v>
      </c>
      <c r="L89" s="45">
        <v>13</v>
      </c>
      <c r="M89" s="45">
        <v>60</v>
      </c>
      <c r="N89" s="57">
        <v>72</v>
      </c>
      <c r="O89" s="45">
        <f t="shared" si="106"/>
        <v>1156</v>
      </c>
      <c r="P89" s="45">
        <v>160</v>
      </c>
      <c r="Q89" s="55" t="s">
        <v>114</v>
      </c>
      <c r="R89" s="45">
        <v>994</v>
      </c>
      <c r="S89" s="45">
        <v>1</v>
      </c>
      <c r="T89" s="55" t="s">
        <v>114</v>
      </c>
      <c r="U89" s="45">
        <v>1</v>
      </c>
      <c r="V89" s="45">
        <v>20223</v>
      </c>
      <c r="W89" s="45">
        <v>37343</v>
      </c>
      <c r="X89" s="47" t="s">
        <v>81</v>
      </c>
      <c r="Y89" s="26"/>
      <c r="Z89" s="26"/>
      <c r="AA89" s="25"/>
    </row>
    <row r="90" spans="1:27">
      <c r="A90" s="70" t="s">
        <v>82</v>
      </c>
      <c r="B90" s="69">
        <f>SUM(B92:B104)</f>
        <v>172227</v>
      </c>
      <c r="C90" s="69">
        <f>SUM(C92:C104)</f>
        <v>10123</v>
      </c>
      <c r="D90" s="69">
        <f t="shared" ref="D90:M90" si="107">SUM(D92:D104)</f>
        <v>5748</v>
      </c>
      <c r="E90" s="69">
        <f t="shared" si="107"/>
        <v>1615</v>
      </c>
      <c r="F90" s="69">
        <f t="shared" si="107"/>
        <v>2675</v>
      </c>
      <c r="G90" s="69">
        <f t="shared" ref="G90" si="108">SUM(G92:G104)</f>
        <v>85</v>
      </c>
      <c r="H90" s="69">
        <f t="shared" si="107"/>
        <v>1480</v>
      </c>
      <c r="I90" s="69">
        <f t="shared" si="107"/>
        <v>44</v>
      </c>
      <c r="J90" s="69">
        <f t="shared" si="107"/>
        <v>153</v>
      </c>
      <c r="K90" s="69">
        <f t="shared" si="107"/>
        <v>804</v>
      </c>
      <c r="L90" s="69">
        <f t="shared" si="107"/>
        <v>198</v>
      </c>
      <c r="M90" s="69">
        <f t="shared" si="107"/>
        <v>37</v>
      </c>
      <c r="N90" s="69">
        <f t="shared" ref="N90" si="109">SUM(N92:N104)</f>
        <v>244</v>
      </c>
      <c r="O90" s="69">
        <f>SUM(O92:O104)</f>
        <v>884</v>
      </c>
      <c r="P90" s="69">
        <f t="shared" ref="P90:W90" si="110">SUM(P92:P104)</f>
        <v>86</v>
      </c>
      <c r="Q90" s="69">
        <f t="shared" si="110"/>
        <v>0</v>
      </c>
      <c r="R90" s="69">
        <f t="shared" si="110"/>
        <v>294</v>
      </c>
      <c r="S90" s="69">
        <f t="shared" si="110"/>
        <v>66</v>
      </c>
      <c r="T90" s="69">
        <f t="shared" si="110"/>
        <v>0</v>
      </c>
      <c r="U90" s="69">
        <f t="shared" ref="U90" si="111">SUM(U92:U104)</f>
        <v>438</v>
      </c>
      <c r="V90" s="69">
        <f t="shared" si="110"/>
        <v>567</v>
      </c>
      <c r="W90" s="69">
        <f t="shared" si="110"/>
        <v>159173</v>
      </c>
      <c r="X90" s="72" t="s">
        <v>83</v>
      </c>
      <c r="Y90" s="72"/>
      <c r="Z90" s="72"/>
      <c r="AA90" s="25"/>
    </row>
    <row r="91" spans="1:27">
      <c r="A91" s="7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72"/>
      <c r="Y91" s="72"/>
      <c r="Z91" s="72"/>
      <c r="AA91" s="25"/>
    </row>
    <row r="92" spans="1:27">
      <c r="A92" s="15" t="s">
        <v>182</v>
      </c>
      <c r="B92" s="122">
        <f t="shared" ref="B92:B104" si="112">SUM(C92,H92,O92,V92,W92)</f>
        <v>704</v>
      </c>
      <c r="C92" s="45">
        <f t="shared" ref="C92:C104" si="113">SUM(D92:G92)</f>
        <v>136</v>
      </c>
      <c r="D92" s="45">
        <v>34</v>
      </c>
      <c r="E92" s="45">
        <v>50</v>
      </c>
      <c r="F92" s="45">
        <v>52</v>
      </c>
      <c r="G92" s="45" t="s">
        <v>114</v>
      </c>
      <c r="H92" s="45">
        <f t="shared" ref="H92:H104" si="114">SUM(I92:N92)</f>
        <v>15</v>
      </c>
      <c r="I92" s="55" t="s">
        <v>114</v>
      </c>
      <c r="J92" s="45">
        <v>4</v>
      </c>
      <c r="K92" s="45">
        <v>0</v>
      </c>
      <c r="L92" s="55" t="s">
        <v>114</v>
      </c>
      <c r="M92" s="55" t="s">
        <v>114</v>
      </c>
      <c r="N92" s="57">
        <v>11</v>
      </c>
      <c r="O92" s="45">
        <f t="shared" ref="O92:O104" si="115">SUM(P92:U92)</f>
        <v>143</v>
      </c>
      <c r="P92" s="45">
        <v>8</v>
      </c>
      <c r="Q92" s="55" t="s">
        <v>114</v>
      </c>
      <c r="R92" s="45">
        <v>39</v>
      </c>
      <c r="S92" s="55" t="s">
        <v>114</v>
      </c>
      <c r="T92" s="55" t="s">
        <v>114</v>
      </c>
      <c r="U92" s="45">
        <v>96</v>
      </c>
      <c r="V92" s="45">
        <v>4</v>
      </c>
      <c r="W92" s="45">
        <v>406</v>
      </c>
      <c r="X92" s="47" t="s">
        <v>84</v>
      </c>
      <c r="Y92" s="26"/>
      <c r="Z92" s="26"/>
      <c r="AA92" s="25"/>
    </row>
    <row r="93" spans="1:27">
      <c r="A93" s="15" t="s">
        <v>183</v>
      </c>
      <c r="B93" s="122">
        <f t="shared" si="112"/>
        <v>1657</v>
      </c>
      <c r="C93" s="45">
        <f t="shared" si="113"/>
        <v>168</v>
      </c>
      <c r="D93" s="55" t="s">
        <v>114</v>
      </c>
      <c r="E93" s="45">
        <v>168</v>
      </c>
      <c r="F93" s="55" t="s">
        <v>114</v>
      </c>
      <c r="G93" s="45" t="s">
        <v>114</v>
      </c>
      <c r="H93" s="45">
        <f t="shared" si="114"/>
        <v>0</v>
      </c>
      <c r="I93" s="55" t="s">
        <v>114</v>
      </c>
      <c r="J93" s="55" t="s">
        <v>114</v>
      </c>
      <c r="K93" s="45">
        <v>0</v>
      </c>
      <c r="L93" s="55" t="s">
        <v>114</v>
      </c>
      <c r="M93" s="55" t="s">
        <v>114</v>
      </c>
      <c r="N93" s="45" t="s">
        <v>114</v>
      </c>
      <c r="O93" s="45">
        <f t="shared" si="115"/>
        <v>0</v>
      </c>
      <c r="P93" s="55" t="s">
        <v>114</v>
      </c>
      <c r="Q93" s="55" t="s">
        <v>114</v>
      </c>
      <c r="R93" s="55" t="s">
        <v>114</v>
      </c>
      <c r="S93" s="55" t="s">
        <v>114</v>
      </c>
      <c r="T93" s="55" t="s">
        <v>114</v>
      </c>
      <c r="U93" s="45" t="s">
        <v>114</v>
      </c>
      <c r="V93" s="45" t="s">
        <v>114</v>
      </c>
      <c r="W93" s="45">
        <v>1489</v>
      </c>
      <c r="X93" s="47" t="s">
        <v>85</v>
      </c>
      <c r="Y93" s="26"/>
      <c r="Z93" s="26"/>
      <c r="AA93" s="25"/>
    </row>
    <row r="94" spans="1:27">
      <c r="A94" s="15" t="s">
        <v>184</v>
      </c>
      <c r="B94" s="122">
        <f t="shared" si="112"/>
        <v>2068</v>
      </c>
      <c r="C94" s="45">
        <f t="shared" si="113"/>
        <v>18</v>
      </c>
      <c r="D94" s="45">
        <v>4</v>
      </c>
      <c r="E94" s="45">
        <v>14</v>
      </c>
      <c r="F94" s="55" t="s">
        <v>114</v>
      </c>
      <c r="G94" s="45" t="s">
        <v>114</v>
      </c>
      <c r="H94" s="45">
        <f t="shared" si="114"/>
        <v>1</v>
      </c>
      <c r="I94" s="55" t="s">
        <v>114</v>
      </c>
      <c r="J94" s="45">
        <v>1</v>
      </c>
      <c r="K94" s="45">
        <v>0</v>
      </c>
      <c r="L94" s="55" t="s">
        <v>114</v>
      </c>
      <c r="M94" s="55" t="s">
        <v>114</v>
      </c>
      <c r="N94" s="45" t="s">
        <v>114</v>
      </c>
      <c r="O94" s="45">
        <f t="shared" si="115"/>
        <v>293</v>
      </c>
      <c r="P94" s="45">
        <v>8</v>
      </c>
      <c r="Q94" s="55" t="s">
        <v>114</v>
      </c>
      <c r="R94" s="45">
        <v>9</v>
      </c>
      <c r="S94" s="55" t="s">
        <v>114</v>
      </c>
      <c r="T94" s="55" t="s">
        <v>114</v>
      </c>
      <c r="U94" s="45">
        <v>276</v>
      </c>
      <c r="V94" s="45" t="s">
        <v>114</v>
      </c>
      <c r="W94" s="45">
        <v>1756</v>
      </c>
      <c r="X94" s="47" t="s">
        <v>86</v>
      </c>
      <c r="Y94" s="26"/>
      <c r="Z94" s="26"/>
      <c r="AA94" s="25"/>
    </row>
    <row r="95" spans="1:27">
      <c r="A95" s="15" t="s">
        <v>185</v>
      </c>
      <c r="B95" s="122">
        <f t="shared" si="112"/>
        <v>8030</v>
      </c>
      <c r="C95" s="45">
        <f>SUM(D95:G95)</f>
        <v>1187</v>
      </c>
      <c r="D95" s="45">
        <v>172</v>
      </c>
      <c r="E95" s="45">
        <v>94</v>
      </c>
      <c r="F95" s="45">
        <v>921</v>
      </c>
      <c r="G95" s="45" t="s">
        <v>114</v>
      </c>
      <c r="H95" s="45">
        <f t="shared" si="114"/>
        <v>41</v>
      </c>
      <c r="I95" s="45">
        <v>2</v>
      </c>
      <c r="J95" s="45">
        <v>18</v>
      </c>
      <c r="K95" s="45">
        <v>2</v>
      </c>
      <c r="L95" s="45">
        <v>10</v>
      </c>
      <c r="M95" s="55" t="s">
        <v>114</v>
      </c>
      <c r="N95" s="57">
        <v>9</v>
      </c>
      <c r="O95" s="45">
        <f t="shared" si="115"/>
        <v>42</v>
      </c>
      <c r="P95" s="45">
        <v>20</v>
      </c>
      <c r="Q95" s="55" t="s">
        <v>114</v>
      </c>
      <c r="R95" s="45">
        <v>14</v>
      </c>
      <c r="S95" s="55" t="s">
        <v>114</v>
      </c>
      <c r="T95" s="55" t="s">
        <v>114</v>
      </c>
      <c r="U95" s="45">
        <v>8</v>
      </c>
      <c r="V95" s="45" t="s">
        <v>114</v>
      </c>
      <c r="W95" s="45">
        <v>6760</v>
      </c>
      <c r="X95" s="47" t="s">
        <v>87</v>
      </c>
      <c r="Y95" s="26"/>
      <c r="Z95" s="26"/>
      <c r="AA95" s="25"/>
    </row>
    <row r="96" spans="1:27">
      <c r="A96" s="15" t="s">
        <v>186</v>
      </c>
      <c r="B96" s="122">
        <f t="shared" si="112"/>
        <v>14630</v>
      </c>
      <c r="C96" s="45">
        <f t="shared" si="113"/>
        <v>58</v>
      </c>
      <c r="D96" s="45">
        <v>13</v>
      </c>
      <c r="E96" s="45">
        <v>29</v>
      </c>
      <c r="F96" s="45">
        <v>10</v>
      </c>
      <c r="G96" s="45">
        <v>6</v>
      </c>
      <c r="H96" s="45">
        <f t="shared" si="114"/>
        <v>92</v>
      </c>
      <c r="I96" s="45">
        <v>3</v>
      </c>
      <c r="J96" s="45">
        <v>10</v>
      </c>
      <c r="K96" s="45">
        <v>10</v>
      </c>
      <c r="L96" s="45">
        <v>18</v>
      </c>
      <c r="M96" s="45">
        <v>1</v>
      </c>
      <c r="N96" s="57">
        <v>50</v>
      </c>
      <c r="O96" s="45">
        <f>SUM(P96:U96)</f>
        <v>54</v>
      </c>
      <c r="P96" s="45">
        <v>5</v>
      </c>
      <c r="Q96" s="55" t="s">
        <v>114</v>
      </c>
      <c r="R96" s="45">
        <v>33</v>
      </c>
      <c r="S96" s="45">
        <v>1</v>
      </c>
      <c r="T96" s="55" t="s">
        <v>114</v>
      </c>
      <c r="U96" s="45">
        <v>15</v>
      </c>
      <c r="V96" s="45">
        <v>30</v>
      </c>
      <c r="W96" s="45">
        <v>14396</v>
      </c>
      <c r="X96" s="47" t="s">
        <v>88</v>
      </c>
      <c r="Y96" s="26"/>
      <c r="Z96" s="26"/>
      <c r="AA96" s="25"/>
    </row>
    <row r="97" spans="1:27">
      <c r="A97" s="15" t="s">
        <v>187</v>
      </c>
      <c r="B97" s="122">
        <f t="shared" si="112"/>
        <v>1360</v>
      </c>
      <c r="C97" s="45">
        <f t="shared" si="113"/>
        <v>31</v>
      </c>
      <c r="D97" s="45">
        <v>16</v>
      </c>
      <c r="E97" s="45">
        <v>9</v>
      </c>
      <c r="F97" s="45">
        <v>6</v>
      </c>
      <c r="G97" s="45" t="s">
        <v>114</v>
      </c>
      <c r="H97" s="45">
        <f t="shared" si="114"/>
        <v>19</v>
      </c>
      <c r="I97" s="55" t="s">
        <v>114</v>
      </c>
      <c r="J97" s="45">
        <v>16</v>
      </c>
      <c r="K97" s="45">
        <v>0</v>
      </c>
      <c r="L97" s="45">
        <v>3</v>
      </c>
      <c r="M97" s="55" t="s">
        <v>114</v>
      </c>
      <c r="N97" s="45" t="s">
        <v>114</v>
      </c>
      <c r="O97" s="45">
        <f t="shared" si="115"/>
        <v>110</v>
      </c>
      <c r="P97" s="55" t="s">
        <v>114</v>
      </c>
      <c r="Q97" s="55" t="s">
        <v>114</v>
      </c>
      <c r="R97" s="45">
        <v>110</v>
      </c>
      <c r="S97" s="55" t="s">
        <v>114</v>
      </c>
      <c r="T97" s="55" t="s">
        <v>114</v>
      </c>
      <c r="U97" s="45" t="s">
        <v>114</v>
      </c>
      <c r="V97" s="45">
        <v>63</v>
      </c>
      <c r="W97" s="45">
        <v>1137</v>
      </c>
      <c r="X97" s="47" t="s">
        <v>89</v>
      </c>
      <c r="Y97" s="26"/>
      <c r="Z97" s="26"/>
      <c r="AA97" s="25"/>
    </row>
    <row r="98" spans="1:27">
      <c r="A98" s="15" t="s">
        <v>188</v>
      </c>
      <c r="B98" s="122">
        <f t="shared" si="112"/>
        <v>19909</v>
      </c>
      <c r="C98" s="45">
        <f t="shared" si="113"/>
        <v>461</v>
      </c>
      <c r="D98" s="45">
        <v>194</v>
      </c>
      <c r="E98" s="45">
        <v>121</v>
      </c>
      <c r="F98" s="45">
        <v>113</v>
      </c>
      <c r="G98" s="45">
        <v>33</v>
      </c>
      <c r="H98" s="45">
        <f t="shared" si="114"/>
        <v>78</v>
      </c>
      <c r="I98" s="55" t="s">
        <v>114</v>
      </c>
      <c r="J98" s="45">
        <v>11</v>
      </c>
      <c r="K98" s="45">
        <v>24</v>
      </c>
      <c r="L98" s="45">
        <v>12</v>
      </c>
      <c r="M98" s="55" t="s">
        <v>114</v>
      </c>
      <c r="N98" s="57">
        <v>31</v>
      </c>
      <c r="O98" s="45">
        <f t="shared" si="115"/>
        <v>11</v>
      </c>
      <c r="P98" s="55" t="s">
        <v>114</v>
      </c>
      <c r="Q98" s="55" t="s">
        <v>114</v>
      </c>
      <c r="R98" s="45">
        <v>3</v>
      </c>
      <c r="S98" s="55" t="s">
        <v>114</v>
      </c>
      <c r="T98" s="55" t="s">
        <v>114</v>
      </c>
      <c r="U98" s="45">
        <v>8</v>
      </c>
      <c r="V98" s="45">
        <v>9</v>
      </c>
      <c r="W98" s="45">
        <v>19350</v>
      </c>
      <c r="X98" s="47" t="s">
        <v>90</v>
      </c>
      <c r="Y98" s="26"/>
      <c r="Z98" s="26"/>
      <c r="AA98" s="25"/>
    </row>
    <row r="99" spans="1:27">
      <c r="A99" s="15" t="s">
        <v>189</v>
      </c>
      <c r="B99" s="122">
        <f t="shared" si="112"/>
        <v>3934</v>
      </c>
      <c r="C99" s="45">
        <f t="shared" si="113"/>
        <v>140</v>
      </c>
      <c r="D99" s="45">
        <v>56</v>
      </c>
      <c r="E99" s="45">
        <v>60</v>
      </c>
      <c r="F99" s="45">
        <v>24</v>
      </c>
      <c r="G99" s="45" t="s">
        <v>114</v>
      </c>
      <c r="H99" s="45">
        <f t="shared" si="114"/>
        <v>9</v>
      </c>
      <c r="I99" s="55" t="s">
        <v>114</v>
      </c>
      <c r="J99" s="45">
        <v>3</v>
      </c>
      <c r="K99" s="45">
        <v>1</v>
      </c>
      <c r="L99" s="45">
        <v>2</v>
      </c>
      <c r="M99" s="55" t="s">
        <v>114</v>
      </c>
      <c r="N99" s="57">
        <v>3</v>
      </c>
      <c r="O99" s="45">
        <f t="shared" si="115"/>
        <v>20</v>
      </c>
      <c r="P99" s="55" t="s">
        <v>114</v>
      </c>
      <c r="Q99" s="55" t="s">
        <v>114</v>
      </c>
      <c r="R99" s="45">
        <v>4</v>
      </c>
      <c r="S99" s="55" t="s">
        <v>114</v>
      </c>
      <c r="T99" s="55" t="s">
        <v>114</v>
      </c>
      <c r="U99" s="45">
        <v>16</v>
      </c>
      <c r="V99" s="45" t="s">
        <v>114</v>
      </c>
      <c r="W99" s="45">
        <v>3765</v>
      </c>
      <c r="X99" s="47" t="s">
        <v>91</v>
      </c>
      <c r="Y99" s="26"/>
      <c r="Z99" s="26"/>
      <c r="AA99" s="25"/>
    </row>
    <row r="100" spans="1:27">
      <c r="A100" s="15" t="s">
        <v>190</v>
      </c>
      <c r="B100" s="122">
        <f t="shared" si="112"/>
        <v>103</v>
      </c>
      <c r="C100" s="45">
        <f t="shared" si="113"/>
        <v>26</v>
      </c>
      <c r="D100" s="45">
        <v>11</v>
      </c>
      <c r="E100" s="45">
        <v>15</v>
      </c>
      <c r="F100" s="55" t="s">
        <v>114</v>
      </c>
      <c r="G100" s="45" t="s">
        <v>114</v>
      </c>
      <c r="H100" s="45">
        <f t="shared" si="114"/>
        <v>8</v>
      </c>
      <c r="I100" s="55" t="s">
        <v>114</v>
      </c>
      <c r="J100" s="55" t="s">
        <v>114</v>
      </c>
      <c r="K100" s="45">
        <v>0</v>
      </c>
      <c r="L100" s="55" t="s">
        <v>114</v>
      </c>
      <c r="M100" s="55" t="s">
        <v>114</v>
      </c>
      <c r="N100" s="57">
        <v>8</v>
      </c>
      <c r="O100" s="45">
        <f t="shared" si="115"/>
        <v>8</v>
      </c>
      <c r="P100" s="45">
        <v>8</v>
      </c>
      <c r="Q100" s="55" t="s">
        <v>114</v>
      </c>
      <c r="R100" s="55" t="s">
        <v>114</v>
      </c>
      <c r="S100" s="55" t="s">
        <v>114</v>
      </c>
      <c r="T100" s="55" t="s">
        <v>114</v>
      </c>
      <c r="U100" s="45" t="s">
        <v>114</v>
      </c>
      <c r="V100" s="45" t="s">
        <v>114</v>
      </c>
      <c r="W100" s="45">
        <v>61</v>
      </c>
      <c r="X100" s="47" t="s">
        <v>92</v>
      </c>
      <c r="Y100" s="26"/>
      <c r="Z100" s="26"/>
      <c r="AA100" s="25"/>
    </row>
    <row r="101" spans="1:27">
      <c r="A101" s="15" t="s">
        <v>191</v>
      </c>
      <c r="B101" s="122">
        <f t="shared" si="112"/>
        <v>11813</v>
      </c>
      <c r="C101" s="45">
        <f t="shared" si="113"/>
        <v>842</v>
      </c>
      <c r="D101" s="45">
        <v>387</v>
      </c>
      <c r="E101" s="45">
        <v>299</v>
      </c>
      <c r="F101" s="45">
        <v>136</v>
      </c>
      <c r="G101" s="45">
        <v>20</v>
      </c>
      <c r="H101" s="45">
        <f t="shared" si="114"/>
        <v>108</v>
      </c>
      <c r="I101" s="45">
        <v>8</v>
      </c>
      <c r="J101" s="45">
        <v>15</v>
      </c>
      <c r="K101" s="45">
        <v>29</v>
      </c>
      <c r="L101" s="45">
        <v>7</v>
      </c>
      <c r="M101" s="45">
        <v>36</v>
      </c>
      <c r="N101" s="57">
        <v>13</v>
      </c>
      <c r="O101" s="45">
        <f t="shared" si="115"/>
        <v>17</v>
      </c>
      <c r="P101" s="45">
        <v>12</v>
      </c>
      <c r="Q101" s="55" t="s">
        <v>114</v>
      </c>
      <c r="R101" s="45">
        <v>5</v>
      </c>
      <c r="S101" s="55" t="s">
        <v>114</v>
      </c>
      <c r="T101" s="55" t="s">
        <v>114</v>
      </c>
      <c r="U101" s="45" t="s">
        <v>114</v>
      </c>
      <c r="V101" s="45">
        <v>2</v>
      </c>
      <c r="W101" s="45">
        <v>10844</v>
      </c>
      <c r="X101" s="47" t="s">
        <v>93</v>
      </c>
      <c r="Y101" s="26"/>
      <c r="Z101" s="26"/>
      <c r="AA101" s="25"/>
    </row>
    <row r="102" spans="1:27">
      <c r="A102" s="15" t="s">
        <v>192</v>
      </c>
      <c r="B102" s="122">
        <f t="shared" si="112"/>
        <v>6301</v>
      </c>
      <c r="C102" s="45">
        <f t="shared" si="113"/>
        <v>130</v>
      </c>
      <c r="D102" s="45">
        <v>56</v>
      </c>
      <c r="E102" s="45">
        <v>49</v>
      </c>
      <c r="F102" s="45">
        <v>25</v>
      </c>
      <c r="G102" s="45" t="s">
        <v>114</v>
      </c>
      <c r="H102" s="45">
        <f t="shared" si="114"/>
        <v>46</v>
      </c>
      <c r="I102" s="55" t="s">
        <v>114</v>
      </c>
      <c r="J102" s="45">
        <v>24</v>
      </c>
      <c r="K102" s="45">
        <v>4</v>
      </c>
      <c r="L102" s="45">
        <v>11</v>
      </c>
      <c r="M102" s="55" t="s">
        <v>114</v>
      </c>
      <c r="N102" s="57">
        <v>7</v>
      </c>
      <c r="O102" s="45">
        <f t="shared" si="115"/>
        <v>52</v>
      </c>
      <c r="P102" s="55" t="s">
        <v>114</v>
      </c>
      <c r="Q102" s="55" t="s">
        <v>114</v>
      </c>
      <c r="R102" s="45">
        <v>33</v>
      </c>
      <c r="S102" s="55" t="s">
        <v>114</v>
      </c>
      <c r="T102" s="55" t="s">
        <v>114</v>
      </c>
      <c r="U102" s="45">
        <v>19</v>
      </c>
      <c r="V102" s="45" t="s">
        <v>114</v>
      </c>
      <c r="W102" s="45">
        <v>6073</v>
      </c>
      <c r="X102" s="47" t="s">
        <v>94</v>
      </c>
      <c r="Y102" s="26"/>
      <c r="Z102" s="26"/>
      <c r="AA102" s="25"/>
    </row>
    <row r="103" spans="1:27">
      <c r="A103" s="15" t="s">
        <v>193</v>
      </c>
      <c r="B103" s="122">
        <f t="shared" si="112"/>
        <v>101378</v>
      </c>
      <c r="C103" s="45">
        <f t="shared" si="113"/>
        <v>6896</v>
      </c>
      <c r="D103" s="45">
        <v>4805</v>
      </c>
      <c r="E103" s="45">
        <v>677</v>
      </c>
      <c r="F103" s="45">
        <v>1388</v>
      </c>
      <c r="G103" s="45">
        <v>26</v>
      </c>
      <c r="H103" s="45">
        <f t="shared" si="114"/>
        <v>1063</v>
      </c>
      <c r="I103" s="45">
        <v>31</v>
      </c>
      <c r="J103" s="45">
        <v>51</v>
      </c>
      <c r="K103" s="45">
        <v>734</v>
      </c>
      <c r="L103" s="45">
        <v>135</v>
      </c>
      <c r="M103" s="55" t="s">
        <v>114</v>
      </c>
      <c r="N103" s="57">
        <v>112</v>
      </c>
      <c r="O103" s="45">
        <f t="shared" si="115"/>
        <v>134</v>
      </c>
      <c r="P103" s="45">
        <v>25</v>
      </c>
      <c r="Q103" s="55" t="s">
        <v>114</v>
      </c>
      <c r="R103" s="45">
        <v>44</v>
      </c>
      <c r="S103" s="45">
        <v>65</v>
      </c>
      <c r="T103" s="55" t="s">
        <v>114</v>
      </c>
      <c r="U103" s="45" t="s">
        <v>114</v>
      </c>
      <c r="V103" s="45">
        <v>459</v>
      </c>
      <c r="W103" s="45">
        <v>92826</v>
      </c>
      <c r="X103" s="47" t="s">
        <v>95</v>
      </c>
      <c r="Y103" s="26"/>
      <c r="Z103" s="26"/>
      <c r="AA103" s="25"/>
    </row>
    <row r="104" spans="1:27">
      <c r="A104" s="15" t="s">
        <v>194</v>
      </c>
      <c r="B104" s="122">
        <f t="shared" si="112"/>
        <v>340</v>
      </c>
      <c r="C104" s="45">
        <f t="shared" si="113"/>
        <v>30</v>
      </c>
      <c r="D104" s="55" t="s">
        <v>114</v>
      </c>
      <c r="E104" s="45">
        <v>30</v>
      </c>
      <c r="F104" s="55" t="s">
        <v>114</v>
      </c>
      <c r="G104" s="45" t="s">
        <v>114</v>
      </c>
      <c r="H104" s="45">
        <f t="shared" si="114"/>
        <v>0</v>
      </c>
      <c r="I104" s="55" t="s">
        <v>114</v>
      </c>
      <c r="J104" s="55" t="s">
        <v>114</v>
      </c>
      <c r="K104" s="45">
        <v>0</v>
      </c>
      <c r="L104" s="55" t="s">
        <v>114</v>
      </c>
      <c r="M104" s="55" t="s">
        <v>114</v>
      </c>
      <c r="N104" s="45" t="s">
        <v>114</v>
      </c>
      <c r="O104" s="45">
        <f t="shared" si="115"/>
        <v>0</v>
      </c>
      <c r="P104" s="55" t="s">
        <v>114</v>
      </c>
      <c r="Q104" s="55" t="s">
        <v>114</v>
      </c>
      <c r="R104" s="55" t="s">
        <v>114</v>
      </c>
      <c r="S104" s="55" t="s">
        <v>114</v>
      </c>
      <c r="T104" s="55" t="s">
        <v>114</v>
      </c>
      <c r="U104" s="45" t="s">
        <v>114</v>
      </c>
      <c r="V104" s="45" t="s">
        <v>114</v>
      </c>
      <c r="W104" s="45">
        <v>310</v>
      </c>
      <c r="X104" s="47" t="s">
        <v>96</v>
      </c>
      <c r="Y104" s="26"/>
      <c r="Z104" s="26"/>
      <c r="AA104" s="25"/>
    </row>
    <row r="105" spans="1:27">
      <c r="A105" s="70" t="s">
        <v>97</v>
      </c>
      <c r="B105" s="69">
        <f>SUM(B107:B110)</f>
        <v>2008942</v>
      </c>
      <c r="C105" s="69">
        <f>SUM(C107:C110)</f>
        <v>41355</v>
      </c>
      <c r="D105" s="69">
        <f t="shared" ref="D105:M105" si="116">SUM(D107:D110)</f>
        <v>31726</v>
      </c>
      <c r="E105" s="69">
        <f t="shared" si="116"/>
        <v>3358</v>
      </c>
      <c r="F105" s="69">
        <f t="shared" si="116"/>
        <v>5051</v>
      </c>
      <c r="G105" s="69">
        <f t="shared" ref="G105" si="117">SUM(G107:G110)</f>
        <v>1220</v>
      </c>
      <c r="H105" s="69">
        <f t="shared" si="116"/>
        <v>4583</v>
      </c>
      <c r="I105" s="69">
        <f t="shared" si="116"/>
        <v>2439</v>
      </c>
      <c r="J105" s="69">
        <f t="shared" si="116"/>
        <v>970</v>
      </c>
      <c r="K105" s="69">
        <f t="shared" si="116"/>
        <v>278</v>
      </c>
      <c r="L105" s="69">
        <f t="shared" si="116"/>
        <v>256</v>
      </c>
      <c r="M105" s="69">
        <f t="shared" si="116"/>
        <v>362</v>
      </c>
      <c r="N105" s="69">
        <f t="shared" ref="N105" si="118">SUM(N107:N110)</f>
        <v>278</v>
      </c>
      <c r="O105" s="69">
        <f>SUM(O107:O110)</f>
        <v>22598</v>
      </c>
      <c r="P105" s="69">
        <f t="shared" ref="P105:W105" si="119">SUM(P107:P110)</f>
        <v>0</v>
      </c>
      <c r="Q105" s="69">
        <f t="shared" si="119"/>
        <v>0</v>
      </c>
      <c r="R105" s="69">
        <f t="shared" si="119"/>
        <v>998</v>
      </c>
      <c r="S105" s="69">
        <f t="shared" si="119"/>
        <v>1726</v>
      </c>
      <c r="T105" s="69">
        <f t="shared" si="119"/>
        <v>0</v>
      </c>
      <c r="U105" s="69">
        <f t="shared" ref="U105" si="120">SUM(U107:U110)</f>
        <v>19874</v>
      </c>
      <c r="V105" s="69">
        <f t="shared" si="119"/>
        <v>6121</v>
      </c>
      <c r="W105" s="69">
        <f t="shared" si="119"/>
        <v>1934285</v>
      </c>
      <c r="X105" s="72" t="s">
        <v>98</v>
      </c>
      <c r="Y105" s="72"/>
      <c r="Z105" s="72"/>
      <c r="AA105" s="25"/>
    </row>
    <row r="106" spans="1:27">
      <c r="A106" s="7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72"/>
      <c r="Y106" s="72"/>
      <c r="Z106" s="72"/>
      <c r="AA106" s="25"/>
    </row>
    <row r="107" spans="1:27">
      <c r="A107" s="15" t="s">
        <v>195</v>
      </c>
      <c r="B107" s="122">
        <f t="shared" ref="B107:B110" si="121">SUM(C107,H107,O107,V107,W107)</f>
        <v>896405</v>
      </c>
      <c r="C107" s="45">
        <f t="shared" ref="C107:C110" si="122">SUM(D107:G107)</f>
        <v>5753</v>
      </c>
      <c r="D107" s="45">
        <v>3901</v>
      </c>
      <c r="E107" s="45">
        <v>1026</v>
      </c>
      <c r="F107" s="45">
        <v>781</v>
      </c>
      <c r="G107" s="45">
        <v>45</v>
      </c>
      <c r="H107" s="45">
        <f t="shared" ref="H107:H110" si="123">SUM(I107:N107)</f>
        <v>2719</v>
      </c>
      <c r="I107" s="45">
        <v>1707</v>
      </c>
      <c r="J107" s="45">
        <v>730</v>
      </c>
      <c r="K107" s="45">
        <v>50</v>
      </c>
      <c r="L107" s="45">
        <v>100</v>
      </c>
      <c r="M107" s="45">
        <v>35</v>
      </c>
      <c r="N107" s="57">
        <v>97</v>
      </c>
      <c r="O107" s="45">
        <f t="shared" ref="O107:O110" si="124">SUM(P107:U107)</f>
        <v>2612</v>
      </c>
      <c r="P107" s="55" t="s">
        <v>114</v>
      </c>
      <c r="Q107" s="55" t="s">
        <v>114</v>
      </c>
      <c r="R107" s="45">
        <v>82</v>
      </c>
      <c r="S107" s="45">
        <v>135</v>
      </c>
      <c r="T107" s="55" t="s">
        <v>114</v>
      </c>
      <c r="U107" s="45">
        <v>2395</v>
      </c>
      <c r="V107" s="45">
        <v>1347</v>
      </c>
      <c r="W107" s="45">
        <v>883974</v>
      </c>
      <c r="X107" s="47" t="s">
        <v>99</v>
      </c>
      <c r="Y107" s="26"/>
      <c r="Z107" s="26"/>
      <c r="AA107" s="25"/>
    </row>
    <row r="108" spans="1:27">
      <c r="A108" s="15" t="s">
        <v>196</v>
      </c>
      <c r="B108" s="122">
        <f t="shared" si="121"/>
        <v>329418</v>
      </c>
      <c r="C108" s="45">
        <f t="shared" si="122"/>
        <v>573</v>
      </c>
      <c r="D108" s="45">
        <v>311</v>
      </c>
      <c r="E108" s="45">
        <v>172</v>
      </c>
      <c r="F108" s="45">
        <v>90</v>
      </c>
      <c r="G108" s="45" t="s">
        <v>114</v>
      </c>
      <c r="H108" s="45">
        <f t="shared" si="123"/>
        <v>487</v>
      </c>
      <c r="I108" s="45">
        <v>363</v>
      </c>
      <c r="J108" s="45">
        <v>71</v>
      </c>
      <c r="K108" s="45">
        <v>20</v>
      </c>
      <c r="L108" s="45">
        <v>12</v>
      </c>
      <c r="M108" s="45">
        <v>12</v>
      </c>
      <c r="N108" s="57">
        <v>9</v>
      </c>
      <c r="O108" s="45">
        <f t="shared" si="124"/>
        <v>10342</v>
      </c>
      <c r="P108" s="55" t="s">
        <v>114</v>
      </c>
      <c r="Q108" s="55" t="s">
        <v>114</v>
      </c>
      <c r="R108" s="45">
        <v>866</v>
      </c>
      <c r="S108" s="45">
        <v>63</v>
      </c>
      <c r="T108" s="55" t="s">
        <v>114</v>
      </c>
      <c r="U108" s="45">
        <v>9413</v>
      </c>
      <c r="V108" s="45">
        <v>217</v>
      </c>
      <c r="W108" s="45">
        <v>317799</v>
      </c>
      <c r="X108" s="47" t="s">
        <v>100</v>
      </c>
      <c r="Y108" s="26"/>
      <c r="Z108" s="26"/>
      <c r="AA108" s="25"/>
    </row>
    <row r="109" spans="1:27">
      <c r="A109" s="15" t="s">
        <v>197</v>
      </c>
      <c r="B109" s="122">
        <f t="shared" si="121"/>
        <v>303437</v>
      </c>
      <c r="C109" s="45">
        <f t="shared" si="122"/>
        <v>1917</v>
      </c>
      <c r="D109" s="45">
        <v>1283</v>
      </c>
      <c r="E109" s="45">
        <v>316</v>
      </c>
      <c r="F109" s="45">
        <v>176</v>
      </c>
      <c r="G109" s="45">
        <v>142</v>
      </c>
      <c r="H109" s="45">
        <f t="shared" si="123"/>
        <v>591</v>
      </c>
      <c r="I109" s="45">
        <v>115</v>
      </c>
      <c r="J109" s="45">
        <v>113</v>
      </c>
      <c r="K109" s="45">
        <v>20</v>
      </c>
      <c r="L109" s="45">
        <v>17</v>
      </c>
      <c r="M109" s="45">
        <v>272</v>
      </c>
      <c r="N109" s="57">
        <v>54</v>
      </c>
      <c r="O109" s="45">
        <f t="shared" si="124"/>
        <v>6593</v>
      </c>
      <c r="P109" s="55" t="s">
        <v>114</v>
      </c>
      <c r="Q109" s="55" t="s">
        <v>114</v>
      </c>
      <c r="R109" s="45">
        <v>30</v>
      </c>
      <c r="S109" s="45">
        <v>1369</v>
      </c>
      <c r="T109" s="55" t="s">
        <v>114</v>
      </c>
      <c r="U109" s="45">
        <v>5194</v>
      </c>
      <c r="V109" s="45">
        <v>1511</v>
      </c>
      <c r="W109" s="45">
        <v>292825</v>
      </c>
      <c r="X109" s="47" t="s">
        <v>101</v>
      </c>
      <c r="Y109" s="26"/>
      <c r="Z109" s="26"/>
      <c r="AA109" s="25"/>
    </row>
    <row r="110" spans="1:27" ht="11.3" thickBot="1">
      <c r="A110" s="15" t="s">
        <v>198</v>
      </c>
      <c r="B110" s="123">
        <f t="shared" si="121"/>
        <v>479682</v>
      </c>
      <c r="C110" s="46">
        <f t="shared" si="122"/>
        <v>33112</v>
      </c>
      <c r="D110" s="46">
        <v>26231</v>
      </c>
      <c r="E110" s="46">
        <v>1844</v>
      </c>
      <c r="F110" s="46">
        <v>4004</v>
      </c>
      <c r="G110" s="46">
        <v>1033</v>
      </c>
      <c r="H110" s="46">
        <f t="shared" si="123"/>
        <v>786</v>
      </c>
      <c r="I110" s="46">
        <v>254</v>
      </c>
      <c r="J110" s="46">
        <v>56</v>
      </c>
      <c r="K110" s="46">
        <v>188</v>
      </c>
      <c r="L110" s="46">
        <v>127</v>
      </c>
      <c r="M110" s="46">
        <v>43</v>
      </c>
      <c r="N110" s="120">
        <v>118</v>
      </c>
      <c r="O110" s="46">
        <f t="shared" si="124"/>
        <v>3051</v>
      </c>
      <c r="P110" s="121" t="s">
        <v>114</v>
      </c>
      <c r="Q110" s="121" t="s">
        <v>114</v>
      </c>
      <c r="R110" s="46">
        <v>20</v>
      </c>
      <c r="S110" s="46">
        <v>159</v>
      </c>
      <c r="T110" s="121" t="s">
        <v>114</v>
      </c>
      <c r="U110" s="46">
        <v>2872</v>
      </c>
      <c r="V110" s="46">
        <v>3046</v>
      </c>
      <c r="W110" s="46">
        <v>439687</v>
      </c>
      <c r="X110" s="49" t="s">
        <v>102</v>
      </c>
      <c r="Y110" s="28"/>
      <c r="Z110" s="28"/>
      <c r="AA110" s="25"/>
    </row>
    <row r="111" spans="1:27">
      <c r="A111" s="3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0"/>
      <c r="M111" s="20"/>
      <c r="N111" s="20"/>
      <c r="O111" s="3"/>
      <c r="P111" s="3"/>
      <c r="Y111" s="119"/>
      <c r="Z111" s="119"/>
    </row>
    <row r="112" spans="1:27">
      <c r="A112" s="3" t="s">
        <v>110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56"/>
      <c r="M112" s="56"/>
      <c r="N112" s="29"/>
      <c r="O112" s="3"/>
      <c r="P112" s="3"/>
      <c r="V112" s="114" t="s">
        <v>112</v>
      </c>
      <c r="W112" s="114"/>
      <c r="X112" s="114"/>
      <c r="Y112" s="114"/>
      <c r="Z112" s="114"/>
    </row>
    <row r="113" spans="1:26">
      <c r="A113" s="58" t="s">
        <v>117</v>
      </c>
      <c r="B113" s="58"/>
      <c r="C113" s="58"/>
      <c r="D113" s="58"/>
      <c r="E113" s="58"/>
      <c r="F113" s="25"/>
      <c r="G113" s="25"/>
      <c r="H113" s="25"/>
      <c r="I113" s="25"/>
      <c r="J113" s="25"/>
      <c r="K113" s="25"/>
      <c r="L113" s="25"/>
      <c r="M113" s="25"/>
      <c r="V113" s="58" t="s">
        <v>121</v>
      </c>
      <c r="W113" s="58"/>
      <c r="X113" s="58"/>
      <c r="Y113" s="58"/>
      <c r="Z113" s="58"/>
    </row>
    <row r="114" spans="1:26" ht="10.199999999999999" customHeight="1">
      <c r="A114" s="58" t="s">
        <v>119</v>
      </c>
      <c r="B114" s="58"/>
      <c r="C114" s="58"/>
      <c r="D114" s="58"/>
      <c r="E114" s="58"/>
      <c r="F114" s="58"/>
      <c r="G114" s="58"/>
      <c r="H114" s="25"/>
      <c r="I114" s="31"/>
      <c r="J114" s="25"/>
      <c r="K114" s="25"/>
      <c r="L114" s="25"/>
      <c r="M114" s="25"/>
      <c r="V114" s="58" t="s">
        <v>120</v>
      </c>
      <c r="W114" s="58"/>
      <c r="X114" s="58"/>
      <c r="Y114" s="58"/>
      <c r="Z114" s="58"/>
    </row>
    <row r="115" spans="1:26">
      <c r="A115" s="116" t="s">
        <v>219</v>
      </c>
      <c r="B115" s="117"/>
      <c r="C115" s="117"/>
      <c r="D115" s="117"/>
      <c r="E115" s="117"/>
      <c r="F115" s="25"/>
      <c r="G115" s="25"/>
      <c r="H115" s="25"/>
      <c r="I115" s="25"/>
      <c r="J115" s="25"/>
      <c r="K115" s="25"/>
      <c r="L115" s="25"/>
      <c r="M115" s="25"/>
      <c r="V115" s="118" t="s">
        <v>118</v>
      </c>
      <c r="W115" s="115"/>
      <c r="X115" s="115"/>
      <c r="Y115" s="115"/>
      <c r="Z115" s="115"/>
    </row>
    <row r="116" spans="1:26" ht="22.25" customHeight="1">
      <c r="A116" s="115" t="s">
        <v>111</v>
      </c>
      <c r="B116" s="115"/>
      <c r="C116" s="115"/>
      <c r="D116" s="115"/>
      <c r="E116" s="115"/>
      <c r="F116" s="25"/>
      <c r="G116" s="25"/>
      <c r="H116" s="25"/>
      <c r="I116" s="25"/>
      <c r="J116" s="25"/>
      <c r="K116" s="25"/>
      <c r="L116" s="25"/>
      <c r="M116" s="25"/>
      <c r="V116" s="115" t="s">
        <v>113</v>
      </c>
      <c r="W116" s="115"/>
      <c r="X116" s="115"/>
      <c r="Y116" s="115"/>
      <c r="Z116" s="115"/>
    </row>
    <row r="117" spans="1:26">
      <c r="A117" s="25" t="s">
        <v>115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V117" s="21" t="s">
        <v>116</v>
      </c>
    </row>
    <row r="118" spans="1:26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</row>
    <row r="119" spans="1:26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</row>
    <row r="120" spans="1:26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</row>
    <row r="121" spans="1:26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</row>
    <row r="122" spans="1:26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26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26">
      <c r="A124" s="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26" s="25" customFormat="1">
      <c r="A125" s="82"/>
      <c r="B125" s="82"/>
      <c r="C125" s="82"/>
      <c r="D125" s="82"/>
      <c r="E125" s="82"/>
      <c r="F125" s="82"/>
      <c r="G125" s="43"/>
      <c r="H125" s="83"/>
      <c r="I125" s="83"/>
      <c r="J125" s="83"/>
      <c r="K125" s="83"/>
      <c r="L125" s="83"/>
      <c r="M125" s="83"/>
      <c r="N125" s="30"/>
    </row>
    <row r="126" spans="1:26" s="25" customFormat="1">
      <c r="A126" s="82"/>
      <c r="B126" s="82"/>
      <c r="C126" s="82"/>
      <c r="D126" s="82"/>
      <c r="E126" s="82"/>
      <c r="F126" s="82"/>
      <c r="G126" s="43"/>
      <c r="H126" s="83"/>
      <c r="I126" s="83"/>
      <c r="J126" s="83"/>
      <c r="K126" s="83"/>
      <c r="L126" s="83"/>
      <c r="M126" s="83"/>
      <c r="N126" s="30"/>
    </row>
    <row r="127" spans="1:26" s="25" customFormat="1">
      <c r="A127" s="82"/>
      <c r="B127" s="82"/>
      <c r="C127" s="82"/>
      <c r="D127" s="82"/>
      <c r="E127" s="82"/>
      <c r="F127" s="82"/>
      <c r="G127" s="43"/>
      <c r="H127" s="83"/>
      <c r="I127" s="83"/>
      <c r="J127" s="83"/>
      <c r="K127" s="83"/>
      <c r="L127" s="83"/>
      <c r="M127" s="83"/>
      <c r="N127" s="30"/>
    </row>
    <row r="128" spans="1:26" s="25" customFormat="1">
      <c r="A128" s="5"/>
      <c r="F128" s="84"/>
      <c r="G128" s="84"/>
      <c r="H128" s="84"/>
      <c r="I128" s="84"/>
      <c r="J128" s="84"/>
      <c r="K128" s="84"/>
      <c r="L128" s="84"/>
      <c r="M128" s="84"/>
      <c r="N128" s="17"/>
      <c r="P128" s="31" t="s">
        <v>6</v>
      </c>
    </row>
    <row r="129" spans="1:14" s="25" customFormat="1">
      <c r="A129" s="85"/>
      <c r="B129" s="86"/>
      <c r="C129" s="87"/>
      <c r="D129" s="87"/>
      <c r="E129" s="87"/>
      <c r="F129" s="86"/>
      <c r="G129" s="86"/>
      <c r="H129" s="86"/>
      <c r="I129" s="86"/>
      <c r="J129" s="86"/>
      <c r="K129" s="86"/>
      <c r="L129" s="86"/>
      <c r="M129" s="86"/>
      <c r="N129" s="18"/>
    </row>
    <row r="130" spans="1:14" s="25" customFormat="1">
      <c r="A130" s="85"/>
      <c r="B130" s="87"/>
      <c r="C130" s="87"/>
      <c r="D130" s="87"/>
      <c r="E130" s="87"/>
      <c r="F130" s="86"/>
      <c r="G130" s="86"/>
      <c r="H130" s="86"/>
      <c r="I130" s="86"/>
      <c r="J130" s="86"/>
      <c r="K130" s="86"/>
      <c r="L130" s="86"/>
      <c r="M130" s="86"/>
      <c r="N130" s="18"/>
    </row>
    <row r="131" spans="1:14" s="25" customFormat="1">
      <c r="A131" s="85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18"/>
    </row>
    <row r="132" spans="1:14" s="25" customFormat="1">
      <c r="A132" s="85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86"/>
      <c r="N132" s="18"/>
    </row>
    <row r="133" spans="1:14" s="25" customFormat="1">
      <c r="A133" s="6"/>
      <c r="M133" s="44"/>
      <c r="N133" s="18"/>
    </row>
    <row r="134" spans="1:14" s="25" customFormat="1">
      <c r="A134" s="33"/>
      <c r="M134" s="44"/>
      <c r="N134" s="18"/>
    </row>
    <row r="135" spans="1:14" s="25" customFormat="1">
      <c r="A135" s="88"/>
      <c r="B135" s="74"/>
      <c r="C135" s="74"/>
      <c r="D135" s="74"/>
      <c r="E135" s="74"/>
      <c r="F135" s="74"/>
      <c r="G135" s="42"/>
      <c r="H135" s="74"/>
      <c r="I135" s="74"/>
      <c r="J135" s="74"/>
      <c r="K135" s="74"/>
      <c r="L135" s="74"/>
      <c r="M135" s="68"/>
      <c r="N135" s="16"/>
    </row>
    <row r="136" spans="1:14" s="25" customFormat="1">
      <c r="A136" s="88"/>
      <c r="B136" s="74"/>
      <c r="C136" s="74"/>
      <c r="D136" s="74"/>
      <c r="E136" s="74"/>
      <c r="F136" s="74"/>
      <c r="G136" s="42"/>
      <c r="H136" s="74"/>
      <c r="I136" s="74"/>
      <c r="J136" s="74"/>
      <c r="K136" s="74"/>
      <c r="L136" s="74"/>
      <c r="M136" s="68"/>
      <c r="N136" s="16"/>
    </row>
    <row r="137" spans="1:14" s="25" customFormat="1">
      <c r="A137" s="88"/>
      <c r="B137" s="74"/>
      <c r="C137" s="74"/>
      <c r="D137" s="74"/>
      <c r="E137" s="74"/>
      <c r="F137" s="74"/>
      <c r="G137" s="42"/>
      <c r="H137" s="74"/>
      <c r="I137" s="74"/>
      <c r="J137" s="74"/>
      <c r="K137" s="74"/>
      <c r="L137" s="74"/>
      <c r="M137" s="68"/>
      <c r="N137" s="16"/>
    </row>
    <row r="138" spans="1:14" s="25" customFormat="1">
      <c r="A138" s="33"/>
      <c r="F138" s="7"/>
      <c r="G138" s="7"/>
      <c r="H138" s="7"/>
      <c r="M138" s="34"/>
      <c r="N138" s="34"/>
    </row>
    <row r="139" spans="1:14" s="25" customFormat="1">
      <c r="A139" s="33"/>
      <c r="F139" s="7"/>
      <c r="G139" s="7"/>
      <c r="H139" s="7"/>
      <c r="M139" s="34"/>
      <c r="N139" s="34"/>
    </row>
    <row r="140" spans="1:14" s="25" customFormat="1">
      <c r="A140" s="33"/>
      <c r="F140" s="7"/>
      <c r="G140" s="7"/>
      <c r="H140" s="7"/>
      <c r="M140" s="34"/>
      <c r="N140" s="34"/>
    </row>
    <row r="141" spans="1:14" s="25" customFormat="1">
      <c r="A141" s="33"/>
      <c r="F141" s="7"/>
      <c r="G141" s="7"/>
      <c r="H141" s="7"/>
      <c r="M141" s="34"/>
      <c r="N141" s="34"/>
    </row>
    <row r="142" spans="1:14" s="25" customFormat="1">
      <c r="A142" s="33"/>
      <c r="F142" s="7"/>
      <c r="G142" s="7"/>
      <c r="H142" s="7"/>
      <c r="M142" s="34"/>
      <c r="N142" s="34"/>
    </row>
    <row r="143" spans="1:14" s="25" customFormat="1">
      <c r="A143" s="33"/>
      <c r="F143" s="7"/>
      <c r="G143" s="7"/>
      <c r="H143" s="7"/>
      <c r="M143" s="34"/>
      <c r="N143" s="34"/>
    </row>
    <row r="144" spans="1:14" s="25" customFormat="1">
      <c r="A144" s="88"/>
      <c r="M144" s="71"/>
      <c r="N144" s="35"/>
    </row>
    <row r="145" spans="1:14" s="25" customFormat="1">
      <c r="A145" s="88"/>
      <c r="M145" s="71"/>
      <c r="N145" s="35"/>
    </row>
    <row r="146" spans="1:14" s="25" customFormat="1">
      <c r="A146" s="33"/>
      <c r="F146" s="7"/>
      <c r="G146" s="7"/>
      <c r="H146" s="7"/>
      <c r="M146" s="34"/>
      <c r="N146" s="34"/>
    </row>
    <row r="147" spans="1:14" s="25" customFormat="1">
      <c r="A147" s="33"/>
      <c r="F147" s="7"/>
      <c r="G147" s="7"/>
      <c r="H147" s="7"/>
      <c r="M147" s="34"/>
      <c r="N147" s="34"/>
    </row>
    <row r="148" spans="1:14" s="25" customFormat="1">
      <c r="A148" s="33"/>
      <c r="F148" s="7"/>
      <c r="G148" s="7"/>
      <c r="H148" s="7"/>
      <c r="M148" s="34"/>
      <c r="N148" s="34"/>
    </row>
    <row r="149" spans="1:14" s="25" customFormat="1">
      <c r="A149" s="33"/>
      <c r="F149" s="7"/>
      <c r="G149" s="7"/>
      <c r="H149" s="7"/>
      <c r="M149" s="34"/>
      <c r="N149" s="34"/>
    </row>
    <row r="150" spans="1:14" s="25" customFormat="1">
      <c r="A150" s="33"/>
      <c r="F150" s="7"/>
      <c r="G150" s="7"/>
      <c r="H150" s="7"/>
      <c r="M150" s="34"/>
      <c r="N150" s="34"/>
    </row>
    <row r="151" spans="1:14" s="25" customFormat="1">
      <c r="A151" s="33"/>
      <c r="F151" s="7"/>
      <c r="G151" s="7"/>
      <c r="H151" s="7"/>
      <c r="M151" s="34"/>
      <c r="N151" s="34"/>
    </row>
    <row r="152" spans="1:14" s="25" customFormat="1">
      <c r="A152" s="33"/>
      <c r="F152" s="7"/>
      <c r="G152" s="7"/>
      <c r="H152" s="7"/>
      <c r="M152" s="34"/>
      <c r="N152" s="34"/>
    </row>
    <row r="153" spans="1:14" s="25" customFormat="1">
      <c r="A153" s="33"/>
      <c r="F153" s="7"/>
      <c r="G153" s="7"/>
      <c r="H153" s="7"/>
      <c r="M153" s="34"/>
      <c r="N153" s="34"/>
    </row>
    <row r="154" spans="1:14" s="25" customFormat="1">
      <c r="A154" s="33"/>
      <c r="F154" s="7"/>
      <c r="G154" s="7"/>
      <c r="H154" s="7"/>
      <c r="M154" s="34"/>
      <c r="N154" s="34"/>
    </row>
    <row r="155" spans="1:14" s="25" customFormat="1">
      <c r="A155" s="33"/>
      <c r="F155" s="7"/>
      <c r="G155" s="7"/>
      <c r="H155" s="7"/>
      <c r="M155" s="34"/>
      <c r="N155" s="34"/>
    </row>
    <row r="156" spans="1:14" s="25" customFormat="1">
      <c r="A156" s="33"/>
      <c r="F156" s="7"/>
      <c r="G156" s="7"/>
      <c r="H156" s="7"/>
      <c r="M156" s="34"/>
      <c r="N156" s="34"/>
    </row>
    <row r="157" spans="1:14" s="25" customFormat="1">
      <c r="A157" s="73"/>
      <c r="M157" s="72"/>
      <c r="N157" s="36"/>
    </row>
    <row r="158" spans="1:14" s="25" customFormat="1">
      <c r="A158" s="73"/>
      <c r="M158" s="72"/>
      <c r="N158" s="36"/>
    </row>
    <row r="159" spans="1:14" s="25" customFormat="1">
      <c r="A159" s="33"/>
      <c r="F159" s="7"/>
      <c r="G159" s="7"/>
      <c r="H159" s="7"/>
      <c r="M159" s="34"/>
      <c r="N159" s="34"/>
    </row>
    <row r="160" spans="1:14" s="25" customFormat="1">
      <c r="A160" s="33"/>
      <c r="F160" s="7"/>
      <c r="G160" s="7"/>
      <c r="H160" s="7"/>
      <c r="M160" s="34"/>
      <c r="N160" s="34"/>
    </row>
    <row r="161" spans="1:14" s="25" customFormat="1">
      <c r="A161" s="33"/>
      <c r="F161" s="7"/>
      <c r="G161" s="7"/>
      <c r="H161" s="7"/>
      <c r="M161" s="34"/>
      <c r="N161" s="34"/>
    </row>
    <row r="162" spans="1:14" s="25" customFormat="1">
      <c r="A162" s="33"/>
      <c r="F162" s="7"/>
      <c r="G162" s="7"/>
      <c r="H162" s="7"/>
      <c r="M162" s="34"/>
      <c r="N162" s="34"/>
    </row>
    <row r="163" spans="1:14" s="25" customFormat="1">
      <c r="A163" s="73"/>
      <c r="M163" s="72"/>
      <c r="N163" s="36"/>
    </row>
    <row r="164" spans="1:14" s="25" customFormat="1">
      <c r="A164" s="73"/>
      <c r="M164" s="72"/>
      <c r="N164" s="36"/>
    </row>
    <row r="165" spans="1:14" s="25" customFormat="1">
      <c r="A165" s="33"/>
      <c r="F165" s="7"/>
      <c r="G165" s="7"/>
      <c r="H165" s="7"/>
      <c r="M165" s="34"/>
      <c r="N165" s="34"/>
    </row>
    <row r="166" spans="1:14" s="25" customFormat="1">
      <c r="A166" s="33"/>
      <c r="F166" s="7"/>
      <c r="G166" s="7"/>
      <c r="H166" s="7"/>
      <c r="M166" s="34"/>
      <c r="N166" s="34"/>
    </row>
    <row r="167" spans="1:14" s="25" customFormat="1">
      <c r="A167" s="33"/>
      <c r="F167" s="7"/>
      <c r="G167" s="7"/>
      <c r="H167" s="7"/>
      <c r="M167" s="34"/>
      <c r="N167" s="34"/>
    </row>
    <row r="168" spans="1:14" s="25" customFormat="1">
      <c r="A168" s="33"/>
      <c r="F168" s="7"/>
      <c r="G168" s="7"/>
      <c r="H168" s="7"/>
      <c r="M168" s="34"/>
      <c r="N168" s="34"/>
    </row>
    <row r="169" spans="1:14" s="25" customFormat="1">
      <c r="A169" s="33"/>
      <c r="F169" s="7"/>
      <c r="G169" s="7"/>
      <c r="H169" s="7"/>
      <c r="M169" s="34"/>
      <c r="N169" s="34"/>
    </row>
    <row r="170" spans="1:14" s="25" customFormat="1">
      <c r="A170" s="73"/>
      <c r="M170" s="72"/>
      <c r="N170" s="36"/>
    </row>
    <row r="171" spans="1:14" s="25" customFormat="1">
      <c r="A171" s="73"/>
      <c r="M171" s="72"/>
      <c r="N171" s="36"/>
    </row>
    <row r="172" spans="1:14" s="25" customFormat="1">
      <c r="A172" s="33"/>
      <c r="F172" s="7"/>
      <c r="G172" s="7"/>
      <c r="H172" s="7"/>
      <c r="M172" s="34"/>
      <c r="N172" s="34"/>
    </row>
    <row r="173" spans="1:14" s="25" customFormat="1">
      <c r="A173" s="33"/>
      <c r="F173" s="7"/>
      <c r="G173" s="7"/>
      <c r="H173" s="7"/>
      <c r="M173" s="34"/>
      <c r="N173" s="34"/>
    </row>
    <row r="174" spans="1:14" s="25" customFormat="1">
      <c r="A174" s="33"/>
      <c r="F174" s="7"/>
      <c r="G174" s="7"/>
      <c r="H174" s="7"/>
      <c r="M174" s="34"/>
      <c r="N174" s="34"/>
    </row>
    <row r="175" spans="1:14" s="25" customFormat="1">
      <c r="A175" s="33"/>
      <c r="F175" s="7"/>
      <c r="G175" s="7"/>
      <c r="H175" s="7"/>
      <c r="M175" s="34"/>
      <c r="N175" s="34"/>
    </row>
    <row r="176" spans="1:14" s="25" customFormat="1">
      <c r="A176" s="33"/>
      <c r="F176" s="7"/>
      <c r="G176" s="7"/>
      <c r="H176" s="7"/>
      <c r="M176" s="34"/>
      <c r="N176" s="34"/>
    </row>
    <row r="177" spans="1:14" s="25" customFormat="1">
      <c r="A177" s="73"/>
      <c r="M177" s="72"/>
      <c r="N177" s="36"/>
    </row>
    <row r="178" spans="1:14" s="25" customFormat="1">
      <c r="A178" s="73"/>
      <c r="M178" s="72"/>
      <c r="N178" s="36"/>
    </row>
    <row r="179" spans="1:14" s="25" customFormat="1">
      <c r="A179" s="33"/>
      <c r="F179" s="7"/>
      <c r="G179" s="7"/>
      <c r="H179" s="7"/>
      <c r="M179" s="34"/>
      <c r="N179" s="34"/>
    </row>
    <row r="180" spans="1:14" s="25" customFormat="1">
      <c r="A180" s="33"/>
      <c r="F180" s="7"/>
      <c r="G180" s="7"/>
      <c r="H180" s="7"/>
      <c r="M180" s="34"/>
      <c r="N180" s="34"/>
    </row>
    <row r="181" spans="1:14" s="25" customFormat="1">
      <c r="A181" s="33"/>
      <c r="F181" s="7"/>
      <c r="G181" s="7"/>
      <c r="H181" s="7"/>
      <c r="M181" s="34"/>
      <c r="N181" s="34"/>
    </row>
    <row r="182" spans="1:14" s="25" customFormat="1">
      <c r="A182" s="33"/>
      <c r="F182" s="7"/>
      <c r="G182" s="7"/>
      <c r="H182" s="7"/>
      <c r="M182" s="34"/>
      <c r="N182" s="34"/>
    </row>
    <row r="183" spans="1:14" s="25" customFormat="1">
      <c r="A183" s="33"/>
      <c r="F183" s="7"/>
      <c r="G183" s="7"/>
      <c r="H183" s="7"/>
      <c r="M183" s="34"/>
      <c r="N183" s="34"/>
    </row>
    <row r="184" spans="1:14" s="25" customFormat="1">
      <c r="A184" s="73"/>
      <c r="M184" s="72"/>
      <c r="N184" s="36"/>
    </row>
    <row r="185" spans="1:14" s="25" customFormat="1">
      <c r="A185" s="73"/>
      <c r="M185" s="72"/>
      <c r="N185" s="36"/>
    </row>
    <row r="186" spans="1:14" s="25" customFormat="1">
      <c r="A186" s="33"/>
      <c r="F186" s="7"/>
      <c r="G186" s="7"/>
      <c r="H186" s="7"/>
      <c r="M186" s="34"/>
      <c r="N186" s="34"/>
    </row>
    <row r="187" spans="1:14" s="25" customFormat="1">
      <c r="A187" s="33"/>
      <c r="F187" s="7"/>
      <c r="G187" s="7"/>
      <c r="H187" s="7"/>
      <c r="M187" s="34"/>
      <c r="N187" s="34"/>
    </row>
    <row r="188" spans="1:14" s="25" customFormat="1">
      <c r="A188" s="33"/>
      <c r="F188" s="7"/>
      <c r="G188" s="7"/>
      <c r="H188" s="7"/>
      <c r="M188" s="34"/>
      <c r="N188" s="34"/>
    </row>
    <row r="189" spans="1:14" s="25" customFormat="1">
      <c r="A189" s="73"/>
      <c r="M189" s="72"/>
      <c r="N189" s="36"/>
    </row>
    <row r="190" spans="1:14" s="25" customFormat="1">
      <c r="A190" s="73"/>
      <c r="M190" s="72"/>
      <c r="N190" s="36"/>
    </row>
    <row r="191" spans="1:14" s="25" customFormat="1">
      <c r="A191" s="33"/>
      <c r="F191" s="7"/>
      <c r="G191" s="7"/>
      <c r="H191" s="7"/>
      <c r="M191" s="34"/>
      <c r="N191" s="34"/>
    </row>
    <row r="192" spans="1:14" s="25" customFormat="1">
      <c r="A192" s="33"/>
      <c r="F192" s="7"/>
      <c r="G192" s="7"/>
      <c r="H192" s="7"/>
      <c r="M192" s="34"/>
      <c r="N192" s="34"/>
    </row>
    <row r="193" spans="1:14" s="25" customFormat="1">
      <c r="A193" s="33"/>
      <c r="F193" s="7"/>
      <c r="G193" s="7"/>
      <c r="H193" s="7"/>
      <c r="M193" s="34"/>
      <c r="N193" s="34"/>
    </row>
    <row r="194" spans="1:14" s="25" customFormat="1">
      <c r="A194" s="33"/>
      <c r="F194" s="7"/>
      <c r="G194" s="7"/>
      <c r="H194" s="7"/>
      <c r="M194" s="34"/>
      <c r="N194" s="34"/>
    </row>
    <row r="195" spans="1:14" s="25" customFormat="1">
      <c r="A195" s="33"/>
      <c r="F195" s="7"/>
      <c r="G195" s="7"/>
      <c r="H195" s="7"/>
      <c r="M195" s="34"/>
      <c r="N195" s="34"/>
    </row>
    <row r="196" spans="1:14" s="25" customFormat="1">
      <c r="A196" s="73"/>
      <c r="M196" s="72"/>
      <c r="N196" s="36"/>
    </row>
    <row r="197" spans="1:14" s="25" customFormat="1">
      <c r="A197" s="73"/>
      <c r="M197" s="72"/>
      <c r="N197" s="36"/>
    </row>
    <row r="198" spans="1:14" s="25" customFormat="1">
      <c r="A198" s="33"/>
      <c r="F198" s="7"/>
      <c r="G198" s="7"/>
      <c r="H198" s="7"/>
      <c r="M198" s="34"/>
      <c r="N198" s="34"/>
    </row>
    <row r="199" spans="1:14" s="25" customFormat="1">
      <c r="A199" s="33"/>
      <c r="F199" s="7"/>
      <c r="G199" s="7"/>
      <c r="H199" s="7"/>
      <c r="M199" s="34"/>
      <c r="N199" s="34"/>
    </row>
    <row r="200" spans="1:14" s="25" customFormat="1">
      <c r="A200" s="33"/>
      <c r="F200" s="7"/>
      <c r="G200" s="7"/>
      <c r="H200" s="7"/>
      <c r="M200" s="34"/>
      <c r="N200" s="34"/>
    </row>
    <row r="201" spans="1:14" s="25" customFormat="1">
      <c r="A201" s="33"/>
      <c r="F201" s="7"/>
      <c r="G201" s="7"/>
      <c r="H201" s="7"/>
      <c r="M201" s="34"/>
      <c r="N201" s="34"/>
    </row>
    <row r="202" spans="1:14" s="25" customFormat="1">
      <c r="A202" s="33"/>
      <c r="F202" s="7"/>
      <c r="G202" s="7"/>
      <c r="H202" s="7"/>
      <c r="M202" s="34"/>
      <c r="N202" s="34"/>
    </row>
    <row r="203" spans="1:14" s="25" customFormat="1">
      <c r="A203" s="33"/>
      <c r="F203" s="7"/>
      <c r="G203" s="7"/>
      <c r="H203" s="7"/>
      <c r="M203" s="34"/>
      <c r="N203" s="34"/>
    </row>
    <row r="204" spans="1:14" s="25" customFormat="1">
      <c r="A204" s="33"/>
      <c r="F204" s="7"/>
      <c r="G204" s="7"/>
      <c r="H204" s="7"/>
      <c r="M204" s="34"/>
      <c r="N204" s="34"/>
    </row>
    <row r="205" spans="1:14" s="25" customFormat="1">
      <c r="A205" s="33"/>
      <c r="F205" s="7"/>
      <c r="G205" s="7"/>
      <c r="H205" s="7"/>
      <c r="M205" s="34"/>
      <c r="N205" s="34"/>
    </row>
    <row r="206" spans="1:14" s="25" customFormat="1">
      <c r="A206" s="73"/>
      <c r="M206" s="72"/>
      <c r="N206" s="36"/>
    </row>
    <row r="207" spans="1:14" s="25" customFormat="1">
      <c r="A207" s="73"/>
      <c r="M207" s="72"/>
      <c r="N207" s="36"/>
    </row>
    <row r="208" spans="1:14" s="25" customFormat="1">
      <c r="A208" s="33"/>
      <c r="F208" s="7"/>
      <c r="G208" s="7"/>
      <c r="H208" s="7"/>
      <c r="M208" s="34"/>
      <c r="N208" s="34"/>
    </row>
    <row r="209" spans="1:14" s="25" customFormat="1">
      <c r="A209" s="33"/>
      <c r="F209" s="7"/>
      <c r="G209" s="7"/>
      <c r="H209" s="7"/>
      <c r="M209" s="34"/>
      <c r="N209" s="34"/>
    </row>
    <row r="210" spans="1:14" s="25" customFormat="1">
      <c r="A210" s="33"/>
      <c r="F210" s="7"/>
      <c r="G210" s="7"/>
      <c r="H210" s="7"/>
      <c r="M210" s="34"/>
      <c r="N210" s="34"/>
    </row>
    <row r="211" spans="1:14" s="25" customFormat="1">
      <c r="A211" s="33"/>
      <c r="F211" s="7"/>
      <c r="G211" s="7"/>
      <c r="H211" s="7"/>
      <c r="M211" s="34"/>
      <c r="N211" s="34"/>
    </row>
    <row r="212" spans="1:14" s="25" customFormat="1">
      <c r="A212" s="33"/>
      <c r="F212" s="7"/>
      <c r="G212" s="7"/>
      <c r="H212" s="7"/>
      <c r="M212" s="34"/>
      <c r="N212" s="34"/>
    </row>
    <row r="213" spans="1:14" s="25" customFormat="1">
      <c r="A213" s="73"/>
      <c r="M213" s="72"/>
      <c r="N213" s="36"/>
    </row>
    <row r="214" spans="1:14" s="25" customFormat="1">
      <c r="A214" s="73"/>
      <c r="M214" s="72"/>
      <c r="N214" s="36"/>
    </row>
    <row r="215" spans="1:14" s="25" customFormat="1">
      <c r="A215" s="33"/>
      <c r="F215" s="7"/>
      <c r="G215" s="7"/>
      <c r="H215" s="7"/>
      <c r="M215" s="34"/>
      <c r="N215" s="34"/>
    </row>
    <row r="216" spans="1:14" s="25" customFormat="1">
      <c r="A216" s="33"/>
      <c r="F216" s="7"/>
      <c r="G216" s="7"/>
      <c r="H216" s="7"/>
      <c r="M216" s="34"/>
      <c r="N216" s="34"/>
    </row>
    <row r="217" spans="1:14" s="25" customFormat="1">
      <c r="A217" s="33"/>
      <c r="F217" s="7"/>
      <c r="G217" s="7"/>
      <c r="H217" s="7"/>
      <c r="M217" s="34"/>
      <c r="N217" s="34"/>
    </row>
    <row r="218" spans="1:14" s="25" customFormat="1">
      <c r="A218" s="33"/>
      <c r="F218" s="7"/>
      <c r="G218" s="7"/>
      <c r="H218" s="7"/>
      <c r="M218" s="34"/>
      <c r="N218" s="34"/>
    </row>
    <row r="219" spans="1:14" s="25" customFormat="1">
      <c r="A219" s="33"/>
      <c r="F219" s="7"/>
      <c r="G219" s="7"/>
      <c r="H219" s="7"/>
      <c r="M219" s="34"/>
      <c r="N219" s="34"/>
    </row>
    <row r="220" spans="1:14" s="25" customFormat="1">
      <c r="A220" s="33"/>
      <c r="F220" s="7"/>
      <c r="G220" s="7"/>
      <c r="H220" s="7"/>
      <c r="M220" s="34"/>
      <c r="N220" s="34"/>
    </row>
    <row r="221" spans="1:14" s="25" customFormat="1">
      <c r="A221" s="33"/>
      <c r="F221" s="7"/>
      <c r="G221" s="7"/>
      <c r="H221" s="7"/>
      <c r="M221" s="34"/>
      <c r="N221" s="34"/>
    </row>
    <row r="222" spans="1:14" s="25" customFormat="1">
      <c r="A222" s="33"/>
      <c r="F222" s="7"/>
      <c r="G222" s="7"/>
      <c r="H222" s="7"/>
      <c r="M222" s="34"/>
      <c r="N222" s="34"/>
    </row>
    <row r="223" spans="1:14" s="25" customFormat="1">
      <c r="A223" s="33"/>
      <c r="F223" s="7"/>
      <c r="G223" s="7"/>
      <c r="H223" s="7"/>
      <c r="M223" s="34"/>
      <c r="N223" s="34"/>
    </row>
    <row r="224" spans="1:14" s="25" customFormat="1">
      <c r="A224" s="33"/>
      <c r="F224" s="7"/>
      <c r="G224" s="7"/>
      <c r="H224" s="7"/>
      <c r="M224" s="34"/>
      <c r="N224" s="34"/>
    </row>
    <row r="225" spans="1:14" s="25" customFormat="1">
      <c r="A225" s="33"/>
      <c r="F225" s="7"/>
      <c r="G225" s="7"/>
      <c r="H225" s="7"/>
      <c r="M225" s="34"/>
      <c r="N225" s="34"/>
    </row>
    <row r="226" spans="1:14" s="25" customFormat="1">
      <c r="A226" s="33"/>
      <c r="F226" s="7"/>
      <c r="G226" s="7"/>
      <c r="H226" s="7"/>
      <c r="M226" s="34"/>
      <c r="N226" s="34"/>
    </row>
    <row r="227" spans="1:14" s="25" customFormat="1">
      <c r="A227" s="33"/>
      <c r="F227" s="7"/>
      <c r="G227" s="7"/>
      <c r="H227" s="7"/>
      <c r="M227" s="34"/>
      <c r="N227" s="34"/>
    </row>
    <row r="228" spans="1:14" s="25" customFormat="1">
      <c r="A228" s="73"/>
      <c r="M228" s="72"/>
      <c r="N228" s="36"/>
    </row>
    <row r="229" spans="1:14" s="25" customFormat="1">
      <c r="A229" s="73"/>
      <c r="M229" s="72"/>
      <c r="N229" s="36"/>
    </row>
    <row r="230" spans="1:14" s="25" customFormat="1">
      <c r="A230" s="33"/>
      <c r="F230" s="7"/>
      <c r="G230" s="7"/>
      <c r="H230" s="7"/>
      <c r="M230" s="34"/>
      <c r="N230" s="34"/>
    </row>
    <row r="231" spans="1:14" s="25" customFormat="1">
      <c r="A231" s="33"/>
      <c r="F231" s="7"/>
      <c r="G231" s="7"/>
      <c r="H231" s="7"/>
      <c r="M231" s="34"/>
      <c r="N231" s="34"/>
    </row>
    <row r="232" spans="1:14" s="25" customFormat="1">
      <c r="A232" s="33"/>
      <c r="F232" s="7"/>
      <c r="G232" s="7"/>
      <c r="H232" s="7"/>
      <c r="M232" s="34"/>
      <c r="N232" s="34"/>
    </row>
    <row r="233" spans="1:14" s="25" customFormat="1">
      <c r="A233" s="33"/>
      <c r="F233" s="7"/>
      <c r="G233" s="7"/>
      <c r="H233" s="7"/>
      <c r="M233" s="34"/>
      <c r="N233" s="34"/>
    </row>
    <row r="234" spans="1:14" s="25" customFormat="1">
      <c r="A234" s="33"/>
    </row>
    <row r="235" spans="1:14">
      <c r="A235" s="33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4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4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4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4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4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</sheetData>
  <mergeCells count="401">
    <mergeCell ref="U105:U106"/>
    <mergeCell ref="N12:N13"/>
    <mergeCell ref="N20:N21"/>
    <mergeCell ref="N34:N35"/>
    <mergeCell ref="N40:N41"/>
    <mergeCell ref="N47:N48"/>
    <mergeCell ref="N54:N55"/>
    <mergeCell ref="N61:N62"/>
    <mergeCell ref="U20:U21"/>
    <mergeCell ref="U34:U35"/>
    <mergeCell ref="U40:U41"/>
    <mergeCell ref="U47:U48"/>
    <mergeCell ref="U54:U55"/>
    <mergeCell ref="U61:U62"/>
    <mergeCell ref="U66:U67"/>
    <mergeCell ref="U73:U74"/>
    <mergeCell ref="U83:U84"/>
    <mergeCell ref="R90:R91"/>
    <mergeCell ref="N66:N67"/>
    <mergeCell ref="N73:N74"/>
    <mergeCell ref="N90:N91"/>
    <mergeCell ref="O73:O74"/>
    <mergeCell ref="P73:P74"/>
    <mergeCell ref="T61:T62"/>
    <mergeCell ref="G20:G21"/>
    <mergeCell ref="G34:G35"/>
    <mergeCell ref="G40:G41"/>
    <mergeCell ref="G47:G48"/>
    <mergeCell ref="G54:G55"/>
    <mergeCell ref="G61:G62"/>
    <mergeCell ref="G66:G67"/>
    <mergeCell ref="G73:G74"/>
    <mergeCell ref="M73:M74"/>
    <mergeCell ref="K73:K74"/>
    <mergeCell ref="L73:L74"/>
    <mergeCell ref="V112:Z112"/>
    <mergeCell ref="A116:E116"/>
    <mergeCell ref="A113:E113"/>
    <mergeCell ref="A115:E115"/>
    <mergeCell ref="V113:Z113"/>
    <mergeCell ref="V114:Z114"/>
    <mergeCell ref="V115:Z115"/>
    <mergeCell ref="V116:Z116"/>
    <mergeCell ref="V105:V106"/>
    <mergeCell ref="W105:W106"/>
    <mergeCell ref="X105:Z106"/>
    <mergeCell ref="Y111:Z111"/>
    <mergeCell ref="P105:P106"/>
    <mergeCell ref="Q105:Q106"/>
    <mergeCell ref="R105:R106"/>
    <mergeCell ref="S105:S106"/>
    <mergeCell ref="T105:T106"/>
    <mergeCell ref="C105:C106"/>
    <mergeCell ref="D105:D106"/>
    <mergeCell ref="E105:E106"/>
    <mergeCell ref="F105:F106"/>
    <mergeCell ref="N105:N106"/>
    <mergeCell ref="G105:G106"/>
    <mergeCell ref="H105:H106"/>
    <mergeCell ref="C66:C67"/>
    <mergeCell ref="D66:D67"/>
    <mergeCell ref="E66:E67"/>
    <mergeCell ref="F66:F67"/>
    <mergeCell ref="C90:C91"/>
    <mergeCell ref="C54:C55"/>
    <mergeCell ref="D54:D55"/>
    <mergeCell ref="D90:D91"/>
    <mergeCell ref="E90:E91"/>
    <mergeCell ref="F90:F91"/>
    <mergeCell ref="O5:R5"/>
    <mergeCell ref="Y5:Z5"/>
    <mergeCell ref="Q8:Q9"/>
    <mergeCell ref="P8:P9"/>
    <mergeCell ref="O8:O9"/>
    <mergeCell ref="X6:Z9"/>
    <mergeCell ref="A6:A9"/>
    <mergeCell ref="B6:B9"/>
    <mergeCell ref="H5:M5"/>
    <mergeCell ref="W6:W9"/>
    <mergeCell ref="V6:V9"/>
    <mergeCell ref="K8:K9"/>
    <mergeCell ref="J8:J9"/>
    <mergeCell ref="I8:I9"/>
    <mergeCell ref="L8:L9"/>
    <mergeCell ref="C6:G7"/>
    <mergeCell ref="G8:G9"/>
    <mergeCell ref="N8:N9"/>
    <mergeCell ref="H6:N7"/>
    <mergeCell ref="O6:U7"/>
    <mergeCell ref="U8:U9"/>
    <mergeCell ref="M135:M137"/>
    <mergeCell ref="A144:A145"/>
    <mergeCell ref="S8:S9"/>
    <mergeCell ref="H8:H9"/>
    <mergeCell ref="T8:T9"/>
    <mergeCell ref="R8:R9"/>
    <mergeCell ref="L135:L137"/>
    <mergeCell ref="K129:L131"/>
    <mergeCell ref="M129:M132"/>
    <mergeCell ref="B131:C131"/>
    <mergeCell ref="D131:E131"/>
    <mergeCell ref="A135:A137"/>
    <mergeCell ref="B135:B137"/>
    <mergeCell ref="C135:C137"/>
    <mergeCell ref="D135:D137"/>
    <mergeCell ref="E135:E137"/>
    <mergeCell ref="I135:I137"/>
    <mergeCell ref="J135:J137"/>
    <mergeCell ref="A105:A106"/>
    <mergeCell ref="B105:B106"/>
    <mergeCell ref="C34:C35"/>
    <mergeCell ref="D34:D35"/>
    <mergeCell ref="F47:F48"/>
    <mergeCell ref="O105:O106"/>
    <mergeCell ref="A189:A190"/>
    <mergeCell ref="M189:M190"/>
    <mergeCell ref="A196:A197"/>
    <mergeCell ref="M196:M197"/>
    <mergeCell ref="A206:A207"/>
    <mergeCell ref="M206:M207"/>
    <mergeCell ref="A170:A171"/>
    <mergeCell ref="M170:M171"/>
    <mergeCell ref="A177:A178"/>
    <mergeCell ref="M177:M178"/>
    <mergeCell ref="A184:A185"/>
    <mergeCell ref="M184:M185"/>
    <mergeCell ref="A213:A214"/>
    <mergeCell ref="M213:M214"/>
    <mergeCell ref="A163:A164"/>
    <mergeCell ref="M163:M164"/>
    <mergeCell ref="F135:F137"/>
    <mergeCell ref="H135:H137"/>
    <mergeCell ref="A228:A229"/>
    <mergeCell ref="M228:M229"/>
    <mergeCell ref="F8:F9"/>
    <mergeCell ref="E8:E9"/>
    <mergeCell ref="D8:D9"/>
    <mergeCell ref="C8:C9"/>
    <mergeCell ref="M8:M9"/>
    <mergeCell ref="M144:M145"/>
    <mergeCell ref="A157:A158"/>
    <mergeCell ref="M157:M158"/>
    <mergeCell ref="K135:K137"/>
    <mergeCell ref="A125:F127"/>
    <mergeCell ref="H125:M127"/>
    <mergeCell ref="F128:M128"/>
    <mergeCell ref="A129:A132"/>
    <mergeCell ref="B129:E130"/>
    <mergeCell ref="F129:H131"/>
    <mergeCell ref="I129:J131"/>
    <mergeCell ref="W83:W84"/>
    <mergeCell ref="X83:Z84"/>
    <mergeCell ref="S83:S84"/>
    <mergeCell ref="T83:T84"/>
    <mergeCell ref="T90:T91"/>
    <mergeCell ref="V90:V91"/>
    <mergeCell ref="W90:W91"/>
    <mergeCell ref="X90:Z91"/>
    <mergeCell ref="P83:P84"/>
    <mergeCell ref="V83:V84"/>
    <mergeCell ref="P90:P91"/>
    <mergeCell ref="Q90:Q91"/>
    <mergeCell ref="Q83:Q84"/>
    <mergeCell ref="R83:R84"/>
    <mergeCell ref="S90:S91"/>
    <mergeCell ref="U90:U91"/>
    <mergeCell ref="A90:A91"/>
    <mergeCell ref="B90:B91"/>
    <mergeCell ref="O83:O84"/>
    <mergeCell ref="A83:A84"/>
    <mergeCell ref="B83:B84"/>
    <mergeCell ref="C83:C84"/>
    <mergeCell ref="D83:D84"/>
    <mergeCell ref="E83:E84"/>
    <mergeCell ref="F83:F84"/>
    <mergeCell ref="H90:H91"/>
    <mergeCell ref="N83:N84"/>
    <mergeCell ref="G90:G91"/>
    <mergeCell ref="J90:J91"/>
    <mergeCell ref="K90:K91"/>
    <mergeCell ref="L90:L91"/>
    <mergeCell ref="M90:M91"/>
    <mergeCell ref="O90:O91"/>
    <mergeCell ref="G83:G84"/>
    <mergeCell ref="H83:H84"/>
    <mergeCell ref="I83:I84"/>
    <mergeCell ref="J83:J84"/>
    <mergeCell ref="K83:K84"/>
    <mergeCell ref="L83:L84"/>
    <mergeCell ref="M83:M84"/>
    <mergeCell ref="I105:I106"/>
    <mergeCell ref="J105:J106"/>
    <mergeCell ref="K105:K106"/>
    <mergeCell ref="L105:L106"/>
    <mergeCell ref="M105:M106"/>
    <mergeCell ref="I90:I91"/>
    <mergeCell ref="S66:S67"/>
    <mergeCell ref="T66:T67"/>
    <mergeCell ref="T73:T74"/>
    <mergeCell ref="V73:V74"/>
    <mergeCell ref="W73:W74"/>
    <mergeCell ref="P66:P67"/>
    <mergeCell ref="Q66:Q67"/>
    <mergeCell ref="R66:R67"/>
    <mergeCell ref="X73:Z74"/>
    <mergeCell ref="Q73:Q74"/>
    <mergeCell ref="R73:R74"/>
    <mergeCell ref="S73:S74"/>
    <mergeCell ref="A73:A74"/>
    <mergeCell ref="B73:B74"/>
    <mergeCell ref="C73:C74"/>
    <mergeCell ref="D73:D74"/>
    <mergeCell ref="E73:E74"/>
    <mergeCell ref="H73:H74"/>
    <mergeCell ref="F73:F74"/>
    <mergeCell ref="I73:I74"/>
    <mergeCell ref="J73:J74"/>
    <mergeCell ref="V61:V62"/>
    <mergeCell ref="W61:W62"/>
    <mergeCell ref="O66:O67"/>
    <mergeCell ref="A66:A67"/>
    <mergeCell ref="B66:B67"/>
    <mergeCell ref="X61:Z62"/>
    <mergeCell ref="M61:M62"/>
    <mergeCell ref="O61:O62"/>
    <mergeCell ref="P61:P62"/>
    <mergeCell ref="Q61:Q62"/>
    <mergeCell ref="R61:R62"/>
    <mergeCell ref="S61:S62"/>
    <mergeCell ref="K61:K62"/>
    <mergeCell ref="L61:L62"/>
    <mergeCell ref="H66:H67"/>
    <mergeCell ref="I66:I67"/>
    <mergeCell ref="J66:J67"/>
    <mergeCell ref="K66:K67"/>
    <mergeCell ref="L66:L67"/>
    <mergeCell ref="M66:M67"/>
    <mergeCell ref="V66:V67"/>
    <mergeCell ref="W66:W67"/>
    <mergeCell ref="X66:Z67"/>
    <mergeCell ref="A61:A62"/>
    <mergeCell ref="B61:B62"/>
    <mergeCell ref="C61:C62"/>
    <mergeCell ref="D61:D62"/>
    <mergeCell ref="E61:E62"/>
    <mergeCell ref="H61:H62"/>
    <mergeCell ref="F61:F62"/>
    <mergeCell ref="I61:I62"/>
    <mergeCell ref="J61:J62"/>
    <mergeCell ref="O54:O55"/>
    <mergeCell ref="E54:E55"/>
    <mergeCell ref="F54:F55"/>
    <mergeCell ref="A54:A55"/>
    <mergeCell ref="B54:B55"/>
    <mergeCell ref="X47:Z48"/>
    <mergeCell ref="M47:M48"/>
    <mergeCell ref="O47:O48"/>
    <mergeCell ref="P47:P48"/>
    <mergeCell ref="Q47:Q48"/>
    <mergeCell ref="R47:R48"/>
    <mergeCell ref="S47:S48"/>
    <mergeCell ref="H54:H55"/>
    <mergeCell ref="I54:I55"/>
    <mergeCell ref="J54:J55"/>
    <mergeCell ref="K54:K55"/>
    <mergeCell ref="L54:L55"/>
    <mergeCell ref="M54:M55"/>
    <mergeCell ref="V54:V55"/>
    <mergeCell ref="W54:W55"/>
    <mergeCell ref="P54:P55"/>
    <mergeCell ref="Q54:Q55"/>
    <mergeCell ref="R54:R55"/>
    <mergeCell ref="X54:Z55"/>
    <mergeCell ref="S54:S55"/>
    <mergeCell ref="T54:T55"/>
    <mergeCell ref="V40:V41"/>
    <mergeCell ref="W40:W41"/>
    <mergeCell ref="X40:Z41"/>
    <mergeCell ref="S40:S41"/>
    <mergeCell ref="T40:T41"/>
    <mergeCell ref="T47:T48"/>
    <mergeCell ref="V47:V48"/>
    <mergeCell ref="W47:W48"/>
    <mergeCell ref="H47:H48"/>
    <mergeCell ref="I47:I48"/>
    <mergeCell ref="J47:J48"/>
    <mergeCell ref="P40:P41"/>
    <mergeCell ref="Q40:Q41"/>
    <mergeCell ref="K47:K48"/>
    <mergeCell ref="L47:L48"/>
    <mergeCell ref="R40:R41"/>
    <mergeCell ref="H40:H41"/>
    <mergeCell ref="I40:I41"/>
    <mergeCell ref="J40:J41"/>
    <mergeCell ref="K40:K41"/>
    <mergeCell ref="L40:L41"/>
    <mergeCell ref="M40:M41"/>
    <mergeCell ref="R34:R35"/>
    <mergeCell ref="S34:S35"/>
    <mergeCell ref="A47:A48"/>
    <mergeCell ref="B47:B48"/>
    <mergeCell ref="C47:C48"/>
    <mergeCell ref="D47:D48"/>
    <mergeCell ref="E47:E48"/>
    <mergeCell ref="O40:O41"/>
    <mergeCell ref="A40:A41"/>
    <mergeCell ref="B40:B41"/>
    <mergeCell ref="A34:A35"/>
    <mergeCell ref="B34:B35"/>
    <mergeCell ref="E34:E35"/>
    <mergeCell ref="F34:F35"/>
    <mergeCell ref="C40:C41"/>
    <mergeCell ref="D40:D41"/>
    <mergeCell ref="E40:E41"/>
    <mergeCell ref="F40:F41"/>
    <mergeCell ref="W20:W21"/>
    <mergeCell ref="X20:Z21"/>
    <mergeCell ref="S20:S21"/>
    <mergeCell ref="T20:T21"/>
    <mergeCell ref="T34:T35"/>
    <mergeCell ref="V34:V35"/>
    <mergeCell ref="W34:W35"/>
    <mergeCell ref="X34:Z35"/>
    <mergeCell ref="I34:I35"/>
    <mergeCell ref="J34:J35"/>
    <mergeCell ref="P20:P21"/>
    <mergeCell ref="K34:K35"/>
    <mergeCell ref="L34:L35"/>
    <mergeCell ref="V20:V21"/>
    <mergeCell ref="M34:M35"/>
    <mergeCell ref="O34:O35"/>
    <mergeCell ref="P34:P35"/>
    <mergeCell ref="Q34:Q35"/>
    <mergeCell ref="Q20:Q21"/>
    <mergeCell ref="R20:R21"/>
    <mergeCell ref="I20:I21"/>
    <mergeCell ref="J20:J21"/>
    <mergeCell ref="K20:K21"/>
    <mergeCell ref="L20:L21"/>
    <mergeCell ref="O20:O21"/>
    <mergeCell ref="A20:A21"/>
    <mergeCell ref="B20:B21"/>
    <mergeCell ref="C20:C21"/>
    <mergeCell ref="D20:D21"/>
    <mergeCell ref="E20:E21"/>
    <mergeCell ref="F20:F21"/>
    <mergeCell ref="H34:H35"/>
    <mergeCell ref="M12:M13"/>
    <mergeCell ref="O12:O13"/>
    <mergeCell ref="F12:F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H20:H21"/>
    <mergeCell ref="M20:M21"/>
    <mergeCell ref="G12:G13"/>
    <mergeCell ref="Q12:Q13"/>
    <mergeCell ref="R12:R13"/>
    <mergeCell ref="S12:S13"/>
    <mergeCell ref="V10:V11"/>
    <mergeCell ref="W10:W11"/>
    <mergeCell ref="X10:Z11"/>
    <mergeCell ref="S10:S11"/>
    <mergeCell ref="T10:T11"/>
    <mergeCell ref="T12:T13"/>
    <mergeCell ref="V12:V13"/>
    <mergeCell ref="W12:W13"/>
    <mergeCell ref="X12:Z13"/>
    <mergeCell ref="U10:U11"/>
    <mergeCell ref="U12:U13"/>
    <mergeCell ref="A114:G114"/>
    <mergeCell ref="A3:H3"/>
    <mergeCell ref="A2:H2"/>
    <mergeCell ref="I2:P2"/>
    <mergeCell ref="I3:P3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0:K11"/>
    <mergeCell ref="L10:L11"/>
    <mergeCell ref="M10:M11"/>
    <mergeCell ref="G10:G11"/>
    <mergeCell ref="N10:N11"/>
    <mergeCell ref="P12:P13"/>
  </mergeCells>
  <conditionalFormatting sqref="P14:T19 P22:T28">
    <cfRule type="cellIs" dxfId="8" priority="2" operator="equal">
      <formula>0</formula>
    </cfRule>
  </conditionalFormatting>
  <conditionalFormatting sqref="Q30:Q33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  <ignoredErrors>
    <ignoredError sqref="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moniakix</cp:lastModifiedBy>
  <cp:lastPrinted>2015-09-01T09:33:09Z</cp:lastPrinted>
  <dcterms:created xsi:type="dcterms:W3CDTF">2015-05-11T06:29:34Z</dcterms:created>
  <dcterms:modified xsi:type="dcterms:W3CDTF">2019-01-22T07:45:14Z</dcterms:modified>
</cp:coreProperties>
</file>