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2" yWindow="-125" windowWidth="14851" windowHeight="497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Q105" i="1"/>
  <c r="R105"/>
  <c r="S105"/>
  <c r="T105"/>
  <c r="U105"/>
  <c r="V105"/>
  <c r="Q90"/>
  <c r="R90"/>
  <c r="S90"/>
  <c r="T90"/>
  <c r="U90"/>
  <c r="V90"/>
  <c r="Q83"/>
  <c r="R83"/>
  <c r="S83"/>
  <c r="T83"/>
  <c r="U83"/>
  <c r="V83"/>
  <c r="Q73"/>
  <c r="R73"/>
  <c r="S73"/>
  <c r="T73"/>
  <c r="U73"/>
  <c r="V73"/>
  <c r="Q66"/>
  <c r="R66"/>
  <c r="S66"/>
  <c r="T66"/>
  <c r="U66"/>
  <c r="V66"/>
  <c r="Q61"/>
  <c r="R61"/>
  <c r="S61"/>
  <c r="T61"/>
  <c r="U61"/>
  <c r="V61"/>
  <c r="Q54"/>
  <c r="R54"/>
  <c r="S54"/>
  <c r="T54"/>
  <c r="U54"/>
  <c r="V54"/>
  <c r="Q47"/>
  <c r="R47"/>
  <c r="S47"/>
  <c r="T47"/>
  <c r="U47"/>
  <c r="V47"/>
  <c r="Q40"/>
  <c r="R40"/>
  <c r="S40"/>
  <c r="T40"/>
  <c r="U40"/>
  <c r="V40"/>
  <c r="Q34"/>
  <c r="R34"/>
  <c r="S34"/>
  <c r="T34"/>
  <c r="U34"/>
  <c r="V34"/>
  <c r="Q29"/>
  <c r="R29"/>
  <c r="S29"/>
  <c r="T29"/>
  <c r="U29"/>
  <c r="U10" s="1"/>
  <c r="V29"/>
  <c r="Q20"/>
  <c r="R20"/>
  <c r="S20"/>
  <c r="T20"/>
  <c r="U20"/>
  <c r="V20"/>
  <c r="Q12"/>
  <c r="R12"/>
  <c r="S12"/>
  <c r="S10" s="1"/>
  <c r="T12"/>
  <c r="U12"/>
  <c r="V12"/>
  <c r="Q10"/>
  <c r="D12"/>
  <c r="R10" l="1"/>
  <c r="V10"/>
  <c r="T10"/>
  <c r="H12"/>
  <c r="I12"/>
  <c r="J12"/>
  <c r="K12"/>
  <c r="G12"/>
  <c r="F12"/>
  <c r="E12"/>
  <c r="B12"/>
  <c r="M12"/>
  <c r="L12"/>
  <c r="F29"/>
  <c r="E29"/>
  <c r="N34"/>
  <c r="G29"/>
  <c r="C29"/>
  <c r="D29"/>
  <c r="H29"/>
  <c r="I29"/>
  <c r="J29"/>
  <c r="K29"/>
  <c r="L29"/>
  <c r="M29"/>
  <c r="N29"/>
  <c r="O29"/>
  <c r="P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29"/>
  <c r="C20"/>
  <c r="D20"/>
  <c r="E20"/>
  <c r="F20"/>
  <c r="G20"/>
  <c r="H20"/>
  <c r="I20"/>
  <c r="J20"/>
  <c r="K20"/>
  <c r="L20"/>
  <c r="M20"/>
  <c r="N20"/>
  <c r="O20"/>
  <c r="P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20"/>
  <c r="Z54"/>
  <c r="X54"/>
  <c r="Y54"/>
  <c r="X40"/>
  <c r="K105"/>
  <c r="L105"/>
  <c r="M105"/>
  <c r="L90"/>
  <c r="M90"/>
  <c r="K90"/>
  <c r="L83"/>
  <c r="M83"/>
  <c r="K83"/>
  <c r="L73"/>
  <c r="M73"/>
  <c r="K73"/>
  <c r="L66"/>
  <c r="M66"/>
  <c r="K66"/>
  <c r="L61"/>
  <c r="M61"/>
  <c r="K61"/>
  <c r="L54"/>
  <c r="M54"/>
  <c r="K54"/>
  <c r="L47"/>
  <c r="M47"/>
  <c r="K47"/>
  <c r="L40"/>
  <c r="M40"/>
  <c r="K40"/>
  <c r="L34"/>
  <c r="M34"/>
  <c r="K34"/>
  <c r="H105"/>
  <c r="I105"/>
  <c r="J105"/>
  <c r="H90"/>
  <c r="I90"/>
  <c r="J90"/>
  <c r="H83"/>
  <c r="I83"/>
  <c r="J83"/>
  <c r="H73"/>
  <c r="I73"/>
  <c r="J73"/>
  <c r="H66"/>
  <c r="I66"/>
  <c r="J66"/>
  <c r="H61"/>
  <c r="I61"/>
  <c r="J61"/>
  <c r="H54"/>
  <c r="I54"/>
  <c r="J54"/>
  <c r="H47"/>
  <c r="I47"/>
  <c r="J47"/>
  <c r="H40"/>
  <c r="I40"/>
  <c r="J40"/>
  <c r="H34"/>
  <c r="I34"/>
  <c r="J34"/>
  <c r="E105"/>
  <c r="F105"/>
  <c r="G105"/>
  <c r="E83"/>
  <c r="F83"/>
  <c r="G83"/>
  <c r="E90"/>
  <c r="F90"/>
  <c r="G90"/>
  <c r="E73"/>
  <c r="F73"/>
  <c r="G73"/>
  <c r="E66"/>
  <c r="F66"/>
  <c r="G66"/>
  <c r="E61"/>
  <c r="F61"/>
  <c r="G61"/>
  <c r="E54"/>
  <c r="F54"/>
  <c r="G54"/>
  <c r="E47"/>
  <c r="F47"/>
  <c r="G47"/>
  <c r="G34"/>
  <c r="E40"/>
  <c r="F40"/>
  <c r="G40"/>
  <c r="E34"/>
  <c r="F34"/>
  <c r="C105"/>
  <c r="D105"/>
  <c r="C90"/>
  <c r="D90"/>
  <c r="C83"/>
  <c r="D83"/>
  <c r="C73"/>
  <c r="D73"/>
  <c r="C66"/>
  <c r="D66"/>
  <c r="C61"/>
  <c r="D61"/>
  <c r="C54"/>
  <c r="D54"/>
  <c r="C47"/>
  <c r="D47"/>
  <c r="C40"/>
  <c r="D40"/>
  <c r="C34"/>
  <c r="D34"/>
  <c r="C12"/>
  <c r="B34"/>
  <c r="B40"/>
  <c r="B47"/>
  <c r="B54"/>
  <c r="B61"/>
  <c r="B66"/>
  <c r="B73"/>
  <c r="B83"/>
  <c r="B90"/>
  <c r="B105"/>
  <c r="BA105"/>
  <c r="AZ105"/>
  <c r="AY105"/>
  <c r="AX105"/>
  <c r="AW105"/>
  <c r="AV105"/>
  <c r="AU105"/>
  <c r="AT105"/>
  <c r="AS105"/>
  <c r="AR105"/>
  <c r="BA90"/>
  <c r="AZ90"/>
  <c r="AY90"/>
  <c r="AX90"/>
  <c r="AW90"/>
  <c r="AV90"/>
  <c r="AU90"/>
  <c r="AT90"/>
  <c r="AS90"/>
  <c r="AR90"/>
  <c r="BA83"/>
  <c r="AZ83"/>
  <c r="AY83"/>
  <c r="AX83"/>
  <c r="AW83"/>
  <c r="AV83"/>
  <c r="AU83"/>
  <c r="AT83"/>
  <c r="AS83"/>
  <c r="AR83"/>
  <c r="BA73"/>
  <c r="AZ73"/>
  <c r="AY73"/>
  <c r="AX73"/>
  <c r="AW73"/>
  <c r="AV73"/>
  <c r="AU73"/>
  <c r="AT73"/>
  <c r="AS73"/>
  <c r="AR73"/>
  <c r="BA66"/>
  <c r="AZ66"/>
  <c r="AY66"/>
  <c r="AX66"/>
  <c r="AW66"/>
  <c r="AV66"/>
  <c r="AU66"/>
  <c r="AT66"/>
  <c r="AS66"/>
  <c r="AR66"/>
  <c r="BA61"/>
  <c r="AZ61"/>
  <c r="AY61"/>
  <c r="AX61"/>
  <c r="AW61"/>
  <c r="AV61"/>
  <c r="AU61"/>
  <c r="AT61"/>
  <c r="AS61"/>
  <c r="AR61"/>
  <c r="BA54"/>
  <c r="AZ54"/>
  <c r="AY54"/>
  <c r="AX54"/>
  <c r="AW54"/>
  <c r="AV54"/>
  <c r="AU54"/>
  <c r="AT54"/>
  <c r="AS54"/>
  <c r="AR54"/>
  <c r="BA47"/>
  <c r="AZ47"/>
  <c r="AY47"/>
  <c r="AX47"/>
  <c r="AW47"/>
  <c r="AV47"/>
  <c r="AU47"/>
  <c r="AT47"/>
  <c r="AS47"/>
  <c r="AR47"/>
  <c r="BA40"/>
  <c r="AZ40"/>
  <c r="AY40"/>
  <c r="AX40"/>
  <c r="AW40"/>
  <c r="AV40"/>
  <c r="AU40"/>
  <c r="AT40"/>
  <c r="AS40"/>
  <c r="AR40"/>
  <c r="BA34"/>
  <c r="AZ34"/>
  <c r="AY34"/>
  <c r="AX34"/>
  <c r="AW34"/>
  <c r="AV34"/>
  <c r="AU34"/>
  <c r="AT34"/>
  <c r="AS34"/>
  <c r="AR34"/>
  <c r="BA12"/>
  <c r="AZ12"/>
  <c r="AZ10" s="1"/>
  <c r="AY12"/>
  <c r="AX12"/>
  <c r="AX10" s="1"/>
  <c r="AW12"/>
  <c r="AV12"/>
  <c r="AV10" s="1"/>
  <c r="AU12"/>
  <c r="AT12"/>
  <c r="AT10" s="1"/>
  <c r="AS12"/>
  <c r="AR12"/>
  <c r="AQ105"/>
  <c r="AP105"/>
  <c r="AO105"/>
  <c r="AN105"/>
  <c r="AM105"/>
  <c r="AL105"/>
  <c r="AK105"/>
  <c r="AJ105"/>
  <c r="AI105"/>
  <c r="AH105"/>
  <c r="AG105"/>
  <c r="AF105"/>
  <c r="AQ90"/>
  <c r="AP90"/>
  <c r="AO90"/>
  <c r="AN90"/>
  <c r="AM90"/>
  <c r="AL90"/>
  <c r="AK90"/>
  <c r="AJ90"/>
  <c r="AI90"/>
  <c r="AH90"/>
  <c r="AG90"/>
  <c r="AF90"/>
  <c r="AQ83"/>
  <c r="AP83"/>
  <c r="AO83"/>
  <c r="AN83"/>
  <c r="AM83"/>
  <c r="AL83"/>
  <c r="AK83"/>
  <c r="AJ83"/>
  <c r="AI83"/>
  <c r="AH83"/>
  <c r="AG83"/>
  <c r="AF83"/>
  <c r="AQ73"/>
  <c r="AP73"/>
  <c r="AO73"/>
  <c r="AN73"/>
  <c r="AM73"/>
  <c r="AL73"/>
  <c r="AK73"/>
  <c r="AJ73"/>
  <c r="AI73"/>
  <c r="AH73"/>
  <c r="AG73"/>
  <c r="AF73"/>
  <c r="AQ66"/>
  <c r="AP66"/>
  <c r="AO66"/>
  <c r="AN66"/>
  <c r="AM66"/>
  <c r="AL66"/>
  <c r="AK66"/>
  <c r="AJ66"/>
  <c r="AI66"/>
  <c r="AH66"/>
  <c r="AG66"/>
  <c r="AF66"/>
  <c r="AQ61"/>
  <c r="AP61"/>
  <c r="AO61"/>
  <c r="AN61"/>
  <c r="AM61"/>
  <c r="AL61"/>
  <c r="AK61"/>
  <c r="AJ61"/>
  <c r="AI61"/>
  <c r="AH61"/>
  <c r="AG61"/>
  <c r="AF61"/>
  <c r="AQ54"/>
  <c r="AP54"/>
  <c r="AO54"/>
  <c r="AN54"/>
  <c r="AM54"/>
  <c r="AL54"/>
  <c r="AK54"/>
  <c r="AJ54"/>
  <c r="AI54"/>
  <c r="AH54"/>
  <c r="AG54"/>
  <c r="AF54"/>
  <c r="AQ47"/>
  <c r="AP47"/>
  <c r="AO47"/>
  <c r="AN47"/>
  <c r="AM47"/>
  <c r="AL47"/>
  <c r="AK47"/>
  <c r="AJ47"/>
  <c r="AI47"/>
  <c r="AH47"/>
  <c r="AG47"/>
  <c r="AF47"/>
  <c r="AQ40"/>
  <c r="AP40"/>
  <c r="AO40"/>
  <c r="AN40"/>
  <c r="AM40"/>
  <c r="AL40"/>
  <c r="AK40"/>
  <c r="AJ40"/>
  <c r="AI40"/>
  <c r="AH40"/>
  <c r="AG40"/>
  <c r="AF40"/>
  <c r="AQ34"/>
  <c r="AP34"/>
  <c r="AO34"/>
  <c r="AN34"/>
  <c r="AM34"/>
  <c r="AL34"/>
  <c r="AK34"/>
  <c r="AJ34"/>
  <c r="AI34"/>
  <c r="AH34"/>
  <c r="AG34"/>
  <c r="AF34"/>
  <c r="AQ12"/>
  <c r="AP12"/>
  <c r="AP10" s="1"/>
  <c r="AO12"/>
  <c r="AN12"/>
  <c r="AM12"/>
  <c r="AL12"/>
  <c r="AL10" s="1"/>
  <c r="AK12"/>
  <c r="AJ12"/>
  <c r="AJ10" s="1"/>
  <c r="AI12"/>
  <c r="AH12"/>
  <c r="AH10" s="1"/>
  <c r="AG12"/>
  <c r="AF12"/>
  <c r="AF10" s="1"/>
  <c r="AE105"/>
  <c r="AD105"/>
  <c r="AC105"/>
  <c r="AB105"/>
  <c r="AA105"/>
  <c r="Z105"/>
  <c r="Y105"/>
  <c r="X105"/>
  <c r="W105"/>
  <c r="P105"/>
  <c r="O105"/>
  <c r="N105"/>
  <c r="AE90"/>
  <c r="AD90"/>
  <c r="AC90"/>
  <c r="AB90"/>
  <c r="AA90"/>
  <c r="Z90"/>
  <c r="Y90"/>
  <c r="X90"/>
  <c r="W90"/>
  <c r="P90"/>
  <c r="O90"/>
  <c r="N90"/>
  <c r="AE83"/>
  <c r="AD83"/>
  <c r="AC83"/>
  <c r="AB83"/>
  <c r="AA83"/>
  <c r="Z83"/>
  <c r="Y83"/>
  <c r="X83"/>
  <c r="W83"/>
  <c r="P83"/>
  <c r="O83"/>
  <c r="N83"/>
  <c r="AE73"/>
  <c r="AD73"/>
  <c r="AC73"/>
  <c r="AB73"/>
  <c r="AA73"/>
  <c r="Z73"/>
  <c r="Y73"/>
  <c r="X73"/>
  <c r="W73"/>
  <c r="P73"/>
  <c r="O73"/>
  <c r="N73"/>
  <c r="AE66"/>
  <c r="AD66"/>
  <c r="AC66"/>
  <c r="AB66"/>
  <c r="AA66"/>
  <c r="Z66"/>
  <c r="Y66"/>
  <c r="X66"/>
  <c r="W66"/>
  <c r="P66"/>
  <c r="O66"/>
  <c r="N66"/>
  <c r="AE61"/>
  <c r="AD61"/>
  <c r="AC61"/>
  <c r="AB61"/>
  <c r="AA61"/>
  <c r="Z61"/>
  <c r="Y61"/>
  <c r="X61"/>
  <c r="W61"/>
  <c r="P61"/>
  <c r="O61"/>
  <c r="N61"/>
  <c r="AE54"/>
  <c r="AD54"/>
  <c r="AC54"/>
  <c r="AB54"/>
  <c r="AA54"/>
  <c r="W54"/>
  <c r="P54"/>
  <c r="O54"/>
  <c r="N54"/>
  <c r="AE47"/>
  <c r="AD47"/>
  <c r="AC47"/>
  <c r="AB47"/>
  <c r="AA47"/>
  <c r="Z47"/>
  <c r="Y47"/>
  <c r="X47"/>
  <c r="W47"/>
  <c r="P47"/>
  <c r="O47"/>
  <c r="N47"/>
  <c r="AE40"/>
  <c r="AD40"/>
  <c r="AC40"/>
  <c r="AB40"/>
  <c r="AA40"/>
  <c r="Z40"/>
  <c r="Y40"/>
  <c r="W40"/>
  <c r="P40"/>
  <c r="O40"/>
  <c r="N40"/>
  <c r="AE34"/>
  <c r="AD34"/>
  <c r="AC34"/>
  <c r="AB34"/>
  <c r="AA34"/>
  <c r="Z34"/>
  <c r="Y34"/>
  <c r="X34"/>
  <c r="W34"/>
  <c r="P34"/>
  <c r="O34"/>
  <c r="AE12"/>
  <c r="AD12"/>
  <c r="AC12"/>
  <c r="AB12"/>
  <c r="AA12"/>
  <c r="Z12"/>
  <c r="Y12"/>
  <c r="X12"/>
  <c r="W12"/>
  <c r="P12"/>
  <c r="O12"/>
  <c r="N12"/>
  <c r="A110"/>
  <c r="A109"/>
  <c r="A108"/>
  <c r="A107"/>
  <c r="A104"/>
  <c r="A103"/>
  <c r="A102"/>
  <c r="A101"/>
  <c r="A100"/>
  <c r="A99"/>
  <c r="A98"/>
  <c r="A97"/>
  <c r="A96"/>
  <c r="A95"/>
  <c r="A94"/>
  <c r="A93"/>
  <c r="A92"/>
  <c r="A89"/>
  <c r="A88"/>
  <c r="A87"/>
  <c r="A86"/>
  <c r="A85"/>
  <c r="A72"/>
  <c r="A71"/>
  <c r="A70"/>
  <c r="A69"/>
  <c r="A68"/>
  <c r="A65"/>
  <c r="A64"/>
  <c r="A63"/>
  <c r="A60"/>
  <c r="A59"/>
  <c r="A58"/>
  <c r="A57"/>
  <c r="A56"/>
  <c r="A53"/>
  <c r="A52"/>
  <c r="A51"/>
  <c r="A50"/>
  <c r="A49"/>
  <c r="A46"/>
  <c r="A45"/>
  <c r="A44"/>
  <c r="A43"/>
  <c r="A42"/>
  <c r="A39"/>
  <c r="A38"/>
  <c r="A37"/>
  <c r="A36"/>
  <c r="A33"/>
  <c r="A32"/>
  <c r="A31"/>
  <c r="A30"/>
  <c r="A28"/>
  <c r="A27"/>
  <c r="A26"/>
  <c r="A25"/>
  <c r="A24"/>
  <c r="A23"/>
  <c r="A22"/>
  <c r="A19"/>
  <c r="A18"/>
  <c r="A17"/>
  <c r="A16"/>
  <c r="A15"/>
  <c r="A14"/>
  <c r="D10" l="1"/>
  <c r="J10"/>
  <c r="H10"/>
  <c r="M10"/>
  <c r="I10"/>
  <c r="AR10"/>
  <c r="AN10"/>
  <c r="AG10"/>
  <c r="AI10"/>
  <c r="AK10"/>
  <c r="AM10"/>
  <c r="AO10"/>
  <c r="AQ10"/>
  <c r="AS10"/>
  <c r="AU10"/>
  <c r="AW10"/>
  <c r="AY10"/>
  <c r="BA10"/>
  <c r="C10"/>
  <c r="N10"/>
  <c r="P10"/>
  <c r="X10"/>
  <c r="Z10"/>
  <c r="AB10"/>
  <c r="AD10"/>
  <c r="E10"/>
  <c r="O10"/>
  <c r="F10"/>
  <c r="W10"/>
  <c r="Y10"/>
  <c r="AA10"/>
  <c r="AC10"/>
  <c r="AE10"/>
  <c r="G10"/>
  <c r="L10"/>
  <c r="K10"/>
  <c r="B10"/>
</calcChain>
</file>

<file path=xl/sharedStrings.xml><?xml version="1.0" encoding="utf-8"?>
<sst xmlns="http://schemas.openxmlformats.org/spreadsheetml/2006/main" count="1057" uniqueCount="142">
  <si>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</si>
  <si>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</si>
  <si>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</si>
  <si>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</si>
  <si>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</si>
  <si>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</si>
  <si>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</si>
  <si>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</si>
  <si>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</si>
  <si>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</si>
  <si>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</si>
  <si>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</si>
  <si>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</si>
  <si>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</si>
  <si>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</si>
  <si>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</si>
  <si>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</si>
  <si>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</si>
  <si>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</si>
  <si>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</si>
  <si>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</si>
  <si>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</si>
  <si>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</si>
  <si>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</si>
  <si>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</si>
  <si>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</si>
  <si>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</si>
  <si>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</si>
  <si>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</si>
  <si>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</si>
  <si>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</si>
  <si>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</si>
  <si>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</si>
  <si>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</si>
  <si>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</si>
  <si>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</si>
  <si>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</si>
  <si>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</si>
  <si>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</si>
  <si>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</si>
  <si>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</si>
  <si>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</si>
  <si>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</si>
  <si>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</si>
  <si>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</si>
  <si>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</si>
  <si>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</si>
  <si>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</si>
  <si>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</si>
  <si>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</si>
  <si>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</si>
  <si>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</si>
  <si>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</si>
  <si>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</si>
  <si>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</si>
  <si>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</si>
  <si>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</si>
  <si>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</si>
  <si>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</si>
  <si>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</si>
  <si>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</si>
  <si>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</si>
  <si>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</si>
  <si>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</si>
  <si>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</si>
  <si>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</si>
  <si>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</si>
  <si>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</si>
  <si>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</si>
  <si>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</si>
  <si>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</si>
  <si>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</si>
  <si>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</si>
  <si>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</si>
  <si>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</si>
  <si>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</si>
  <si>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</si>
  <si>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</si>
  <si>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</si>
  <si>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</si>
  <si>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</si>
  <si>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</si>
  <si>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</si>
  <si>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</si>
  <si>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</si>
  <si>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</si>
  <si>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</si>
  <si>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</si>
  <si>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</si>
  <si>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</si>
  <si>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</si>
  <si>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</si>
  <si>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</si>
  <si>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</si>
  <si>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</si>
  <si>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</si>
  <si>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</si>
  <si>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</si>
  <si>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</si>
  <si>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</si>
  <si>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</si>
  <si>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</si>
  <si>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</si>
  <si>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</si>
  <si>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</si>
  <si>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</si>
  <si>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</si>
  <si>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</si>
  <si>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</si>
  <si>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</si>
  <si>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3=συνολικός αριθμός δένδρων</t>
  </si>
  <si>
    <t>3=total number of trees</t>
  </si>
  <si>
    <t>4=δένδρα κανονικών δενδρώνων</t>
  </si>
  <si>
    <t>4=trees in compact plantations</t>
  </si>
  <si>
    <t>5α - 5a</t>
  </si>
  <si>
    <t>5β - 5b</t>
  </si>
  <si>
    <t>5=παραγωγή όλων των δένδρων (5α βρώσιμων ελιών, 5β για ελαιοποίηση)</t>
  </si>
  <si>
    <t>5=production of all trees (5a edible olives, 5b for olive oil)</t>
  </si>
  <si>
    <t>Παραγωγή σε τόνους</t>
  </si>
  <si>
    <t>Region of Western Macedonia</t>
  </si>
  <si>
    <t>Περιφέρεια Δυτικής Μακεδονίας</t>
  </si>
  <si>
    <t>Μηλιές
Apple trees</t>
  </si>
  <si>
    <t>Ελιές
Olive trees</t>
  </si>
  <si>
    <t>Πορτοκαλιές
Orange trees</t>
  </si>
  <si>
    <t>Λεμονιές
Lemon trees</t>
  </si>
  <si>
    <t>Μανταρινιές
Mandarin trees</t>
  </si>
  <si>
    <t>Αχλαδιές
Pear trees</t>
  </si>
  <si>
    <t>Ροδακινιές - Νεκταρινιές
Peach - Nectarine trees</t>
  </si>
  <si>
    <t>Βερικοκιές
Apricot trees</t>
  </si>
  <si>
    <t>Κερασιές
Cherry trees</t>
  </si>
  <si>
    <t>Συκιές για νωπά σύκα
Fig trees
(for fresh figs)</t>
  </si>
  <si>
    <t>Συκιές για ξηρά σύκα
Fig trees (for dry figs)</t>
  </si>
  <si>
    <t>Αμυγδαλιές
Almond trees</t>
  </si>
  <si>
    <t>Καρυδιές
Walnut trees</t>
  </si>
  <si>
    <t>Καστανιές
Chestnut trees</t>
  </si>
  <si>
    <t>Λεπτοκαρυές
(Φουντουκιές)
Hazelnut trees</t>
  </si>
  <si>
    <t>―</t>
  </si>
  <si>
    <t>Areas in stremmas (1 stremma = 0.1 ha)</t>
  </si>
  <si>
    <t>Πίνακας 5β. Αριθμός δένδρων και παραγωγή κυριότερων δενδρωδών καλλιεργειών, κατά Περιφέρεια και Περιφερειακή Ενότητα, 2017</t>
  </si>
  <si>
    <t>Table 5b. Number of trees and tree production for principal tree cultivations, by Region and Regional Unities, 2017</t>
  </si>
  <si>
    <t>Ακτινίδια
Kiwi trees</t>
  </si>
  <si>
    <t>Ροδιές
Pomegranate trees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</si>
</sst>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7"/>
      <name val="Arial"/>
      <family val="2"/>
      <charset val="161"/>
    </font>
    <font>
      <sz val="9"/>
      <color theme="1"/>
      <name val="Arial"/>
      <family val="2"/>
      <charset val="161"/>
    </font>
    <font>
      <b/>
      <sz val="9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3" fillId="0" borderId="0" xfId="0" applyFo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left"/>
    </xf>
    <xf numFmtId="0" fontId="3" fillId="0" borderId="0" xfId="0" applyFont="1" applyBorder="1"/>
    <xf numFmtId="0" fontId="2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>
      <alignment horizontal="left"/>
    </xf>
    <xf numFmtId="3" fontId="6" fillId="2" borderId="7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5" fillId="0" borderId="0" xfId="0" applyFont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3" fontId="6" fillId="2" borderId="26" xfId="0" applyNumberFormat="1" applyFont="1" applyFill="1" applyBorder="1" applyAlignment="1">
      <alignment horizontal="right" vertical="center"/>
    </xf>
    <xf numFmtId="3" fontId="6" fillId="2" borderId="27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vertical="center" wrapText="1"/>
    </xf>
    <xf numFmtId="0" fontId="7" fillId="0" borderId="0" xfId="0" applyFont="1"/>
    <xf numFmtId="0" fontId="8" fillId="0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0" fontId="3" fillId="0" borderId="7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 vertical="top" wrapText="1"/>
    </xf>
    <xf numFmtId="3" fontId="3" fillId="0" borderId="7" xfId="0" applyNumberFormat="1" applyFont="1" applyFill="1" applyBorder="1" applyAlignment="1">
      <alignment horizontal="right" vertical="top" wrapText="1"/>
    </xf>
    <xf numFmtId="0" fontId="3" fillId="0" borderId="26" xfId="0" applyFont="1" applyFill="1" applyBorder="1" applyAlignment="1">
      <alignment horizontal="right" vertical="top" wrapText="1"/>
    </xf>
    <xf numFmtId="3" fontId="3" fillId="0" borderId="22" xfId="0" applyNumberFormat="1" applyFont="1" applyFill="1" applyBorder="1" applyAlignment="1">
      <alignment horizontal="right" vertical="top" wrapText="1"/>
    </xf>
    <xf numFmtId="0" fontId="3" fillId="0" borderId="22" xfId="0" applyFont="1" applyFill="1" applyBorder="1" applyAlignment="1">
      <alignment horizontal="right" vertical="top" wrapText="1"/>
    </xf>
    <xf numFmtId="3" fontId="3" fillId="0" borderId="26" xfId="0" applyNumberFormat="1" applyFont="1" applyFill="1" applyBorder="1" applyAlignment="1">
      <alignment horizontal="right" vertical="top" wrapText="1"/>
    </xf>
    <xf numFmtId="3" fontId="3" fillId="0" borderId="28" xfId="0" applyNumberFormat="1" applyFont="1" applyFill="1" applyBorder="1" applyAlignment="1">
      <alignment horizontal="right" vertical="top" wrapText="1"/>
    </xf>
    <xf numFmtId="3" fontId="3" fillId="0" borderId="1" xfId="0" applyNumberFormat="1" applyFont="1" applyFill="1" applyBorder="1" applyAlignment="1">
      <alignment horizontal="right" vertical="top" wrapText="1"/>
    </xf>
    <xf numFmtId="3" fontId="3" fillId="0" borderId="29" xfId="0" applyNumberFormat="1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29" xfId="0" applyFont="1" applyFill="1" applyBorder="1" applyAlignment="1">
      <alignment horizontal="right" vertical="top" wrapText="1"/>
    </xf>
    <xf numFmtId="3" fontId="3" fillId="0" borderId="3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Fill="1" applyBorder="1" applyAlignment="1" applyProtection="1">
      <alignment horizontal="left" wrapText="1" indent="1"/>
    </xf>
    <xf numFmtId="49" fontId="4" fillId="0" borderId="0" xfId="0" applyNumberFormat="1" applyFont="1" applyBorder="1" applyAlignment="1" applyProtection="1">
      <alignment horizontal="left" vertical="center" wrapText="1" indent="1"/>
      <protection locked="0"/>
    </xf>
    <xf numFmtId="49" fontId="2" fillId="0" borderId="1" xfId="0" applyNumberFormat="1" applyFont="1" applyFill="1" applyBorder="1" applyAlignment="1" applyProtection="1">
      <alignment horizontal="left" wrapText="1" indent="1"/>
    </xf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2" fillId="0" borderId="0" xfId="0" applyNumberFormat="1" applyFont="1" applyFill="1" applyBorder="1" applyAlignment="1" applyProtection="1">
      <alignment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/>
    <xf numFmtId="0" fontId="13" fillId="0" borderId="1" xfId="0" applyNumberFormat="1" applyFont="1" applyFill="1" applyBorder="1" applyAlignment="1" applyProtection="1"/>
    <xf numFmtId="0" fontId="0" fillId="0" borderId="0" xfId="0" applyFont="1" applyBorder="1"/>
    <xf numFmtId="0" fontId="13" fillId="0" borderId="0" xfId="0" applyNumberFormat="1" applyFont="1" applyFill="1" applyBorder="1" applyAlignment="1" applyProtection="1"/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13" fillId="0" borderId="6" xfId="0" applyNumberFormat="1" applyFont="1" applyFill="1" applyBorder="1" applyAlignment="1" applyProtection="1">
      <alignment horizontal="center" vertical="center" wrapText="1"/>
    </xf>
    <xf numFmtId="49" fontId="13" fillId="0" borderId="0" xfId="0" applyNumberFormat="1" applyFont="1" applyFill="1" applyBorder="1" applyAlignment="1" applyProtection="1">
      <alignment horizontal="left" wrapText="1" indent="1"/>
    </xf>
    <xf numFmtId="0" fontId="0" fillId="0" borderId="0" xfId="0" applyFont="1" applyBorder="1" applyAlignment="1">
      <alignment horizontal="left"/>
    </xf>
    <xf numFmtId="49" fontId="12" fillId="0" borderId="0" xfId="0" applyNumberFormat="1" applyFont="1" applyFill="1" applyBorder="1" applyAlignment="1" applyProtection="1">
      <alignment vertical="center" wrapText="1"/>
    </xf>
    <xf numFmtId="3" fontId="12" fillId="2" borderId="26" xfId="0" applyNumberFormat="1" applyFont="1" applyFill="1" applyBorder="1" applyAlignment="1">
      <alignment horizontal="right" vertical="center"/>
    </xf>
    <xf numFmtId="3" fontId="12" fillId="2" borderId="7" xfId="0" applyNumberFormat="1" applyFont="1" applyFill="1" applyBorder="1" applyAlignment="1">
      <alignment horizontal="right" vertical="center"/>
    </xf>
    <xf numFmtId="3" fontId="12" fillId="2" borderId="27" xfId="0" applyNumberFormat="1" applyFont="1" applyFill="1" applyBorder="1" applyAlignment="1">
      <alignment horizontal="right" vertical="center"/>
    </xf>
    <xf numFmtId="49" fontId="14" fillId="0" borderId="0" xfId="0" applyNumberFormat="1" applyFont="1" applyBorder="1" applyAlignment="1" applyProtection="1">
      <alignment horizontal="left" vertical="center" wrapText="1" indent="1"/>
      <protection locked="0"/>
    </xf>
    <xf numFmtId="49" fontId="13" fillId="0" borderId="1" xfId="0" applyNumberFormat="1" applyFont="1" applyFill="1" applyBorder="1" applyAlignment="1" applyProtection="1">
      <alignment horizontal="left" wrapText="1" indent="1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/>
    <xf numFmtId="3" fontId="15" fillId="0" borderId="7" xfId="0" applyNumberFormat="1" applyFont="1" applyBorder="1" applyAlignment="1">
      <alignment horizontal="right" vertical="top"/>
    </xf>
    <xf numFmtId="3" fontId="15" fillId="0" borderId="0" xfId="0" applyNumberFormat="1" applyFont="1" applyBorder="1" applyAlignment="1">
      <alignment horizontal="right" vertical="top"/>
    </xf>
    <xf numFmtId="3" fontId="15" fillId="0" borderId="26" xfId="0" applyNumberFormat="1" applyFont="1" applyBorder="1" applyAlignment="1">
      <alignment horizontal="right" vertical="top"/>
    </xf>
    <xf numFmtId="3" fontId="15" fillId="0" borderId="28" xfId="0" applyNumberFormat="1" applyFont="1" applyBorder="1" applyAlignment="1">
      <alignment horizontal="right" vertical="top"/>
    </xf>
    <xf numFmtId="3" fontId="15" fillId="0" borderId="1" xfId="0" applyNumberFormat="1" applyFont="1" applyBorder="1" applyAlignment="1">
      <alignment horizontal="right" vertical="top"/>
    </xf>
    <xf numFmtId="3" fontId="15" fillId="0" borderId="29" xfId="0" applyNumberFormat="1" applyFont="1" applyBorder="1" applyAlignment="1">
      <alignment horizontal="right" vertical="top"/>
    </xf>
    <xf numFmtId="0" fontId="16" fillId="0" borderId="0" xfId="0" applyNumberFormat="1" applyFont="1" applyFill="1" applyBorder="1" applyAlignment="1" applyProtection="1">
      <alignment horizontal="left" vertical="center" wrapText="1"/>
    </xf>
    <xf numFmtId="0" fontId="17" fillId="0" borderId="1" xfId="0" applyNumberFormat="1" applyFont="1" applyFill="1" applyBorder="1" applyAlignment="1" applyProtection="1">
      <alignment horizontal="left"/>
    </xf>
    <xf numFmtId="0" fontId="17" fillId="0" borderId="1" xfId="0" applyNumberFormat="1" applyFont="1" applyFill="1" applyBorder="1" applyAlignment="1" applyProtection="1"/>
    <xf numFmtId="0" fontId="17" fillId="0" borderId="1" xfId="0" applyNumberFormat="1" applyFont="1" applyFill="1" applyBorder="1" applyAlignment="1" applyProtection="1">
      <alignment horizontal="right"/>
    </xf>
    <xf numFmtId="0" fontId="0" fillId="0" borderId="17" xfId="0" applyFont="1" applyBorder="1" applyAlignment="1">
      <alignment horizontal="left" indent="1"/>
    </xf>
    <xf numFmtId="0" fontId="11" fillId="0" borderId="17" xfId="0" applyFont="1" applyBorder="1" applyAlignment="1">
      <alignment vertical="center"/>
    </xf>
    <xf numFmtId="0" fontId="0" fillId="0" borderId="32" xfId="0" applyFont="1" applyBorder="1" applyAlignment="1">
      <alignment horizontal="left" indent="1"/>
    </xf>
    <xf numFmtId="0" fontId="0" fillId="0" borderId="1" xfId="0" applyFont="1" applyBorder="1" applyAlignment="1">
      <alignment horizontal="left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3" fontId="15" fillId="0" borderId="22" xfId="0" applyNumberFormat="1" applyFont="1" applyBorder="1" applyAlignment="1">
      <alignment horizontal="right" vertical="top"/>
    </xf>
    <xf numFmtId="3" fontId="15" fillId="0" borderId="30" xfId="0" applyNumberFormat="1" applyFont="1" applyBorder="1" applyAlignment="1">
      <alignment horizontal="right" vertical="top"/>
    </xf>
    <xf numFmtId="3" fontId="12" fillId="0" borderId="7" xfId="0" applyNumberFormat="1" applyFont="1" applyBorder="1" applyAlignment="1">
      <alignment horizontal="right" vertical="center"/>
    </xf>
    <xf numFmtId="3" fontId="12" fillId="0" borderId="27" xfId="0" applyNumberFormat="1" applyFont="1" applyBorder="1" applyAlignment="1">
      <alignment horizontal="right" vertical="center"/>
    </xf>
    <xf numFmtId="3" fontId="12" fillId="0" borderId="7" xfId="0" quotePrefix="1" applyNumberFormat="1" applyFont="1" applyBorder="1" applyAlignment="1">
      <alignment horizontal="right" vertical="center"/>
    </xf>
    <xf numFmtId="3" fontId="12" fillId="0" borderId="27" xfId="0" quotePrefix="1" applyNumberFormat="1" applyFont="1" applyBorder="1" applyAlignment="1">
      <alignment horizontal="right" vertical="center"/>
    </xf>
    <xf numFmtId="0" fontId="13" fillId="0" borderId="19" xfId="0" applyNumberFormat="1" applyFont="1" applyFill="1" applyBorder="1" applyAlignment="1" applyProtection="1">
      <alignment horizontal="center" vertical="center" wrapText="1"/>
    </xf>
    <xf numFmtId="0" fontId="13" fillId="0" borderId="15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10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8" xfId="0" applyNumberFormat="1" applyFont="1" applyFill="1" applyBorder="1" applyAlignment="1" applyProtection="1">
      <alignment horizontal="center" vertical="center" wrapText="1"/>
    </xf>
    <xf numFmtId="0" fontId="13" fillId="0" borderId="11" xfId="0" applyNumberFormat="1" applyFont="1" applyFill="1" applyBorder="1" applyAlignment="1" applyProtection="1">
      <alignment horizontal="center" vertical="center" wrapText="1"/>
    </xf>
    <xf numFmtId="0" fontId="13" fillId="0" borderId="12" xfId="0" applyNumberFormat="1" applyFont="1" applyFill="1" applyBorder="1" applyAlignment="1" applyProtection="1">
      <alignment horizontal="center" vertical="center" wrapText="1"/>
    </xf>
    <xf numFmtId="0" fontId="13" fillId="0" borderId="9" xfId="0" applyNumberFormat="1" applyFont="1" applyFill="1" applyBorder="1" applyAlignment="1" applyProtection="1">
      <alignment horizontal="center" vertical="center" wrapText="1"/>
    </xf>
    <xf numFmtId="0" fontId="13" fillId="0" borderId="21" xfId="0" applyNumberFormat="1" applyFont="1" applyFill="1" applyBorder="1" applyAlignment="1" applyProtection="1">
      <alignment horizontal="center" vertical="center" wrapText="1"/>
    </xf>
    <xf numFmtId="0" fontId="13" fillId="0" borderId="22" xfId="0" applyNumberFormat="1" applyFont="1" applyFill="1" applyBorder="1" applyAlignment="1" applyProtection="1">
      <alignment horizontal="center" vertical="center" wrapText="1"/>
    </xf>
    <xf numFmtId="0" fontId="13" fillId="0" borderId="23" xfId="0" applyNumberFormat="1" applyFont="1" applyFill="1" applyBorder="1" applyAlignment="1" applyProtection="1">
      <alignment horizontal="center" vertical="center" wrapText="1"/>
    </xf>
    <xf numFmtId="3" fontId="12" fillId="0" borderId="13" xfId="0" applyNumberFormat="1" applyFont="1" applyBorder="1" applyAlignment="1">
      <alignment horizontal="right" vertical="center"/>
    </xf>
    <xf numFmtId="3" fontId="12" fillId="0" borderId="25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2" fillId="0" borderId="15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0" borderId="12" xfId="0" applyNumberFormat="1" applyFont="1" applyFill="1" applyBorder="1" applyAlignment="1" applyProtection="1">
      <alignment horizontal="center" vertical="center" wrapText="1"/>
    </xf>
    <xf numFmtId="0" fontId="13" fillId="0" borderId="16" xfId="0" applyNumberFormat="1" applyFont="1" applyFill="1" applyBorder="1" applyAlignment="1" applyProtection="1">
      <alignment horizontal="center" vertical="center" wrapText="1"/>
    </xf>
    <xf numFmtId="0" fontId="13" fillId="0" borderId="17" xfId="0" applyNumberFormat="1" applyFont="1" applyFill="1" applyBorder="1" applyAlignment="1" applyProtection="1">
      <alignment horizontal="center" vertical="center" wrapText="1"/>
    </xf>
    <xf numFmtId="0" fontId="13" fillId="0" borderId="18" xfId="0" applyNumberFormat="1" applyFont="1" applyFill="1" applyBorder="1" applyAlignment="1" applyProtection="1">
      <alignment horizontal="center" vertical="center" wrapText="1"/>
    </xf>
    <xf numFmtId="0" fontId="12" fillId="0" borderId="16" xfId="0" applyNumberFormat="1" applyFont="1" applyFill="1" applyBorder="1" applyAlignment="1" applyProtection="1">
      <alignment horizontal="center" vertical="center" wrapText="1"/>
    </xf>
    <xf numFmtId="0" fontId="12" fillId="0" borderId="17" xfId="0" applyNumberFormat="1" applyFont="1" applyFill="1" applyBorder="1" applyAlignment="1" applyProtection="1">
      <alignment horizontal="center" vertical="center" wrapText="1"/>
    </xf>
    <xf numFmtId="0" fontId="12" fillId="0" borderId="18" xfId="0" applyNumberFormat="1" applyFont="1" applyFill="1" applyBorder="1" applyAlignment="1" applyProtection="1">
      <alignment horizontal="center" vertical="center" wrapText="1"/>
    </xf>
    <xf numFmtId="0" fontId="12" fillId="0" borderId="31" xfId="0" applyNumberFormat="1" applyFont="1" applyFill="1" applyBorder="1" applyAlignment="1" applyProtection="1">
      <alignment horizontal="left" vertical="center" wrapText="1"/>
    </xf>
    <xf numFmtId="0" fontId="12" fillId="0" borderId="14" xfId="0" applyNumberFormat="1" applyFont="1" applyFill="1" applyBorder="1" applyAlignment="1" applyProtection="1">
      <alignment horizontal="left" vertical="center" wrapText="1"/>
    </xf>
    <xf numFmtId="0" fontId="12" fillId="0" borderId="17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49" fontId="12" fillId="0" borderId="0" xfId="0" applyNumberFormat="1" applyFont="1" applyFill="1" applyBorder="1" applyAlignment="1" applyProtection="1">
      <alignment horizontal="left" vertical="center" wrapText="1"/>
    </xf>
    <xf numFmtId="3" fontId="12" fillId="0" borderId="26" xfId="0" applyNumberFormat="1" applyFont="1" applyBorder="1" applyAlignment="1">
      <alignment horizontal="right" vertical="center"/>
    </xf>
    <xf numFmtId="49" fontId="12" fillId="0" borderId="14" xfId="0" applyNumberFormat="1" applyFont="1" applyFill="1" applyBorder="1" applyAlignment="1" applyProtection="1">
      <alignment horizontal="left" vertical="center" wrapText="1"/>
    </xf>
    <xf numFmtId="3" fontId="12" fillId="0" borderId="31" xfId="0" applyNumberFormat="1" applyFont="1" applyBorder="1" applyAlignment="1">
      <alignment horizontal="right" vertical="center"/>
    </xf>
    <xf numFmtId="3" fontId="12" fillId="0" borderId="17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vertical="center"/>
    </xf>
    <xf numFmtId="0" fontId="11" fillId="0" borderId="1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2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26" xfId="0" applyNumberFormat="1" applyFont="1" applyBorder="1" applyAlignment="1">
      <alignment horizontal="right" vertical="center"/>
    </xf>
    <xf numFmtId="3" fontId="1" fillId="0" borderId="7" xfId="0" quotePrefix="1" applyNumberFormat="1" applyFont="1" applyBorder="1" applyAlignment="1">
      <alignment horizontal="right" vertical="center"/>
    </xf>
    <xf numFmtId="3" fontId="1" fillId="0" borderId="27" xfId="0" quotePrefix="1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7" xfId="0" applyNumberFormat="1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3" fontId="1" fillId="0" borderId="13" xfId="0" applyNumberFormat="1" applyFont="1" applyBorder="1" applyAlignment="1">
      <alignment horizontal="right" vertical="center"/>
    </xf>
    <xf numFmtId="3" fontId="1" fillId="0" borderId="25" xfId="0" applyNumberFormat="1" applyFont="1" applyBorder="1" applyAlignment="1">
      <alignment horizontal="right" vertical="center"/>
    </xf>
    <xf numFmtId="49" fontId="1" fillId="0" borderId="14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3" fontId="1" fillId="0" borderId="24" xfId="0" applyNumberFormat="1" applyFont="1" applyBorder="1" applyAlignment="1">
      <alignment horizontal="right" vertical="center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14"/>
  <sheetViews>
    <sheetView showGridLines="0" tabSelected="1" topLeftCell="AH1" zoomScaleNormal="100" workbookViewId="0">
      <selection activeCell="AX18" sqref="AX18"/>
    </sheetView>
  </sheetViews>
  <sheetFormatPr defaultRowHeight="15.05"/>
  <cols>
    <col min="1" max="1" width="45.21875" style="54" customWidth="1"/>
    <col min="2" max="3" width="9.109375" style="54" bestFit="1" customWidth="1"/>
    <col min="4" max="4" width="6.5546875" style="54" bestFit="1" customWidth="1"/>
    <col min="5" max="6" width="10.109375" style="54" bestFit="1" customWidth="1"/>
    <col min="7" max="7" width="7.5546875" style="54" bestFit="1" customWidth="1"/>
    <col min="8" max="9" width="9.109375" style="54" bestFit="1" customWidth="1"/>
    <col min="10" max="10" width="7.5546875" style="54" bestFit="1" customWidth="1"/>
    <col min="11" max="11" width="10.109375" style="54" bestFit="1" customWidth="1"/>
    <col min="12" max="12" width="9.109375" style="54" bestFit="1" customWidth="1"/>
    <col min="13" max="13" width="7.5546875" style="54" bestFit="1" customWidth="1"/>
    <col min="14" max="15" width="9.109375" style="54" bestFit="1" customWidth="1"/>
    <col min="16" max="16" width="7.5546875" style="54" bestFit="1" customWidth="1"/>
    <col min="17" max="18" width="9.109375" style="54" bestFit="1" customWidth="1"/>
    <col min="19" max="19" width="7.5546875" style="54" bestFit="1" customWidth="1"/>
    <col min="20" max="21" width="9.109375" style="54" bestFit="1" customWidth="1"/>
    <col min="22" max="22" width="6.5546875" style="54" customWidth="1"/>
    <col min="23" max="24" width="10.109375" style="54" bestFit="1" customWidth="1"/>
    <col min="25" max="25" width="7.5546875" style="54" bestFit="1" customWidth="1"/>
    <col min="26" max="27" width="9.109375" style="54" bestFit="1" customWidth="1"/>
    <col min="28" max="28" width="7.5546875" style="54" bestFit="1" customWidth="1"/>
    <col min="29" max="30" width="9.109375" style="54" bestFit="1" customWidth="1"/>
    <col min="31" max="31" width="6.5546875" style="54" bestFit="1" customWidth="1"/>
    <col min="32" max="33" width="7.5546875" style="54" bestFit="1" customWidth="1"/>
    <col min="34" max="34" width="6.5546875" style="54" bestFit="1" customWidth="1"/>
    <col min="35" max="36" width="7.5546875" style="54" bestFit="1" customWidth="1"/>
    <col min="37" max="37" width="6.5546875" style="54" bestFit="1" customWidth="1"/>
    <col min="38" max="39" width="9.109375" style="54" bestFit="1" customWidth="1"/>
    <col min="40" max="40" width="6.5546875" style="54" bestFit="1" customWidth="1"/>
    <col min="41" max="42" width="9.109375" style="54" bestFit="1" customWidth="1"/>
    <col min="43" max="43" width="6.5546875" style="54" bestFit="1" customWidth="1"/>
    <col min="44" max="45" width="9.109375" style="54" bestFit="1" customWidth="1"/>
    <col min="46" max="46" width="6.5546875" style="54" bestFit="1" customWidth="1"/>
    <col min="47" max="48" width="7.5546875" style="54" bestFit="1" customWidth="1"/>
    <col min="49" max="49" width="4" style="54" bestFit="1" customWidth="1"/>
    <col min="50" max="51" width="11.109375" style="54" bestFit="1" customWidth="1"/>
    <col min="52" max="52" width="7.77734375" style="54" customWidth="1"/>
    <col min="53" max="53" width="9.109375" style="54" bestFit="1" customWidth="1"/>
    <col min="54" max="54" width="26.77734375" style="54" bestFit="1" customWidth="1"/>
    <col min="55" max="55" width="15.109375" style="54" customWidth="1"/>
    <col min="56" max="56" width="34.33203125" style="54" bestFit="1" customWidth="1"/>
    <col min="57" max="16384" width="8.88671875" style="54"/>
  </cols>
  <sheetData>
    <row r="1" spans="1:64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</row>
    <row r="2" spans="1:64" ht="18.2">
      <c r="A2" s="139" t="s">
        <v>138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6"/>
      <c r="BF2" s="56"/>
      <c r="BG2" s="56"/>
      <c r="BH2" s="56"/>
      <c r="BI2" s="56"/>
      <c r="BJ2" s="56"/>
      <c r="BK2" s="56"/>
      <c r="BL2" s="56"/>
    </row>
    <row r="3" spans="1:64" ht="18.2">
      <c r="A3" s="139" t="s">
        <v>139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85"/>
      <c r="Y3" s="57"/>
      <c r="Z3" s="57"/>
      <c r="AA3" s="57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6"/>
      <c r="BF3" s="56"/>
      <c r="BG3" s="56"/>
      <c r="BH3" s="56"/>
      <c r="BI3" s="56"/>
      <c r="BJ3" s="56"/>
      <c r="BK3" s="56"/>
      <c r="BL3" s="56"/>
    </row>
    <row r="4" spans="1:64">
      <c r="B4" s="57"/>
      <c r="C4" s="57"/>
      <c r="D4" s="57"/>
      <c r="E4" s="57"/>
      <c r="F4" s="57"/>
      <c r="G4" s="57"/>
      <c r="H4" s="57"/>
      <c r="I4" s="57"/>
      <c r="K4" s="58"/>
      <c r="L4" s="58"/>
      <c r="M4" s="58"/>
      <c r="N4" s="58"/>
      <c r="O4" s="58"/>
      <c r="P4" s="58"/>
      <c r="Q4" s="93"/>
      <c r="R4" s="93"/>
      <c r="S4" s="93"/>
      <c r="T4" s="93"/>
      <c r="U4" s="93"/>
      <c r="V4" s="93"/>
      <c r="W4" s="58"/>
      <c r="X4" s="58"/>
      <c r="Y4" s="58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6"/>
      <c r="BF4" s="56"/>
      <c r="BG4" s="56"/>
      <c r="BH4" s="56"/>
      <c r="BI4" s="56"/>
      <c r="BJ4" s="56"/>
      <c r="BK4" s="56"/>
      <c r="BL4" s="56"/>
    </row>
    <row r="5" spans="1:64" ht="15.65" thickBot="1">
      <c r="A5" s="86" t="s">
        <v>118</v>
      </c>
      <c r="B5" s="59"/>
      <c r="C5" s="59"/>
      <c r="D5" s="59"/>
      <c r="E5" s="59"/>
      <c r="F5" s="59"/>
      <c r="G5" s="115"/>
      <c r="H5" s="115"/>
      <c r="I5" s="115"/>
      <c r="J5" s="115"/>
      <c r="K5" s="115"/>
      <c r="L5" s="115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1"/>
      <c r="BC5" s="87"/>
      <c r="BD5" s="88" t="s">
        <v>137</v>
      </c>
      <c r="BE5" s="62"/>
      <c r="BF5" s="63"/>
      <c r="BG5" s="63"/>
      <c r="BH5" s="63"/>
      <c r="BI5" s="63"/>
      <c r="BJ5" s="63"/>
      <c r="BK5" s="63"/>
      <c r="BL5" s="63"/>
    </row>
    <row r="6" spans="1:64" ht="15.05" customHeight="1">
      <c r="A6" s="116" t="s">
        <v>0</v>
      </c>
      <c r="B6" s="119" t="s">
        <v>124</v>
      </c>
      <c r="C6" s="101"/>
      <c r="D6" s="101"/>
      <c r="E6" s="100" t="s">
        <v>123</v>
      </c>
      <c r="F6" s="101"/>
      <c r="G6" s="102"/>
      <c r="H6" s="100" t="s">
        <v>125</v>
      </c>
      <c r="I6" s="101"/>
      <c r="J6" s="102"/>
      <c r="K6" s="100" t="s">
        <v>121</v>
      </c>
      <c r="L6" s="101"/>
      <c r="M6" s="102"/>
      <c r="N6" s="101" t="s">
        <v>126</v>
      </c>
      <c r="O6" s="101"/>
      <c r="P6" s="102"/>
      <c r="Q6" s="100" t="s">
        <v>140</v>
      </c>
      <c r="R6" s="101"/>
      <c r="S6" s="102"/>
      <c r="T6" s="100" t="s">
        <v>141</v>
      </c>
      <c r="U6" s="101"/>
      <c r="V6" s="102"/>
      <c r="W6" s="100" t="s">
        <v>127</v>
      </c>
      <c r="X6" s="101"/>
      <c r="Y6" s="102"/>
      <c r="Z6" s="100" t="s">
        <v>128</v>
      </c>
      <c r="AA6" s="101"/>
      <c r="AB6" s="102"/>
      <c r="AC6" s="100" t="s">
        <v>129</v>
      </c>
      <c r="AD6" s="101"/>
      <c r="AE6" s="102"/>
      <c r="AF6" s="101" t="s">
        <v>130</v>
      </c>
      <c r="AG6" s="101"/>
      <c r="AH6" s="101"/>
      <c r="AI6" s="100" t="s">
        <v>131</v>
      </c>
      <c r="AJ6" s="101"/>
      <c r="AK6" s="102"/>
      <c r="AL6" s="100" t="s">
        <v>132</v>
      </c>
      <c r="AM6" s="101"/>
      <c r="AN6" s="102"/>
      <c r="AO6" s="100" t="s">
        <v>133</v>
      </c>
      <c r="AP6" s="101"/>
      <c r="AQ6" s="102"/>
      <c r="AR6" s="101" t="s">
        <v>134</v>
      </c>
      <c r="AS6" s="101"/>
      <c r="AT6" s="102"/>
      <c r="AU6" s="100" t="s">
        <v>135</v>
      </c>
      <c r="AV6" s="101"/>
      <c r="AW6" s="102"/>
      <c r="AX6" s="100" t="s">
        <v>122</v>
      </c>
      <c r="AY6" s="101"/>
      <c r="AZ6" s="101"/>
      <c r="BA6" s="109"/>
      <c r="BB6" s="122" t="s">
        <v>1</v>
      </c>
      <c r="BC6" s="116"/>
      <c r="BD6" s="116"/>
      <c r="BE6" s="62"/>
    </row>
    <row r="7" spans="1:64">
      <c r="A7" s="117"/>
      <c r="B7" s="120"/>
      <c r="C7" s="104"/>
      <c r="D7" s="104"/>
      <c r="E7" s="103"/>
      <c r="F7" s="104"/>
      <c r="G7" s="105"/>
      <c r="H7" s="103"/>
      <c r="I7" s="104"/>
      <c r="J7" s="105"/>
      <c r="K7" s="103"/>
      <c r="L7" s="104"/>
      <c r="M7" s="105"/>
      <c r="N7" s="104"/>
      <c r="O7" s="104"/>
      <c r="P7" s="105"/>
      <c r="Q7" s="103"/>
      <c r="R7" s="104"/>
      <c r="S7" s="105"/>
      <c r="T7" s="103"/>
      <c r="U7" s="104"/>
      <c r="V7" s="105"/>
      <c r="W7" s="103"/>
      <c r="X7" s="104"/>
      <c r="Y7" s="105"/>
      <c r="Z7" s="103"/>
      <c r="AA7" s="104"/>
      <c r="AB7" s="105"/>
      <c r="AC7" s="103"/>
      <c r="AD7" s="104"/>
      <c r="AE7" s="105"/>
      <c r="AF7" s="104"/>
      <c r="AG7" s="104"/>
      <c r="AH7" s="104"/>
      <c r="AI7" s="103"/>
      <c r="AJ7" s="104"/>
      <c r="AK7" s="105"/>
      <c r="AL7" s="103"/>
      <c r="AM7" s="104"/>
      <c r="AN7" s="105"/>
      <c r="AO7" s="103"/>
      <c r="AP7" s="104"/>
      <c r="AQ7" s="105"/>
      <c r="AR7" s="104"/>
      <c r="AS7" s="104"/>
      <c r="AT7" s="105"/>
      <c r="AU7" s="103"/>
      <c r="AV7" s="104"/>
      <c r="AW7" s="105"/>
      <c r="AX7" s="103"/>
      <c r="AY7" s="104"/>
      <c r="AZ7" s="104"/>
      <c r="BA7" s="110"/>
      <c r="BB7" s="123"/>
      <c r="BC7" s="117"/>
      <c r="BD7" s="117"/>
      <c r="BE7" s="62"/>
    </row>
    <row r="8" spans="1:64">
      <c r="A8" s="117"/>
      <c r="B8" s="121"/>
      <c r="C8" s="107"/>
      <c r="D8" s="107"/>
      <c r="E8" s="106"/>
      <c r="F8" s="107"/>
      <c r="G8" s="108"/>
      <c r="H8" s="106"/>
      <c r="I8" s="107"/>
      <c r="J8" s="108"/>
      <c r="K8" s="106"/>
      <c r="L8" s="107"/>
      <c r="M8" s="108"/>
      <c r="N8" s="107"/>
      <c r="O8" s="107"/>
      <c r="P8" s="108"/>
      <c r="Q8" s="106"/>
      <c r="R8" s="107"/>
      <c r="S8" s="108"/>
      <c r="T8" s="106"/>
      <c r="U8" s="107"/>
      <c r="V8" s="108"/>
      <c r="W8" s="106"/>
      <c r="X8" s="107"/>
      <c r="Y8" s="108"/>
      <c r="Z8" s="106"/>
      <c r="AA8" s="107"/>
      <c r="AB8" s="108"/>
      <c r="AC8" s="106"/>
      <c r="AD8" s="107"/>
      <c r="AE8" s="108"/>
      <c r="AF8" s="107"/>
      <c r="AG8" s="107"/>
      <c r="AH8" s="107"/>
      <c r="AI8" s="106"/>
      <c r="AJ8" s="107"/>
      <c r="AK8" s="108"/>
      <c r="AL8" s="106"/>
      <c r="AM8" s="107"/>
      <c r="AN8" s="108"/>
      <c r="AO8" s="106"/>
      <c r="AP8" s="107"/>
      <c r="AQ8" s="108"/>
      <c r="AR8" s="107"/>
      <c r="AS8" s="107"/>
      <c r="AT8" s="108"/>
      <c r="AU8" s="106"/>
      <c r="AV8" s="107"/>
      <c r="AW8" s="108"/>
      <c r="AX8" s="106"/>
      <c r="AY8" s="107"/>
      <c r="AZ8" s="107"/>
      <c r="BA8" s="111"/>
      <c r="BB8" s="123"/>
      <c r="BC8" s="117"/>
      <c r="BD8" s="117"/>
      <c r="BE8" s="62"/>
    </row>
    <row r="9" spans="1:64">
      <c r="A9" s="118"/>
      <c r="B9" s="64">
        <v>3</v>
      </c>
      <c r="C9" s="65">
        <v>4</v>
      </c>
      <c r="D9" s="66">
        <v>5</v>
      </c>
      <c r="E9" s="67">
        <v>3</v>
      </c>
      <c r="F9" s="65">
        <v>4</v>
      </c>
      <c r="G9" s="65">
        <v>5</v>
      </c>
      <c r="H9" s="67">
        <v>3</v>
      </c>
      <c r="I9" s="65">
        <v>4</v>
      </c>
      <c r="J9" s="65">
        <v>5</v>
      </c>
      <c r="K9" s="67">
        <v>3</v>
      </c>
      <c r="L9" s="65">
        <v>4</v>
      </c>
      <c r="M9" s="65">
        <v>5</v>
      </c>
      <c r="N9" s="65">
        <v>3</v>
      </c>
      <c r="O9" s="65">
        <v>4</v>
      </c>
      <c r="P9" s="66">
        <v>5</v>
      </c>
      <c r="Q9" s="67"/>
      <c r="R9" s="67"/>
      <c r="S9" s="67"/>
      <c r="T9" s="67"/>
      <c r="U9" s="67"/>
      <c r="V9" s="67"/>
      <c r="W9" s="67">
        <v>3</v>
      </c>
      <c r="X9" s="65">
        <v>4</v>
      </c>
      <c r="Y9" s="65">
        <v>5</v>
      </c>
      <c r="Z9" s="67">
        <v>3</v>
      </c>
      <c r="AA9" s="65">
        <v>4</v>
      </c>
      <c r="AB9" s="65">
        <v>5</v>
      </c>
      <c r="AC9" s="67">
        <v>3</v>
      </c>
      <c r="AD9" s="65">
        <v>4</v>
      </c>
      <c r="AE9" s="65">
        <v>5</v>
      </c>
      <c r="AF9" s="65">
        <v>3</v>
      </c>
      <c r="AG9" s="65">
        <v>4</v>
      </c>
      <c r="AH9" s="66">
        <v>5</v>
      </c>
      <c r="AI9" s="67">
        <v>3</v>
      </c>
      <c r="AJ9" s="65">
        <v>4</v>
      </c>
      <c r="AK9" s="65">
        <v>5</v>
      </c>
      <c r="AL9" s="67">
        <v>3</v>
      </c>
      <c r="AM9" s="65">
        <v>4</v>
      </c>
      <c r="AN9" s="65">
        <v>5</v>
      </c>
      <c r="AO9" s="67">
        <v>3</v>
      </c>
      <c r="AP9" s="65">
        <v>4</v>
      </c>
      <c r="AQ9" s="65">
        <v>5</v>
      </c>
      <c r="AR9" s="65">
        <v>3</v>
      </c>
      <c r="AS9" s="65">
        <v>4</v>
      </c>
      <c r="AT9" s="65">
        <v>5</v>
      </c>
      <c r="AU9" s="67">
        <v>3</v>
      </c>
      <c r="AV9" s="65">
        <v>4</v>
      </c>
      <c r="AW9" s="65">
        <v>5</v>
      </c>
      <c r="AX9" s="67">
        <v>3</v>
      </c>
      <c r="AY9" s="65">
        <v>4</v>
      </c>
      <c r="AZ9" s="67" t="s">
        <v>114</v>
      </c>
      <c r="BA9" s="68" t="s">
        <v>115</v>
      </c>
      <c r="BB9" s="124"/>
      <c r="BC9" s="118"/>
      <c r="BD9" s="118"/>
      <c r="BE9" s="62"/>
    </row>
    <row r="10" spans="1:64">
      <c r="A10" s="131" t="s">
        <v>2</v>
      </c>
      <c r="B10" s="132">
        <f>SUM(B12,B20,B29,B34,B40,B47,B54,B61,B66,B73,B83,B90,B105)</f>
        <v>2089409</v>
      </c>
      <c r="C10" s="112">
        <f>SUM(C12,C20,C29,C34,C40,C47,C54,C61,C66,C73,C83,C90,C105)</f>
        <v>1620538</v>
      </c>
      <c r="D10" s="112">
        <f t="shared" ref="D10:G10" si="0">SUM(D12,D20,D29,D34,D40,D47,D54,D61,D66,D73,D83,D90,D105)</f>
        <v>76211.784999999974</v>
      </c>
      <c r="E10" s="112">
        <f t="shared" si="0"/>
        <v>13883337</v>
      </c>
      <c r="F10" s="112">
        <f t="shared" si="0"/>
        <v>13473756</v>
      </c>
      <c r="G10" s="112">
        <f t="shared" si="0"/>
        <v>727459.28800000006</v>
      </c>
      <c r="H10" s="112">
        <f>SUM(H12,H20,H29,H34,H40,H47,H54,H61,H66,H73,H83,H90,H105)</f>
        <v>3996004</v>
      </c>
      <c r="I10" s="112">
        <f>SUM(I12,I20,I29,I34,I40,I47,I54,I61,I66,I73,I83,I90,I105)</f>
        <v>3809455</v>
      </c>
      <c r="J10" s="112">
        <f>SUM(J12,J20,J29,J34,J40,J47,J54,J61,J66,J73,J83,J90,J105)</f>
        <v>176635.386</v>
      </c>
      <c r="K10" s="112">
        <f t="shared" ref="K10:O10" si="1">SUM(K12,K20,K29,K34,K40,K47,K54,K61,K66,K73,K83,K90,K105)</f>
        <v>10140004</v>
      </c>
      <c r="L10" s="112">
        <f>SUM(L12,L20,L29,L34,L40,L47,L54,L61,L66,L73,L83,L90,L105)</f>
        <v>9935697</v>
      </c>
      <c r="M10" s="112">
        <f>SUM(M12,M20,M29,M34,M40,M47,M54,M61,M66,M73,M83,M90,M105)</f>
        <v>253106.86299999998</v>
      </c>
      <c r="N10" s="112">
        <f t="shared" si="1"/>
        <v>3274600</v>
      </c>
      <c r="O10" s="112">
        <f t="shared" si="1"/>
        <v>2854546</v>
      </c>
      <c r="P10" s="112">
        <f t="shared" ref="P10:BA10" si="2">SUM(P12,P20,P29,P34,P40,P47,P54,P61,P66,P73,P83,P90,P105)</f>
        <v>100026.50599999999</v>
      </c>
      <c r="Q10" s="112">
        <f>SUM(Q12,Q20,Q29,Q34,Q40,Q47,Q54,Q61,Q66,Q73,Q83,Q90,Q105)</f>
        <v>4688147</v>
      </c>
      <c r="R10" s="112">
        <f t="shared" ref="R10:V10" si="3">SUM(R12,R20,R29,R34,R40,R47,R54,R61,R66,R73,R83,R90,R105)</f>
        <v>4673762</v>
      </c>
      <c r="S10" s="112">
        <f t="shared" si="3"/>
        <v>202461.74900000001</v>
      </c>
      <c r="T10" s="112">
        <f t="shared" si="3"/>
        <v>1568292</v>
      </c>
      <c r="U10" s="112">
        <f t="shared" si="3"/>
        <v>1474302</v>
      </c>
      <c r="V10" s="112">
        <f t="shared" si="3"/>
        <v>38642.162999999993</v>
      </c>
      <c r="W10" s="112">
        <f t="shared" si="2"/>
        <v>18820664</v>
      </c>
      <c r="X10" s="112">
        <f t="shared" si="2"/>
        <v>18718546</v>
      </c>
      <c r="Y10" s="112">
        <f t="shared" si="2"/>
        <v>640974.01</v>
      </c>
      <c r="Z10" s="112">
        <f t="shared" si="2"/>
        <v>3580847</v>
      </c>
      <c r="AA10" s="112">
        <f t="shared" si="2"/>
        <v>3480356</v>
      </c>
      <c r="AB10" s="112">
        <f t="shared" si="2"/>
        <v>113781.954</v>
      </c>
      <c r="AC10" s="112">
        <f t="shared" si="2"/>
        <v>6547682</v>
      </c>
      <c r="AD10" s="112">
        <f t="shared" si="2"/>
        <v>6432971</v>
      </c>
      <c r="AE10" s="112">
        <f t="shared" si="2"/>
        <v>80510.191999999995</v>
      </c>
      <c r="AF10" s="112">
        <f t="shared" si="2"/>
        <v>435732</v>
      </c>
      <c r="AG10" s="112">
        <f t="shared" si="2"/>
        <v>149669</v>
      </c>
      <c r="AH10" s="112">
        <f t="shared" si="2"/>
        <v>10504.966</v>
      </c>
      <c r="AI10" s="112">
        <f t="shared" si="2"/>
        <v>654846</v>
      </c>
      <c r="AJ10" s="112">
        <f t="shared" si="2"/>
        <v>562058</v>
      </c>
      <c r="AK10" s="112">
        <f t="shared" si="2"/>
        <v>13086.311000000002</v>
      </c>
      <c r="AL10" s="112">
        <f t="shared" si="2"/>
        <v>4425360</v>
      </c>
      <c r="AM10" s="112">
        <f t="shared" si="2"/>
        <v>3978470</v>
      </c>
      <c r="AN10" s="112">
        <f t="shared" si="2"/>
        <v>42999.267999999996</v>
      </c>
      <c r="AO10" s="112">
        <f t="shared" si="2"/>
        <v>2520392</v>
      </c>
      <c r="AP10" s="112">
        <f t="shared" si="2"/>
        <v>2029052</v>
      </c>
      <c r="AQ10" s="112">
        <f t="shared" si="2"/>
        <v>35783.269999999997</v>
      </c>
      <c r="AR10" s="112">
        <f t="shared" si="2"/>
        <v>1578785</v>
      </c>
      <c r="AS10" s="112">
        <f t="shared" si="2"/>
        <v>1445185</v>
      </c>
      <c r="AT10" s="112">
        <f t="shared" si="2"/>
        <v>30304.342000000004</v>
      </c>
      <c r="AU10" s="112">
        <f t="shared" si="2"/>
        <v>110707</v>
      </c>
      <c r="AV10" s="112">
        <f t="shared" si="2"/>
        <v>103901</v>
      </c>
      <c r="AW10" s="112">
        <f t="shared" si="2"/>
        <v>479.75499999999994</v>
      </c>
      <c r="AX10" s="112">
        <f t="shared" si="2"/>
        <v>148053557</v>
      </c>
      <c r="AY10" s="112">
        <f t="shared" si="2"/>
        <v>141944558</v>
      </c>
      <c r="AZ10" s="112">
        <f t="shared" si="2"/>
        <v>427826.73500000004</v>
      </c>
      <c r="BA10" s="113">
        <f t="shared" si="2"/>
        <v>2409950.8819999998</v>
      </c>
      <c r="BB10" s="125" t="s">
        <v>3</v>
      </c>
      <c r="BC10" s="126"/>
      <c r="BD10" s="126"/>
      <c r="BE10" s="62"/>
    </row>
    <row r="11" spans="1:64">
      <c r="A11" s="129"/>
      <c r="B11" s="133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7"/>
      <c r="BB11" s="127"/>
      <c r="BC11" s="128"/>
      <c r="BD11" s="128"/>
      <c r="BE11" s="62"/>
    </row>
    <row r="12" spans="1:64">
      <c r="A12" s="129" t="s">
        <v>4</v>
      </c>
      <c r="B12" s="130">
        <f>SUM(B14:B19)</f>
        <v>12</v>
      </c>
      <c r="C12" s="96">
        <f t="shared" ref="C12" si="4">SUM(C14:C19)</f>
        <v>0</v>
      </c>
      <c r="D12" s="96">
        <f>SUM(D14:D19)</f>
        <v>5.5E-2</v>
      </c>
      <c r="E12" s="96">
        <f>SUM(E14:E19)</f>
        <v>0</v>
      </c>
      <c r="F12" s="96">
        <f>SUM(F14:F19)</f>
        <v>0</v>
      </c>
      <c r="G12" s="96">
        <f>SUM(G14:G19)</f>
        <v>0</v>
      </c>
      <c r="H12" s="96">
        <f t="shared" ref="H12:J12" si="5">SUM(H14:H19)</f>
        <v>90</v>
      </c>
      <c r="I12" s="96">
        <f t="shared" si="5"/>
        <v>90</v>
      </c>
      <c r="J12" s="96">
        <f t="shared" si="5"/>
        <v>3.6</v>
      </c>
      <c r="K12" s="134">
        <f>SUM(K14:K19)</f>
        <v>192537</v>
      </c>
      <c r="L12" s="134">
        <f>SUM(L14:L19)</f>
        <v>186861</v>
      </c>
      <c r="M12" s="134">
        <f>SUM(M14:M19)</f>
        <v>4320.9269999999997</v>
      </c>
      <c r="N12" s="96">
        <f>SUM(N14:N19)</f>
        <v>91667</v>
      </c>
      <c r="O12" s="96">
        <f t="shared" ref="O12:AE12" si="6">SUM(O14:O19)</f>
        <v>85994</v>
      </c>
      <c r="P12" s="96">
        <f t="shared" si="6"/>
        <v>2420.7400000000002</v>
      </c>
      <c r="Q12" s="96">
        <f>SUM(Q14:Q19)</f>
        <v>709738</v>
      </c>
      <c r="R12" s="96">
        <f t="shared" ref="R12:V12" si="7">SUM(R14:R19)</f>
        <v>701088</v>
      </c>
      <c r="S12" s="96">
        <f t="shared" si="7"/>
        <v>36238.741999999998</v>
      </c>
      <c r="T12" s="96">
        <f t="shared" si="7"/>
        <v>294209</v>
      </c>
      <c r="U12" s="96">
        <f t="shared" si="7"/>
        <v>291133</v>
      </c>
      <c r="V12" s="96">
        <f t="shared" si="7"/>
        <v>7472.3139999999994</v>
      </c>
      <c r="W12" s="96">
        <f t="shared" si="6"/>
        <v>97978</v>
      </c>
      <c r="X12" s="96">
        <f t="shared" si="6"/>
        <v>92868</v>
      </c>
      <c r="Y12" s="96">
        <f t="shared" si="6"/>
        <v>2203.7939999999999</v>
      </c>
      <c r="Z12" s="114">
        <f t="shared" si="6"/>
        <v>60745</v>
      </c>
      <c r="AA12" s="96">
        <f t="shared" si="6"/>
        <v>59630</v>
      </c>
      <c r="AB12" s="96">
        <f t="shared" si="6"/>
        <v>1574.912</v>
      </c>
      <c r="AC12" s="96">
        <f t="shared" si="6"/>
        <v>177884</v>
      </c>
      <c r="AD12" s="96">
        <f t="shared" si="6"/>
        <v>170971</v>
      </c>
      <c r="AE12" s="96">
        <f t="shared" si="6"/>
        <v>3589.2779999999998</v>
      </c>
      <c r="AF12" s="96">
        <f>SUM(AF14:AF19)</f>
        <v>4974</v>
      </c>
      <c r="AG12" s="96">
        <f t="shared" ref="AG12:AQ12" si="8">SUM(AG14:AG19)</f>
        <v>2905</v>
      </c>
      <c r="AH12" s="96">
        <f t="shared" si="8"/>
        <v>116.18599999999999</v>
      </c>
      <c r="AI12" s="96">
        <f t="shared" si="8"/>
        <v>183</v>
      </c>
      <c r="AJ12" s="96">
        <f t="shared" si="8"/>
        <v>171</v>
      </c>
      <c r="AK12" s="96">
        <f t="shared" si="8"/>
        <v>4.5250000000000004</v>
      </c>
      <c r="AL12" s="96">
        <f t="shared" si="8"/>
        <v>347137</v>
      </c>
      <c r="AM12" s="96">
        <f t="shared" si="8"/>
        <v>341300</v>
      </c>
      <c r="AN12" s="96">
        <f t="shared" si="8"/>
        <v>3100.701</v>
      </c>
      <c r="AO12" s="96">
        <f t="shared" si="8"/>
        <v>214268</v>
      </c>
      <c r="AP12" s="96">
        <f t="shared" si="8"/>
        <v>195874</v>
      </c>
      <c r="AQ12" s="96">
        <f t="shared" si="8"/>
        <v>2403.9159999999997</v>
      </c>
      <c r="AR12" s="96">
        <f>SUM(AR14:AR19)</f>
        <v>11269</v>
      </c>
      <c r="AS12" s="96">
        <f t="shared" ref="AS12:BA12" si="9">SUM(AS14:AS19)</f>
        <v>10718</v>
      </c>
      <c r="AT12" s="96">
        <f t="shared" si="9"/>
        <v>269.39499999999998</v>
      </c>
      <c r="AU12" s="96">
        <f t="shared" si="9"/>
        <v>10160</v>
      </c>
      <c r="AV12" s="96">
        <f t="shared" si="9"/>
        <v>9457</v>
      </c>
      <c r="AW12" s="96">
        <f t="shared" si="9"/>
        <v>44.942</v>
      </c>
      <c r="AX12" s="96">
        <f t="shared" si="9"/>
        <v>3287361</v>
      </c>
      <c r="AY12" s="96">
        <f t="shared" si="9"/>
        <v>3258597</v>
      </c>
      <c r="AZ12" s="96">
        <f t="shared" si="9"/>
        <v>15016.520999999999</v>
      </c>
      <c r="BA12" s="97">
        <f t="shared" si="9"/>
        <v>33782.307999999997</v>
      </c>
      <c r="BB12" s="127" t="s">
        <v>5</v>
      </c>
      <c r="BC12" s="128"/>
      <c r="BD12" s="128"/>
      <c r="BE12" s="62"/>
    </row>
    <row r="13" spans="1:64">
      <c r="A13" s="129"/>
      <c r="B13" s="130"/>
      <c r="C13" s="96"/>
      <c r="D13" s="96"/>
      <c r="E13" s="96"/>
      <c r="F13" s="96"/>
      <c r="G13" s="96"/>
      <c r="H13" s="96"/>
      <c r="I13" s="96"/>
      <c r="J13" s="96"/>
      <c r="K13" s="134"/>
      <c r="L13" s="134"/>
      <c r="M13" s="134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114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7"/>
      <c r="BB13" s="127"/>
      <c r="BC13" s="128"/>
      <c r="BD13" s="128"/>
      <c r="BE13" s="62"/>
    </row>
    <row r="14" spans="1:64">
      <c r="A14" s="69" t="str">
        <f>VLOOKUP([1]ListOfRegions!$A$1,[1]ListOfRegions!$A$1:B75,2,0)</f>
        <v xml:space="preserve">  Ροδόπης</v>
      </c>
      <c r="B14" s="81" t="s">
        <v>136</v>
      </c>
      <c r="C14" s="80" t="s">
        <v>136</v>
      </c>
      <c r="D14" s="79" t="s">
        <v>136</v>
      </c>
      <c r="E14" s="80" t="s">
        <v>136</v>
      </c>
      <c r="F14" s="79" t="s">
        <v>136</v>
      </c>
      <c r="G14" s="80" t="s">
        <v>136</v>
      </c>
      <c r="H14" s="79" t="s">
        <v>136</v>
      </c>
      <c r="I14" s="80" t="s">
        <v>136</v>
      </c>
      <c r="J14" s="79" t="s">
        <v>136</v>
      </c>
      <c r="K14" s="80">
        <v>21803</v>
      </c>
      <c r="L14" s="79">
        <v>19709</v>
      </c>
      <c r="M14" s="80">
        <v>906.84500000000003</v>
      </c>
      <c r="N14" s="79">
        <v>9782</v>
      </c>
      <c r="O14" s="80">
        <v>6680</v>
      </c>
      <c r="P14" s="79">
        <v>287.95</v>
      </c>
      <c r="Q14" s="80">
        <v>18775</v>
      </c>
      <c r="R14" s="79">
        <v>18775</v>
      </c>
      <c r="S14" s="80">
        <v>648.75</v>
      </c>
      <c r="T14" s="79">
        <v>36441</v>
      </c>
      <c r="U14" s="80">
        <v>35556</v>
      </c>
      <c r="V14" s="79">
        <v>1542.704</v>
      </c>
      <c r="W14" s="80">
        <v>4221</v>
      </c>
      <c r="X14" s="79">
        <v>4011</v>
      </c>
      <c r="Y14" s="80">
        <v>124.995</v>
      </c>
      <c r="Z14" s="79">
        <v>2715</v>
      </c>
      <c r="AA14" s="80">
        <v>2570</v>
      </c>
      <c r="AB14" s="79">
        <v>39.911000000000001</v>
      </c>
      <c r="AC14" s="80">
        <v>132301</v>
      </c>
      <c r="AD14" s="79">
        <v>128751</v>
      </c>
      <c r="AE14" s="80">
        <v>2850.7350000000001</v>
      </c>
      <c r="AF14" s="79">
        <v>625</v>
      </c>
      <c r="AG14" s="80">
        <v>570</v>
      </c>
      <c r="AH14" s="79">
        <v>20.95</v>
      </c>
      <c r="AI14" s="80" t="s">
        <v>136</v>
      </c>
      <c r="AJ14" s="79" t="s">
        <v>136</v>
      </c>
      <c r="AK14" s="80" t="s">
        <v>136</v>
      </c>
      <c r="AL14" s="79">
        <v>13717</v>
      </c>
      <c r="AM14" s="80">
        <v>11930</v>
      </c>
      <c r="AN14" s="79">
        <v>191.51</v>
      </c>
      <c r="AO14" s="80">
        <v>21965</v>
      </c>
      <c r="AP14" s="79">
        <v>15996</v>
      </c>
      <c r="AQ14" s="80">
        <v>492.065</v>
      </c>
      <c r="AR14" s="79">
        <v>220</v>
      </c>
      <c r="AS14" s="80">
        <v>165</v>
      </c>
      <c r="AT14" s="79">
        <v>2.851</v>
      </c>
      <c r="AU14" s="80">
        <v>370</v>
      </c>
      <c r="AV14" s="79">
        <v>360</v>
      </c>
      <c r="AW14" s="80">
        <v>2.5499999999999998</v>
      </c>
      <c r="AX14" s="79">
        <v>316118</v>
      </c>
      <c r="AY14" s="80">
        <v>306744</v>
      </c>
      <c r="AZ14" s="79">
        <v>1055.566</v>
      </c>
      <c r="BA14" s="94">
        <v>2699.69</v>
      </c>
      <c r="BB14" s="89" t="s">
        <v>6</v>
      </c>
      <c r="BC14" s="70"/>
      <c r="BD14" s="70"/>
      <c r="BE14" s="62"/>
    </row>
    <row r="15" spans="1:64">
      <c r="A15" s="69" t="str">
        <f>VLOOKUP([1]ListOfRegions!$A$2,[1]ListOfRegions!$A$2:B76,2,0)</f>
        <v xml:space="preserve">  Δράμας</v>
      </c>
      <c r="B15" s="81" t="s">
        <v>136</v>
      </c>
      <c r="C15" s="80" t="s">
        <v>136</v>
      </c>
      <c r="D15" s="79" t="s">
        <v>136</v>
      </c>
      <c r="E15" s="80" t="s">
        <v>136</v>
      </c>
      <c r="F15" s="79" t="s">
        <v>136</v>
      </c>
      <c r="G15" s="80" t="s">
        <v>136</v>
      </c>
      <c r="H15" s="79" t="s">
        <v>136</v>
      </c>
      <c r="I15" s="80" t="s">
        <v>136</v>
      </c>
      <c r="J15" s="79" t="s">
        <v>136</v>
      </c>
      <c r="K15" s="80">
        <v>16062</v>
      </c>
      <c r="L15" s="79">
        <v>15489</v>
      </c>
      <c r="M15" s="80">
        <v>545.13099999999997</v>
      </c>
      <c r="N15" s="79">
        <v>7639</v>
      </c>
      <c r="O15" s="80">
        <v>7104</v>
      </c>
      <c r="P15" s="79">
        <v>254.345</v>
      </c>
      <c r="Q15" s="80">
        <v>3340</v>
      </c>
      <c r="R15" s="79">
        <v>3340</v>
      </c>
      <c r="S15" s="80">
        <v>122.1</v>
      </c>
      <c r="T15" s="79">
        <v>77893</v>
      </c>
      <c r="U15" s="80">
        <v>77254</v>
      </c>
      <c r="V15" s="79">
        <v>1860.423</v>
      </c>
      <c r="W15" s="80">
        <v>3979</v>
      </c>
      <c r="X15" s="79">
        <v>3678</v>
      </c>
      <c r="Y15" s="80">
        <v>125.12</v>
      </c>
      <c r="Z15" s="79">
        <v>661</v>
      </c>
      <c r="AA15" s="80">
        <v>528</v>
      </c>
      <c r="AB15" s="79">
        <v>9.3800000000000008</v>
      </c>
      <c r="AC15" s="80">
        <v>4257</v>
      </c>
      <c r="AD15" s="79">
        <v>3935</v>
      </c>
      <c r="AE15" s="80">
        <v>50.615000000000002</v>
      </c>
      <c r="AF15" s="79">
        <v>1707</v>
      </c>
      <c r="AG15" s="80">
        <v>1058</v>
      </c>
      <c r="AH15" s="79">
        <v>48.23</v>
      </c>
      <c r="AI15" s="80" t="s">
        <v>136</v>
      </c>
      <c r="AJ15" s="79" t="s">
        <v>136</v>
      </c>
      <c r="AK15" s="80" t="s">
        <v>136</v>
      </c>
      <c r="AL15" s="79">
        <v>9769</v>
      </c>
      <c r="AM15" s="80">
        <v>9235</v>
      </c>
      <c r="AN15" s="79">
        <v>78.42</v>
      </c>
      <c r="AO15" s="80">
        <v>5981</v>
      </c>
      <c r="AP15" s="79">
        <v>4402</v>
      </c>
      <c r="AQ15" s="80">
        <v>90.992999999999995</v>
      </c>
      <c r="AR15" s="79">
        <v>537</v>
      </c>
      <c r="AS15" s="80">
        <v>421</v>
      </c>
      <c r="AT15" s="79">
        <v>10.231</v>
      </c>
      <c r="AU15" s="80">
        <v>4097</v>
      </c>
      <c r="AV15" s="79">
        <v>3820</v>
      </c>
      <c r="AW15" s="80">
        <v>20.754000000000001</v>
      </c>
      <c r="AX15" s="79">
        <v>105386</v>
      </c>
      <c r="AY15" s="80">
        <v>97336</v>
      </c>
      <c r="AZ15" s="79">
        <v>473.06</v>
      </c>
      <c r="BA15" s="94">
        <v>576.89400000000001</v>
      </c>
      <c r="BB15" s="89" t="s">
        <v>7</v>
      </c>
      <c r="BC15" s="70"/>
      <c r="BD15" s="70"/>
      <c r="BE15" s="62"/>
    </row>
    <row r="16" spans="1:64">
      <c r="A16" s="69" t="str">
        <f>VLOOKUP([1]ListOfRegions!A3,[1]ListOfRegions!A3:B77,2,0)</f>
        <v xml:space="preserve">  Έβρου</v>
      </c>
      <c r="B16" s="81">
        <v>12</v>
      </c>
      <c r="C16" s="80" t="s">
        <v>136</v>
      </c>
      <c r="D16" s="79">
        <v>5.5E-2</v>
      </c>
      <c r="E16" s="80" t="s">
        <v>136</v>
      </c>
      <c r="F16" s="79" t="s">
        <v>136</v>
      </c>
      <c r="G16" s="80" t="s">
        <v>136</v>
      </c>
      <c r="H16" s="79" t="s">
        <v>136</v>
      </c>
      <c r="I16" s="80" t="s">
        <v>136</v>
      </c>
      <c r="J16" s="79" t="s">
        <v>136</v>
      </c>
      <c r="K16" s="80">
        <v>55741</v>
      </c>
      <c r="L16" s="79">
        <v>53551</v>
      </c>
      <c r="M16" s="80">
        <v>973.60799999999995</v>
      </c>
      <c r="N16" s="79">
        <v>19189</v>
      </c>
      <c r="O16" s="80">
        <v>17822</v>
      </c>
      <c r="P16" s="79">
        <v>295.66000000000003</v>
      </c>
      <c r="Q16" s="80">
        <v>101</v>
      </c>
      <c r="R16" s="79">
        <v>101</v>
      </c>
      <c r="S16" s="80">
        <v>1.22</v>
      </c>
      <c r="T16" s="79">
        <v>11223</v>
      </c>
      <c r="U16" s="80">
        <v>10382</v>
      </c>
      <c r="V16" s="79">
        <v>100.765</v>
      </c>
      <c r="W16" s="80">
        <v>16934</v>
      </c>
      <c r="X16" s="79">
        <v>12889</v>
      </c>
      <c r="Y16" s="80">
        <v>286.745</v>
      </c>
      <c r="Z16" s="79">
        <v>10310</v>
      </c>
      <c r="AA16" s="80">
        <v>9596</v>
      </c>
      <c r="AB16" s="79">
        <v>244.03</v>
      </c>
      <c r="AC16" s="80">
        <v>21561</v>
      </c>
      <c r="AD16" s="79">
        <v>18913</v>
      </c>
      <c r="AE16" s="80">
        <v>368.78</v>
      </c>
      <c r="AF16" s="79">
        <v>2057</v>
      </c>
      <c r="AG16" s="80">
        <v>882</v>
      </c>
      <c r="AH16" s="79">
        <v>26.623000000000001</v>
      </c>
      <c r="AI16" s="80">
        <v>183</v>
      </c>
      <c r="AJ16" s="79">
        <v>171</v>
      </c>
      <c r="AK16" s="80">
        <v>4.5250000000000004</v>
      </c>
      <c r="AL16" s="79">
        <v>42744</v>
      </c>
      <c r="AM16" s="80">
        <v>39878</v>
      </c>
      <c r="AN16" s="79">
        <v>282.553</v>
      </c>
      <c r="AO16" s="80">
        <v>111495</v>
      </c>
      <c r="AP16" s="79">
        <v>103207</v>
      </c>
      <c r="AQ16" s="80">
        <v>1238.5999999999999</v>
      </c>
      <c r="AR16" s="79">
        <v>1043</v>
      </c>
      <c r="AS16" s="80">
        <v>955</v>
      </c>
      <c r="AT16" s="79">
        <v>13.584</v>
      </c>
      <c r="AU16" s="80">
        <v>605</v>
      </c>
      <c r="AV16" s="79">
        <v>553</v>
      </c>
      <c r="AW16" s="80">
        <v>2.6339999999999999</v>
      </c>
      <c r="AX16" s="79">
        <v>407726</v>
      </c>
      <c r="AY16" s="80">
        <v>407143</v>
      </c>
      <c r="AZ16" s="79">
        <v>958.26300000000003</v>
      </c>
      <c r="BA16" s="94">
        <v>3987.9029999999998</v>
      </c>
      <c r="BB16" s="89" t="s">
        <v>8</v>
      </c>
      <c r="BC16" s="70"/>
      <c r="BD16" s="70"/>
      <c r="BE16" s="62"/>
    </row>
    <row r="17" spans="1:57">
      <c r="A17" s="69" t="str">
        <f>VLOOKUP([1]ListOfRegions!A4,[1]ListOfRegions!A4:B78,2,0)</f>
        <v xml:space="preserve">  Θάσου</v>
      </c>
      <c r="B17" s="81" t="s">
        <v>136</v>
      </c>
      <c r="C17" s="80" t="s">
        <v>136</v>
      </c>
      <c r="D17" s="79" t="s">
        <v>136</v>
      </c>
      <c r="E17" s="80" t="s">
        <v>136</v>
      </c>
      <c r="F17" s="79" t="s">
        <v>136</v>
      </c>
      <c r="G17" s="80" t="s">
        <v>136</v>
      </c>
      <c r="H17" s="79" t="s">
        <v>136</v>
      </c>
      <c r="I17" s="80" t="s">
        <v>136</v>
      </c>
      <c r="J17" s="79" t="s">
        <v>136</v>
      </c>
      <c r="K17" s="80">
        <v>240</v>
      </c>
      <c r="L17" s="79">
        <v>240</v>
      </c>
      <c r="M17" s="80">
        <v>2.4</v>
      </c>
      <c r="N17" s="79" t="s">
        <v>136</v>
      </c>
      <c r="O17" s="80" t="s">
        <v>136</v>
      </c>
      <c r="P17" s="79" t="s">
        <v>136</v>
      </c>
      <c r="Q17" s="80" t="s">
        <v>136</v>
      </c>
      <c r="R17" s="79" t="s">
        <v>136</v>
      </c>
      <c r="S17" s="80" t="s">
        <v>136</v>
      </c>
      <c r="T17" s="79" t="s">
        <v>136</v>
      </c>
      <c r="U17" s="80" t="s">
        <v>136</v>
      </c>
      <c r="V17" s="79" t="s">
        <v>136</v>
      </c>
      <c r="W17" s="80">
        <v>180</v>
      </c>
      <c r="X17" s="79">
        <v>180</v>
      </c>
      <c r="Y17" s="80">
        <v>3.5619999999999998</v>
      </c>
      <c r="Z17" s="79" t="s">
        <v>136</v>
      </c>
      <c r="AA17" s="80" t="s">
        <v>136</v>
      </c>
      <c r="AB17" s="79" t="s">
        <v>136</v>
      </c>
      <c r="AC17" s="80">
        <v>90</v>
      </c>
      <c r="AD17" s="79">
        <v>90</v>
      </c>
      <c r="AE17" s="80">
        <v>1.268</v>
      </c>
      <c r="AF17" s="79" t="s">
        <v>136</v>
      </c>
      <c r="AG17" s="80" t="s">
        <v>136</v>
      </c>
      <c r="AH17" s="79" t="s">
        <v>136</v>
      </c>
      <c r="AI17" s="80" t="s">
        <v>136</v>
      </c>
      <c r="AJ17" s="79" t="s">
        <v>136</v>
      </c>
      <c r="AK17" s="80" t="s">
        <v>136</v>
      </c>
      <c r="AL17" s="79">
        <v>245</v>
      </c>
      <c r="AM17" s="80">
        <v>245</v>
      </c>
      <c r="AN17" s="79">
        <v>3.01</v>
      </c>
      <c r="AO17" s="80">
        <v>180</v>
      </c>
      <c r="AP17" s="79">
        <v>180</v>
      </c>
      <c r="AQ17" s="80">
        <v>4.33</v>
      </c>
      <c r="AR17" s="79" t="s">
        <v>136</v>
      </c>
      <c r="AS17" s="80" t="s">
        <v>136</v>
      </c>
      <c r="AT17" s="79" t="s">
        <v>136</v>
      </c>
      <c r="AU17" s="80" t="s">
        <v>136</v>
      </c>
      <c r="AV17" s="79" t="s">
        <v>136</v>
      </c>
      <c r="AW17" s="80" t="s">
        <v>136</v>
      </c>
      <c r="AX17" s="79">
        <v>1031337</v>
      </c>
      <c r="AY17" s="80">
        <v>1026350</v>
      </c>
      <c r="AZ17" s="79">
        <v>35</v>
      </c>
      <c r="BA17" s="94">
        <v>10529</v>
      </c>
      <c r="BB17" s="89" t="s">
        <v>9</v>
      </c>
      <c r="BC17" s="70"/>
      <c r="BD17" s="70"/>
      <c r="BE17" s="62"/>
    </row>
    <row r="18" spans="1:57">
      <c r="A18" s="69" t="str">
        <f>VLOOKUP([1]ListOfRegions!A5,[1]ListOfRegions!A5:B79,2,0)</f>
        <v xml:space="preserve">  Καβάλας</v>
      </c>
      <c r="B18" s="81" t="s">
        <v>136</v>
      </c>
      <c r="C18" s="80" t="s">
        <v>136</v>
      </c>
      <c r="D18" s="79" t="s">
        <v>136</v>
      </c>
      <c r="E18" s="80" t="s">
        <v>136</v>
      </c>
      <c r="F18" s="79" t="s">
        <v>136</v>
      </c>
      <c r="G18" s="80" t="s">
        <v>136</v>
      </c>
      <c r="H18" s="79">
        <v>90</v>
      </c>
      <c r="I18" s="80">
        <v>90</v>
      </c>
      <c r="J18" s="79">
        <v>3.6</v>
      </c>
      <c r="K18" s="80">
        <v>42820</v>
      </c>
      <c r="L18" s="79">
        <v>42634</v>
      </c>
      <c r="M18" s="80">
        <v>1670.1</v>
      </c>
      <c r="N18" s="79">
        <v>36067</v>
      </c>
      <c r="O18" s="80">
        <v>35916</v>
      </c>
      <c r="P18" s="79">
        <v>1512.5719999999999</v>
      </c>
      <c r="Q18" s="80">
        <v>501552</v>
      </c>
      <c r="R18" s="79">
        <v>501552</v>
      </c>
      <c r="S18" s="80">
        <v>29265.505000000001</v>
      </c>
      <c r="T18" s="79">
        <v>33326</v>
      </c>
      <c r="U18" s="80">
        <v>33208</v>
      </c>
      <c r="V18" s="79">
        <v>1511.81</v>
      </c>
      <c r="W18" s="80">
        <v>29485</v>
      </c>
      <c r="X18" s="79">
        <v>29185</v>
      </c>
      <c r="Y18" s="80">
        <v>1186.675</v>
      </c>
      <c r="Z18" s="79">
        <v>36257</v>
      </c>
      <c r="AA18" s="80">
        <v>36174</v>
      </c>
      <c r="AB18" s="79">
        <v>1232.26</v>
      </c>
      <c r="AC18" s="80">
        <v>10741</v>
      </c>
      <c r="AD18" s="79">
        <v>10563</v>
      </c>
      <c r="AE18" s="80">
        <v>262.78699999999998</v>
      </c>
      <c r="AF18" s="79">
        <v>300</v>
      </c>
      <c r="AG18" s="80">
        <v>184</v>
      </c>
      <c r="AH18" s="79">
        <v>14.904</v>
      </c>
      <c r="AI18" s="80" t="s">
        <v>136</v>
      </c>
      <c r="AJ18" s="79" t="s">
        <v>136</v>
      </c>
      <c r="AK18" s="80" t="s">
        <v>136</v>
      </c>
      <c r="AL18" s="79">
        <v>268099</v>
      </c>
      <c r="AM18" s="80">
        <v>268007</v>
      </c>
      <c r="AN18" s="79">
        <v>2483.6979999999999</v>
      </c>
      <c r="AO18" s="80">
        <v>10838</v>
      </c>
      <c r="AP18" s="79">
        <v>10763</v>
      </c>
      <c r="AQ18" s="80">
        <v>318.74799999999999</v>
      </c>
      <c r="AR18" s="79">
        <v>6758</v>
      </c>
      <c r="AS18" s="80">
        <v>6561</v>
      </c>
      <c r="AT18" s="79">
        <v>221.09700000000001</v>
      </c>
      <c r="AU18" s="80">
        <v>2459</v>
      </c>
      <c r="AV18" s="79">
        <v>2449</v>
      </c>
      <c r="AW18" s="80">
        <v>5.3220000000000001</v>
      </c>
      <c r="AX18" s="79">
        <v>1258157</v>
      </c>
      <c r="AY18" s="80">
        <v>1256613</v>
      </c>
      <c r="AZ18" s="79">
        <v>12141.912</v>
      </c>
      <c r="BA18" s="94">
        <v>12131.46</v>
      </c>
      <c r="BB18" s="89" t="s">
        <v>10</v>
      </c>
      <c r="BC18" s="70"/>
      <c r="BD18" s="70"/>
      <c r="BE18" s="62"/>
    </row>
    <row r="19" spans="1:57">
      <c r="A19" s="69" t="str">
        <f>VLOOKUP([1]ListOfRegions!A6,[1]ListOfRegions!A6:B80,2,0)</f>
        <v xml:space="preserve">  Ξάνθης</v>
      </c>
      <c r="B19" s="81" t="s">
        <v>136</v>
      </c>
      <c r="C19" s="80" t="s">
        <v>136</v>
      </c>
      <c r="D19" s="79" t="s">
        <v>136</v>
      </c>
      <c r="E19" s="80" t="s">
        <v>136</v>
      </c>
      <c r="F19" s="79" t="s">
        <v>136</v>
      </c>
      <c r="G19" s="80" t="s">
        <v>136</v>
      </c>
      <c r="H19" s="79" t="s">
        <v>136</v>
      </c>
      <c r="I19" s="80" t="s">
        <v>136</v>
      </c>
      <c r="J19" s="79" t="s">
        <v>136</v>
      </c>
      <c r="K19" s="80">
        <v>55871</v>
      </c>
      <c r="L19" s="79">
        <v>55238</v>
      </c>
      <c r="M19" s="80">
        <v>222.84299999999999</v>
      </c>
      <c r="N19" s="79">
        <v>18990</v>
      </c>
      <c r="O19" s="80">
        <v>18472</v>
      </c>
      <c r="P19" s="79">
        <v>70.212999999999994</v>
      </c>
      <c r="Q19" s="80">
        <v>185970</v>
      </c>
      <c r="R19" s="79">
        <v>177320</v>
      </c>
      <c r="S19" s="80">
        <v>6201.1670000000004</v>
      </c>
      <c r="T19" s="79">
        <v>135326</v>
      </c>
      <c r="U19" s="80">
        <v>134733</v>
      </c>
      <c r="V19" s="79">
        <v>2456.6120000000001</v>
      </c>
      <c r="W19" s="80">
        <v>43179</v>
      </c>
      <c r="X19" s="79">
        <v>42925</v>
      </c>
      <c r="Y19" s="80">
        <v>476.697</v>
      </c>
      <c r="Z19" s="79">
        <v>10802</v>
      </c>
      <c r="AA19" s="80">
        <v>10762</v>
      </c>
      <c r="AB19" s="79">
        <v>49.331000000000003</v>
      </c>
      <c r="AC19" s="80">
        <v>8934</v>
      </c>
      <c r="AD19" s="79">
        <v>8719</v>
      </c>
      <c r="AE19" s="80">
        <v>55.093000000000004</v>
      </c>
      <c r="AF19" s="79">
        <v>285</v>
      </c>
      <c r="AG19" s="80">
        <v>211</v>
      </c>
      <c r="AH19" s="79">
        <v>5.4790000000000001</v>
      </c>
      <c r="AI19" s="80" t="s">
        <v>136</v>
      </c>
      <c r="AJ19" s="79" t="s">
        <v>136</v>
      </c>
      <c r="AK19" s="80" t="s">
        <v>136</v>
      </c>
      <c r="AL19" s="79">
        <v>12563</v>
      </c>
      <c r="AM19" s="80">
        <v>12005</v>
      </c>
      <c r="AN19" s="79">
        <v>61.51</v>
      </c>
      <c r="AO19" s="80">
        <v>63809</v>
      </c>
      <c r="AP19" s="79">
        <v>61326</v>
      </c>
      <c r="AQ19" s="80">
        <v>259.18</v>
      </c>
      <c r="AR19" s="79">
        <v>2711</v>
      </c>
      <c r="AS19" s="80">
        <v>2616</v>
      </c>
      <c r="AT19" s="79">
        <v>21.632000000000001</v>
      </c>
      <c r="AU19" s="80">
        <v>2629</v>
      </c>
      <c r="AV19" s="79">
        <v>2275</v>
      </c>
      <c r="AW19" s="80">
        <v>13.682</v>
      </c>
      <c r="AX19" s="79">
        <v>168637</v>
      </c>
      <c r="AY19" s="80">
        <v>164411</v>
      </c>
      <c r="AZ19" s="79">
        <v>352.72</v>
      </c>
      <c r="BA19" s="94">
        <v>3857.3609999999999</v>
      </c>
      <c r="BB19" s="89" t="s">
        <v>11</v>
      </c>
      <c r="BC19" s="70"/>
      <c r="BD19" s="70"/>
      <c r="BE19" s="62"/>
    </row>
    <row r="20" spans="1:57">
      <c r="A20" s="129" t="s">
        <v>12</v>
      </c>
      <c r="B20" s="130">
        <f>SUM(B22:B28)</f>
        <v>193</v>
      </c>
      <c r="C20" s="96">
        <f t="shared" ref="C20:BA20" si="10">SUM(C22:C28)</f>
        <v>188</v>
      </c>
      <c r="D20" s="96">
        <f t="shared" si="10"/>
        <v>3.9699999999999998</v>
      </c>
      <c r="E20" s="96">
        <f t="shared" si="10"/>
        <v>651</v>
      </c>
      <c r="F20" s="96">
        <f t="shared" si="10"/>
        <v>651</v>
      </c>
      <c r="G20" s="96">
        <f t="shared" si="10"/>
        <v>24.683</v>
      </c>
      <c r="H20" s="96">
        <f t="shared" si="10"/>
        <v>429</v>
      </c>
      <c r="I20" s="96">
        <f t="shared" si="10"/>
        <v>429</v>
      </c>
      <c r="J20" s="96">
        <f t="shared" si="10"/>
        <v>5.75</v>
      </c>
      <c r="K20" s="96">
        <f t="shared" si="10"/>
        <v>2067055</v>
      </c>
      <c r="L20" s="96">
        <f t="shared" si="10"/>
        <v>2065400</v>
      </c>
      <c r="M20" s="96">
        <f t="shared" si="10"/>
        <v>55287.430999999997</v>
      </c>
      <c r="N20" s="96">
        <f t="shared" si="10"/>
        <v>688384</v>
      </c>
      <c r="O20" s="96">
        <f t="shared" si="10"/>
        <v>685239</v>
      </c>
      <c r="P20" s="96">
        <f t="shared" si="10"/>
        <v>20344.834999999999</v>
      </c>
      <c r="Q20" s="96">
        <f t="shared" ref="Q20:V20" si="11">SUM(Q22:Q28)</f>
        <v>2625500</v>
      </c>
      <c r="R20" s="96">
        <f t="shared" si="11"/>
        <v>2625468</v>
      </c>
      <c r="S20" s="96">
        <f t="shared" si="11"/>
        <v>100977.32799999998</v>
      </c>
      <c r="T20" s="96">
        <f t="shared" si="11"/>
        <v>443528</v>
      </c>
      <c r="U20" s="96">
        <f t="shared" si="11"/>
        <v>442455</v>
      </c>
      <c r="V20" s="96">
        <f t="shared" si="11"/>
        <v>7691</v>
      </c>
      <c r="W20" s="96">
        <f t="shared" si="10"/>
        <v>15604605</v>
      </c>
      <c r="X20" s="96">
        <f t="shared" si="10"/>
        <v>15603131</v>
      </c>
      <c r="Y20" s="96">
        <f t="shared" si="10"/>
        <v>506333.83500000002</v>
      </c>
      <c r="Z20" s="96">
        <f t="shared" si="10"/>
        <v>1889455</v>
      </c>
      <c r="AA20" s="96">
        <f t="shared" si="10"/>
        <v>1888930</v>
      </c>
      <c r="AB20" s="96">
        <f t="shared" si="10"/>
        <v>50332.033000000003</v>
      </c>
      <c r="AC20" s="96">
        <f t="shared" si="10"/>
        <v>4804564</v>
      </c>
      <c r="AD20" s="96">
        <f t="shared" si="10"/>
        <v>4801389</v>
      </c>
      <c r="AE20" s="96">
        <f t="shared" si="10"/>
        <v>49627.720999999998</v>
      </c>
      <c r="AF20" s="96">
        <f t="shared" si="10"/>
        <v>70867</v>
      </c>
      <c r="AG20" s="96">
        <f t="shared" si="10"/>
        <v>67453</v>
      </c>
      <c r="AH20" s="96">
        <f t="shared" si="10"/>
        <v>1437.6659999999999</v>
      </c>
      <c r="AI20" s="96">
        <f t="shared" si="10"/>
        <v>695</v>
      </c>
      <c r="AJ20" s="96">
        <f t="shared" si="10"/>
        <v>695</v>
      </c>
      <c r="AK20" s="96">
        <f t="shared" si="10"/>
        <v>36.779999999999994</v>
      </c>
      <c r="AL20" s="96">
        <f t="shared" si="10"/>
        <v>791812</v>
      </c>
      <c r="AM20" s="96">
        <f t="shared" si="10"/>
        <v>786202</v>
      </c>
      <c r="AN20" s="96">
        <f t="shared" si="10"/>
        <v>7643.81</v>
      </c>
      <c r="AO20" s="96">
        <f t="shared" si="10"/>
        <v>366063</v>
      </c>
      <c r="AP20" s="96">
        <f t="shared" si="10"/>
        <v>361110</v>
      </c>
      <c r="AQ20" s="96">
        <f t="shared" si="10"/>
        <v>3361.5250000000001</v>
      </c>
      <c r="AR20" s="96">
        <f t="shared" si="10"/>
        <v>389433</v>
      </c>
      <c r="AS20" s="96">
        <f t="shared" si="10"/>
        <v>385128</v>
      </c>
      <c r="AT20" s="96">
        <f t="shared" si="10"/>
        <v>5795.2659999999996</v>
      </c>
      <c r="AU20" s="96">
        <f t="shared" si="10"/>
        <v>43091</v>
      </c>
      <c r="AV20" s="96">
        <f t="shared" si="10"/>
        <v>43005</v>
      </c>
      <c r="AW20" s="96">
        <f t="shared" si="10"/>
        <v>134.38900000000001</v>
      </c>
      <c r="AX20" s="96">
        <f t="shared" si="10"/>
        <v>9173366</v>
      </c>
      <c r="AY20" s="96">
        <f t="shared" si="10"/>
        <v>9020330</v>
      </c>
      <c r="AZ20" s="96">
        <f t="shared" si="10"/>
        <v>107001.00200000001</v>
      </c>
      <c r="BA20" s="97">
        <f t="shared" si="10"/>
        <v>87854.401000000013</v>
      </c>
      <c r="BB20" s="135" t="s">
        <v>13</v>
      </c>
      <c r="BC20" s="136"/>
      <c r="BD20" s="136"/>
      <c r="BE20" s="62"/>
    </row>
    <row r="21" spans="1:57">
      <c r="A21" s="129"/>
      <c r="B21" s="130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7"/>
      <c r="BB21" s="135"/>
      <c r="BC21" s="136"/>
      <c r="BD21" s="136"/>
      <c r="BE21" s="62"/>
    </row>
    <row r="22" spans="1:57">
      <c r="A22" s="69" t="str">
        <f>VLOOKUP([1]ListOfRegions!A7,[1]ListOfRegions!A7:B81,2,0)</f>
        <v xml:space="preserve">  Θεσσαλονίκης</v>
      </c>
      <c r="B22" s="81">
        <v>19</v>
      </c>
      <c r="C22" s="80">
        <v>19</v>
      </c>
      <c r="D22" s="79">
        <v>0.66500000000000004</v>
      </c>
      <c r="E22" s="80">
        <v>71</v>
      </c>
      <c r="F22" s="79">
        <v>71</v>
      </c>
      <c r="G22" s="80">
        <v>3.5</v>
      </c>
      <c r="H22" s="79" t="s">
        <v>136</v>
      </c>
      <c r="I22" s="80" t="s">
        <v>136</v>
      </c>
      <c r="J22" s="79" t="s">
        <v>136</v>
      </c>
      <c r="K22" s="80">
        <v>37705</v>
      </c>
      <c r="L22" s="79">
        <v>36849</v>
      </c>
      <c r="M22" s="80">
        <v>849.14499999999998</v>
      </c>
      <c r="N22" s="79">
        <v>24197</v>
      </c>
      <c r="O22" s="80">
        <v>21860</v>
      </c>
      <c r="P22" s="79">
        <v>895.83100000000002</v>
      </c>
      <c r="Q22" s="80">
        <v>6302</v>
      </c>
      <c r="R22" s="79">
        <v>6302</v>
      </c>
      <c r="S22" s="80">
        <v>277.01799999999997</v>
      </c>
      <c r="T22" s="79">
        <v>56402</v>
      </c>
      <c r="U22" s="80">
        <v>56155</v>
      </c>
      <c r="V22" s="79">
        <v>719.72900000000004</v>
      </c>
      <c r="W22" s="80">
        <v>25927</v>
      </c>
      <c r="X22" s="79">
        <v>25404</v>
      </c>
      <c r="Y22" s="80">
        <v>1231.818</v>
      </c>
      <c r="Z22" s="79">
        <v>7831</v>
      </c>
      <c r="AA22" s="80">
        <v>7766</v>
      </c>
      <c r="AB22" s="79">
        <v>139.29900000000001</v>
      </c>
      <c r="AC22" s="80">
        <v>23336</v>
      </c>
      <c r="AD22" s="79">
        <v>22708</v>
      </c>
      <c r="AE22" s="80">
        <v>567.34100000000001</v>
      </c>
      <c r="AF22" s="79">
        <v>7776</v>
      </c>
      <c r="AG22" s="80">
        <v>5698</v>
      </c>
      <c r="AH22" s="79">
        <v>154.82</v>
      </c>
      <c r="AI22" s="80" t="s">
        <v>136</v>
      </c>
      <c r="AJ22" s="79" t="s">
        <v>136</v>
      </c>
      <c r="AK22" s="80" t="s">
        <v>136</v>
      </c>
      <c r="AL22" s="79">
        <v>108098</v>
      </c>
      <c r="AM22" s="80">
        <v>102944</v>
      </c>
      <c r="AN22" s="79">
        <v>1111.4280000000001</v>
      </c>
      <c r="AO22" s="80">
        <v>60723</v>
      </c>
      <c r="AP22" s="79">
        <v>57196</v>
      </c>
      <c r="AQ22" s="80">
        <v>558.52499999999998</v>
      </c>
      <c r="AR22" s="79">
        <v>10158</v>
      </c>
      <c r="AS22" s="80">
        <v>6008</v>
      </c>
      <c r="AT22" s="79">
        <v>166.39500000000001</v>
      </c>
      <c r="AU22" s="80">
        <v>1963</v>
      </c>
      <c r="AV22" s="79">
        <v>1948</v>
      </c>
      <c r="AW22" s="80">
        <v>14.335000000000001</v>
      </c>
      <c r="AX22" s="79">
        <v>744553</v>
      </c>
      <c r="AY22" s="80">
        <v>732443</v>
      </c>
      <c r="AZ22" s="79">
        <v>4241.3410000000003</v>
      </c>
      <c r="BA22" s="94">
        <v>7137.8140000000003</v>
      </c>
      <c r="BB22" s="89" t="s">
        <v>14</v>
      </c>
      <c r="BC22" s="70"/>
      <c r="BD22" s="70"/>
      <c r="BE22" s="62"/>
    </row>
    <row r="23" spans="1:57">
      <c r="A23" s="69" t="str">
        <f>VLOOKUP([1]ListOfRegions!A8,[1]ListOfRegions!A8:B82,2,0)</f>
        <v xml:space="preserve">  Ημαθίας</v>
      </c>
      <c r="B23" s="81" t="s">
        <v>136</v>
      </c>
      <c r="C23" s="80" t="s">
        <v>136</v>
      </c>
      <c r="D23" s="79" t="s">
        <v>136</v>
      </c>
      <c r="E23" s="80" t="s">
        <v>136</v>
      </c>
      <c r="F23" s="79" t="s">
        <v>136</v>
      </c>
      <c r="G23" s="80" t="s">
        <v>136</v>
      </c>
      <c r="H23" s="79" t="s">
        <v>136</v>
      </c>
      <c r="I23" s="80" t="s">
        <v>136</v>
      </c>
      <c r="J23" s="79" t="s">
        <v>136</v>
      </c>
      <c r="K23" s="80">
        <v>638229</v>
      </c>
      <c r="L23" s="79">
        <v>637900</v>
      </c>
      <c r="M23" s="80">
        <v>33300.375999999997</v>
      </c>
      <c r="N23" s="79">
        <v>260317</v>
      </c>
      <c r="O23" s="80">
        <v>260048</v>
      </c>
      <c r="P23" s="79">
        <v>14758.2</v>
      </c>
      <c r="Q23" s="80">
        <v>349712</v>
      </c>
      <c r="R23" s="79">
        <v>349680</v>
      </c>
      <c r="S23" s="80">
        <v>13976</v>
      </c>
      <c r="T23" s="79">
        <v>18188</v>
      </c>
      <c r="U23" s="80">
        <v>17932</v>
      </c>
      <c r="V23" s="79">
        <v>288.75400000000002</v>
      </c>
      <c r="W23" s="80">
        <v>5887398</v>
      </c>
      <c r="X23" s="79">
        <v>5886940</v>
      </c>
      <c r="Y23" s="80">
        <v>245539.38500000001</v>
      </c>
      <c r="Z23" s="79">
        <v>127705</v>
      </c>
      <c r="AA23" s="80">
        <v>127520</v>
      </c>
      <c r="AB23" s="79">
        <v>4502.7</v>
      </c>
      <c r="AC23" s="80">
        <v>364302</v>
      </c>
      <c r="AD23" s="79">
        <v>363970</v>
      </c>
      <c r="AE23" s="80">
        <v>16186.35</v>
      </c>
      <c r="AF23" s="79">
        <v>13731</v>
      </c>
      <c r="AG23" s="80">
        <v>13500</v>
      </c>
      <c r="AH23" s="79">
        <v>356.12200000000001</v>
      </c>
      <c r="AI23" s="80" t="s">
        <v>136</v>
      </c>
      <c r="AJ23" s="79" t="s">
        <v>136</v>
      </c>
      <c r="AK23" s="80" t="s">
        <v>136</v>
      </c>
      <c r="AL23" s="79">
        <v>26121</v>
      </c>
      <c r="AM23" s="80">
        <v>26070</v>
      </c>
      <c r="AN23" s="79">
        <v>340.46499999999997</v>
      </c>
      <c r="AO23" s="80">
        <v>26178</v>
      </c>
      <c r="AP23" s="79">
        <v>25962</v>
      </c>
      <c r="AQ23" s="80">
        <v>248.773</v>
      </c>
      <c r="AR23" s="79">
        <v>11950</v>
      </c>
      <c r="AS23" s="80">
        <v>11895</v>
      </c>
      <c r="AT23" s="79">
        <v>142.80000000000001</v>
      </c>
      <c r="AU23" s="80">
        <v>2291</v>
      </c>
      <c r="AV23" s="79">
        <v>2250</v>
      </c>
      <c r="AW23" s="80">
        <v>12.84</v>
      </c>
      <c r="AX23" s="79">
        <v>60672</v>
      </c>
      <c r="AY23" s="80">
        <v>60320</v>
      </c>
      <c r="AZ23" s="79">
        <v>169.59</v>
      </c>
      <c r="BA23" s="94">
        <v>1315.65</v>
      </c>
      <c r="BB23" s="89" t="s">
        <v>15</v>
      </c>
      <c r="BC23" s="70"/>
      <c r="BD23" s="70"/>
      <c r="BE23" s="62"/>
    </row>
    <row r="24" spans="1:57">
      <c r="A24" s="69" t="str">
        <f>VLOOKUP([1]ListOfRegions!A9,[1]ListOfRegions!A9:B83,2,0)</f>
        <v xml:space="preserve">  Κιλκίς</v>
      </c>
      <c r="B24" s="81" t="s">
        <v>136</v>
      </c>
      <c r="C24" s="80" t="s">
        <v>136</v>
      </c>
      <c r="D24" s="79" t="s">
        <v>136</v>
      </c>
      <c r="E24" s="80" t="s">
        <v>136</v>
      </c>
      <c r="F24" s="79" t="s">
        <v>136</v>
      </c>
      <c r="G24" s="80" t="s">
        <v>136</v>
      </c>
      <c r="H24" s="79" t="s">
        <v>136</v>
      </c>
      <c r="I24" s="80" t="s">
        <v>136</v>
      </c>
      <c r="J24" s="79" t="s">
        <v>136</v>
      </c>
      <c r="K24" s="80">
        <v>9234</v>
      </c>
      <c r="L24" s="79">
        <v>9234</v>
      </c>
      <c r="M24" s="80">
        <v>351.25</v>
      </c>
      <c r="N24" s="79">
        <v>2183</v>
      </c>
      <c r="O24" s="80">
        <v>2183</v>
      </c>
      <c r="P24" s="79">
        <v>6.59</v>
      </c>
      <c r="Q24" s="80">
        <v>1596</v>
      </c>
      <c r="R24" s="79">
        <v>1596</v>
      </c>
      <c r="S24" s="80">
        <v>40.741999999999997</v>
      </c>
      <c r="T24" s="79">
        <v>123178</v>
      </c>
      <c r="U24" s="80">
        <v>123178</v>
      </c>
      <c r="V24" s="79">
        <v>743.74699999999996</v>
      </c>
      <c r="W24" s="80">
        <v>21341</v>
      </c>
      <c r="X24" s="79">
        <v>21341</v>
      </c>
      <c r="Y24" s="80">
        <v>402.25799999999998</v>
      </c>
      <c r="Z24" s="79">
        <v>23335</v>
      </c>
      <c r="AA24" s="80">
        <v>23335</v>
      </c>
      <c r="AB24" s="79">
        <v>245.37</v>
      </c>
      <c r="AC24" s="80">
        <v>61560</v>
      </c>
      <c r="AD24" s="79">
        <v>61560</v>
      </c>
      <c r="AE24" s="80">
        <v>1153.1500000000001</v>
      </c>
      <c r="AF24" s="79">
        <v>27001</v>
      </c>
      <c r="AG24" s="80">
        <v>27001</v>
      </c>
      <c r="AH24" s="79">
        <v>600.53499999999997</v>
      </c>
      <c r="AI24" s="80" t="s">
        <v>136</v>
      </c>
      <c r="AJ24" s="79" t="s">
        <v>136</v>
      </c>
      <c r="AK24" s="80" t="s">
        <v>136</v>
      </c>
      <c r="AL24" s="79">
        <v>47887</v>
      </c>
      <c r="AM24" s="80">
        <v>47887</v>
      </c>
      <c r="AN24" s="79">
        <v>514.29999999999995</v>
      </c>
      <c r="AO24" s="80">
        <v>20401</v>
      </c>
      <c r="AP24" s="79">
        <v>20401</v>
      </c>
      <c r="AQ24" s="80">
        <v>220.16</v>
      </c>
      <c r="AR24" s="79">
        <v>91547</v>
      </c>
      <c r="AS24" s="80">
        <v>91547</v>
      </c>
      <c r="AT24" s="79">
        <v>811.26499999999999</v>
      </c>
      <c r="AU24" s="80">
        <v>1462</v>
      </c>
      <c r="AV24" s="79">
        <v>1462</v>
      </c>
      <c r="AW24" s="80">
        <v>7.3470000000000004</v>
      </c>
      <c r="AX24" s="79">
        <v>137841</v>
      </c>
      <c r="AY24" s="80">
        <v>137841</v>
      </c>
      <c r="AZ24" s="79">
        <v>473.87200000000001</v>
      </c>
      <c r="BA24" s="94">
        <v>1328.0450000000001</v>
      </c>
      <c r="BB24" s="89" t="s">
        <v>16</v>
      </c>
      <c r="BC24" s="70"/>
      <c r="BD24" s="70"/>
      <c r="BE24" s="62"/>
    </row>
    <row r="25" spans="1:57">
      <c r="A25" s="69" t="str">
        <f>VLOOKUP([1]ListOfRegions!A10,[1]ListOfRegions!A10:B84,2,0)</f>
        <v xml:space="preserve">  Πέλλας</v>
      </c>
      <c r="B25" s="81" t="s">
        <v>136</v>
      </c>
      <c r="C25" s="80" t="s">
        <v>136</v>
      </c>
      <c r="D25" s="79" t="s">
        <v>136</v>
      </c>
      <c r="E25" s="80" t="s">
        <v>136</v>
      </c>
      <c r="F25" s="79" t="s">
        <v>136</v>
      </c>
      <c r="G25" s="80" t="s">
        <v>136</v>
      </c>
      <c r="H25" s="79" t="s">
        <v>136</v>
      </c>
      <c r="I25" s="80" t="s">
        <v>136</v>
      </c>
      <c r="J25" s="79" t="s">
        <v>136</v>
      </c>
      <c r="K25" s="80">
        <v>1217544</v>
      </c>
      <c r="L25" s="79">
        <v>1217324</v>
      </c>
      <c r="M25" s="80">
        <v>15466.496999999999</v>
      </c>
      <c r="N25" s="79">
        <v>373264</v>
      </c>
      <c r="O25" s="80">
        <v>372994</v>
      </c>
      <c r="P25" s="79">
        <v>3908.79</v>
      </c>
      <c r="Q25" s="80">
        <v>373519</v>
      </c>
      <c r="R25" s="79">
        <v>373519</v>
      </c>
      <c r="S25" s="80">
        <v>12134.540999999999</v>
      </c>
      <c r="T25" s="79">
        <v>89792</v>
      </c>
      <c r="U25" s="80">
        <v>89642</v>
      </c>
      <c r="V25" s="79">
        <v>1275.405</v>
      </c>
      <c r="W25" s="80">
        <v>9509379</v>
      </c>
      <c r="X25" s="79">
        <v>9509129</v>
      </c>
      <c r="Y25" s="80">
        <v>255279.67</v>
      </c>
      <c r="Z25" s="79">
        <v>945612</v>
      </c>
      <c r="AA25" s="80">
        <v>945532</v>
      </c>
      <c r="AB25" s="79">
        <v>25716.732</v>
      </c>
      <c r="AC25" s="80">
        <v>3897014</v>
      </c>
      <c r="AD25" s="79">
        <v>3894974</v>
      </c>
      <c r="AE25" s="80">
        <v>26583.275000000001</v>
      </c>
      <c r="AF25" s="79">
        <v>10883</v>
      </c>
      <c r="AG25" s="80">
        <v>10783</v>
      </c>
      <c r="AH25" s="79">
        <v>80.141000000000005</v>
      </c>
      <c r="AI25" s="80" t="s">
        <v>136</v>
      </c>
      <c r="AJ25" s="79" t="s">
        <v>136</v>
      </c>
      <c r="AK25" s="80" t="s">
        <v>136</v>
      </c>
      <c r="AL25" s="79">
        <v>73083</v>
      </c>
      <c r="AM25" s="80">
        <v>72983</v>
      </c>
      <c r="AN25" s="79">
        <v>134.96700000000001</v>
      </c>
      <c r="AO25" s="80">
        <v>124185</v>
      </c>
      <c r="AP25" s="79">
        <v>123175</v>
      </c>
      <c r="AQ25" s="80">
        <v>482.892</v>
      </c>
      <c r="AR25" s="79">
        <v>175421</v>
      </c>
      <c r="AS25" s="80">
        <v>175321</v>
      </c>
      <c r="AT25" s="79">
        <v>3014.4589999999998</v>
      </c>
      <c r="AU25" s="80">
        <v>7516</v>
      </c>
      <c r="AV25" s="79">
        <v>7496</v>
      </c>
      <c r="AW25" s="80">
        <v>6.19</v>
      </c>
      <c r="AX25" s="79">
        <v>268846</v>
      </c>
      <c r="AY25" s="80">
        <v>267996</v>
      </c>
      <c r="AZ25" s="79">
        <v>143.874</v>
      </c>
      <c r="BA25" s="94">
        <v>442.33199999999999</v>
      </c>
      <c r="BB25" s="89" t="s">
        <v>17</v>
      </c>
      <c r="BC25" s="70"/>
      <c r="BD25" s="70"/>
      <c r="BE25" s="62"/>
    </row>
    <row r="26" spans="1:57">
      <c r="A26" s="69" t="str">
        <f>VLOOKUP([1]ListOfRegions!A11,[1]ListOfRegions!A11:B85,2,0)</f>
        <v xml:space="preserve">  Πιερίας</v>
      </c>
      <c r="B26" s="81">
        <v>5</v>
      </c>
      <c r="C26" s="80" t="s">
        <v>136</v>
      </c>
      <c r="D26" s="79">
        <v>5.0000000000000001E-3</v>
      </c>
      <c r="E26" s="80" t="s">
        <v>136</v>
      </c>
      <c r="F26" s="79" t="s">
        <v>136</v>
      </c>
      <c r="G26" s="80" t="s">
        <v>136</v>
      </c>
      <c r="H26" s="79" t="s">
        <v>136</v>
      </c>
      <c r="I26" s="80" t="s">
        <v>136</v>
      </c>
      <c r="J26" s="79" t="s">
        <v>136</v>
      </c>
      <c r="K26" s="80">
        <v>118041</v>
      </c>
      <c r="L26" s="79">
        <v>117796</v>
      </c>
      <c r="M26" s="80">
        <v>3611.02</v>
      </c>
      <c r="N26" s="79">
        <v>5875</v>
      </c>
      <c r="O26" s="80">
        <v>5615</v>
      </c>
      <c r="P26" s="79">
        <v>172.245</v>
      </c>
      <c r="Q26" s="80">
        <v>1866875</v>
      </c>
      <c r="R26" s="79">
        <v>1866875</v>
      </c>
      <c r="S26" s="80">
        <v>73513.501999999993</v>
      </c>
      <c r="T26" s="79">
        <v>34813</v>
      </c>
      <c r="U26" s="80">
        <v>34393</v>
      </c>
      <c r="V26" s="79">
        <v>908.55200000000002</v>
      </c>
      <c r="W26" s="80">
        <v>123538</v>
      </c>
      <c r="X26" s="79">
        <v>123300</v>
      </c>
      <c r="Y26" s="80">
        <v>3203.8229999999999</v>
      </c>
      <c r="Z26" s="79">
        <v>125145</v>
      </c>
      <c r="AA26" s="80">
        <v>124950</v>
      </c>
      <c r="AB26" s="79">
        <v>3581.4920000000002</v>
      </c>
      <c r="AC26" s="80">
        <v>423115</v>
      </c>
      <c r="AD26" s="79">
        <v>422945</v>
      </c>
      <c r="AE26" s="80">
        <v>4236.7349999999997</v>
      </c>
      <c r="AF26" s="79">
        <v>2425</v>
      </c>
      <c r="AG26" s="80">
        <v>1420</v>
      </c>
      <c r="AH26" s="79">
        <v>84.75</v>
      </c>
      <c r="AI26" s="80" t="s">
        <v>136</v>
      </c>
      <c r="AJ26" s="79" t="s">
        <v>136</v>
      </c>
      <c r="AK26" s="80" t="s">
        <v>136</v>
      </c>
      <c r="AL26" s="79">
        <v>43076</v>
      </c>
      <c r="AM26" s="80">
        <v>42771</v>
      </c>
      <c r="AN26" s="79">
        <v>239.97300000000001</v>
      </c>
      <c r="AO26" s="80">
        <v>63770</v>
      </c>
      <c r="AP26" s="79">
        <v>63570</v>
      </c>
      <c r="AQ26" s="80">
        <v>548.10699999999997</v>
      </c>
      <c r="AR26" s="79">
        <v>73610</v>
      </c>
      <c r="AS26" s="80">
        <v>73610</v>
      </c>
      <c r="AT26" s="79">
        <v>1011.785</v>
      </c>
      <c r="AU26" s="80">
        <v>26246</v>
      </c>
      <c r="AV26" s="79">
        <v>26236</v>
      </c>
      <c r="AW26" s="80">
        <v>67.39</v>
      </c>
      <c r="AX26" s="79">
        <v>1002020</v>
      </c>
      <c r="AY26" s="80">
        <v>1000670</v>
      </c>
      <c r="AZ26" s="79">
        <v>463.72899999999998</v>
      </c>
      <c r="BA26" s="94">
        <v>8020.5919999999996</v>
      </c>
      <c r="BB26" s="89" t="s">
        <v>18</v>
      </c>
      <c r="BC26" s="70"/>
      <c r="BD26" s="70"/>
      <c r="BE26" s="62"/>
    </row>
    <row r="27" spans="1:57">
      <c r="A27" s="69" t="str">
        <f>VLOOKUP([1]ListOfRegions!A12,[1]ListOfRegions!A12:B86,2,0)</f>
        <v xml:space="preserve">  Σερρών</v>
      </c>
      <c r="B27" s="81" t="s">
        <v>136</v>
      </c>
      <c r="C27" s="80" t="s">
        <v>136</v>
      </c>
      <c r="D27" s="79" t="s">
        <v>136</v>
      </c>
      <c r="E27" s="80">
        <v>25</v>
      </c>
      <c r="F27" s="79">
        <v>25</v>
      </c>
      <c r="G27" s="80">
        <v>3.5</v>
      </c>
      <c r="H27" s="79" t="s">
        <v>136</v>
      </c>
      <c r="I27" s="80" t="s">
        <v>136</v>
      </c>
      <c r="J27" s="79" t="s">
        <v>136</v>
      </c>
      <c r="K27" s="80">
        <v>38910</v>
      </c>
      <c r="L27" s="79">
        <v>38910</v>
      </c>
      <c r="M27" s="80">
        <v>1538.991</v>
      </c>
      <c r="N27" s="79">
        <v>6009</v>
      </c>
      <c r="O27" s="80">
        <v>6009</v>
      </c>
      <c r="P27" s="79">
        <v>235.72</v>
      </c>
      <c r="Q27" s="80">
        <v>27496</v>
      </c>
      <c r="R27" s="79">
        <v>27496</v>
      </c>
      <c r="S27" s="80">
        <v>1035.5250000000001</v>
      </c>
      <c r="T27" s="79">
        <v>94873</v>
      </c>
      <c r="U27" s="80">
        <v>94873</v>
      </c>
      <c r="V27" s="79">
        <v>2963.3780000000002</v>
      </c>
      <c r="W27" s="80">
        <v>24967</v>
      </c>
      <c r="X27" s="79">
        <v>24967</v>
      </c>
      <c r="Y27" s="80">
        <v>440.44</v>
      </c>
      <c r="Z27" s="79">
        <v>2668</v>
      </c>
      <c r="AA27" s="80">
        <v>2668</v>
      </c>
      <c r="AB27" s="79">
        <v>59.25</v>
      </c>
      <c r="AC27" s="80">
        <v>27538</v>
      </c>
      <c r="AD27" s="79">
        <v>27538</v>
      </c>
      <c r="AE27" s="80">
        <v>746.36500000000001</v>
      </c>
      <c r="AF27" s="79">
        <v>1040</v>
      </c>
      <c r="AG27" s="80">
        <v>1040</v>
      </c>
      <c r="AH27" s="79">
        <v>51.84</v>
      </c>
      <c r="AI27" s="80">
        <v>670</v>
      </c>
      <c r="AJ27" s="79">
        <v>670</v>
      </c>
      <c r="AK27" s="80">
        <v>36.479999999999997</v>
      </c>
      <c r="AL27" s="79">
        <v>470690</v>
      </c>
      <c r="AM27" s="80">
        <v>470690</v>
      </c>
      <c r="AN27" s="79">
        <v>5055.9440000000004</v>
      </c>
      <c r="AO27" s="80">
        <v>56854</v>
      </c>
      <c r="AP27" s="79">
        <v>56854</v>
      </c>
      <c r="AQ27" s="80">
        <v>910.45699999999999</v>
      </c>
      <c r="AR27" s="79">
        <v>3696</v>
      </c>
      <c r="AS27" s="80">
        <v>3696</v>
      </c>
      <c r="AT27" s="79">
        <v>61.256999999999998</v>
      </c>
      <c r="AU27" s="80">
        <v>3378</v>
      </c>
      <c r="AV27" s="79">
        <v>3378</v>
      </c>
      <c r="AW27" s="80">
        <v>25.667000000000002</v>
      </c>
      <c r="AX27" s="79">
        <v>1557847</v>
      </c>
      <c r="AY27" s="80">
        <v>1557847</v>
      </c>
      <c r="AZ27" s="79">
        <v>1549.547</v>
      </c>
      <c r="BA27" s="94">
        <v>14092.422</v>
      </c>
      <c r="BB27" s="89" t="s">
        <v>19</v>
      </c>
      <c r="BC27" s="70"/>
      <c r="BD27" s="70"/>
      <c r="BE27" s="62"/>
    </row>
    <row r="28" spans="1:57">
      <c r="A28" s="69" t="str">
        <f>VLOOKUP([1]ListOfRegions!A13,[1]ListOfRegions!A13:B87,2,0)</f>
        <v xml:space="preserve">  Χαλκιδικής</v>
      </c>
      <c r="B28" s="81">
        <v>169</v>
      </c>
      <c r="C28" s="80">
        <v>169</v>
      </c>
      <c r="D28" s="79">
        <v>3.3</v>
      </c>
      <c r="E28" s="80">
        <v>555</v>
      </c>
      <c r="F28" s="79">
        <v>555</v>
      </c>
      <c r="G28" s="80">
        <v>17.683</v>
      </c>
      <c r="H28" s="79">
        <v>429</v>
      </c>
      <c r="I28" s="80">
        <v>429</v>
      </c>
      <c r="J28" s="79">
        <v>5.75</v>
      </c>
      <c r="K28" s="80">
        <v>7392</v>
      </c>
      <c r="L28" s="79">
        <v>7387</v>
      </c>
      <c r="M28" s="80">
        <v>170.15199999999999</v>
      </c>
      <c r="N28" s="79">
        <v>16539</v>
      </c>
      <c r="O28" s="80">
        <v>16530</v>
      </c>
      <c r="P28" s="79">
        <v>367.459</v>
      </c>
      <c r="Q28" s="80" t="s">
        <v>136</v>
      </c>
      <c r="R28" s="79" t="s">
        <v>136</v>
      </c>
      <c r="S28" s="80" t="s">
        <v>136</v>
      </c>
      <c r="T28" s="79">
        <v>26282</v>
      </c>
      <c r="U28" s="80">
        <v>26282</v>
      </c>
      <c r="V28" s="79">
        <v>791.43499999999995</v>
      </c>
      <c r="W28" s="80">
        <v>12055</v>
      </c>
      <c r="X28" s="79">
        <v>12050</v>
      </c>
      <c r="Y28" s="80">
        <v>236.441</v>
      </c>
      <c r="Z28" s="79">
        <v>657159</v>
      </c>
      <c r="AA28" s="80">
        <v>657159</v>
      </c>
      <c r="AB28" s="79">
        <v>16087.19</v>
      </c>
      <c r="AC28" s="80">
        <v>7699</v>
      </c>
      <c r="AD28" s="79">
        <v>7694</v>
      </c>
      <c r="AE28" s="80">
        <v>154.505</v>
      </c>
      <c r="AF28" s="79">
        <v>8011</v>
      </c>
      <c r="AG28" s="80">
        <v>8011</v>
      </c>
      <c r="AH28" s="79">
        <v>109.458</v>
      </c>
      <c r="AI28" s="80">
        <v>25</v>
      </c>
      <c r="AJ28" s="79">
        <v>25</v>
      </c>
      <c r="AK28" s="80">
        <v>0.3</v>
      </c>
      <c r="AL28" s="79">
        <v>22857</v>
      </c>
      <c r="AM28" s="80">
        <v>22857</v>
      </c>
      <c r="AN28" s="79">
        <v>246.733</v>
      </c>
      <c r="AO28" s="80">
        <v>13952</v>
      </c>
      <c r="AP28" s="79">
        <v>13952</v>
      </c>
      <c r="AQ28" s="80">
        <v>392.61099999999999</v>
      </c>
      <c r="AR28" s="79">
        <v>23051</v>
      </c>
      <c r="AS28" s="80">
        <v>23051</v>
      </c>
      <c r="AT28" s="79">
        <v>587.30499999999995</v>
      </c>
      <c r="AU28" s="80">
        <v>235</v>
      </c>
      <c r="AV28" s="79">
        <v>235</v>
      </c>
      <c r="AW28" s="80">
        <v>0.62</v>
      </c>
      <c r="AX28" s="79">
        <v>5401587</v>
      </c>
      <c r="AY28" s="80">
        <v>5263213</v>
      </c>
      <c r="AZ28" s="79">
        <v>99959.048999999999</v>
      </c>
      <c r="BA28" s="94">
        <v>55517.546000000002</v>
      </c>
      <c r="BB28" s="89" t="s">
        <v>20</v>
      </c>
      <c r="BC28" s="70"/>
      <c r="BD28" s="70"/>
      <c r="BE28" s="62"/>
    </row>
    <row r="29" spans="1:57" ht="22.25" customHeight="1">
      <c r="A29" s="71" t="s">
        <v>120</v>
      </c>
      <c r="B29" s="72">
        <f>SUM(B30:B33)</f>
        <v>0</v>
      </c>
      <c r="C29" s="73">
        <f t="shared" ref="C29:BA29" si="12">SUM(C30:C33)</f>
        <v>0</v>
      </c>
      <c r="D29" s="73">
        <f t="shared" si="12"/>
        <v>0</v>
      </c>
      <c r="E29" s="73">
        <f>SUM(E30:E33)</f>
        <v>0</v>
      </c>
      <c r="F29" s="73">
        <f>SUM(F30:F33)</f>
        <v>0</v>
      </c>
      <c r="G29" s="73">
        <f>(SUM(G30:G33))/1000</f>
        <v>0</v>
      </c>
      <c r="H29" s="73">
        <f t="shared" si="12"/>
        <v>0</v>
      </c>
      <c r="I29" s="73">
        <f t="shared" si="12"/>
        <v>0</v>
      </c>
      <c r="J29" s="73">
        <f t="shared" si="12"/>
        <v>0</v>
      </c>
      <c r="K29" s="73">
        <f t="shared" si="12"/>
        <v>4425643</v>
      </c>
      <c r="L29" s="73">
        <f t="shared" si="12"/>
        <v>4418007</v>
      </c>
      <c r="M29" s="73">
        <f t="shared" si="12"/>
        <v>95208.835000000006</v>
      </c>
      <c r="N29" s="73">
        <f t="shared" si="12"/>
        <v>100616</v>
      </c>
      <c r="O29" s="73">
        <f t="shared" si="12"/>
        <v>96662</v>
      </c>
      <c r="P29" s="73">
        <f t="shared" si="12"/>
        <v>1404.623</v>
      </c>
      <c r="Q29" s="73">
        <f t="shared" si="12"/>
        <v>134</v>
      </c>
      <c r="R29" s="73">
        <f t="shared" si="12"/>
        <v>130</v>
      </c>
      <c r="S29" s="73">
        <f t="shared" si="12"/>
        <v>8.4150000000000009</v>
      </c>
      <c r="T29" s="73">
        <f t="shared" si="12"/>
        <v>10300</v>
      </c>
      <c r="U29" s="73">
        <f t="shared" si="12"/>
        <v>7158</v>
      </c>
      <c r="V29" s="73">
        <f t="shared" si="12"/>
        <v>265.786</v>
      </c>
      <c r="W29" s="73">
        <f t="shared" si="12"/>
        <v>1298218</v>
      </c>
      <c r="X29" s="73">
        <f t="shared" si="12"/>
        <v>1295740</v>
      </c>
      <c r="Y29" s="73">
        <f t="shared" si="12"/>
        <v>59052.187000000005</v>
      </c>
      <c r="Z29" s="73">
        <f t="shared" si="12"/>
        <v>17219</v>
      </c>
      <c r="AA29" s="73">
        <f t="shared" si="12"/>
        <v>16791</v>
      </c>
      <c r="AB29" s="73">
        <f t="shared" si="12"/>
        <v>370.27499999999998</v>
      </c>
      <c r="AC29" s="73">
        <f t="shared" si="12"/>
        <v>756471</v>
      </c>
      <c r="AD29" s="73">
        <f t="shared" si="12"/>
        <v>752535</v>
      </c>
      <c r="AE29" s="73">
        <f t="shared" si="12"/>
        <v>11377.681999999997</v>
      </c>
      <c r="AF29" s="73">
        <f t="shared" si="12"/>
        <v>2396</v>
      </c>
      <c r="AG29" s="73">
        <f t="shared" si="12"/>
        <v>614</v>
      </c>
      <c r="AH29" s="73">
        <f t="shared" si="12"/>
        <v>62.738999999999997</v>
      </c>
      <c r="AI29" s="73">
        <f t="shared" si="12"/>
        <v>0</v>
      </c>
      <c r="AJ29" s="73">
        <f t="shared" si="12"/>
        <v>0</v>
      </c>
      <c r="AK29" s="73">
        <f t="shared" si="12"/>
        <v>0</v>
      </c>
      <c r="AL29" s="73">
        <f t="shared" si="12"/>
        <v>277938</v>
      </c>
      <c r="AM29" s="73">
        <f t="shared" si="12"/>
        <v>268283</v>
      </c>
      <c r="AN29" s="73">
        <f t="shared" si="12"/>
        <v>1783.846</v>
      </c>
      <c r="AO29" s="73">
        <f t="shared" si="12"/>
        <v>314831</v>
      </c>
      <c r="AP29" s="73">
        <f t="shared" si="12"/>
        <v>306411</v>
      </c>
      <c r="AQ29" s="73">
        <f t="shared" si="12"/>
        <v>3372.9270000000001</v>
      </c>
      <c r="AR29" s="73">
        <f t="shared" si="12"/>
        <v>80471</v>
      </c>
      <c r="AS29" s="73">
        <f t="shared" si="12"/>
        <v>79722</v>
      </c>
      <c r="AT29" s="73">
        <f t="shared" si="12"/>
        <v>1619.9540000000002</v>
      </c>
      <c r="AU29" s="73">
        <f t="shared" si="12"/>
        <v>13123</v>
      </c>
      <c r="AV29" s="73">
        <f t="shared" si="12"/>
        <v>12871</v>
      </c>
      <c r="AW29" s="73">
        <f t="shared" si="12"/>
        <v>50.930999999999997</v>
      </c>
      <c r="AX29" s="73">
        <f t="shared" si="12"/>
        <v>94616</v>
      </c>
      <c r="AY29" s="73">
        <f t="shared" si="12"/>
        <v>94366</v>
      </c>
      <c r="AZ29" s="73">
        <f t="shared" si="12"/>
        <v>304.53599999999994</v>
      </c>
      <c r="BA29" s="74">
        <f t="shared" si="12"/>
        <v>734.54399999999998</v>
      </c>
      <c r="BB29" s="90" t="s">
        <v>119</v>
      </c>
      <c r="BC29" s="70"/>
      <c r="BD29" s="70"/>
      <c r="BE29" s="62"/>
    </row>
    <row r="30" spans="1:57">
      <c r="A30" s="69" t="str">
        <f>VLOOKUP([1]ListOfRegions!A14,[1]ListOfRegions!A14:B88,2,0)</f>
        <v xml:space="preserve">  Κοζάνης</v>
      </c>
      <c r="B30" s="81" t="s">
        <v>136</v>
      </c>
      <c r="C30" s="80" t="s">
        <v>136</v>
      </c>
      <c r="D30" s="79" t="s">
        <v>136</v>
      </c>
      <c r="E30" s="80" t="s">
        <v>136</v>
      </c>
      <c r="F30" s="79" t="s">
        <v>136</v>
      </c>
      <c r="G30" s="80" t="s">
        <v>136</v>
      </c>
      <c r="H30" s="79" t="s">
        <v>136</v>
      </c>
      <c r="I30" s="80" t="s">
        <v>136</v>
      </c>
      <c r="J30" s="79" t="s">
        <v>136</v>
      </c>
      <c r="K30" s="80">
        <v>2341988</v>
      </c>
      <c r="L30" s="79">
        <v>2337264</v>
      </c>
      <c r="M30" s="80">
        <v>71824.002999999997</v>
      </c>
      <c r="N30" s="79">
        <v>54989</v>
      </c>
      <c r="O30" s="80">
        <v>51860</v>
      </c>
      <c r="P30" s="79">
        <v>750.69500000000005</v>
      </c>
      <c r="Q30" s="80">
        <v>124</v>
      </c>
      <c r="R30" s="79">
        <v>120</v>
      </c>
      <c r="S30" s="80">
        <v>7.8120000000000003</v>
      </c>
      <c r="T30" s="79">
        <v>8629</v>
      </c>
      <c r="U30" s="80">
        <v>5497</v>
      </c>
      <c r="V30" s="79">
        <v>230.999</v>
      </c>
      <c r="W30" s="80">
        <v>632636</v>
      </c>
      <c r="X30" s="79">
        <v>630300</v>
      </c>
      <c r="Y30" s="80">
        <v>26025.352999999999</v>
      </c>
      <c r="Z30" s="79">
        <v>9459</v>
      </c>
      <c r="AA30" s="80">
        <v>9070</v>
      </c>
      <c r="AB30" s="79">
        <v>179.358</v>
      </c>
      <c r="AC30" s="80">
        <v>545553</v>
      </c>
      <c r="AD30" s="79">
        <v>542927</v>
      </c>
      <c r="AE30" s="80">
        <v>9317.7029999999995</v>
      </c>
      <c r="AF30" s="79">
        <v>2051</v>
      </c>
      <c r="AG30" s="80">
        <v>524</v>
      </c>
      <c r="AH30" s="79">
        <v>58.189</v>
      </c>
      <c r="AI30" s="80" t="s">
        <v>136</v>
      </c>
      <c r="AJ30" s="79" t="s">
        <v>136</v>
      </c>
      <c r="AK30" s="80" t="s">
        <v>136</v>
      </c>
      <c r="AL30" s="79">
        <v>185871</v>
      </c>
      <c r="AM30" s="80">
        <v>183200</v>
      </c>
      <c r="AN30" s="79">
        <v>1030.4100000000001</v>
      </c>
      <c r="AO30" s="80">
        <v>138329</v>
      </c>
      <c r="AP30" s="79">
        <v>135158</v>
      </c>
      <c r="AQ30" s="80">
        <v>1461.549</v>
      </c>
      <c r="AR30" s="79">
        <v>22241</v>
      </c>
      <c r="AS30" s="80">
        <v>21500</v>
      </c>
      <c r="AT30" s="79">
        <v>479.23099999999999</v>
      </c>
      <c r="AU30" s="80">
        <v>7779</v>
      </c>
      <c r="AV30" s="79">
        <v>7550</v>
      </c>
      <c r="AW30" s="80">
        <v>25.117999999999999</v>
      </c>
      <c r="AX30" s="79">
        <v>94513</v>
      </c>
      <c r="AY30" s="80">
        <v>94263</v>
      </c>
      <c r="AZ30" s="79">
        <v>304.38499999999999</v>
      </c>
      <c r="BA30" s="94">
        <v>734.54300000000001</v>
      </c>
      <c r="BB30" s="89" t="s">
        <v>21</v>
      </c>
      <c r="BC30" s="70"/>
      <c r="BD30" s="70"/>
      <c r="BE30" s="62"/>
    </row>
    <row r="31" spans="1:57">
      <c r="A31" s="69" t="str">
        <f>VLOOKUP([1]ListOfRegions!A15,[1]ListOfRegions!A15:B89,2,0)</f>
        <v xml:space="preserve">  Γρεβενών</v>
      </c>
      <c r="B31" s="81" t="s">
        <v>136</v>
      </c>
      <c r="C31" s="80" t="s">
        <v>136</v>
      </c>
      <c r="D31" s="79" t="s">
        <v>136</v>
      </c>
      <c r="E31" s="80" t="s">
        <v>136</v>
      </c>
      <c r="F31" s="79" t="s">
        <v>136</v>
      </c>
      <c r="G31" s="80" t="s">
        <v>136</v>
      </c>
      <c r="H31" s="79" t="s">
        <v>136</v>
      </c>
      <c r="I31" s="80" t="s">
        <v>136</v>
      </c>
      <c r="J31" s="79" t="s">
        <v>136</v>
      </c>
      <c r="K31" s="80">
        <v>41875</v>
      </c>
      <c r="L31" s="79">
        <v>38973</v>
      </c>
      <c r="M31" s="80">
        <v>421.60300000000001</v>
      </c>
      <c r="N31" s="79">
        <v>2360</v>
      </c>
      <c r="O31" s="80">
        <v>1564</v>
      </c>
      <c r="P31" s="79">
        <v>33.231000000000002</v>
      </c>
      <c r="Q31" s="80" t="s">
        <v>136</v>
      </c>
      <c r="R31" s="79" t="s">
        <v>136</v>
      </c>
      <c r="S31" s="80" t="s">
        <v>136</v>
      </c>
      <c r="T31" s="79">
        <v>137</v>
      </c>
      <c r="U31" s="80">
        <v>127</v>
      </c>
      <c r="V31" s="79">
        <v>1.361</v>
      </c>
      <c r="W31" s="80">
        <v>1229</v>
      </c>
      <c r="X31" s="79">
        <v>1087</v>
      </c>
      <c r="Y31" s="80">
        <v>8.1120000000000001</v>
      </c>
      <c r="Z31" s="79">
        <v>384</v>
      </c>
      <c r="AA31" s="80">
        <v>362</v>
      </c>
      <c r="AB31" s="79">
        <v>0.57099999999999995</v>
      </c>
      <c r="AC31" s="80">
        <v>24672</v>
      </c>
      <c r="AD31" s="79">
        <v>23378</v>
      </c>
      <c r="AE31" s="80">
        <v>308.666</v>
      </c>
      <c r="AF31" s="79">
        <v>265</v>
      </c>
      <c r="AG31" s="80">
        <v>10</v>
      </c>
      <c r="AH31" s="79">
        <v>3.5</v>
      </c>
      <c r="AI31" s="80" t="s">
        <v>136</v>
      </c>
      <c r="AJ31" s="79" t="s">
        <v>136</v>
      </c>
      <c r="AK31" s="80" t="s">
        <v>136</v>
      </c>
      <c r="AL31" s="79">
        <v>21943</v>
      </c>
      <c r="AM31" s="80">
        <v>19869</v>
      </c>
      <c r="AN31" s="79">
        <v>83.688999999999993</v>
      </c>
      <c r="AO31" s="80">
        <v>68005</v>
      </c>
      <c r="AP31" s="79">
        <v>64035</v>
      </c>
      <c r="AQ31" s="80">
        <v>433.06799999999998</v>
      </c>
      <c r="AR31" s="79">
        <v>8603</v>
      </c>
      <c r="AS31" s="80">
        <v>8595</v>
      </c>
      <c r="AT31" s="79">
        <v>80.066999999999993</v>
      </c>
      <c r="AU31" s="80">
        <v>1109</v>
      </c>
      <c r="AV31" s="79">
        <v>1109</v>
      </c>
      <c r="AW31" s="80">
        <v>3.1030000000000002</v>
      </c>
      <c r="AX31" s="79">
        <v>73</v>
      </c>
      <c r="AY31" s="80">
        <v>73</v>
      </c>
      <c r="AZ31" s="79">
        <v>1E-3</v>
      </c>
      <c r="BA31" s="94">
        <v>1E-3</v>
      </c>
      <c r="BB31" s="89" t="s">
        <v>22</v>
      </c>
      <c r="BC31" s="70"/>
      <c r="BD31" s="70"/>
      <c r="BE31" s="62"/>
    </row>
    <row r="32" spans="1:57">
      <c r="A32" s="69" t="str">
        <f>VLOOKUP([1]ListOfRegions!A16,[1]ListOfRegions!A16:B90,2,0)</f>
        <v xml:space="preserve">  Καστοριάς</v>
      </c>
      <c r="B32" s="81" t="s">
        <v>136</v>
      </c>
      <c r="C32" s="80" t="s">
        <v>136</v>
      </c>
      <c r="D32" s="79" t="s">
        <v>136</v>
      </c>
      <c r="E32" s="80" t="s">
        <v>136</v>
      </c>
      <c r="F32" s="79" t="s">
        <v>136</v>
      </c>
      <c r="G32" s="80" t="s">
        <v>136</v>
      </c>
      <c r="H32" s="79" t="s">
        <v>136</v>
      </c>
      <c r="I32" s="80" t="s">
        <v>136</v>
      </c>
      <c r="J32" s="79" t="s">
        <v>136</v>
      </c>
      <c r="K32" s="80">
        <v>1630260</v>
      </c>
      <c r="L32" s="79">
        <v>1630260</v>
      </c>
      <c r="M32" s="80">
        <v>13140.709000000001</v>
      </c>
      <c r="N32" s="79">
        <v>15228</v>
      </c>
      <c r="O32" s="80">
        <v>15216</v>
      </c>
      <c r="P32" s="79">
        <v>133.15299999999999</v>
      </c>
      <c r="Q32" s="80">
        <v>10</v>
      </c>
      <c r="R32" s="79">
        <v>10</v>
      </c>
      <c r="S32" s="80">
        <v>0.60299999999999998</v>
      </c>
      <c r="T32" s="79">
        <v>1188</v>
      </c>
      <c r="U32" s="80">
        <v>1188</v>
      </c>
      <c r="V32" s="79">
        <v>28.236000000000001</v>
      </c>
      <c r="W32" s="80">
        <v>787</v>
      </c>
      <c r="X32" s="79">
        <v>787</v>
      </c>
      <c r="Y32" s="80">
        <v>14.487</v>
      </c>
      <c r="Z32" s="79">
        <v>143</v>
      </c>
      <c r="AA32" s="80">
        <v>141</v>
      </c>
      <c r="AB32" s="79">
        <v>5.05</v>
      </c>
      <c r="AC32" s="80">
        <v>14806</v>
      </c>
      <c r="AD32" s="79">
        <v>14803</v>
      </c>
      <c r="AE32" s="80">
        <v>108.70099999999999</v>
      </c>
      <c r="AF32" s="79" t="s">
        <v>136</v>
      </c>
      <c r="AG32" s="80" t="s">
        <v>136</v>
      </c>
      <c r="AH32" s="79" t="s">
        <v>136</v>
      </c>
      <c r="AI32" s="80" t="s">
        <v>136</v>
      </c>
      <c r="AJ32" s="79" t="s">
        <v>136</v>
      </c>
      <c r="AK32" s="80" t="s">
        <v>136</v>
      </c>
      <c r="AL32" s="79">
        <v>12839</v>
      </c>
      <c r="AM32" s="80">
        <v>7935</v>
      </c>
      <c r="AN32" s="79">
        <v>51.828000000000003</v>
      </c>
      <c r="AO32" s="80">
        <v>49660</v>
      </c>
      <c r="AP32" s="79">
        <v>48454</v>
      </c>
      <c r="AQ32" s="80">
        <v>370.33</v>
      </c>
      <c r="AR32" s="79">
        <v>11275</v>
      </c>
      <c r="AS32" s="80">
        <v>11275</v>
      </c>
      <c r="AT32" s="79">
        <v>265.61200000000002</v>
      </c>
      <c r="AU32" s="80">
        <v>1381</v>
      </c>
      <c r="AV32" s="79">
        <v>1373</v>
      </c>
      <c r="AW32" s="80">
        <v>7.3159999999999998</v>
      </c>
      <c r="AX32" s="79">
        <v>30</v>
      </c>
      <c r="AY32" s="80">
        <v>30</v>
      </c>
      <c r="AZ32" s="79">
        <v>0.15</v>
      </c>
      <c r="BA32" s="94" t="s">
        <v>136</v>
      </c>
      <c r="BB32" s="89" t="s">
        <v>23</v>
      </c>
      <c r="BC32" s="70"/>
      <c r="BD32" s="70"/>
      <c r="BE32" s="62"/>
    </row>
    <row r="33" spans="1:57">
      <c r="A33" s="69" t="str">
        <f>VLOOKUP([1]ListOfRegions!A17,[1]ListOfRegions!A17:B91,2,0)</f>
        <v xml:space="preserve">  Φλώρινας</v>
      </c>
      <c r="B33" s="81" t="s">
        <v>136</v>
      </c>
      <c r="C33" s="80" t="s">
        <v>136</v>
      </c>
      <c r="D33" s="79" t="s">
        <v>136</v>
      </c>
      <c r="E33" s="80" t="s">
        <v>136</v>
      </c>
      <c r="F33" s="79" t="s">
        <v>136</v>
      </c>
      <c r="G33" s="80" t="s">
        <v>136</v>
      </c>
      <c r="H33" s="79" t="s">
        <v>136</v>
      </c>
      <c r="I33" s="80" t="s">
        <v>136</v>
      </c>
      <c r="J33" s="79" t="s">
        <v>136</v>
      </c>
      <c r="K33" s="80">
        <v>411520</v>
      </c>
      <c r="L33" s="79">
        <v>411510</v>
      </c>
      <c r="M33" s="80">
        <v>9822.52</v>
      </c>
      <c r="N33" s="79">
        <v>28039</v>
      </c>
      <c r="O33" s="80">
        <v>28022</v>
      </c>
      <c r="P33" s="79">
        <v>487.54399999999998</v>
      </c>
      <c r="Q33" s="80" t="s">
        <v>136</v>
      </c>
      <c r="R33" s="79" t="s">
        <v>136</v>
      </c>
      <c r="S33" s="80" t="s">
        <v>136</v>
      </c>
      <c r="T33" s="79">
        <v>346</v>
      </c>
      <c r="U33" s="80">
        <v>346</v>
      </c>
      <c r="V33" s="79">
        <v>5.19</v>
      </c>
      <c r="W33" s="80">
        <v>663566</v>
      </c>
      <c r="X33" s="79">
        <v>663566</v>
      </c>
      <c r="Y33" s="80">
        <v>33004.235000000001</v>
      </c>
      <c r="Z33" s="79">
        <v>7233</v>
      </c>
      <c r="AA33" s="80">
        <v>7218</v>
      </c>
      <c r="AB33" s="79">
        <v>185.29599999999999</v>
      </c>
      <c r="AC33" s="80">
        <v>171440</v>
      </c>
      <c r="AD33" s="79">
        <v>171427</v>
      </c>
      <c r="AE33" s="80">
        <v>1642.6120000000001</v>
      </c>
      <c r="AF33" s="79">
        <v>80</v>
      </c>
      <c r="AG33" s="80">
        <v>80</v>
      </c>
      <c r="AH33" s="79">
        <v>1.05</v>
      </c>
      <c r="AI33" s="80" t="s">
        <v>136</v>
      </c>
      <c r="AJ33" s="79" t="s">
        <v>136</v>
      </c>
      <c r="AK33" s="80" t="s">
        <v>136</v>
      </c>
      <c r="AL33" s="79">
        <v>57285</v>
      </c>
      <c r="AM33" s="80">
        <v>57279</v>
      </c>
      <c r="AN33" s="79">
        <v>617.91899999999998</v>
      </c>
      <c r="AO33" s="80">
        <v>58837</v>
      </c>
      <c r="AP33" s="79">
        <v>58764</v>
      </c>
      <c r="AQ33" s="80">
        <v>1107.98</v>
      </c>
      <c r="AR33" s="79">
        <v>38352</v>
      </c>
      <c r="AS33" s="80">
        <v>38352</v>
      </c>
      <c r="AT33" s="79">
        <v>795.04399999999998</v>
      </c>
      <c r="AU33" s="80">
        <v>2854</v>
      </c>
      <c r="AV33" s="79">
        <v>2839</v>
      </c>
      <c r="AW33" s="80">
        <v>15.394</v>
      </c>
      <c r="AX33" s="79" t="s">
        <v>136</v>
      </c>
      <c r="AY33" s="80" t="s">
        <v>136</v>
      </c>
      <c r="AZ33" s="79" t="s">
        <v>136</v>
      </c>
      <c r="BA33" s="94" t="s">
        <v>136</v>
      </c>
      <c r="BB33" s="89" t="s">
        <v>24</v>
      </c>
      <c r="BC33" s="70"/>
      <c r="BD33" s="70"/>
      <c r="BE33" s="62"/>
    </row>
    <row r="34" spans="1:57">
      <c r="A34" s="129" t="s">
        <v>25</v>
      </c>
      <c r="B34" s="130">
        <f t="shared" ref="B34:J34" si="13">SUM(B36:B39)</f>
        <v>109406</v>
      </c>
      <c r="C34" s="96">
        <f t="shared" si="13"/>
        <v>92975</v>
      </c>
      <c r="D34" s="96">
        <f t="shared" si="13"/>
        <v>3874.116</v>
      </c>
      <c r="E34" s="96">
        <f t="shared" si="13"/>
        <v>1560505</v>
      </c>
      <c r="F34" s="96">
        <f t="shared" si="13"/>
        <v>1542665</v>
      </c>
      <c r="G34" s="96">
        <f t="shared" si="13"/>
        <v>69651.790999999997</v>
      </c>
      <c r="H34" s="96">
        <f t="shared" si="13"/>
        <v>1404019</v>
      </c>
      <c r="I34" s="96">
        <f t="shared" si="13"/>
        <v>1389352</v>
      </c>
      <c r="J34" s="96">
        <f t="shared" si="13"/>
        <v>78262.361000000004</v>
      </c>
      <c r="K34" s="96">
        <f>SUM(K36:K39)</f>
        <v>20333</v>
      </c>
      <c r="L34" s="96">
        <f>SUM(L36:L39)</f>
        <v>8674</v>
      </c>
      <c r="M34" s="96">
        <f>SUM(M36:M39)</f>
        <v>470.88499999999999</v>
      </c>
      <c r="N34" s="96">
        <f>SUM(N36:N39)</f>
        <v>19547</v>
      </c>
      <c r="O34" s="96">
        <f t="shared" ref="O34:AE34" si="14">SUM(O36:O39)</f>
        <v>7048</v>
      </c>
      <c r="P34" s="96">
        <f t="shared" si="14"/>
        <v>422.88</v>
      </c>
      <c r="Q34" s="96">
        <f t="shared" ref="Q34:V34" si="15">SUM(Q36:Q39)</f>
        <v>947636</v>
      </c>
      <c r="R34" s="96">
        <f t="shared" si="15"/>
        <v>947234</v>
      </c>
      <c r="S34" s="96">
        <f t="shared" si="15"/>
        <v>47900.976000000002</v>
      </c>
      <c r="T34" s="96">
        <f t="shared" si="15"/>
        <v>47007</v>
      </c>
      <c r="U34" s="96">
        <f t="shared" si="15"/>
        <v>40089</v>
      </c>
      <c r="V34" s="96">
        <f t="shared" si="15"/>
        <v>1022.0310000000001</v>
      </c>
      <c r="W34" s="96">
        <f t="shared" si="14"/>
        <v>15099</v>
      </c>
      <c r="X34" s="96">
        <f t="shared" si="14"/>
        <v>10517</v>
      </c>
      <c r="Y34" s="96">
        <f t="shared" si="14"/>
        <v>314.39</v>
      </c>
      <c r="Z34" s="114">
        <f t="shared" si="14"/>
        <v>10932</v>
      </c>
      <c r="AA34" s="96">
        <f t="shared" si="14"/>
        <v>8228</v>
      </c>
      <c r="AB34" s="96">
        <f t="shared" si="14"/>
        <v>274.358</v>
      </c>
      <c r="AC34" s="96">
        <f t="shared" si="14"/>
        <v>16994</v>
      </c>
      <c r="AD34" s="96">
        <f t="shared" si="14"/>
        <v>4207</v>
      </c>
      <c r="AE34" s="96">
        <f t="shared" si="14"/>
        <v>292.75399999999996</v>
      </c>
      <c r="AF34" s="96">
        <f>SUM(AF36:AF39)</f>
        <v>28239</v>
      </c>
      <c r="AG34" s="96">
        <f t="shared" ref="AG34:AQ34" si="16">SUM(AG36:AG39)</f>
        <v>1350</v>
      </c>
      <c r="AH34" s="96">
        <f t="shared" si="16"/>
        <v>788.47700000000009</v>
      </c>
      <c r="AI34" s="96">
        <f t="shared" si="16"/>
        <v>67</v>
      </c>
      <c r="AJ34" s="96">
        <f t="shared" si="16"/>
        <v>0</v>
      </c>
      <c r="AK34" s="96">
        <f t="shared" si="16"/>
        <v>1.1600000000000001</v>
      </c>
      <c r="AL34" s="96">
        <f t="shared" si="16"/>
        <v>22228</v>
      </c>
      <c r="AM34" s="96">
        <f t="shared" si="16"/>
        <v>8979</v>
      </c>
      <c r="AN34" s="96">
        <f t="shared" si="16"/>
        <v>267.726</v>
      </c>
      <c r="AO34" s="96">
        <f t="shared" si="16"/>
        <v>110160</v>
      </c>
      <c r="AP34" s="96">
        <f t="shared" si="16"/>
        <v>54659</v>
      </c>
      <c r="AQ34" s="96">
        <f t="shared" si="16"/>
        <v>1619.9080000000001</v>
      </c>
      <c r="AR34" s="96">
        <f>SUM(AR36:AR39)</f>
        <v>53044</v>
      </c>
      <c r="AS34" s="96">
        <f t="shared" ref="AS34:BA34" si="17">SUM(AS36:AS39)</f>
        <v>41264</v>
      </c>
      <c r="AT34" s="96">
        <f t="shared" si="17"/>
        <v>1284.9850000000001</v>
      </c>
      <c r="AU34" s="96">
        <f t="shared" si="17"/>
        <v>17994</v>
      </c>
      <c r="AV34" s="96">
        <f t="shared" si="17"/>
        <v>14845</v>
      </c>
      <c r="AW34" s="96">
        <f t="shared" si="17"/>
        <v>113.42699999999999</v>
      </c>
      <c r="AX34" s="96">
        <f t="shared" si="17"/>
        <v>2384321</v>
      </c>
      <c r="AY34" s="96">
        <f t="shared" si="17"/>
        <v>2360679</v>
      </c>
      <c r="AZ34" s="96">
        <f t="shared" si="17"/>
        <v>17956.144</v>
      </c>
      <c r="BA34" s="97">
        <f t="shared" si="17"/>
        <v>74032.366000000009</v>
      </c>
      <c r="BB34" s="137" t="s">
        <v>26</v>
      </c>
      <c r="BC34" s="138"/>
      <c r="BD34" s="138"/>
      <c r="BE34" s="62"/>
    </row>
    <row r="35" spans="1:57">
      <c r="A35" s="129"/>
      <c r="B35" s="130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114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7"/>
      <c r="BB35" s="137"/>
      <c r="BC35" s="138"/>
      <c r="BD35" s="138"/>
      <c r="BE35" s="62"/>
    </row>
    <row r="36" spans="1:57">
      <c r="A36" s="69" t="str">
        <f>VLOOKUP([1]ListOfRegions!A18,[1]ListOfRegions!A18:B92,2,0)</f>
        <v xml:space="preserve">  Ιωαννίνων</v>
      </c>
      <c r="B36" s="81">
        <v>20</v>
      </c>
      <c r="C36" s="80" t="s">
        <v>136</v>
      </c>
      <c r="D36" s="79">
        <v>0.3</v>
      </c>
      <c r="E36" s="80">
        <v>75</v>
      </c>
      <c r="F36" s="79">
        <v>75</v>
      </c>
      <c r="G36" s="80">
        <v>2</v>
      </c>
      <c r="H36" s="79" t="s">
        <v>136</v>
      </c>
      <c r="I36" s="80" t="s">
        <v>136</v>
      </c>
      <c r="J36" s="79" t="s">
        <v>136</v>
      </c>
      <c r="K36" s="80">
        <v>9204</v>
      </c>
      <c r="L36" s="79">
        <v>2267</v>
      </c>
      <c r="M36" s="80">
        <v>122.175</v>
      </c>
      <c r="N36" s="79">
        <v>5104</v>
      </c>
      <c r="O36" s="80">
        <v>465</v>
      </c>
      <c r="P36" s="79">
        <v>75.727000000000004</v>
      </c>
      <c r="Q36" s="80">
        <v>120</v>
      </c>
      <c r="R36" s="79">
        <v>100</v>
      </c>
      <c r="S36" s="80">
        <v>5.5</v>
      </c>
      <c r="T36" s="79">
        <v>937</v>
      </c>
      <c r="U36" s="80">
        <v>364</v>
      </c>
      <c r="V36" s="79">
        <v>12.47</v>
      </c>
      <c r="W36" s="80">
        <v>4680</v>
      </c>
      <c r="X36" s="79">
        <v>4320</v>
      </c>
      <c r="Y36" s="80">
        <v>54.63</v>
      </c>
      <c r="Z36" s="79">
        <v>848</v>
      </c>
      <c r="AA36" s="80">
        <v>100</v>
      </c>
      <c r="AB36" s="79">
        <v>10.375</v>
      </c>
      <c r="AC36" s="80">
        <v>7466</v>
      </c>
      <c r="AD36" s="79">
        <v>980</v>
      </c>
      <c r="AE36" s="80">
        <v>83.248000000000005</v>
      </c>
      <c r="AF36" s="79">
        <v>7400</v>
      </c>
      <c r="AG36" s="80">
        <v>20</v>
      </c>
      <c r="AH36" s="79">
        <v>133.28</v>
      </c>
      <c r="AI36" s="80">
        <v>50</v>
      </c>
      <c r="AJ36" s="79" t="s">
        <v>136</v>
      </c>
      <c r="AK36" s="80">
        <v>0.5</v>
      </c>
      <c r="AL36" s="79">
        <v>7746</v>
      </c>
      <c r="AM36" s="80">
        <v>1934</v>
      </c>
      <c r="AN36" s="79">
        <v>80.692999999999998</v>
      </c>
      <c r="AO36" s="80">
        <v>44753</v>
      </c>
      <c r="AP36" s="79">
        <v>16512</v>
      </c>
      <c r="AQ36" s="80">
        <v>528.72199999999998</v>
      </c>
      <c r="AR36" s="79">
        <v>6013</v>
      </c>
      <c r="AS36" s="80">
        <v>641</v>
      </c>
      <c r="AT36" s="79">
        <v>53.170999999999999</v>
      </c>
      <c r="AU36" s="80">
        <v>3568</v>
      </c>
      <c r="AV36" s="79">
        <v>1810</v>
      </c>
      <c r="AW36" s="80">
        <v>14.15</v>
      </c>
      <c r="AX36" s="79">
        <v>9036</v>
      </c>
      <c r="AY36" s="80">
        <v>7881</v>
      </c>
      <c r="AZ36" s="79">
        <v>28.143999999999998</v>
      </c>
      <c r="BA36" s="94">
        <v>51.704000000000001</v>
      </c>
      <c r="BB36" s="89" t="s">
        <v>27</v>
      </c>
      <c r="BC36" s="70"/>
      <c r="BD36" s="70"/>
      <c r="BE36" s="62"/>
    </row>
    <row r="37" spans="1:57">
      <c r="A37" s="69" t="str">
        <f>VLOOKUP([1]ListOfRegions!A19,[1]ListOfRegions!A19:B93,2,0)</f>
        <v xml:space="preserve">  Άρτας</v>
      </c>
      <c r="B37" s="81">
        <v>23175</v>
      </c>
      <c r="C37" s="80">
        <v>19565</v>
      </c>
      <c r="D37" s="79">
        <v>699.47299999999996</v>
      </c>
      <c r="E37" s="80">
        <v>1321413</v>
      </c>
      <c r="F37" s="79">
        <v>1315013</v>
      </c>
      <c r="G37" s="80">
        <v>55486.771000000001</v>
      </c>
      <c r="H37" s="79">
        <v>661522</v>
      </c>
      <c r="I37" s="80">
        <v>657847</v>
      </c>
      <c r="J37" s="79">
        <v>24945.971000000001</v>
      </c>
      <c r="K37" s="80">
        <v>5596</v>
      </c>
      <c r="L37" s="79">
        <v>2266</v>
      </c>
      <c r="M37" s="80">
        <v>146.97200000000001</v>
      </c>
      <c r="N37" s="79">
        <v>8031</v>
      </c>
      <c r="O37" s="80">
        <v>3075</v>
      </c>
      <c r="P37" s="79">
        <v>197.90799999999999</v>
      </c>
      <c r="Q37" s="80">
        <v>827493</v>
      </c>
      <c r="R37" s="79">
        <v>827493</v>
      </c>
      <c r="S37" s="80">
        <v>42803.824000000001</v>
      </c>
      <c r="T37" s="79">
        <v>24900</v>
      </c>
      <c r="U37" s="80">
        <v>22810</v>
      </c>
      <c r="V37" s="79">
        <v>634.58299999999997</v>
      </c>
      <c r="W37" s="80">
        <v>3854</v>
      </c>
      <c r="X37" s="79">
        <v>1604</v>
      </c>
      <c r="Y37" s="80">
        <v>100.66200000000001</v>
      </c>
      <c r="Z37" s="79">
        <v>8808</v>
      </c>
      <c r="AA37" s="80">
        <v>7818</v>
      </c>
      <c r="AB37" s="79">
        <v>240.19300000000001</v>
      </c>
      <c r="AC37" s="80">
        <v>7639</v>
      </c>
      <c r="AD37" s="79">
        <v>2214</v>
      </c>
      <c r="AE37" s="80">
        <v>178.12</v>
      </c>
      <c r="AF37" s="79">
        <v>11013</v>
      </c>
      <c r="AG37" s="80">
        <v>563</v>
      </c>
      <c r="AH37" s="79">
        <v>289.76299999999998</v>
      </c>
      <c r="AI37" s="80" t="s">
        <v>136</v>
      </c>
      <c r="AJ37" s="79" t="s">
        <v>136</v>
      </c>
      <c r="AK37" s="80" t="s">
        <v>136</v>
      </c>
      <c r="AL37" s="79">
        <v>3682</v>
      </c>
      <c r="AM37" s="80">
        <v>1092</v>
      </c>
      <c r="AN37" s="79">
        <v>84.88</v>
      </c>
      <c r="AO37" s="80">
        <v>36565</v>
      </c>
      <c r="AP37" s="79">
        <v>17969</v>
      </c>
      <c r="AQ37" s="80">
        <v>526.12</v>
      </c>
      <c r="AR37" s="79">
        <v>45763</v>
      </c>
      <c r="AS37" s="80">
        <v>39508</v>
      </c>
      <c r="AT37" s="79">
        <v>1216.982</v>
      </c>
      <c r="AU37" s="80">
        <v>14130</v>
      </c>
      <c r="AV37" s="79">
        <v>12795</v>
      </c>
      <c r="AW37" s="80">
        <v>97.215999999999994</v>
      </c>
      <c r="AX37" s="79">
        <v>835335</v>
      </c>
      <c r="AY37" s="80">
        <v>835135</v>
      </c>
      <c r="AZ37" s="79">
        <v>13281.263000000001</v>
      </c>
      <c r="BA37" s="94">
        <v>18367.128000000001</v>
      </c>
      <c r="BB37" s="89" t="s">
        <v>28</v>
      </c>
      <c r="BC37" s="70"/>
      <c r="BD37" s="70"/>
      <c r="BE37" s="62"/>
    </row>
    <row r="38" spans="1:57">
      <c r="A38" s="69" t="str">
        <f>VLOOKUP([1]ListOfRegions!A20,[1]ListOfRegions!A20:B94,2,0)</f>
        <v xml:space="preserve">  Θεσπρωτίας</v>
      </c>
      <c r="B38" s="81">
        <v>11218</v>
      </c>
      <c r="C38" s="80">
        <v>8246</v>
      </c>
      <c r="D38" s="79">
        <v>503.363</v>
      </c>
      <c r="E38" s="80">
        <v>151584</v>
      </c>
      <c r="F38" s="79">
        <v>149243</v>
      </c>
      <c r="G38" s="80">
        <v>10886.365</v>
      </c>
      <c r="H38" s="79">
        <v>676568</v>
      </c>
      <c r="I38" s="80">
        <v>674148</v>
      </c>
      <c r="J38" s="79">
        <v>51438.720000000001</v>
      </c>
      <c r="K38" s="80">
        <v>4567</v>
      </c>
      <c r="L38" s="79">
        <v>3415</v>
      </c>
      <c r="M38" s="80">
        <v>191.13</v>
      </c>
      <c r="N38" s="79">
        <v>4072</v>
      </c>
      <c r="O38" s="80">
        <v>2213</v>
      </c>
      <c r="P38" s="79">
        <v>103.22</v>
      </c>
      <c r="Q38" s="80">
        <v>82018</v>
      </c>
      <c r="R38" s="79">
        <v>81856</v>
      </c>
      <c r="S38" s="80">
        <v>3367.75</v>
      </c>
      <c r="T38" s="79">
        <v>9777</v>
      </c>
      <c r="U38" s="80">
        <v>8305</v>
      </c>
      <c r="V38" s="79">
        <v>251.845</v>
      </c>
      <c r="W38" s="80">
        <v>4350</v>
      </c>
      <c r="X38" s="79">
        <v>3228</v>
      </c>
      <c r="Y38" s="80">
        <v>108.815</v>
      </c>
      <c r="Z38" s="79">
        <v>281</v>
      </c>
      <c r="AA38" s="80">
        <v>145</v>
      </c>
      <c r="AB38" s="79">
        <v>7.05</v>
      </c>
      <c r="AC38" s="80">
        <v>1206</v>
      </c>
      <c r="AD38" s="79">
        <v>623</v>
      </c>
      <c r="AE38" s="80">
        <v>27.024999999999999</v>
      </c>
      <c r="AF38" s="79">
        <v>3881</v>
      </c>
      <c r="AG38" s="80">
        <v>432</v>
      </c>
      <c r="AH38" s="79">
        <v>165.483</v>
      </c>
      <c r="AI38" s="80">
        <v>17</v>
      </c>
      <c r="AJ38" s="79" t="s">
        <v>136</v>
      </c>
      <c r="AK38" s="80">
        <v>0.66</v>
      </c>
      <c r="AL38" s="79">
        <v>6340</v>
      </c>
      <c r="AM38" s="80">
        <v>4853</v>
      </c>
      <c r="AN38" s="79">
        <v>46.110999999999997</v>
      </c>
      <c r="AO38" s="80">
        <v>14400</v>
      </c>
      <c r="AP38" s="79">
        <v>12601</v>
      </c>
      <c r="AQ38" s="80">
        <v>141.596</v>
      </c>
      <c r="AR38" s="79">
        <v>1220</v>
      </c>
      <c r="AS38" s="80">
        <v>1105</v>
      </c>
      <c r="AT38" s="79">
        <v>14.266</v>
      </c>
      <c r="AU38" s="80">
        <v>246</v>
      </c>
      <c r="AV38" s="79">
        <v>240</v>
      </c>
      <c r="AW38" s="80">
        <v>1.7410000000000001</v>
      </c>
      <c r="AX38" s="79">
        <v>649809</v>
      </c>
      <c r="AY38" s="80">
        <v>642352</v>
      </c>
      <c r="AZ38" s="79">
        <v>2874.6469999999999</v>
      </c>
      <c r="BA38" s="94">
        <v>7969.1639999999998</v>
      </c>
      <c r="BB38" s="89" t="s">
        <v>29</v>
      </c>
      <c r="BC38" s="70"/>
      <c r="BD38" s="70"/>
      <c r="BE38" s="62"/>
    </row>
    <row r="39" spans="1:57">
      <c r="A39" s="69" t="str">
        <f>VLOOKUP([1]ListOfRegions!A21,[1]ListOfRegions!A21:B95,2,0)</f>
        <v xml:space="preserve">  Πρέβεζας</v>
      </c>
      <c r="B39" s="81">
        <v>74993</v>
      </c>
      <c r="C39" s="80">
        <v>65164</v>
      </c>
      <c r="D39" s="79">
        <v>2670.98</v>
      </c>
      <c r="E39" s="80">
        <v>87433</v>
      </c>
      <c r="F39" s="79">
        <v>78334</v>
      </c>
      <c r="G39" s="80">
        <v>3276.6550000000002</v>
      </c>
      <c r="H39" s="79">
        <v>65929</v>
      </c>
      <c r="I39" s="80">
        <v>57357</v>
      </c>
      <c r="J39" s="79">
        <v>1877.67</v>
      </c>
      <c r="K39" s="80">
        <v>966</v>
      </c>
      <c r="L39" s="79">
        <v>726</v>
      </c>
      <c r="M39" s="80">
        <v>10.608000000000001</v>
      </c>
      <c r="N39" s="79">
        <v>2340</v>
      </c>
      <c r="O39" s="80">
        <v>1295</v>
      </c>
      <c r="P39" s="79">
        <v>46.024999999999999</v>
      </c>
      <c r="Q39" s="80">
        <v>38005</v>
      </c>
      <c r="R39" s="79">
        <v>37785</v>
      </c>
      <c r="S39" s="80">
        <v>1723.902</v>
      </c>
      <c r="T39" s="79">
        <v>11393</v>
      </c>
      <c r="U39" s="80">
        <v>8610</v>
      </c>
      <c r="V39" s="79">
        <v>123.133</v>
      </c>
      <c r="W39" s="80">
        <v>2215</v>
      </c>
      <c r="X39" s="79">
        <v>1365</v>
      </c>
      <c r="Y39" s="80">
        <v>50.283000000000001</v>
      </c>
      <c r="Z39" s="79">
        <v>995</v>
      </c>
      <c r="AA39" s="80">
        <v>165</v>
      </c>
      <c r="AB39" s="79">
        <v>16.739999999999998</v>
      </c>
      <c r="AC39" s="80">
        <v>683</v>
      </c>
      <c r="AD39" s="79">
        <v>390</v>
      </c>
      <c r="AE39" s="80">
        <v>4.3609999999999998</v>
      </c>
      <c r="AF39" s="79">
        <v>5945</v>
      </c>
      <c r="AG39" s="80">
        <v>335</v>
      </c>
      <c r="AH39" s="79">
        <v>199.95099999999999</v>
      </c>
      <c r="AI39" s="80" t="s">
        <v>136</v>
      </c>
      <c r="AJ39" s="79" t="s">
        <v>136</v>
      </c>
      <c r="AK39" s="80" t="s">
        <v>136</v>
      </c>
      <c r="AL39" s="79">
        <v>4460</v>
      </c>
      <c r="AM39" s="80">
        <v>1100</v>
      </c>
      <c r="AN39" s="79">
        <v>56.042000000000002</v>
      </c>
      <c r="AO39" s="80">
        <v>14442</v>
      </c>
      <c r="AP39" s="79">
        <v>7577</v>
      </c>
      <c r="AQ39" s="80">
        <v>423.47</v>
      </c>
      <c r="AR39" s="79">
        <v>48</v>
      </c>
      <c r="AS39" s="80">
        <v>10</v>
      </c>
      <c r="AT39" s="79">
        <v>0.56599999999999995</v>
      </c>
      <c r="AU39" s="80">
        <v>50</v>
      </c>
      <c r="AV39" s="79" t="s">
        <v>136</v>
      </c>
      <c r="AW39" s="80">
        <v>0.32</v>
      </c>
      <c r="AX39" s="79">
        <v>890141</v>
      </c>
      <c r="AY39" s="80">
        <v>875311</v>
      </c>
      <c r="AZ39" s="79">
        <v>1772.09</v>
      </c>
      <c r="BA39" s="94">
        <v>47644.37</v>
      </c>
      <c r="BB39" s="89" t="s">
        <v>30</v>
      </c>
      <c r="BC39" s="70"/>
      <c r="BD39" s="70"/>
      <c r="BE39" s="62"/>
    </row>
    <row r="40" spans="1:57">
      <c r="A40" s="129" t="s">
        <v>31</v>
      </c>
      <c r="B40" s="130">
        <f t="shared" ref="B40:J40" si="18">SUM(B42:B46)</f>
        <v>3168</v>
      </c>
      <c r="C40" s="96">
        <f t="shared" si="18"/>
        <v>2211</v>
      </c>
      <c r="D40" s="96">
        <f t="shared" si="18"/>
        <v>125.01300000000001</v>
      </c>
      <c r="E40" s="96">
        <f t="shared" si="18"/>
        <v>4114</v>
      </c>
      <c r="F40" s="96">
        <f t="shared" si="18"/>
        <v>3694</v>
      </c>
      <c r="G40" s="96">
        <f t="shared" si="18"/>
        <v>193.73500000000001</v>
      </c>
      <c r="H40" s="96">
        <f t="shared" si="18"/>
        <v>2016</v>
      </c>
      <c r="I40" s="96">
        <f t="shared" si="18"/>
        <v>1771</v>
      </c>
      <c r="J40" s="96">
        <f t="shared" si="18"/>
        <v>68.849999999999994</v>
      </c>
      <c r="K40" s="96">
        <f>SUM(K42:K46)</f>
        <v>2626284</v>
      </c>
      <c r="L40" s="96">
        <f>SUM(L42:L46)</f>
        <v>2593290</v>
      </c>
      <c r="M40" s="96">
        <f>SUM(M42:M46)</f>
        <v>75508.703999999998</v>
      </c>
      <c r="N40" s="96">
        <f>SUM(N42:N46)</f>
        <v>1712065</v>
      </c>
      <c r="O40" s="96">
        <f t="shared" ref="O40:AE40" si="19">SUM(O42:O46)</f>
        <v>1700701</v>
      </c>
      <c r="P40" s="96">
        <f t="shared" si="19"/>
        <v>59562.616000000002</v>
      </c>
      <c r="Q40" s="96">
        <f t="shared" ref="Q40:V40" si="20">SUM(Q42:Q46)</f>
        <v>180738</v>
      </c>
      <c r="R40" s="96">
        <f t="shared" si="20"/>
        <v>180693</v>
      </c>
      <c r="S40" s="96">
        <f t="shared" si="20"/>
        <v>7750.2030000000004</v>
      </c>
      <c r="T40" s="96">
        <f t="shared" si="20"/>
        <v>186991</v>
      </c>
      <c r="U40" s="96">
        <f t="shared" si="20"/>
        <v>184116</v>
      </c>
      <c r="V40" s="96">
        <f t="shared" si="20"/>
        <v>4962.6619999999994</v>
      </c>
      <c r="W40" s="96">
        <f t="shared" si="19"/>
        <v>1409682</v>
      </c>
      <c r="X40" s="96">
        <f t="shared" si="19"/>
        <v>1403327</v>
      </c>
      <c r="Y40" s="96">
        <f t="shared" si="19"/>
        <v>60114.593999999997</v>
      </c>
      <c r="Z40" s="114">
        <f t="shared" si="19"/>
        <v>389889</v>
      </c>
      <c r="AA40" s="96">
        <f t="shared" si="19"/>
        <v>387695</v>
      </c>
      <c r="AB40" s="96">
        <f t="shared" si="19"/>
        <v>16114.925999999999</v>
      </c>
      <c r="AC40" s="96">
        <f t="shared" si="19"/>
        <v>491288</v>
      </c>
      <c r="AD40" s="96">
        <f t="shared" si="19"/>
        <v>475824</v>
      </c>
      <c r="AE40" s="96">
        <f t="shared" si="19"/>
        <v>9849.5239999999976</v>
      </c>
      <c r="AF40" s="96">
        <f>SUM(AF42:AF46)</f>
        <v>18609</v>
      </c>
      <c r="AG40" s="96">
        <f t="shared" ref="AG40:AQ40" si="21">SUM(AG42:AG46)</f>
        <v>10801</v>
      </c>
      <c r="AH40" s="96">
        <f t="shared" si="21"/>
        <v>653.55399999999986</v>
      </c>
      <c r="AI40" s="96">
        <f t="shared" si="21"/>
        <v>3526</v>
      </c>
      <c r="AJ40" s="96">
        <f t="shared" si="21"/>
        <v>3496</v>
      </c>
      <c r="AK40" s="96">
        <f t="shared" si="21"/>
        <v>32.658999999999999</v>
      </c>
      <c r="AL40" s="96">
        <f t="shared" si="21"/>
        <v>2256935</v>
      </c>
      <c r="AM40" s="96">
        <f t="shared" si="21"/>
        <v>2243629</v>
      </c>
      <c r="AN40" s="96">
        <f t="shared" si="21"/>
        <v>23402.137000000002</v>
      </c>
      <c r="AO40" s="96">
        <f t="shared" si="21"/>
        <v>562289</v>
      </c>
      <c r="AP40" s="96">
        <f t="shared" si="21"/>
        <v>482191</v>
      </c>
      <c r="AQ40" s="96">
        <f t="shared" si="21"/>
        <v>10277.155000000001</v>
      </c>
      <c r="AR40" s="96">
        <f>SUM(AR42:AR46)</f>
        <v>532649</v>
      </c>
      <c r="AS40" s="96">
        <f t="shared" ref="AS40:BA40" si="22">SUM(AS42:AS46)</f>
        <v>511708</v>
      </c>
      <c r="AT40" s="96">
        <f t="shared" si="22"/>
        <v>13942.291000000001</v>
      </c>
      <c r="AU40" s="96">
        <f t="shared" si="22"/>
        <v>18873</v>
      </c>
      <c r="AV40" s="96">
        <f t="shared" si="22"/>
        <v>18226</v>
      </c>
      <c r="AW40" s="96">
        <f t="shared" si="22"/>
        <v>92.066000000000003</v>
      </c>
      <c r="AX40" s="96">
        <f t="shared" si="22"/>
        <v>6555419</v>
      </c>
      <c r="AY40" s="96">
        <f t="shared" si="22"/>
        <v>6475602</v>
      </c>
      <c r="AZ40" s="96">
        <f t="shared" si="22"/>
        <v>51167.286999999997</v>
      </c>
      <c r="BA40" s="97">
        <f t="shared" si="22"/>
        <v>114936.546</v>
      </c>
      <c r="BB40" s="137" t="s">
        <v>32</v>
      </c>
      <c r="BC40" s="138"/>
      <c r="BD40" s="138"/>
      <c r="BE40" s="62"/>
    </row>
    <row r="41" spans="1:57">
      <c r="A41" s="129"/>
      <c r="B41" s="130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114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7"/>
      <c r="BB41" s="137"/>
      <c r="BC41" s="138"/>
      <c r="BD41" s="138"/>
      <c r="BE41" s="62"/>
    </row>
    <row r="42" spans="1:57">
      <c r="A42" s="69" t="str">
        <f>VLOOKUP([1]ListOfRegions!A22,[1]ListOfRegions!A22:B96,2,0)</f>
        <v xml:space="preserve">  Λάρισας</v>
      </c>
      <c r="B42" s="81">
        <v>40</v>
      </c>
      <c r="C42" s="80">
        <v>40</v>
      </c>
      <c r="D42" s="79">
        <v>2.2000000000000002</v>
      </c>
      <c r="E42" s="80">
        <v>76</v>
      </c>
      <c r="F42" s="79">
        <v>76</v>
      </c>
      <c r="G42" s="80">
        <v>3.75</v>
      </c>
      <c r="H42" s="79">
        <v>41</v>
      </c>
      <c r="I42" s="80">
        <v>41</v>
      </c>
      <c r="J42" s="79">
        <v>1.6</v>
      </c>
      <c r="K42" s="80">
        <v>2015987</v>
      </c>
      <c r="L42" s="79">
        <v>2015962</v>
      </c>
      <c r="M42" s="80">
        <v>48315.597000000002</v>
      </c>
      <c r="N42" s="79">
        <v>1569132</v>
      </c>
      <c r="O42" s="80">
        <v>1569044</v>
      </c>
      <c r="P42" s="79">
        <v>55977.031000000003</v>
      </c>
      <c r="Q42" s="80">
        <v>158485</v>
      </c>
      <c r="R42" s="79">
        <v>158485</v>
      </c>
      <c r="S42" s="80">
        <v>6930.0290000000005</v>
      </c>
      <c r="T42" s="79">
        <v>86512</v>
      </c>
      <c r="U42" s="80">
        <v>86407</v>
      </c>
      <c r="V42" s="79">
        <v>2633.7959999999998</v>
      </c>
      <c r="W42" s="80">
        <v>1327699</v>
      </c>
      <c r="X42" s="79">
        <v>1327275</v>
      </c>
      <c r="Y42" s="80">
        <v>57956.623</v>
      </c>
      <c r="Z42" s="79">
        <v>375435</v>
      </c>
      <c r="AA42" s="80">
        <v>375080</v>
      </c>
      <c r="AB42" s="79">
        <v>15737.645</v>
      </c>
      <c r="AC42" s="80">
        <v>388937</v>
      </c>
      <c r="AD42" s="79">
        <v>388806</v>
      </c>
      <c r="AE42" s="80">
        <v>8144.5469999999996</v>
      </c>
      <c r="AF42" s="79">
        <v>4931</v>
      </c>
      <c r="AG42" s="80">
        <v>4795</v>
      </c>
      <c r="AH42" s="79">
        <v>382.70699999999999</v>
      </c>
      <c r="AI42" s="80">
        <v>656</v>
      </c>
      <c r="AJ42" s="79">
        <v>656</v>
      </c>
      <c r="AK42" s="80">
        <v>9.5649999999999995</v>
      </c>
      <c r="AL42" s="79">
        <v>1655974</v>
      </c>
      <c r="AM42" s="80">
        <v>1655195</v>
      </c>
      <c r="AN42" s="79">
        <v>16482.986000000001</v>
      </c>
      <c r="AO42" s="80">
        <v>298116</v>
      </c>
      <c r="AP42" s="79">
        <v>297582</v>
      </c>
      <c r="AQ42" s="80">
        <v>5548.78</v>
      </c>
      <c r="AR42" s="79">
        <v>403231</v>
      </c>
      <c r="AS42" s="80">
        <v>403183</v>
      </c>
      <c r="AT42" s="79">
        <v>10132.323</v>
      </c>
      <c r="AU42" s="80">
        <v>12719</v>
      </c>
      <c r="AV42" s="79">
        <v>12612</v>
      </c>
      <c r="AW42" s="80">
        <v>66.994</v>
      </c>
      <c r="AX42" s="79">
        <v>2152559</v>
      </c>
      <c r="AY42" s="80">
        <v>2150745</v>
      </c>
      <c r="AZ42" s="79">
        <v>35727.207000000002</v>
      </c>
      <c r="BA42" s="94">
        <v>35145.373</v>
      </c>
      <c r="BB42" s="89" t="s">
        <v>33</v>
      </c>
      <c r="BC42" s="70"/>
      <c r="BD42" s="70"/>
      <c r="BE42" s="62"/>
    </row>
    <row r="43" spans="1:57">
      <c r="A43" s="69" t="str">
        <f>VLOOKUP([1]ListOfRegions!A23,[1]ListOfRegions!A23:B97,2,0)</f>
        <v xml:space="preserve">  Καρδίτσας</v>
      </c>
      <c r="B43" s="81" t="s">
        <v>136</v>
      </c>
      <c r="C43" s="80" t="s">
        <v>136</v>
      </c>
      <c r="D43" s="79" t="s">
        <v>136</v>
      </c>
      <c r="E43" s="80" t="s">
        <v>136</v>
      </c>
      <c r="F43" s="79" t="s">
        <v>136</v>
      </c>
      <c r="G43" s="80" t="s">
        <v>136</v>
      </c>
      <c r="H43" s="79" t="s">
        <v>136</v>
      </c>
      <c r="I43" s="80" t="s">
        <v>136</v>
      </c>
      <c r="J43" s="79" t="s">
        <v>136</v>
      </c>
      <c r="K43" s="80">
        <v>34470</v>
      </c>
      <c r="L43" s="79">
        <v>12650</v>
      </c>
      <c r="M43" s="80">
        <v>469.49</v>
      </c>
      <c r="N43" s="79">
        <v>9201</v>
      </c>
      <c r="O43" s="80">
        <v>4876</v>
      </c>
      <c r="P43" s="79">
        <v>96.566000000000003</v>
      </c>
      <c r="Q43" s="80">
        <v>2230</v>
      </c>
      <c r="R43" s="79">
        <v>2230</v>
      </c>
      <c r="S43" s="80">
        <v>57.500999999999998</v>
      </c>
      <c r="T43" s="79">
        <v>24729</v>
      </c>
      <c r="U43" s="80">
        <v>24160</v>
      </c>
      <c r="V43" s="79">
        <v>197.77600000000001</v>
      </c>
      <c r="W43" s="80">
        <v>3175</v>
      </c>
      <c r="X43" s="79">
        <v>2241</v>
      </c>
      <c r="Y43" s="80">
        <v>69.563999999999993</v>
      </c>
      <c r="Z43" s="79">
        <v>965</v>
      </c>
      <c r="AA43" s="80">
        <v>660</v>
      </c>
      <c r="AB43" s="79">
        <v>33.08</v>
      </c>
      <c r="AC43" s="80">
        <v>11220</v>
      </c>
      <c r="AD43" s="79">
        <v>3810</v>
      </c>
      <c r="AE43" s="80">
        <v>151.50899999999999</v>
      </c>
      <c r="AF43" s="79">
        <v>1365</v>
      </c>
      <c r="AG43" s="80">
        <v>345</v>
      </c>
      <c r="AH43" s="79">
        <v>19.111000000000001</v>
      </c>
      <c r="AI43" s="80">
        <v>1680</v>
      </c>
      <c r="AJ43" s="79">
        <v>1680</v>
      </c>
      <c r="AK43" s="80">
        <v>6.75</v>
      </c>
      <c r="AL43" s="79">
        <v>28195</v>
      </c>
      <c r="AM43" s="80">
        <v>17715</v>
      </c>
      <c r="AN43" s="79">
        <v>67.146000000000001</v>
      </c>
      <c r="AO43" s="80">
        <v>97458</v>
      </c>
      <c r="AP43" s="79">
        <v>37099</v>
      </c>
      <c r="AQ43" s="80">
        <v>466.02800000000002</v>
      </c>
      <c r="AR43" s="79">
        <v>14999</v>
      </c>
      <c r="AS43" s="80">
        <v>6114</v>
      </c>
      <c r="AT43" s="79">
        <v>200.376</v>
      </c>
      <c r="AU43" s="80">
        <v>928</v>
      </c>
      <c r="AV43" s="79">
        <v>920</v>
      </c>
      <c r="AW43" s="80">
        <v>1.081</v>
      </c>
      <c r="AX43" s="79">
        <v>48330</v>
      </c>
      <c r="AY43" s="80">
        <v>29920</v>
      </c>
      <c r="AZ43" s="79">
        <v>108.631</v>
      </c>
      <c r="BA43" s="94">
        <v>236.55699999999999</v>
      </c>
      <c r="BB43" s="89" t="s">
        <v>34</v>
      </c>
      <c r="BC43" s="70"/>
      <c r="BD43" s="70"/>
      <c r="BE43" s="62"/>
    </row>
    <row r="44" spans="1:57">
      <c r="A44" s="69" t="str">
        <f>VLOOKUP([1]ListOfRegions!A24,[1]ListOfRegions!A24:B98,2,0)</f>
        <v xml:space="preserve">  Μαγνησίας</v>
      </c>
      <c r="B44" s="81">
        <v>2651</v>
      </c>
      <c r="C44" s="80">
        <v>1961</v>
      </c>
      <c r="D44" s="79">
        <v>103.38500000000001</v>
      </c>
      <c r="E44" s="80">
        <v>3665</v>
      </c>
      <c r="F44" s="79">
        <v>3326</v>
      </c>
      <c r="G44" s="80">
        <v>169.405</v>
      </c>
      <c r="H44" s="79">
        <v>1945</v>
      </c>
      <c r="I44" s="80">
        <v>1730</v>
      </c>
      <c r="J44" s="79">
        <v>66.25</v>
      </c>
      <c r="K44" s="80">
        <v>498339</v>
      </c>
      <c r="L44" s="79">
        <v>494984</v>
      </c>
      <c r="M44" s="80">
        <v>24225.498</v>
      </c>
      <c r="N44" s="79">
        <v>78381</v>
      </c>
      <c r="O44" s="80">
        <v>76885</v>
      </c>
      <c r="P44" s="79">
        <v>2934.18</v>
      </c>
      <c r="Q44" s="80">
        <v>3844</v>
      </c>
      <c r="R44" s="79">
        <v>3799</v>
      </c>
      <c r="S44" s="80">
        <v>185.54</v>
      </c>
      <c r="T44" s="79">
        <v>28074</v>
      </c>
      <c r="U44" s="80">
        <v>27468</v>
      </c>
      <c r="V44" s="79">
        <v>1624.4349999999999</v>
      </c>
      <c r="W44" s="80">
        <v>36430</v>
      </c>
      <c r="X44" s="79">
        <v>35392</v>
      </c>
      <c r="Y44" s="80">
        <v>1217.3800000000001</v>
      </c>
      <c r="Z44" s="79">
        <v>9911</v>
      </c>
      <c r="AA44" s="80">
        <v>9447</v>
      </c>
      <c r="AB44" s="79">
        <v>301.255</v>
      </c>
      <c r="AC44" s="80">
        <v>61643</v>
      </c>
      <c r="AD44" s="79">
        <v>58780</v>
      </c>
      <c r="AE44" s="80">
        <v>1182.6669999999999</v>
      </c>
      <c r="AF44" s="79">
        <v>9483</v>
      </c>
      <c r="AG44" s="80">
        <v>5459</v>
      </c>
      <c r="AH44" s="79">
        <v>151.99100000000001</v>
      </c>
      <c r="AI44" s="80">
        <v>206</v>
      </c>
      <c r="AJ44" s="79">
        <v>206</v>
      </c>
      <c r="AK44" s="80">
        <v>4.944</v>
      </c>
      <c r="AL44" s="79">
        <v>544430</v>
      </c>
      <c r="AM44" s="80">
        <v>543407</v>
      </c>
      <c r="AN44" s="79">
        <v>6742.8459999999995</v>
      </c>
      <c r="AO44" s="80">
        <v>35364</v>
      </c>
      <c r="AP44" s="79">
        <v>34139</v>
      </c>
      <c r="AQ44" s="80">
        <v>1430.3050000000001</v>
      </c>
      <c r="AR44" s="79">
        <v>85658</v>
      </c>
      <c r="AS44" s="80">
        <v>77628</v>
      </c>
      <c r="AT44" s="79">
        <v>2887.89</v>
      </c>
      <c r="AU44" s="80">
        <v>2437</v>
      </c>
      <c r="AV44" s="79">
        <v>2370</v>
      </c>
      <c r="AW44" s="80">
        <v>12.313000000000001</v>
      </c>
      <c r="AX44" s="79">
        <v>3637341</v>
      </c>
      <c r="AY44" s="80">
        <v>3600337</v>
      </c>
      <c r="AZ44" s="79">
        <v>14827.223</v>
      </c>
      <c r="BA44" s="94">
        <v>76914.096999999994</v>
      </c>
      <c r="BB44" s="89" t="s">
        <v>35</v>
      </c>
      <c r="BC44" s="70"/>
      <c r="BD44" s="70"/>
      <c r="BE44" s="62"/>
    </row>
    <row r="45" spans="1:57">
      <c r="A45" s="69" t="str">
        <f>VLOOKUP([1]ListOfRegions!A25,[1]ListOfRegions!A25:B99,2,0)</f>
        <v xml:space="preserve">  Σποράδων</v>
      </c>
      <c r="B45" s="81">
        <v>375</v>
      </c>
      <c r="C45" s="80">
        <v>210</v>
      </c>
      <c r="D45" s="79">
        <v>17.5</v>
      </c>
      <c r="E45" s="80">
        <v>365</v>
      </c>
      <c r="F45" s="79">
        <v>292</v>
      </c>
      <c r="G45" s="80">
        <v>20.5</v>
      </c>
      <c r="H45" s="79">
        <v>30</v>
      </c>
      <c r="I45" s="80" t="s">
        <v>136</v>
      </c>
      <c r="J45" s="79">
        <v>1</v>
      </c>
      <c r="K45" s="80">
        <v>170</v>
      </c>
      <c r="L45" s="79">
        <v>130</v>
      </c>
      <c r="M45" s="80">
        <v>8.5</v>
      </c>
      <c r="N45" s="79">
        <v>150</v>
      </c>
      <c r="O45" s="80">
        <v>125</v>
      </c>
      <c r="P45" s="79">
        <v>7.5</v>
      </c>
      <c r="Q45" s="80" t="s">
        <v>136</v>
      </c>
      <c r="R45" s="79" t="s">
        <v>136</v>
      </c>
      <c r="S45" s="80" t="s">
        <v>136</v>
      </c>
      <c r="T45" s="79">
        <v>40</v>
      </c>
      <c r="U45" s="80">
        <v>40</v>
      </c>
      <c r="V45" s="79">
        <v>2</v>
      </c>
      <c r="W45" s="80">
        <v>100</v>
      </c>
      <c r="X45" s="79">
        <v>86</v>
      </c>
      <c r="Y45" s="80">
        <v>4.4000000000000004</v>
      </c>
      <c r="Z45" s="79">
        <v>80</v>
      </c>
      <c r="AA45" s="80">
        <v>57</v>
      </c>
      <c r="AB45" s="79">
        <v>3.49</v>
      </c>
      <c r="AC45" s="80">
        <v>220</v>
      </c>
      <c r="AD45" s="79">
        <v>148</v>
      </c>
      <c r="AE45" s="80">
        <v>6.3</v>
      </c>
      <c r="AF45" s="79">
        <v>75</v>
      </c>
      <c r="AG45" s="80">
        <v>22</v>
      </c>
      <c r="AH45" s="79">
        <v>5.8</v>
      </c>
      <c r="AI45" s="80">
        <v>624</v>
      </c>
      <c r="AJ45" s="79">
        <v>594</v>
      </c>
      <c r="AK45" s="80">
        <v>7.8</v>
      </c>
      <c r="AL45" s="79">
        <v>2247</v>
      </c>
      <c r="AM45" s="80">
        <v>2173</v>
      </c>
      <c r="AN45" s="79">
        <v>44.2</v>
      </c>
      <c r="AO45" s="80">
        <v>12</v>
      </c>
      <c r="AP45" s="79">
        <v>12</v>
      </c>
      <c r="AQ45" s="80">
        <v>0.6</v>
      </c>
      <c r="AR45" s="79">
        <v>10</v>
      </c>
      <c r="AS45" s="80" t="s">
        <v>136</v>
      </c>
      <c r="AT45" s="79">
        <v>0.2</v>
      </c>
      <c r="AU45" s="80" t="s">
        <v>136</v>
      </c>
      <c r="AV45" s="79" t="s">
        <v>136</v>
      </c>
      <c r="AW45" s="80" t="s">
        <v>136</v>
      </c>
      <c r="AX45" s="79">
        <v>285525</v>
      </c>
      <c r="AY45" s="80">
        <v>270490</v>
      </c>
      <c r="AZ45" s="79">
        <v>433.2</v>
      </c>
      <c r="BA45" s="94">
        <v>1815.8219999999999</v>
      </c>
      <c r="BB45" s="89" t="s">
        <v>36</v>
      </c>
      <c r="BC45" s="70"/>
      <c r="BD45" s="70"/>
      <c r="BE45" s="62"/>
    </row>
    <row r="46" spans="1:57">
      <c r="A46" s="69" t="str">
        <f>VLOOKUP([1]ListOfRegions!A26,[1]ListOfRegions!A26:B100,2,0)</f>
        <v xml:space="preserve">  Τρικάλων</v>
      </c>
      <c r="B46" s="81">
        <v>102</v>
      </c>
      <c r="C46" s="80" t="s">
        <v>136</v>
      </c>
      <c r="D46" s="79">
        <v>1.9279999999999999</v>
      </c>
      <c r="E46" s="80">
        <v>8</v>
      </c>
      <c r="F46" s="79" t="s">
        <v>136</v>
      </c>
      <c r="G46" s="80">
        <v>0.08</v>
      </c>
      <c r="H46" s="79" t="s">
        <v>136</v>
      </c>
      <c r="I46" s="80" t="s">
        <v>136</v>
      </c>
      <c r="J46" s="79" t="s">
        <v>136</v>
      </c>
      <c r="K46" s="80">
        <v>77318</v>
      </c>
      <c r="L46" s="79">
        <v>69564</v>
      </c>
      <c r="M46" s="80">
        <v>2489.6190000000001</v>
      </c>
      <c r="N46" s="79">
        <v>55201</v>
      </c>
      <c r="O46" s="80">
        <v>49771</v>
      </c>
      <c r="P46" s="79">
        <v>547.33900000000006</v>
      </c>
      <c r="Q46" s="80">
        <v>16179</v>
      </c>
      <c r="R46" s="79">
        <v>16179</v>
      </c>
      <c r="S46" s="80">
        <v>577.13300000000004</v>
      </c>
      <c r="T46" s="79">
        <v>47636</v>
      </c>
      <c r="U46" s="80">
        <v>46041</v>
      </c>
      <c r="V46" s="79">
        <v>504.65499999999997</v>
      </c>
      <c r="W46" s="80">
        <v>42278</v>
      </c>
      <c r="X46" s="79">
        <v>38333</v>
      </c>
      <c r="Y46" s="80">
        <v>866.62699999999995</v>
      </c>
      <c r="Z46" s="79">
        <v>3498</v>
      </c>
      <c r="AA46" s="80">
        <v>2451</v>
      </c>
      <c r="AB46" s="79">
        <v>39.456000000000003</v>
      </c>
      <c r="AC46" s="80">
        <v>29268</v>
      </c>
      <c r="AD46" s="79">
        <v>24280</v>
      </c>
      <c r="AE46" s="80">
        <v>364.50099999999998</v>
      </c>
      <c r="AF46" s="79">
        <v>2755</v>
      </c>
      <c r="AG46" s="80">
        <v>180</v>
      </c>
      <c r="AH46" s="79">
        <v>93.944999999999993</v>
      </c>
      <c r="AI46" s="80">
        <v>360</v>
      </c>
      <c r="AJ46" s="79">
        <v>360</v>
      </c>
      <c r="AK46" s="80">
        <v>3.6</v>
      </c>
      <c r="AL46" s="79">
        <v>26089</v>
      </c>
      <c r="AM46" s="80">
        <v>25139</v>
      </c>
      <c r="AN46" s="79">
        <v>64.959000000000003</v>
      </c>
      <c r="AO46" s="80">
        <v>131339</v>
      </c>
      <c r="AP46" s="79">
        <v>113359</v>
      </c>
      <c r="AQ46" s="80">
        <v>2831.442</v>
      </c>
      <c r="AR46" s="79">
        <v>28751</v>
      </c>
      <c r="AS46" s="80">
        <v>24783</v>
      </c>
      <c r="AT46" s="79">
        <v>721.50199999999995</v>
      </c>
      <c r="AU46" s="80">
        <v>2789</v>
      </c>
      <c r="AV46" s="79">
        <v>2324</v>
      </c>
      <c r="AW46" s="80">
        <v>11.678000000000001</v>
      </c>
      <c r="AX46" s="79">
        <v>431664</v>
      </c>
      <c r="AY46" s="80">
        <v>424110</v>
      </c>
      <c r="AZ46" s="79">
        <v>71.025999999999996</v>
      </c>
      <c r="BA46" s="94">
        <v>824.697</v>
      </c>
      <c r="BB46" s="89" t="s">
        <v>37</v>
      </c>
      <c r="BC46" s="70"/>
      <c r="BD46" s="70"/>
      <c r="BE46" s="62"/>
    </row>
    <row r="47" spans="1:57">
      <c r="A47" s="129" t="s">
        <v>38</v>
      </c>
      <c r="B47" s="130">
        <f t="shared" ref="B47:J47" si="23">SUM(B49:B53)</f>
        <v>34108</v>
      </c>
      <c r="C47" s="96">
        <f t="shared" si="23"/>
        <v>22825</v>
      </c>
      <c r="D47" s="96">
        <f t="shared" si="23"/>
        <v>547.16300000000001</v>
      </c>
      <c r="E47" s="96">
        <f t="shared" si="23"/>
        <v>53970</v>
      </c>
      <c r="F47" s="96">
        <f t="shared" si="23"/>
        <v>43325</v>
      </c>
      <c r="G47" s="96">
        <f t="shared" si="23"/>
        <v>1899.3689999999999</v>
      </c>
      <c r="H47" s="96">
        <f t="shared" si="23"/>
        <v>12532</v>
      </c>
      <c r="I47" s="96">
        <f t="shared" si="23"/>
        <v>6725</v>
      </c>
      <c r="J47" s="96">
        <f t="shared" si="23"/>
        <v>284.09500000000003</v>
      </c>
      <c r="K47" s="96">
        <f>SUM(K49:K53)</f>
        <v>192856</v>
      </c>
      <c r="L47" s="96">
        <f>SUM(L49:L53)</f>
        <v>178557</v>
      </c>
      <c r="M47" s="96">
        <f>SUM(M49:M53)</f>
        <v>5530.9810000000007</v>
      </c>
      <c r="N47" s="96">
        <f>SUM(N49:N53)</f>
        <v>50871</v>
      </c>
      <c r="O47" s="96">
        <f t="shared" ref="O47:AE47" si="24">SUM(O49:O53)</f>
        <v>31520</v>
      </c>
      <c r="P47" s="96">
        <f t="shared" si="24"/>
        <v>1195.1890000000001</v>
      </c>
      <c r="Q47" s="96">
        <f t="shared" ref="Q47:V47" si="25">SUM(Q49:Q53)</f>
        <v>96863</v>
      </c>
      <c r="R47" s="96">
        <f t="shared" si="25"/>
        <v>96713</v>
      </c>
      <c r="S47" s="96">
        <f t="shared" si="25"/>
        <v>5481.5749999999998</v>
      </c>
      <c r="T47" s="96">
        <f t="shared" si="25"/>
        <v>203476</v>
      </c>
      <c r="U47" s="96">
        <f t="shared" si="25"/>
        <v>199169</v>
      </c>
      <c r="V47" s="96">
        <f t="shared" si="25"/>
        <v>5743.192</v>
      </c>
      <c r="W47" s="96">
        <f t="shared" si="24"/>
        <v>57299</v>
      </c>
      <c r="X47" s="96">
        <f t="shared" si="24"/>
        <v>53359</v>
      </c>
      <c r="Y47" s="96">
        <f t="shared" si="24"/>
        <v>1445.6879999999999</v>
      </c>
      <c r="Z47" s="114">
        <f t="shared" si="24"/>
        <v>12941</v>
      </c>
      <c r="AA47" s="96">
        <f t="shared" si="24"/>
        <v>10625</v>
      </c>
      <c r="AB47" s="96">
        <f t="shared" si="24"/>
        <v>264.827</v>
      </c>
      <c r="AC47" s="96">
        <f t="shared" si="24"/>
        <v>104186</v>
      </c>
      <c r="AD47" s="96">
        <f t="shared" si="24"/>
        <v>94251</v>
      </c>
      <c r="AE47" s="96">
        <f t="shared" si="24"/>
        <v>2019.675</v>
      </c>
      <c r="AF47" s="96">
        <f>SUM(AF49:AF53)</f>
        <v>18436</v>
      </c>
      <c r="AG47" s="96">
        <f t="shared" ref="AG47:AQ47" si="26">SUM(AG49:AG53)</f>
        <v>3935</v>
      </c>
      <c r="AH47" s="96">
        <f t="shared" si="26"/>
        <v>366.49199999999996</v>
      </c>
      <c r="AI47" s="96">
        <f t="shared" si="26"/>
        <v>214438</v>
      </c>
      <c r="AJ47" s="96">
        <f t="shared" si="26"/>
        <v>214098</v>
      </c>
      <c r="AK47" s="96">
        <f t="shared" si="26"/>
        <v>4804.8900000000003</v>
      </c>
      <c r="AL47" s="96">
        <f t="shared" si="26"/>
        <v>212370</v>
      </c>
      <c r="AM47" s="96">
        <f t="shared" si="26"/>
        <v>168139</v>
      </c>
      <c r="AN47" s="96">
        <f t="shared" si="26"/>
        <v>2014.2760000000003</v>
      </c>
      <c r="AO47" s="96">
        <f t="shared" si="26"/>
        <v>277730</v>
      </c>
      <c r="AP47" s="96">
        <f t="shared" si="26"/>
        <v>230352</v>
      </c>
      <c r="AQ47" s="96">
        <f t="shared" si="26"/>
        <v>5025.7559999999994</v>
      </c>
      <c r="AR47" s="96">
        <f>SUM(AR49:AR53)</f>
        <v>64924</v>
      </c>
      <c r="AS47" s="96">
        <f t="shared" ref="AS47:BA47" si="27">SUM(AS49:AS53)</f>
        <v>47995</v>
      </c>
      <c r="AT47" s="96">
        <f t="shared" si="27"/>
        <v>759.55</v>
      </c>
      <c r="AU47" s="96">
        <f t="shared" si="27"/>
        <v>2467</v>
      </c>
      <c r="AV47" s="96">
        <f t="shared" si="27"/>
        <v>2462</v>
      </c>
      <c r="AW47" s="96">
        <f t="shared" si="27"/>
        <v>14.426</v>
      </c>
      <c r="AX47" s="96">
        <f t="shared" si="27"/>
        <v>13599149</v>
      </c>
      <c r="AY47" s="96">
        <f t="shared" si="27"/>
        <v>13414340</v>
      </c>
      <c r="AZ47" s="96">
        <f t="shared" si="27"/>
        <v>101096.22399999999</v>
      </c>
      <c r="BA47" s="97">
        <f t="shared" si="27"/>
        <v>149721.19000000003</v>
      </c>
      <c r="BB47" s="137" t="s">
        <v>39</v>
      </c>
      <c r="BC47" s="138"/>
      <c r="BD47" s="138"/>
      <c r="BE47" s="62"/>
    </row>
    <row r="48" spans="1:57">
      <c r="A48" s="129"/>
      <c r="B48" s="130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114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7"/>
      <c r="BB48" s="137"/>
      <c r="BC48" s="138"/>
      <c r="BD48" s="138"/>
      <c r="BE48" s="62"/>
    </row>
    <row r="49" spans="1:57">
      <c r="A49" s="69" t="str">
        <f>VLOOKUP([1]ListOfRegions!A27,[1]ListOfRegions!A27:B101,2,0)</f>
        <v xml:space="preserve">  Φθιώτιδας</v>
      </c>
      <c r="B49" s="81">
        <v>1946</v>
      </c>
      <c r="C49" s="80">
        <v>335</v>
      </c>
      <c r="D49" s="79">
        <v>58.853999999999999</v>
      </c>
      <c r="E49" s="80">
        <v>2151</v>
      </c>
      <c r="F49" s="79">
        <v>290</v>
      </c>
      <c r="G49" s="80">
        <v>91.61</v>
      </c>
      <c r="H49" s="79">
        <v>1419</v>
      </c>
      <c r="I49" s="80">
        <v>515</v>
      </c>
      <c r="J49" s="79">
        <v>35.335000000000001</v>
      </c>
      <c r="K49" s="80">
        <v>169308</v>
      </c>
      <c r="L49" s="79">
        <v>166151</v>
      </c>
      <c r="M49" s="80">
        <v>4685.8370000000004</v>
      </c>
      <c r="N49" s="79">
        <v>23553</v>
      </c>
      <c r="O49" s="80">
        <v>19352</v>
      </c>
      <c r="P49" s="79">
        <v>707.91800000000001</v>
      </c>
      <c r="Q49" s="80">
        <v>91196</v>
      </c>
      <c r="R49" s="79">
        <v>91116</v>
      </c>
      <c r="S49" s="80">
        <v>5210.8159999999998</v>
      </c>
      <c r="T49" s="79">
        <v>146812</v>
      </c>
      <c r="U49" s="80">
        <v>146509</v>
      </c>
      <c r="V49" s="79">
        <v>3873.453</v>
      </c>
      <c r="W49" s="80">
        <v>43115</v>
      </c>
      <c r="X49" s="79">
        <v>41797</v>
      </c>
      <c r="Y49" s="80">
        <v>926.15200000000004</v>
      </c>
      <c r="Z49" s="79">
        <v>7255</v>
      </c>
      <c r="AA49" s="80">
        <v>6245</v>
      </c>
      <c r="AB49" s="79">
        <v>136.47900000000001</v>
      </c>
      <c r="AC49" s="80">
        <v>76579</v>
      </c>
      <c r="AD49" s="79">
        <v>74857</v>
      </c>
      <c r="AE49" s="80">
        <v>1378.8230000000001</v>
      </c>
      <c r="AF49" s="79">
        <v>1217</v>
      </c>
      <c r="AG49" s="80">
        <v>589</v>
      </c>
      <c r="AH49" s="79">
        <v>44.875</v>
      </c>
      <c r="AI49" s="80">
        <v>225</v>
      </c>
      <c r="AJ49" s="79" t="s">
        <v>136</v>
      </c>
      <c r="AK49" s="80">
        <v>3.45</v>
      </c>
      <c r="AL49" s="79">
        <v>103557</v>
      </c>
      <c r="AM49" s="80">
        <v>100439</v>
      </c>
      <c r="AN49" s="79">
        <v>1215.4100000000001</v>
      </c>
      <c r="AO49" s="80">
        <v>171552</v>
      </c>
      <c r="AP49" s="79">
        <v>166249</v>
      </c>
      <c r="AQ49" s="80">
        <v>3470.2959999999998</v>
      </c>
      <c r="AR49" s="79">
        <v>21850</v>
      </c>
      <c r="AS49" s="80">
        <v>19938</v>
      </c>
      <c r="AT49" s="79">
        <v>311.44499999999999</v>
      </c>
      <c r="AU49" s="80">
        <v>2037</v>
      </c>
      <c r="AV49" s="79">
        <v>2032</v>
      </c>
      <c r="AW49" s="80">
        <v>11.596</v>
      </c>
      <c r="AX49" s="79">
        <v>6474140</v>
      </c>
      <c r="AY49" s="80">
        <v>6449448</v>
      </c>
      <c r="AZ49" s="79">
        <v>89108.596999999994</v>
      </c>
      <c r="BA49" s="94">
        <v>80940.482999999993</v>
      </c>
      <c r="BB49" s="89" t="s">
        <v>40</v>
      </c>
      <c r="BC49" s="70"/>
      <c r="BD49" s="70"/>
      <c r="BE49" s="62"/>
    </row>
    <row r="50" spans="1:57">
      <c r="A50" s="69" t="str">
        <f>VLOOKUP([1]ListOfRegions!A28,[1]ListOfRegions!A28:B102,2,0)</f>
        <v xml:space="preserve">  Βοιωτίας</v>
      </c>
      <c r="B50" s="81">
        <v>12703</v>
      </c>
      <c r="C50" s="80">
        <v>12641</v>
      </c>
      <c r="D50" s="79">
        <v>17.449000000000002</v>
      </c>
      <c r="E50" s="80">
        <v>755</v>
      </c>
      <c r="F50" s="79">
        <v>715</v>
      </c>
      <c r="G50" s="80">
        <v>35.5</v>
      </c>
      <c r="H50" s="79">
        <v>20</v>
      </c>
      <c r="I50" s="80" t="s">
        <v>136</v>
      </c>
      <c r="J50" s="79">
        <v>0.2</v>
      </c>
      <c r="K50" s="80">
        <v>959</v>
      </c>
      <c r="L50" s="79">
        <v>929</v>
      </c>
      <c r="M50" s="80">
        <v>36.128999999999998</v>
      </c>
      <c r="N50" s="79">
        <v>7683</v>
      </c>
      <c r="O50" s="80">
        <v>7463</v>
      </c>
      <c r="P50" s="79">
        <v>149.76</v>
      </c>
      <c r="Q50" s="80">
        <v>4252</v>
      </c>
      <c r="R50" s="79">
        <v>4252</v>
      </c>
      <c r="S50" s="80">
        <v>209.90899999999999</v>
      </c>
      <c r="T50" s="79">
        <v>32243</v>
      </c>
      <c r="U50" s="80">
        <v>32213</v>
      </c>
      <c r="V50" s="79">
        <v>1037.5540000000001</v>
      </c>
      <c r="W50" s="80">
        <v>657</v>
      </c>
      <c r="X50" s="79">
        <v>657</v>
      </c>
      <c r="Y50" s="80">
        <v>27.199000000000002</v>
      </c>
      <c r="Z50" s="79">
        <v>360</v>
      </c>
      <c r="AA50" s="80">
        <v>360</v>
      </c>
      <c r="AB50" s="79">
        <v>13.734999999999999</v>
      </c>
      <c r="AC50" s="80">
        <v>1814</v>
      </c>
      <c r="AD50" s="79">
        <v>1814</v>
      </c>
      <c r="AE50" s="80">
        <v>28.603999999999999</v>
      </c>
      <c r="AF50" s="79">
        <v>1100</v>
      </c>
      <c r="AG50" s="80">
        <v>610</v>
      </c>
      <c r="AH50" s="79">
        <v>45.9</v>
      </c>
      <c r="AI50" s="80">
        <v>230</v>
      </c>
      <c r="AJ50" s="79">
        <v>230</v>
      </c>
      <c r="AK50" s="80">
        <v>7.4</v>
      </c>
      <c r="AL50" s="79">
        <v>18260</v>
      </c>
      <c r="AM50" s="80">
        <v>17535</v>
      </c>
      <c r="AN50" s="79">
        <v>177.054</v>
      </c>
      <c r="AO50" s="80">
        <v>3381</v>
      </c>
      <c r="AP50" s="79">
        <v>3381</v>
      </c>
      <c r="AQ50" s="80">
        <v>70.864999999999995</v>
      </c>
      <c r="AR50" s="79">
        <v>30</v>
      </c>
      <c r="AS50" s="80">
        <v>30</v>
      </c>
      <c r="AT50" s="79">
        <v>0.5</v>
      </c>
      <c r="AU50" s="80">
        <v>170</v>
      </c>
      <c r="AV50" s="79">
        <v>170</v>
      </c>
      <c r="AW50" s="80">
        <v>0.85</v>
      </c>
      <c r="AX50" s="79">
        <v>2169765</v>
      </c>
      <c r="AY50" s="80">
        <v>2162540</v>
      </c>
      <c r="AZ50" s="79">
        <v>168.80699999999999</v>
      </c>
      <c r="BA50" s="94">
        <v>33641.408000000003</v>
      </c>
      <c r="BB50" s="89" t="s">
        <v>41</v>
      </c>
      <c r="BC50" s="70"/>
      <c r="BD50" s="70"/>
      <c r="BE50" s="62"/>
    </row>
    <row r="51" spans="1:57">
      <c r="A51" s="69" t="str">
        <f>VLOOKUP([1]ListOfRegions!A29,[1]ListOfRegions!A29:B103,2,0)</f>
        <v xml:space="preserve">  Εύβοιας</v>
      </c>
      <c r="B51" s="81">
        <v>9764</v>
      </c>
      <c r="C51" s="80">
        <v>4754</v>
      </c>
      <c r="D51" s="79">
        <v>347.3</v>
      </c>
      <c r="E51" s="80">
        <v>32354</v>
      </c>
      <c r="F51" s="79">
        <v>27344</v>
      </c>
      <c r="G51" s="80">
        <v>1477.55</v>
      </c>
      <c r="H51" s="79">
        <v>5810</v>
      </c>
      <c r="I51" s="80">
        <v>3695</v>
      </c>
      <c r="J51" s="79">
        <v>177.15</v>
      </c>
      <c r="K51" s="80">
        <v>9562</v>
      </c>
      <c r="L51" s="79">
        <v>8592</v>
      </c>
      <c r="M51" s="80">
        <v>680.83500000000004</v>
      </c>
      <c r="N51" s="79">
        <v>7253</v>
      </c>
      <c r="O51" s="80">
        <v>4585</v>
      </c>
      <c r="P51" s="79">
        <v>255.197</v>
      </c>
      <c r="Q51" s="80">
        <v>1345</v>
      </c>
      <c r="R51" s="79">
        <v>1345</v>
      </c>
      <c r="S51" s="80">
        <v>60.5</v>
      </c>
      <c r="T51" s="79">
        <v>19902</v>
      </c>
      <c r="U51" s="80">
        <v>17577</v>
      </c>
      <c r="V51" s="79">
        <v>792.69</v>
      </c>
      <c r="W51" s="80">
        <v>11860</v>
      </c>
      <c r="X51" s="79">
        <v>10865</v>
      </c>
      <c r="Y51" s="80">
        <v>473.38</v>
      </c>
      <c r="Z51" s="79">
        <v>4815</v>
      </c>
      <c r="AA51" s="80">
        <v>4020</v>
      </c>
      <c r="AB51" s="79">
        <v>109.97199999999999</v>
      </c>
      <c r="AC51" s="80">
        <v>17589</v>
      </c>
      <c r="AD51" s="79">
        <v>16835</v>
      </c>
      <c r="AE51" s="80">
        <v>527.66</v>
      </c>
      <c r="AF51" s="79">
        <v>5637</v>
      </c>
      <c r="AG51" s="80">
        <v>2386</v>
      </c>
      <c r="AH51" s="79">
        <v>214.73</v>
      </c>
      <c r="AI51" s="80">
        <v>213933</v>
      </c>
      <c r="AJ51" s="79">
        <v>213868</v>
      </c>
      <c r="AK51" s="80">
        <v>4793.79</v>
      </c>
      <c r="AL51" s="79">
        <v>16931</v>
      </c>
      <c r="AM51" s="80">
        <v>15093</v>
      </c>
      <c r="AN51" s="79">
        <v>188.035</v>
      </c>
      <c r="AO51" s="80">
        <v>48002</v>
      </c>
      <c r="AP51" s="79">
        <v>42832</v>
      </c>
      <c r="AQ51" s="80">
        <v>1113.21</v>
      </c>
      <c r="AR51" s="79">
        <v>5018</v>
      </c>
      <c r="AS51" s="80">
        <v>4926</v>
      </c>
      <c r="AT51" s="79">
        <v>142.97999999999999</v>
      </c>
      <c r="AU51" s="80">
        <v>220</v>
      </c>
      <c r="AV51" s="79">
        <v>220</v>
      </c>
      <c r="AW51" s="80">
        <v>1.9</v>
      </c>
      <c r="AX51" s="79">
        <v>3815196</v>
      </c>
      <c r="AY51" s="80">
        <v>3764479</v>
      </c>
      <c r="AZ51" s="79">
        <v>5466.76</v>
      </c>
      <c r="BA51" s="94">
        <v>32356.355</v>
      </c>
      <c r="BB51" s="89" t="s">
        <v>42</v>
      </c>
      <c r="BC51" s="70"/>
      <c r="BD51" s="70"/>
      <c r="BE51" s="62"/>
    </row>
    <row r="52" spans="1:57">
      <c r="A52" s="69" t="str">
        <f>VLOOKUP([1]ListOfRegions!A30,[1]ListOfRegions!A30:B104,2,0)</f>
        <v xml:space="preserve">  Ευρυτανίας</v>
      </c>
      <c r="B52" s="81">
        <v>7</v>
      </c>
      <c r="C52" s="80" t="s">
        <v>136</v>
      </c>
      <c r="D52" s="79">
        <v>0.24</v>
      </c>
      <c r="E52" s="80">
        <v>17</v>
      </c>
      <c r="F52" s="79" t="s">
        <v>136</v>
      </c>
      <c r="G52" s="80">
        <v>0.45</v>
      </c>
      <c r="H52" s="79" t="s">
        <v>136</v>
      </c>
      <c r="I52" s="80" t="s">
        <v>136</v>
      </c>
      <c r="J52" s="79" t="s">
        <v>136</v>
      </c>
      <c r="K52" s="80">
        <v>9909</v>
      </c>
      <c r="L52" s="79">
        <v>2345</v>
      </c>
      <c r="M52" s="80">
        <v>99.344999999999999</v>
      </c>
      <c r="N52" s="79">
        <v>3833</v>
      </c>
      <c r="O52" s="80">
        <v>60</v>
      </c>
      <c r="P52" s="79">
        <v>37.68</v>
      </c>
      <c r="Q52" s="80">
        <v>70</v>
      </c>
      <c r="R52" s="79" t="s">
        <v>136</v>
      </c>
      <c r="S52" s="80">
        <v>0.35</v>
      </c>
      <c r="T52" s="79">
        <v>470</v>
      </c>
      <c r="U52" s="80">
        <v>60</v>
      </c>
      <c r="V52" s="79">
        <v>3.86</v>
      </c>
      <c r="W52" s="80">
        <v>1068</v>
      </c>
      <c r="X52" s="79">
        <v>40</v>
      </c>
      <c r="Y52" s="80">
        <v>10.79</v>
      </c>
      <c r="Z52" s="79">
        <v>125</v>
      </c>
      <c r="AA52" s="80" t="s">
        <v>136</v>
      </c>
      <c r="AB52" s="79">
        <v>1.25</v>
      </c>
      <c r="AC52" s="80">
        <v>6050</v>
      </c>
      <c r="AD52" s="79">
        <v>565</v>
      </c>
      <c r="AE52" s="80">
        <v>68.709999999999994</v>
      </c>
      <c r="AF52" s="79">
        <v>2414</v>
      </c>
      <c r="AG52" s="80" t="s">
        <v>136</v>
      </c>
      <c r="AH52" s="79">
        <v>32.01</v>
      </c>
      <c r="AI52" s="80" t="s">
        <v>136</v>
      </c>
      <c r="AJ52" s="79" t="s">
        <v>136</v>
      </c>
      <c r="AK52" s="80" t="s">
        <v>136</v>
      </c>
      <c r="AL52" s="79">
        <v>1290</v>
      </c>
      <c r="AM52" s="80">
        <v>150</v>
      </c>
      <c r="AN52" s="79">
        <v>11.56</v>
      </c>
      <c r="AO52" s="80">
        <v>34868</v>
      </c>
      <c r="AP52" s="79">
        <v>11263</v>
      </c>
      <c r="AQ52" s="80">
        <v>252.1</v>
      </c>
      <c r="AR52" s="79">
        <v>34052</v>
      </c>
      <c r="AS52" s="80">
        <v>21887</v>
      </c>
      <c r="AT52" s="79">
        <v>269.64</v>
      </c>
      <c r="AU52" s="80">
        <v>40</v>
      </c>
      <c r="AV52" s="79">
        <v>40</v>
      </c>
      <c r="AW52" s="80">
        <v>0.08</v>
      </c>
      <c r="AX52" s="79">
        <v>107641</v>
      </c>
      <c r="AY52" s="80">
        <v>95706</v>
      </c>
      <c r="AZ52" s="79">
        <v>105.36</v>
      </c>
      <c r="BA52" s="94">
        <v>452.6</v>
      </c>
      <c r="BB52" s="89" t="s">
        <v>43</v>
      </c>
      <c r="BC52" s="70"/>
      <c r="BD52" s="70"/>
      <c r="BE52" s="62"/>
    </row>
    <row r="53" spans="1:57">
      <c r="A53" s="69" t="str">
        <f>VLOOKUP([1]ListOfRegions!A31,[1]ListOfRegions!A31:B105,2,0)</f>
        <v xml:space="preserve">  Φωκίδας</v>
      </c>
      <c r="B53" s="81">
        <v>9688</v>
      </c>
      <c r="C53" s="80">
        <v>5095</v>
      </c>
      <c r="D53" s="79">
        <v>123.32</v>
      </c>
      <c r="E53" s="80">
        <v>18693</v>
      </c>
      <c r="F53" s="79">
        <v>14976</v>
      </c>
      <c r="G53" s="80">
        <v>294.25900000000001</v>
      </c>
      <c r="H53" s="79">
        <v>5283</v>
      </c>
      <c r="I53" s="80">
        <v>2515</v>
      </c>
      <c r="J53" s="79">
        <v>71.41</v>
      </c>
      <c r="K53" s="80">
        <v>3118</v>
      </c>
      <c r="L53" s="79">
        <v>540</v>
      </c>
      <c r="M53" s="80">
        <v>28.835000000000001</v>
      </c>
      <c r="N53" s="79">
        <v>8549</v>
      </c>
      <c r="O53" s="80">
        <v>60</v>
      </c>
      <c r="P53" s="79">
        <v>44.634</v>
      </c>
      <c r="Q53" s="80" t="s">
        <v>136</v>
      </c>
      <c r="R53" s="79" t="s">
        <v>136</v>
      </c>
      <c r="S53" s="80" t="s">
        <v>136</v>
      </c>
      <c r="T53" s="79">
        <v>4049</v>
      </c>
      <c r="U53" s="80">
        <v>2810</v>
      </c>
      <c r="V53" s="79">
        <v>35.634999999999998</v>
      </c>
      <c r="W53" s="80">
        <v>599</v>
      </c>
      <c r="X53" s="79" t="s">
        <v>136</v>
      </c>
      <c r="Y53" s="80">
        <v>8.1669999999999998</v>
      </c>
      <c r="Z53" s="79">
        <v>386</v>
      </c>
      <c r="AA53" s="80" t="s">
        <v>136</v>
      </c>
      <c r="AB53" s="79">
        <v>3.391</v>
      </c>
      <c r="AC53" s="80">
        <v>2154</v>
      </c>
      <c r="AD53" s="79">
        <v>180</v>
      </c>
      <c r="AE53" s="80">
        <v>15.878</v>
      </c>
      <c r="AF53" s="79">
        <v>8068</v>
      </c>
      <c r="AG53" s="80">
        <v>350</v>
      </c>
      <c r="AH53" s="79">
        <v>28.977</v>
      </c>
      <c r="AI53" s="80">
        <v>50</v>
      </c>
      <c r="AJ53" s="79" t="s">
        <v>136</v>
      </c>
      <c r="AK53" s="80">
        <v>0.25</v>
      </c>
      <c r="AL53" s="79">
        <v>72332</v>
      </c>
      <c r="AM53" s="80">
        <v>34922</v>
      </c>
      <c r="AN53" s="79">
        <v>422.21699999999998</v>
      </c>
      <c r="AO53" s="80">
        <v>19927</v>
      </c>
      <c r="AP53" s="79">
        <v>6627</v>
      </c>
      <c r="AQ53" s="80">
        <v>119.285</v>
      </c>
      <c r="AR53" s="79">
        <v>3974</v>
      </c>
      <c r="AS53" s="80">
        <v>1214</v>
      </c>
      <c r="AT53" s="79">
        <v>34.984999999999999</v>
      </c>
      <c r="AU53" s="80" t="s">
        <v>136</v>
      </c>
      <c r="AV53" s="79" t="s">
        <v>136</v>
      </c>
      <c r="AW53" s="80" t="s">
        <v>136</v>
      </c>
      <c r="AX53" s="79">
        <v>1032407</v>
      </c>
      <c r="AY53" s="80">
        <v>942167</v>
      </c>
      <c r="AZ53" s="79">
        <v>6246.7</v>
      </c>
      <c r="BA53" s="94">
        <v>2330.3440000000001</v>
      </c>
      <c r="BB53" s="89" t="s">
        <v>44</v>
      </c>
      <c r="BC53" s="70"/>
      <c r="BD53" s="70"/>
      <c r="BE53" s="62"/>
    </row>
    <row r="54" spans="1:57">
      <c r="A54" s="129" t="s">
        <v>45</v>
      </c>
      <c r="B54" s="130">
        <f t="shared" ref="B54:J54" si="28">SUM(B56:B60)</f>
        <v>51758</v>
      </c>
      <c r="C54" s="96">
        <f t="shared" si="28"/>
        <v>28875</v>
      </c>
      <c r="D54" s="96">
        <f t="shared" si="28"/>
        <v>1619.2900000000002</v>
      </c>
      <c r="E54" s="96">
        <f t="shared" si="28"/>
        <v>71535</v>
      </c>
      <c r="F54" s="96">
        <f t="shared" si="28"/>
        <v>52715</v>
      </c>
      <c r="G54" s="96">
        <f t="shared" si="28"/>
        <v>2964.7379999999998</v>
      </c>
      <c r="H54" s="96">
        <f t="shared" si="28"/>
        <v>18199</v>
      </c>
      <c r="I54" s="96">
        <f t="shared" si="28"/>
        <v>10637</v>
      </c>
      <c r="J54" s="96">
        <f t="shared" si="28"/>
        <v>629.44200000000012</v>
      </c>
      <c r="K54" s="96">
        <f>SUM(K56:K60)</f>
        <v>8657</v>
      </c>
      <c r="L54" s="96">
        <f>SUM(L56:L60)</f>
        <v>6636</v>
      </c>
      <c r="M54" s="96">
        <f>SUM(M56:M60)</f>
        <v>204.20500000000004</v>
      </c>
      <c r="N54" s="96">
        <f>SUM(N56:N60)</f>
        <v>21657</v>
      </c>
      <c r="O54" s="96">
        <f t="shared" ref="O54:AE54" si="29">SUM(O56:O60)</f>
        <v>4229</v>
      </c>
      <c r="P54" s="96">
        <f t="shared" si="29"/>
        <v>381.56700000000001</v>
      </c>
      <c r="Q54" s="96">
        <f t="shared" ref="Q54:V54" si="30">SUM(Q56:Q60)</f>
        <v>0</v>
      </c>
      <c r="R54" s="96">
        <f t="shared" si="30"/>
        <v>0</v>
      </c>
      <c r="S54" s="96">
        <f t="shared" si="30"/>
        <v>0</v>
      </c>
      <c r="T54" s="96">
        <f t="shared" si="30"/>
        <v>5135</v>
      </c>
      <c r="U54" s="96">
        <f t="shared" si="30"/>
        <v>2955</v>
      </c>
      <c r="V54" s="96">
        <f t="shared" si="30"/>
        <v>172.23500000000001</v>
      </c>
      <c r="W54" s="96">
        <f t="shared" si="29"/>
        <v>3477</v>
      </c>
      <c r="X54" s="96">
        <f t="shared" si="29"/>
        <v>2418</v>
      </c>
      <c r="Y54" s="96">
        <f t="shared" si="29"/>
        <v>86.47499999999998</v>
      </c>
      <c r="Z54" s="114">
        <f t="shared" si="29"/>
        <v>5521</v>
      </c>
      <c r="AA54" s="96">
        <f t="shared" si="29"/>
        <v>2210</v>
      </c>
      <c r="AB54" s="96">
        <f t="shared" si="29"/>
        <v>147.83300000000003</v>
      </c>
      <c r="AC54" s="96">
        <f t="shared" si="29"/>
        <v>2437</v>
      </c>
      <c r="AD54" s="96">
        <f t="shared" si="29"/>
        <v>1642</v>
      </c>
      <c r="AE54" s="96">
        <f t="shared" si="29"/>
        <v>36.317</v>
      </c>
      <c r="AF54" s="96">
        <f>SUM(AF56:AF60)</f>
        <v>13055</v>
      </c>
      <c r="AG54" s="96">
        <f t="shared" ref="AG54:AQ54" si="31">SUM(AG56:AG60)</f>
        <v>6034</v>
      </c>
      <c r="AH54" s="96">
        <f t="shared" si="31"/>
        <v>537.53399999999999</v>
      </c>
      <c r="AI54" s="96">
        <f t="shared" si="31"/>
        <v>15</v>
      </c>
      <c r="AJ54" s="96">
        <f t="shared" si="31"/>
        <v>0</v>
      </c>
      <c r="AK54" s="96">
        <f t="shared" si="31"/>
        <v>1</v>
      </c>
      <c r="AL54" s="96">
        <f t="shared" si="31"/>
        <v>28900</v>
      </c>
      <c r="AM54" s="96">
        <f t="shared" si="31"/>
        <v>8442</v>
      </c>
      <c r="AN54" s="96">
        <f t="shared" si="31"/>
        <v>302.03899999999999</v>
      </c>
      <c r="AO54" s="96">
        <f t="shared" si="31"/>
        <v>6893</v>
      </c>
      <c r="AP54" s="96">
        <f t="shared" si="31"/>
        <v>2815</v>
      </c>
      <c r="AQ54" s="96">
        <f t="shared" si="31"/>
        <v>158.70000000000002</v>
      </c>
      <c r="AR54" s="96">
        <f>SUM(AR56:AR60)</f>
        <v>20</v>
      </c>
      <c r="AS54" s="96">
        <f t="shared" ref="AS54:BA54" si="32">SUM(AS56:AS60)</f>
        <v>0</v>
      </c>
      <c r="AT54" s="96">
        <f t="shared" si="32"/>
        <v>0</v>
      </c>
      <c r="AU54" s="96">
        <f t="shared" si="32"/>
        <v>86</v>
      </c>
      <c r="AV54" s="96">
        <f t="shared" si="32"/>
        <v>80</v>
      </c>
      <c r="AW54" s="96">
        <f t="shared" si="32"/>
        <v>0.3</v>
      </c>
      <c r="AX54" s="96">
        <f t="shared" si="32"/>
        <v>5307002</v>
      </c>
      <c r="AY54" s="96">
        <f t="shared" si="32"/>
        <v>4791223</v>
      </c>
      <c r="AZ54" s="96">
        <f t="shared" si="32"/>
        <v>2524.8249999999998</v>
      </c>
      <c r="BA54" s="97">
        <f t="shared" si="32"/>
        <v>136106.446</v>
      </c>
      <c r="BB54" s="137" t="s">
        <v>46</v>
      </c>
      <c r="BC54" s="138"/>
      <c r="BD54" s="138"/>
      <c r="BE54" s="62"/>
    </row>
    <row r="55" spans="1:57">
      <c r="A55" s="129"/>
      <c r="B55" s="130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114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7"/>
      <c r="BB55" s="137"/>
      <c r="BC55" s="138"/>
      <c r="BD55" s="138"/>
      <c r="BE55" s="62"/>
    </row>
    <row r="56" spans="1:57">
      <c r="A56" s="69" t="str">
        <f>VLOOKUP([1]ListOfRegions!A32,[1]ListOfRegions!A32:B106,2,0)</f>
        <v xml:space="preserve">  Κέρκυρας</v>
      </c>
      <c r="B56" s="81">
        <v>16591</v>
      </c>
      <c r="C56" s="80">
        <v>16565</v>
      </c>
      <c r="D56" s="79">
        <v>545.58500000000004</v>
      </c>
      <c r="E56" s="80">
        <v>35830</v>
      </c>
      <c r="F56" s="79">
        <v>35790</v>
      </c>
      <c r="G56" s="80">
        <v>1577.2070000000001</v>
      </c>
      <c r="H56" s="79">
        <v>7852</v>
      </c>
      <c r="I56" s="80">
        <v>7852</v>
      </c>
      <c r="J56" s="79">
        <v>266.26100000000002</v>
      </c>
      <c r="K56" s="80">
        <v>6413</v>
      </c>
      <c r="L56" s="79">
        <v>6386</v>
      </c>
      <c r="M56" s="80">
        <v>159.83199999999999</v>
      </c>
      <c r="N56" s="79">
        <v>10128</v>
      </c>
      <c r="O56" s="80">
        <v>3444</v>
      </c>
      <c r="P56" s="79">
        <v>200.261</v>
      </c>
      <c r="Q56" s="80" t="s">
        <v>136</v>
      </c>
      <c r="R56" s="79" t="s">
        <v>136</v>
      </c>
      <c r="S56" s="80" t="s">
        <v>136</v>
      </c>
      <c r="T56" s="79">
        <v>1915</v>
      </c>
      <c r="U56" s="80">
        <v>1905</v>
      </c>
      <c r="V56" s="79">
        <v>86.025000000000006</v>
      </c>
      <c r="W56" s="80">
        <v>2068</v>
      </c>
      <c r="X56" s="79">
        <v>2068</v>
      </c>
      <c r="Y56" s="80">
        <v>56.314999999999998</v>
      </c>
      <c r="Z56" s="79">
        <v>2025</v>
      </c>
      <c r="AA56" s="80">
        <v>2025</v>
      </c>
      <c r="AB56" s="79">
        <v>48.765000000000001</v>
      </c>
      <c r="AC56" s="80">
        <v>1324</v>
      </c>
      <c r="AD56" s="79">
        <v>1277</v>
      </c>
      <c r="AE56" s="80">
        <v>12.882</v>
      </c>
      <c r="AF56" s="79">
        <v>5716</v>
      </c>
      <c r="AG56" s="80">
        <v>5716</v>
      </c>
      <c r="AH56" s="79">
        <v>291.19</v>
      </c>
      <c r="AI56" s="80" t="s">
        <v>136</v>
      </c>
      <c r="AJ56" s="79" t="s">
        <v>136</v>
      </c>
      <c r="AK56" s="80" t="s">
        <v>136</v>
      </c>
      <c r="AL56" s="79">
        <v>2738</v>
      </c>
      <c r="AM56" s="80">
        <v>2660</v>
      </c>
      <c r="AN56" s="79">
        <v>27.169</v>
      </c>
      <c r="AO56" s="80">
        <v>2385</v>
      </c>
      <c r="AP56" s="79">
        <v>2285</v>
      </c>
      <c r="AQ56" s="80">
        <v>66.2</v>
      </c>
      <c r="AR56" s="79" t="s">
        <v>136</v>
      </c>
      <c r="AS56" s="80" t="s">
        <v>136</v>
      </c>
      <c r="AT56" s="79" t="s">
        <v>136</v>
      </c>
      <c r="AU56" s="80">
        <v>86</v>
      </c>
      <c r="AV56" s="79">
        <v>80</v>
      </c>
      <c r="AW56" s="80">
        <v>0.3</v>
      </c>
      <c r="AX56" s="79">
        <v>2293122</v>
      </c>
      <c r="AY56" s="80">
        <v>2189145</v>
      </c>
      <c r="AZ56" s="79">
        <v>2269</v>
      </c>
      <c r="BA56" s="94">
        <v>73592.98</v>
      </c>
      <c r="BB56" s="89" t="s">
        <v>47</v>
      </c>
      <c r="BC56" s="70"/>
      <c r="BD56" s="70"/>
      <c r="BE56" s="62"/>
    </row>
    <row r="57" spans="1:57">
      <c r="A57" s="69" t="str">
        <f>VLOOKUP([1]ListOfRegions!A33,[1]ListOfRegions!A33:B107,2,0)</f>
        <v xml:space="preserve">  Ζακύνθου</v>
      </c>
      <c r="B57" s="81">
        <v>11700</v>
      </c>
      <c r="C57" s="80">
        <v>5960</v>
      </c>
      <c r="D57" s="79">
        <v>479.7</v>
      </c>
      <c r="E57" s="80">
        <v>10805</v>
      </c>
      <c r="F57" s="79">
        <v>5960</v>
      </c>
      <c r="G57" s="80">
        <v>510.2</v>
      </c>
      <c r="H57" s="79">
        <v>2775</v>
      </c>
      <c r="I57" s="80">
        <v>100</v>
      </c>
      <c r="J57" s="79">
        <v>117.69499999999999</v>
      </c>
      <c r="K57" s="80">
        <v>265</v>
      </c>
      <c r="L57" s="79" t="s">
        <v>136</v>
      </c>
      <c r="M57" s="80">
        <v>12.3</v>
      </c>
      <c r="N57" s="79">
        <v>423</v>
      </c>
      <c r="O57" s="80">
        <v>30</v>
      </c>
      <c r="P57" s="79">
        <v>15.67</v>
      </c>
      <c r="Q57" s="80" t="s">
        <v>136</v>
      </c>
      <c r="R57" s="79" t="s">
        <v>136</v>
      </c>
      <c r="S57" s="80" t="s">
        <v>136</v>
      </c>
      <c r="T57" s="79">
        <v>1822</v>
      </c>
      <c r="U57" s="80">
        <v>1050</v>
      </c>
      <c r="V57" s="79">
        <v>33.17</v>
      </c>
      <c r="W57" s="80">
        <v>732</v>
      </c>
      <c r="X57" s="79">
        <v>350</v>
      </c>
      <c r="Y57" s="80">
        <v>21.85</v>
      </c>
      <c r="Z57" s="79">
        <v>639</v>
      </c>
      <c r="AA57" s="80">
        <v>155</v>
      </c>
      <c r="AB57" s="79">
        <v>28.1</v>
      </c>
      <c r="AC57" s="80">
        <v>165</v>
      </c>
      <c r="AD57" s="79">
        <v>90</v>
      </c>
      <c r="AE57" s="80">
        <v>3.51</v>
      </c>
      <c r="AF57" s="79">
        <v>1263</v>
      </c>
      <c r="AG57" s="80">
        <v>130</v>
      </c>
      <c r="AH57" s="79">
        <v>90.05</v>
      </c>
      <c r="AI57" s="80" t="s">
        <v>136</v>
      </c>
      <c r="AJ57" s="79" t="s">
        <v>136</v>
      </c>
      <c r="AK57" s="80" t="s">
        <v>136</v>
      </c>
      <c r="AL57" s="79">
        <v>831</v>
      </c>
      <c r="AM57" s="80">
        <v>30</v>
      </c>
      <c r="AN57" s="79">
        <v>11.9</v>
      </c>
      <c r="AO57" s="80">
        <v>299</v>
      </c>
      <c r="AP57" s="79" t="s">
        <v>136</v>
      </c>
      <c r="AQ57" s="80">
        <v>5.77</v>
      </c>
      <c r="AR57" s="79" t="s">
        <v>136</v>
      </c>
      <c r="AS57" s="80" t="s">
        <v>136</v>
      </c>
      <c r="AT57" s="79" t="s">
        <v>136</v>
      </c>
      <c r="AU57" s="80" t="s">
        <v>136</v>
      </c>
      <c r="AV57" s="79" t="s">
        <v>136</v>
      </c>
      <c r="AW57" s="80" t="s">
        <v>136</v>
      </c>
      <c r="AX57" s="79">
        <v>1519708</v>
      </c>
      <c r="AY57" s="80">
        <v>1519703</v>
      </c>
      <c r="AZ57" s="79">
        <v>1.9</v>
      </c>
      <c r="BA57" s="94">
        <v>48089.98</v>
      </c>
      <c r="BB57" s="89" t="s">
        <v>48</v>
      </c>
      <c r="BC57" s="70"/>
      <c r="BD57" s="70"/>
      <c r="BE57" s="62"/>
    </row>
    <row r="58" spans="1:57">
      <c r="A58" s="69" t="str">
        <f>VLOOKUP([1]ListOfRegions!A34,[1]ListOfRegions!A34:B108,2,0)</f>
        <v xml:space="preserve">  Ιθάκης</v>
      </c>
      <c r="B58" s="81">
        <v>1400</v>
      </c>
      <c r="C58" s="80">
        <v>131</v>
      </c>
      <c r="D58" s="79">
        <v>22.14</v>
      </c>
      <c r="E58" s="80">
        <v>1630</v>
      </c>
      <c r="F58" s="79">
        <v>616</v>
      </c>
      <c r="G58" s="80">
        <v>20.2</v>
      </c>
      <c r="H58" s="79">
        <v>16</v>
      </c>
      <c r="I58" s="80" t="s">
        <v>136</v>
      </c>
      <c r="J58" s="79">
        <v>0.22</v>
      </c>
      <c r="K58" s="80">
        <v>178</v>
      </c>
      <c r="L58" s="79">
        <v>10</v>
      </c>
      <c r="M58" s="80">
        <v>1.2230000000000001</v>
      </c>
      <c r="N58" s="79">
        <v>2390</v>
      </c>
      <c r="O58" s="80">
        <v>180</v>
      </c>
      <c r="P58" s="79">
        <v>20.86</v>
      </c>
      <c r="Q58" s="80" t="s">
        <v>136</v>
      </c>
      <c r="R58" s="79" t="s">
        <v>136</v>
      </c>
      <c r="S58" s="80" t="s">
        <v>136</v>
      </c>
      <c r="T58" s="79">
        <v>140</v>
      </c>
      <c r="U58" s="80" t="s">
        <v>136</v>
      </c>
      <c r="V58" s="79">
        <v>2.2000000000000002</v>
      </c>
      <c r="W58" s="80">
        <v>160</v>
      </c>
      <c r="X58" s="79" t="s">
        <v>136</v>
      </c>
      <c r="Y58" s="80">
        <v>1.1000000000000001</v>
      </c>
      <c r="Z58" s="79">
        <v>260</v>
      </c>
      <c r="AA58" s="80" t="s">
        <v>136</v>
      </c>
      <c r="AB58" s="79">
        <v>1.68</v>
      </c>
      <c r="AC58" s="80">
        <v>10</v>
      </c>
      <c r="AD58" s="79" t="s">
        <v>136</v>
      </c>
      <c r="AE58" s="80">
        <v>0.12</v>
      </c>
      <c r="AF58" s="79">
        <v>2065</v>
      </c>
      <c r="AG58" s="80">
        <v>105</v>
      </c>
      <c r="AH58" s="79">
        <v>14.73</v>
      </c>
      <c r="AI58" s="80" t="s">
        <v>136</v>
      </c>
      <c r="AJ58" s="79" t="s">
        <v>136</v>
      </c>
      <c r="AK58" s="80" t="s">
        <v>136</v>
      </c>
      <c r="AL58" s="79">
        <v>2095</v>
      </c>
      <c r="AM58" s="80">
        <v>365</v>
      </c>
      <c r="AN58" s="79">
        <v>5.3849999999999998</v>
      </c>
      <c r="AO58" s="80">
        <v>420</v>
      </c>
      <c r="AP58" s="79">
        <v>70</v>
      </c>
      <c r="AQ58" s="80">
        <v>4.9349999999999996</v>
      </c>
      <c r="AR58" s="79" t="s">
        <v>136</v>
      </c>
      <c r="AS58" s="80" t="s">
        <v>136</v>
      </c>
      <c r="AT58" s="79" t="s">
        <v>136</v>
      </c>
      <c r="AU58" s="80" t="s">
        <v>136</v>
      </c>
      <c r="AV58" s="79" t="s">
        <v>136</v>
      </c>
      <c r="AW58" s="80" t="s">
        <v>136</v>
      </c>
      <c r="AX58" s="79">
        <v>149390</v>
      </c>
      <c r="AY58" s="80">
        <v>124450</v>
      </c>
      <c r="AZ58" s="79">
        <v>22.684999999999999</v>
      </c>
      <c r="BA58" s="94">
        <v>908.56</v>
      </c>
      <c r="BB58" s="89" t="s">
        <v>49</v>
      </c>
      <c r="BC58" s="70"/>
      <c r="BD58" s="70"/>
      <c r="BE58" s="62"/>
    </row>
    <row r="59" spans="1:57">
      <c r="A59" s="69" t="str">
        <f>VLOOKUP([1]ListOfRegions!A35,[1]ListOfRegions!A35:B109,2,0)</f>
        <v xml:space="preserve">  Κεφαλληνίας</v>
      </c>
      <c r="B59" s="81">
        <v>11782</v>
      </c>
      <c r="C59" s="80">
        <v>4669</v>
      </c>
      <c r="D59" s="79">
        <v>450.66500000000002</v>
      </c>
      <c r="E59" s="80">
        <v>17310</v>
      </c>
      <c r="F59" s="79">
        <v>8439</v>
      </c>
      <c r="G59" s="80">
        <v>767.53099999999995</v>
      </c>
      <c r="H59" s="79">
        <v>6216</v>
      </c>
      <c r="I59" s="80">
        <v>2625</v>
      </c>
      <c r="J59" s="79">
        <v>222.666</v>
      </c>
      <c r="K59" s="80">
        <v>921</v>
      </c>
      <c r="L59" s="79">
        <v>240</v>
      </c>
      <c r="M59" s="80">
        <v>22.67</v>
      </c>
      <c r="N59" s="79">
        <v>4436</v>
      </c>
      <c r="O59" s="80">
        <v>575</v>
      </c>
      <c r="P59" s="79">
        <v>105.776</v>
      </c>
      <c r="Q59" s="80" t="s">
        <v>136</v>
      </c>
      <c r="R59" s="79" t="s">
        <v>136</v>
      </c>
      <c r="S59" s="80" t="s">
        <v>136</v>
      </c>
      <c r="T59" s="79">
        <v>973</v>
      </c>
      <c r="U59" s="80" t="s">
        <v>136</v>
      </c>
      <c r="V59" s="79">
        <v>48.04</v>
      </c>
      <c r="W59" s="80">
        <v>147</v>
      </c>
      <c r="X59" s="79" t="s">
        <v>136</v>
      </c>
      <c r="Y59" s="80">
        <v>3.6</v>
      </c>
      <c r="Z59" s="79">
        <v>2297</v>
      </c>
      <c r="AA59" s="80">
        <v>30</v>
      </c>
      <c r="AB59" s="79">
        <v>66.388000000000005</v>
      </c>
      <c r="AC59" s="80">
        <v>838</v>
      </c>
      <c r="AD59" s="79">
        <v>275</v>
      </c>
      <c r="AE59" s="80">
        <v>19.055</v>
      </c>
      <c r="AF59" s="79">
        <v>2151</v>
      </c>
      <c r="AG59" s="80">
        <v>83</v>
      </c>
      <c r="AH59" s="79">
        <v>122.06399999999999</v>
      </c>
      <c r="AI59" s="80">
        <v>15</v>
      </c>
      <c r="AJ59" s="79" t="s">
        <v>136</v>
      </c>
      <c r="AK59" s="80">
        <v>1</v>
      </c>
      <c r="AL59" s="79">
        <v>13806</v>
      </c>
      <c r="AM59" s="80">
        <v>5217</v>
      </c>
      <c r="AN59" s="79">
        <v>196.935</v>
      </c>
      <c r="AO59" s="80">
        <v>2209</v>
      </c>
      <c r="AP59" s="79">
        <v>460</v>
      </c>
      <c r="AQ59" s="80">
        <v>66.245000000000005</v>
      </c>
      <c r="AR59" s="79">
        <v>20</v>
      </c>
      <c r="AS59" s="80" t="s">
        <v>136</v>
      </c>
      <c r="AT59" s="79" t="s">
        <v>136</v>
      </c>
      <c r="AU59" s="80" t="s">
        <v>136</v>
      </c>
      <c r="AV59" s="79" t="s">
        <v>136</v>
      </c>
      <c r="AW59" s="80" t="s">
        <v>136</v>
      </c>
      <c r="AX59" s="79">
        <v>583432</v>
      </c>
      <c r="AY59" s="80">
        <v>432975</v>
      </c>
      <c r="AZ59" s="79">
        <v>229.74</v>
      </c>
      <c r="BA59" s="94">
        <v>10518.226000000001</v>
      </c>
      <c r="BB59" s="89" t="s">
        <v>50</v>
      </c>
      <c r="BC59" s="70"/>
      <c r="BD59" s="70"/>
      <c r="BE59" s="62"/>
    </row>
    <row r="60" spans="1:57">
      <c r="A60" s="69" t="str">
        <f>VLOOKUP([1]ListOfRegions!A36,[1]ListOfRegions!A36:B110,2,0)</f>
        <v xml:space="preserve">  Λευκάδας</v>
      </c>
      <c r="B60" s="81">
        <v>10285</v>
      </c>
      <c r="C60" s="80">
        <v>1550</v>
      </c>
      <c r="D60" s="79">
        <v>121.2</v>
      </c>
      <c r="E60" s="80">
        <v>5960</v>
      </c>
      <c r="F60" s="79">
        <v>1910</v>
      </c>
      <c r="G60" s="80">
        <v>89.6</v>
      </c>
      <c r="H60" s="79">
        <v>1340</v>
      </c>
      <c r="I60" s="80">
        <v>60</v>
      </c>
      <c r="J60" s="79">
        <v>22.6</v>
      </c>
      <c r="K60" s="80">
        <v>880</v>
      </c>
      <c r="L60" s="79" t="s">
        <v>136</v>
      </c>
      <c r="M60" s="80">
        <v>8.18</v>
      </c>
      <c r="N60" s="79">
        <v>4280</v>
      </c>
      <c r="O60" s="80" t="s">
        <v>136</v>
      </c>
      <c r="P60" s="79">
        <v>39</v>
      </c>
      <c r="Q60" s="80" t="s">
        <v>136</v>
      </c>
      <c r="R60" s="79" t="s">
        <v>136</v>
      </c>
      <c r="S60" s="80" t="s">
        <v>136</v>
      </c>
      <c r="T60" s="79">
        <v>285</v>
      </c>
      <c r="U60" s="80" t="s">
        <v>136</v>
      </c>
      <c r="V60" s="79">
        <v>2.8</v>
      </c>
      <c r="W60" s="80">
        <v>370</v>
      </c>
      <c r="X60" s="79" t="s">
        <v>136</v>
      </c>
      <c r="Y60" s="80">
        <v>3.61</v>
      </c>
      <c r="Z60" s="79">
        <v>300</v>
      </c>
      <c r="AA60" s="80" t="s">
        <v>136</v>
      </c>
      <c r="AB60" s="79">
        <v>2.9</v>
      </c>
      <c r="AC60" s="80">
        <v>100</v>
      </c>
      <c r="AD60" s="79" t="s">
        <v>136</v>
      </c>
      <c r="AE60" s="80">
        <v>0.75</v>
      </c>
      <c r="AF60" s="79">
        <v>1860</v>
      </c>
      <c r="AG60" s="80" t="s">
        <v>136</v>
      </c>
      <c r="AH60" s="79">
        <v>19.5</v>
      </c>
      <c r="AI60" s="80" t="s">
        <v>136</v>
      </c>
      <c r="AJ60" s="79" t="s">
        <v>136</v>
      </c>
      <c r="AK60" s="80" t="s">
        <v>136</v>
      </c>
      <c r="AL60" s="79">
        <v>9430</v>
      </c>
      <c r="AM60" s="80">
        <v>170</v>
      </c>
      <c r="AN60" s="79">
        <v>60.65</v>
      </c>
      <c r="AO60" s="80">
        <v>1580</v>
      </c>
      <c r="AP60" s="79" t="s">
        <v>136</v>
      </c>
      <c r="AQ60" s="80">
        <v>15.55</v>
      </c>
      <c r="AR60" s="79" t="s">
        <v>136</v>
      </c>
      <c r="AS60" s="80" t="s">
        <v>136</v>
      </c>
      <c r="AT60" s="79" t="s">
        <v>136</v>
      </c>
      <c r="AU60" s="80" t="s">
        <v>136</v>
      </c>
      <c r="AV60" s="79" t="s">
        <v>136</v>
      </c>
      <c r="AW60" s="80" t="s">
        <v>136</v>
      </c>
      <c r="AX60" s="79">
        <v>761350</v>
      </c>
      <c r="AY60" s="80">
        <v>524950</v>
      </c>
      <c r="AZ60" s="79">
        <v>1.5</v>
      </c>
      <c r="BA60" s="94">
        <v>2996.7</v>
      </c>
      <c r="BB60" s="89" t="s">
        <v>51</v>
      </c>
      <c r="BC60" s="70"/>
      <c r="BD60" s="70"/>
      <c r="BE60" s="62"/>
    </row>
    <row r="61" spans="1:57">
      <c r="A61" s="129" t="s">
        <v>52</v>
      </c>
      <c r="B61" s="130">
        <f t="shared" ref="B61:J61" si="33">SUM(B63:B65)</f>
        <v>976292</v>
      </c>
      <c r="C61" s="96">
        <f t="shared" si="33"/>
        <v>807190</v>
      </c>
      <c r="D61" s="96">
        <f t="shared" si="33"/>
        <v>39543.253999999994</v>
      </c>
      <c r="E61" s="96">
        <f t="shared" si="33"/>
        <v>2069147</v>
      </c>
      <c r="F61" s="96">
        <f t="shared" si="33"/>
        <v>1949691</v>
      </c>
      <c r="G61" s="96">
        <f t="shared" si="33"/>
        <v>116897.89300000001</v>
      </c>
      <c r="H61" s="96">
        <f t="shared" si="33"/>
        <v>413222</v>
      </c>
      <c r="I61" s="96">
        <f t="shared" si="33"/>
        <v>366661</v>
      </c>
      <c r="J61" s="96">
        <f t="shared" si="33"/>
        <v>17034.885000000002</v>
      </c>
      <c r="K61" s="96">
        <f>SUM(K63:K65)</f>
        <v>72643</v>
      </c>
      <c r="L61" s="96">
        <f>SUM(L63:L65)</f>
        <v>36278</v>
      </c>
      <c r="M61" s="96">
        <f>SUM(M63:M65)</f>
        <v>2990.5150000000003</v>
      </c>
      <c r="N61" s="96">
        <f>SUM(N63:N65)</f>
        <v>176839</v>
      </c>
      <c r="O61" s="96">
        <f t="shared" ref="O61:AE61" si="34">SUM(O63:O65)</f>
        <v>77088</v>
      </c>
      <c r="P61" s="96">
        <f t="shared" si="34"/>
        <v>5003.6549999999997</v>
      </c>
      <c r="Q61" s="96">
        <f t="shared" ref="Q61:V61" si="35">SUM(Q63:Q65)</f>
        <v>117681</v>
      </c>
      <c r="R61" s="96">
        <f t="shared" si="35"/>
        <v>113575</v>
      </c>
      <c r="S61" s="96">
        <f t="shared" si="35"/>
        <v>3758.65</v>
      </c>
      <c r="T61" s="96">
        <f t="shared" si="35"/>
        <v>113723</v>
      </c>
      <c r="U61" s="96">
        <f t="shared" si="35"/>
        <v>102316</v>
      </c>
      <c r="V61" s="96">
        <f t="shared" si="35"/>
        <v>3402.0519999999997</v>
      </c>
      <c r="W61" s="96">
        <f t="shared" si="34"/>
        <v>41790</v>
      </c>
      <c r="X61" s="96">
        <f t="shared" si="34"/>
        <v>13801</v>
      </c>
      <c r="Y61" s="96">
        <f t="shared" si="34"/>
        <v>1601.5239999999999</v>
      </c>
      <c r="Z61" s="114">
        <f t="shared" si="34"/>
        <v>27278</v>
      </c>
      <c r="AA61" s="96">
        <f t="shared" si="34"/>
        <v>10991</v>
      </c>
      <c r="AB61" s="96">
        <f t="shared" si="34"/>
        <v>891.26400000000001</v>
      </c>
      <c r="AC61" s="96">
        <f t="shared" si="34"/>
        <v>64102</v>
      </c>
      <c r="AD61" s="96">
        <f t="shared" si="34"/>
        <v>33303</v>
      </c>
      <c r="AE61" s="96">
        <f t="shared" si="34"/>
        <v>1788.9850000000001</v>
      </c>
      <c r="AF61" s="96">
        <f>SUM(AF63:AF65)</f>
        <v>50932</v>
      </c>
      <c r="AG61" s="96">
        <f t="shared" ref="AG61:AQ61" si="36">SUM(AG63:AG65)</f>
        <v>2805</v>
      </c>
      <c r="AH61" s="96">
        <f t="shared" si="36"/>
        <v>2002.6469999999999</v>
      </c>
      <c r="AI61" s="96">
        <f t="shared" si="36"/>
        <v>265</v>
      </c>
      <c r="AJ61" s="96">
        <f t="shared" si="36"/>
        <v>40</v>
      </c>
      <c r="AK61" s="96">
        <f t="shared" si="36"/>
        <v>8.85</v>
      </c>
      <c r="AL61" s="96">
        <f t="shared" si="36"/>
        <v>132263</v>
      </c>
      <c r="AM61" s="96">
        <f t="shared" si="36"/>
        <v>51244</v>
      </c>
      <c r="AN61" s="96">
        <f t="shared" si="36"/>
        <v>2034.9590000000001</v>
      </c>
      <c r="AO61" s="96">
        <f t="shared" si="36"/>
        <v>197078</v>
      </c>
      <c r="AP61" s="96">
        <f t="shared" si="36"/>
        <v>99680</v>
      </c>
      <c r="AQ61" s="96">
        <f t="shared" si="36"/>
        <v>3598.114</v>
      </c>
      <c r="AR61" s="96">
        <f>SUM(AR63:AR65)</f>
        <v>53498</v>
      </c>
      <c r="AS61" s="96">
        <f t="shared" ref="AS61:BA61" si="37">SUM(AS63:AS65)</f>
        <v>38898</v>
      </c>
      <c r="AT61" s="96">
        <f t="shared" si="37"/>
        <v>1367.9679999999998</v>
      </c>
      <c r="AU61" s="96">
        <f t="shared" si="37"/>
        <v>400</v>
      </c>
      <c r="AV61" s="96">
        <f t="shared" si="37"/>
        <v>260</v>
      </c>
      <c r="AW61" s="96">
        <f t="shared" si="37"/>
        <v>2.7</v>
      </c>
      <c r="AX61" s="96">
        <f t="shared" si="37"/>
        <v>18289690</v>
      </c>
      <c r="AY61" s="96">
        <f t="shared" si="37"/>
        <v>16401947</v>
      </c>
      <c r="AZ61" s="96">
        <f t="shared" si="37"/>
        <v>58870.736000000004</v>
      </c>
      <c r="BA61" s="97">
        <f t="shared" si="37"/>
        <v>450624.99299999996</v>
      </c>
      <c r="BB61" s="137" t="s">
        <v>53</v>
      </c>
      <c r="BC61" s="138"/>
      <c r="BD61" s="138"/>
      <c r="BE61" s="62"/>
    </row>
    <row r="62" spans="1:57">
      <c r="A62" s="129"/>
      <c r="B62" s="130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114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7"/>
      <c r="BB62" s="137"/>
      <c r="BC62" s="138"/>
      <c r="BD62" s="138"/>
      <c r="BE62" s="62"/>
    </row>
    <row r="63" spans="1:57">
      <c r="A63" s="69" t="str">
        <f>VLOOKUP([1]ListOfRegions!A37,[1]ListOfRegions!A37:B111,2,0)</f>
        <v xml:space="preserve">  Αχαϊας</v>
      </c>
      <c r="B63" s="81">
        <v>737713</v>
      </c>
      <c r="C63" s="80">
        <v>623195</v>
      </c>
      <c r="D63" s="79">
        <v>28899.957999999999</v>
      </c>
      <c r="E63" s="80">
        <v>95655</v>
      </c>
      <c r="F63" s="79">
        <v>59421</v>
      </c>
      <c r="G63" s="80">
        <v>4590.9489999999996</v>
      </c>
      <c r="H63" s="79">
        <v>20768</v>
      </c>
      <c r="I63" s="80">
        <v>8352</v>
      </c>
      <c r="J63" s="79">
        <v>841.09</v>
      </c>
      <c r="K63" s="80">
        <v>26883</v>
      </c>
      <c r="L63" s="79">
        <v>17487</v>
      </c>
      <c r="M63" s="80">
        <v>1608.55</v>
      </c>
      <c r="N63" s="79">
        <v>29760</v>
      </c>
      <c r="O63" s="80">
        <v>14355</v>
      </c>
      <c r="P63" s="79">
        <v>984.4</v>
      </c>
      <c r="Q63" s="80">
        <v>4068</v>
      </c>
      <c r="R63" s="79">
        <v>3680</v>
      </c>
      <c r="S63" s="80">
        <v>134.5</v>
      </c>
      <c r="T63" s="79">
        <v>16409</v>
      </c>
      <c r="U63" s="80">
        <v>12026</v>
      </c>
      <c r="V63" s="79">
        <v>422.51900000000001</v>
      </c>
      <c r="W63" s="80">
        <v>6276</v>
      </c>
      <c r="X63" s="79">
        <v>2955</v>
      </c>
      <c r="Y63" s="80">
        <v>232.71899999999999</v>
      </c>
      <c r="Z63" s="79">
        <v>9926</v>
      </c>
      <c r="AA63" s="80">
        <v>6376</v>
      </c>
      <c r="AB63" s="79">
        <v>313.83699999999999</v>
      </c>
      <c r="AC63" s="80">
        <v>34007</v>
      </c>
      <c r="AD63" s="79">
        <v>23310</v>
      </c>
      <c r="AE63" s="80">
        <v>929.2</v>
      </c>
      <c r="AF63" s="79">
        <v>12131</v>
      </c>
      <c r="AG63" s="80">
        <v>141</v>
      </c>
      <c r="AH63" s="79">
        <v>365.28</v>
      </c>
      <c r="AI63" s="80">
        <v>50</v>
      </c>
      <c r="AJ63" s="79" t="s">
        <v>136</v>
      </c>
      <c r="AK63" s="80">
        <v>1.1000000000000001</v>
      </c>
      <c r="AL63" s="79">
        <v>14487</v>
      </c>
      <c r="AM63" s="80">
        <v>4163</v>
      </c>
      <c r="AN63" s="79">
        <v>274.86</v>
      </c>
      <c r="AO63" s="80">
        <v>48105</v>
      </c>
      <c r="AP63" s="79">
        <v>20148</v>
      </c>
      <c r="AQ63" s="80">
        <v>1217.3630000000001</v>
      </c>
      <c r="AR63" s="79">
        <v>1708</v>
      </c>
      <c r="AS63" s="80">
        <v>1649</v>
      </c>
      <c r="AT63" s="79">
        <v>21.31</v>
      </c>
      <c r="AU63" s="80">
        <v>300</v>
      </c>
      <c r="AV63" s="79">
        <v>260</v>
      </c>
      <c r="AW63" s="80">
        <v>2.2200000000000002</v>
      </c>
      <c r="AX63" s="79">
        <v>4172468</v>
      </c>
      <c r="AY63" s="80">
        <v>3586953</v>
      </c>
      <c r="AZ63" s="79">
        <v>3581.2959999999998</v>
      </c>
      <c r="BA63" s="94">
        <v>83247.092000000004</v>
      </c>
      <c r="BB63" s="89" t="s">
        <v>54</v>
      </c>
      <c r="BC63" s="70"/>
      <c r="BD63" s="70"/>
      <c r="BE63" s="62"/>
    </row>
    <row r="64" spans="1:57">
      <c r="A64" s="69" t="str">
        <f>VLOOKUP([1]ListOfRegions!A38,[1]ListOfRegions!A38:B112,2,0)</f>
        <v xml:space="preserve">  Αιτωλ/νανίας</v>
      </c>
      <c r="B64" s="81">
        <v>133203</v>
      </c>
      <c r="C64" s="80">
        <v>104393</v>
      </c>
      <c r="D64" s="79">
        <v>5246.0219999999999</v>
      </c>
      <c r="E64" s="80">
        <v>856495</v>
      </c>
      <c r="F64" s="79">
        <v>810717</v>
      </c>
      <c r="G64" s="80">
        <v>47853.464</v>
      </c>
      <c r="H64" s="79">
        <v>174615</v>
      </c>
      <c r="I64" s="80">
        <v>157019</v>
      </c>
      <c r="J64" s="79">
        <v>6723.0249999999996</v>
      </c>
      <c r="K64" s="80">
        <v>39591</v>
      </c>
      <c r="L64" s="79">
        <v>17255</v>
      </c>
      <c r="M64" s="80">
        <v>1070.7950000000001</v>
      </c>
      <c r="N64" s="79">
        <v>129373</v>
      </c>
      <c r="O64" s="80">
        <v>56760</v>
      </c>
      <c r="P64" s="79">
        <v>3276.6149999999998</v>
      </c>
      <c r="Q64" s="80">
        <v>103900</v>
      </c>
      <c r="R64" s="79">
        <v>101760</v>
      </c>
      <c r="S64" s="80">
        <v>3153.6</v>
      </c>
      <c r="T64" s="79">
        <v>27915</v>
      </c>
      <c r="U64" s="80">
        <v>27210</v>
      </c>
      <c r="V64" s="79">
        <v>678.43499999999995</v>
      </c>
      <c r="W64" s="80">
        <v>22009</v>
      </c>
      <c r="X64" s="79">
        <v>4336</v>
      </c>
      <c r="Y64" s="80">
        <v>764.48500000000001</v>
      </c>
      <c r="Z64" s="79">
        <v>9151</v>
      </c>
      <c r="AA64" s="80">
        <v>2205</v>
      </c>
      <c r="AB64" s="79">
        <v>259.51799999999997</v>
      </c>
      <c r="AC64" s="80">
        <v>15587</v>
      </c>
      <c r="AD64" s="79">
        <v>1668</v>
      </c>
      <c r="AE64" s="80">
        <v>376.58499999999998</v>
      </c>
      <c r="AF64" s="79">
        <v>21810</v>
      </c>
      <c r="AG64" s="80">
        <v>445</v>
      </c>
      <c r="AH64" s="79">
        <v>702.14200000000005</v>
      </c>
      <c r="AI64" s="80">
        <v>135</v>
      </c>
      <c r="AJ64" s="79" t="s">
        <v>136</v>
      </c>
      <c r="AK64" s="80">
        <v>5.75</v>
      </c>
      <c r="AL64" s="79">
        <v>104164</v>
      </c>
      <c r="AM64" s="80">
        <v>42887</v>
      </c>
      <c r="AN64" s="79">
        <v>1528.895</v>
      </c>
      <c r="AO64" s="80">
        <v>110664</v>
      </c>
      <c r="AP64" s="79">
        <v>54726</v>
      </c>
      <c r="AQ64" s="80">
        <v>1511.32</v>
      </c>
      <c r="AR64" s="79">
        <v>23379</v>
      </c>
      <c r="AS64" s="80">
        <v>10469</v>
      </c>
      <c r="AT64" s="79">
        <v>885.26</v>
      </c>
      <c r="AU64" s="80">
        <v>60</v>
      </c>
      <c r="AV64" s="79" t="s">
        <v>136</v>
      </c>
      <c r="AW64" s="80">
        <v>0.24</v>
      </c>
      <c r="AX64" s="79">
        <v>5424404</v>
      </c>
      <c r="AY64" s="80">
        <v>4261838</v>
      </c>
      <c r="AZ64" s="79">
        <v>44650.99</v>
      </c>
      <c r="BA64" s="94">
        <v>31439.23</v>
      </c>
      <c r="BB64" s="89" t="s">
        <v>55</v>
      </c>
      <c r="BC64" s="70"/>
      <c r="BD64" s="70"/>
      <c r="BE64" s="62"/>
    </row>
    <row r="65" spans="1:57">
      <c r="A65" s="69" t="str">
        <f>VLOOKUP([1]ListOfRegions!A39,[1]ListOfRegions!A39:B113,2,0)</f>
        <v xml:space="preserve">  Ηλείας</v>
      </c>
      <c r="B65" s="81">
        <v>105376</v>
      </c>
      <c r="C65" s="80">
        <v>79602</v>
      </c>
      <c r="D65" s="79">
        <v>5397.2740000000003</v>
      </c>
      <c r="E65" s="80">
        <v>1116997</v>
      </c>
      <c r="F65" s="79">
        <v>1079553</v>
      </c>
      <c r="G65" s="80">
        <v>64453.48</v>
      </c>
      <c r="H65" s="79">
        <v>217839</v>
      </c>
      <c r="I65" s="80">
        <v>201290</v>
      </c>
      <c r="J65" s="79">
        <v>9470.77</v>
      </c>
      <c r="K65" s="80">
        <v>6169</v>
      </c>
      <c r="L65" s="79">
        <v>1536</v>
      </c>
      <c r="M65" s="80">
        <v>311.17</v>
      </c>
      <c r="N65" s="79">
        <v>17706</v>
      </c>
      <c r="O65" s="80">
        <v>5973</v>
      </c>
      <c r="P65" s="79">
        <v>742.64</v>
      </c>
      <c r="Q65" s="80">
        <v>9713</v>
      </c>
      <c r="R65" s="79">
        <v>8135</v>
      </c>
      <c r="S65" s="80">
        <v>470.55</v>
      </c>
      <c r="T65" s="79">
        <v>69399</v>
      </c>
      <c r="U65" s="80">
        <v>63080</v>
      </c>
      <c r="V65" s="79">
        <v>2301.098</v>
      </c>
      <c r="W65" s="80">
        <v>13505</v>
      </c>
      <c r="X65" s="79">
        <v>6510</v>
      </c>
      <c r="Y65" s="80">
        <v>604.32000000000005</v>
      </c>
      <c r="Z65" s="79">
        <v>8201</v>
      </c>
      <c r="AA65" s="80">
        <v>2410</v>
      </c>
      <c r="AB65" s="79">
        <v>317.90899999999999</v>
      </c>
      <c r="AC65" s="80">
        <v>14508</v>
      </c>
      <c r="AD65" s="79">
        <v>8325</v>
      </c>
      <c r="AE65" s="80">
        <v>483.2</v>
      </c>
      <c r="AF65" s="79">
        <v>16991</v>
      </c>
      <c r="AG65" s="80">
        <v>2219</v>
      </c>
      <c r="AH65" s="79">
        <v>935.22500000000002</v>
      </c>
      <c r="AI65" s="80">
        <v>80</v>
      </c>
      <c r="AJ65" s="79">
        <v>40</v>
      </c>
      <c r="AK65" s="80">
        <v>2</v>
      </c>
      <c r="AL65" s="79">
        <v>13612</v>
      </c>
      <c r="AM65" s="80">
        <v>4194</v>
      </c>
      <c r="AN65" s="79">
        <v>231.20400000000001</v>
      </c>
      <c r="AO65" s="80">
        <v>38309</v>
      </c>
      <c r="AP65" s="79">
        <v>24806</v>
      </c>
      <c r="AQ65" s="80">
        <v>869.43100000000004</v>
      </c>
      <c r="AR65" s="79">
        <v>28411</v>
      </c>
      <c r="AS65" s="80">
        <v>26780</v>
      </c>
      <c r="AT65" s="79">
        <v>461.39800000000002</v>
      </c>
      <c r="AU65" s="80">
        <v>40</v>
      </c>
      <c r="AV65" s="79" t="s">
        <v>136</v>
      </c>
      <c r="AW65" s="80">
        <v>0.24</v>
      </c>
      <c r="AX65" s="79">
        <v>8692818</v>
      </c>
      <c r="AY65" s="80">
        <v>8553156</v>
      </c>
      <c r="AZ65" s="79">
        <v>10638.45</v>
      </c>
      <c r="BA65" s="94">
        <v>335938.67099999997</v>
      </c>
      <c r="BB65" s="89" t="s">
        <v>56</v>
      </c>
      <c r="BC65" s="70"/>
      <c r="BD65" s="70"/>
      <c r="BE65" s="62"/>
    </row>
    <row r="66" spans="1:57">
      <c r="A66" s="129" t="s">
        <v>57</v>
      </c>
      <c r="B66" s="130">
        <f t="shared" ref="B66:J66" si="38">SUM(B68:B72)</f>
        <v>467894</v>
      </c>
      <c r="C66" s="96">
        <f t="shared" si="38"/>
        <v>416842</v>
      </c>
      <c r="D66" s="96">
        <f t="shared" si="38"/>
        <v>16108.343999999999</v>
      </c>
      <c r="E66" s="96">
        <f t="shared" si="38"/>
        <v>8202208</v>
      </c>
      <c r="F66" s="96">
        <f t="shared" si="38"/>
        <v>8144111</v>
      </c>
      <c r="G66" s="96">
        <f t="shared" si="38"/>
        <v>451071.72899999999</v>
      </c>
      <c r="H66" s="96">
        <f t="shared" si="38"/>
        <v>1615701</v>
      </c>
      <c r="I66" s="96">
        <f t="shared" si="38"/>
        <v>1596819</v>
      </c>
      <c r="J66" s="96">
        <f t="shared" si="38"/>
        <v>68349.84</v>
      </c>
      <c r="K66" s="96">
        <f>SUM(K68:K72)</f>
        <v>388925</v>
      </c>
      <c r="L66" s="96">
        <f>SUM(L68:L72)</f>
        <v>377333</v>
      </c>
      <c r="M66" s="96">
        <f>SUM(M68:M72)</f>
        <v>9607.6849999999995</v>
      </c>
      <c r="N66" s="96">
        <f>SUM(N68:N72)</f>
        <v>186714</v>
      </c>
      <c r="O66" s="96">
        <f t="shared" ref="O66:AE66" si="39">SUM(O68:O72)</f>
        <v>137449</v>
      </c>
      <c r="P66" s="96">
        <f t="shared" si="39"/>
        <v>6001.4209999999994</v>
      </c>
      <c r="Q66" s="96">
        <f t="shared" ref="Q66:V66" si="40">SUM(Q68:Q72)</f>
        <v>790</v>
      </c>
      <c r="R66" s="96">
        <f t="shared" si="40"/>
        <v>730</v>
      </c>
      <c r="S66" s="96">
        <f t="shared" si="40"/>
        <v>26.5</v>
      </c>
      <c r="T66" s="96">
        <f t="shared" si="40"/>
        <v>157721</v>
      </c>
      <c r="U66" s="96">
        <f t="shared" si="40"/>
        <v>148148</v>
      </c>
      <c r="V66" s="96">
        <f t="shared" si="40"/>
        <v>4983.5239999999994</v>
      </c>
      <c r="W66" s="96">
        <f t="shared" si="39"/>
        <v>217770</v>
      </c>
      <c r="X66" s="96">
        <f t="shared" si="39"/>
        <v>209744</v>
      </c>
      <c r="Y66" s="96">
        <f t="shared" si="39"/>
        <v>7687.2579999999998</v>
      </c>
      <c r="Z66" s="114">
        <f t="shared" si="39"/>
        <v>1096391</v>
      </c>
      <c r="AA66" s="96">
        <f t="shared" si="39"/>
        <v>1081199</v>
      </c>
      <c r="AB66" s="96">
        <f t="shared" si="39"/>
        <v>42571.964</v>
      </c>
      <c r="AC66" s="96">
        <f t="shared" si="39"/>
        <v>89387</v>
      </c>
      <c r="AD66" s="96">
        <f t="shared" si="39"/>
        <v>80764</v>
      </c>
      <c r="AE66" s="96">
        <f t="shared" si="39"/>
        <v>1447.4649999999999</v>
      </c>
      <c r="AF66" s="96">
        <f>SUM(AF68:AF72)</f>
        <v>58994</v>
      </c>
      <c r="AG66" s="96">
        <f t="shared" ref="AG66:AQ66" si="41">SUM(AG68:AG72)</f>
        <v>24378</v>
      </c>
      <c r="AH66" s="96">
        <f t="shared" si="41"/>
        <v>1857.7760000000001</v>
      </c>
      <c r="AI66" s="96">
        <f t="shared" si="41"/>
        <v>356386</v>
      </c>
      <c r="AJ66" s="96">
        <f t="shared" si="41"/>
        <v>332255</v>
      </c>
      <c r="AK66" s="96">
        <f t="shared" si="41"/>
        <v>7495.6049999999996</v>
      </c>
      <c r="AL66" s="96">
        <f t="shared" si="41"/>
        <v>90045</v>
      </c>
      <c r="AM66" s="96">
        <f t="shared" si="41"/>
        <v>52386</v>
      </c>
      <c r="AN66" s="96">
        <f t="shared" si="41"/>
        <v>752.55600000000004</v>
      </c>
      <c r="AO66" s="96">
        <f t="shared" si="41"/>
        <v>336775</v>
      </c>
      <c r="AP66" s="96">
        <f t="shared" si="41"/>
        <v>259047</v>
      </c>
      <c r="AQ66" s="96">
        <f t="shared" si="41"/>
        <v>3472.7339999999999</v>
      </c>
      <c r="AR66" s="96">
        <f>SUM(AR68:AR72)</f>
        <v>226551</v>
      </c>
      <c r="AS66" s="96">
        <f t="shared" ref="AS66:BA66" si="42">SUM(AS68:AS72)</f>
        <v>185783</v>
      </c>
      <c r="AT66" s="96">
        <f t="shared" si="42"/>
        <v>3840.6330000000003</v>
      </c>
      <c r="AU66" s="96">
        <f t="shared" si="42"/>
        <v>1323</v>
      </c>
      <c r="AV66" s="96">
        <f t="shared" si="42"/>
        <v>1195</v>
      </c>
      <c r="AW66" s="96">
        <f t="shared" si="42"/>
        <v>7.6400000000000006</v>
      </c>
      <c r="AX66" s="96">
        <f t="shared" si="42"/>
        <v>40905486</v>
      </c>
      <c r="AY66" s="96">
        <f t="shared" si="42"/>
        <v>39762664</v>
      </c>
      <c r="AZ66" s="96">
        <f t="shared" si="42"/>
        <v>57271.612000000001</v>
      </c>
      <c r="BA66" s="97">
        <f t="shared" si="42"/>
        <v>785011.196</v>
      </c>
      <c r="BB66" s="137" t="s">
        <v>58</v>
      </c>
      <c r="BC66" s="138"/>
      <c r="BD66" s="138"/>
      <c r="BE66" s="62"/>
    </row>
    <row r="67" spans="1:57">
      <c r="A67" s="129"/>
      <c r="B67" s="130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114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7"/>
      <c r="BB67" s="137"/>
      <c r="BC67" s="138"/>
      <c r="BD67" s="138"/>
      <c r="BE67" s="62"/>
    </row>
    <row r="68" spans="1:57">
      <c r="A68" s="69" t="str">
        <f>VLOOKUP([1]ListOfRegions!A40,[1]ListOfRegions!A40:B114,2,0)</f>
        <v xml:space="preserve">  Αρκαδίας</v>
      </c>
      <c r="B68" s="81">
        <v>8013</v>
      </c>
      <c r="C68" s="80">
        <v>5930</v>
      </c>
      <c r="D68" s="79">
        <v>258.39999999999998</v>
      </c>
      <c r="E68" s="80">
        <v>21410</v>
      </c>
      <c r="F68" s="79">
        <v>19445</v>
      </c>
      <c r="G68" s="80">
        <v>685.25</v>
      </c>
      <c r="H68" s="79">
        <v>17370</v>
      </c>
      <c r="I68" s="80">
        <v>16095</v>
      </c>
      <c r="J68" s="79">
        <v>270.3</v>
      </c>
      <c r="K68" s="80">
        <v>289635</v>
      </c>
      <c r="L68" s="79">
        <v>287694</v>
      </c>
      <c r="M68" s="80">
        <v>6588.04</v>
      </c>
      <c r="N68" s="79">
        <v>55626</v>
      </c>
      <c r="O68" s="80">
        <v>46076</v>
      </c>
      <c r="P68" s="79">
        <v>1575.9960000000001</v>
      </c>
      <c r="Q68" s="80">
        <v>120</v>
      </c>
      <c r="R68" s="79">
        <v>60</v>
      </c>
      <c r="S68" s="80">
        <v>0.4</v>
      </c>
      <c r="T68" s="79">
        <v>12041</v>
      </c>
      <c r="U68" s="80">
        <v>11811</v>
      </c>
      <c r="V68" s="79">
        <v>92.89</v>
      </c>
      <c r="W68" s="80">
        <v>7942</v>
      </c>
      <c r="X68" s="79">
        <v>7422</v>
      </c>
      <c r="Y68" s="80">
        <v>180.09</v>
      </c>
      <c r="Z68" s="79">
        <v>62535</v>
      </c>
      <c r="AA68" s="80">
        <v>61975</v>
      </c>
      <c r="AB68" s="79">
        <v>1468.85</v>
      </c>
      <c r="AC68" s="80">
        <v>65633</v>
      </c>
      <c r="AD68" s="79">
        <v>61038</v>
      </c>
      <c r="AE68" s="80">
        <v>943.09</v>
      </c>
      <c r="AF68" s="79">
        <v>2693</v>
      </c>
      <c r="AG68" s="80">
        <v>1328</v>
      </c>
      <c r="AH68" s="79">
        <v>36.590000000000003</v>
      </c>
      <c r="AI68" s="80">
        <v>1015</v>
      </c>
      <c r="AJ68" s="79">
        <v>915</v>
      </c>
      <c r="AK68" s="80">
        <v>9.1999999999999993</v>
      </c>
      <c r="AL68" s="79">
        <v>42988</v>
      </c>
      <c r="AM68" s="80">
        <v>25638</v>
      </c>
      <c r="AN68" s="79">
        <v>178.80500000000001</v>
      </c>
      <c r="AO68" s="80">
        <v>170333</v>
      </c>
      <c r="AP68" s="79">
        <v>117131</v>
      </c>
      <c r="AQ68" s="80">
        <v>1173.085</v>
      </c>
      <c r="AR68" s="79">
        <v>185509</v>
      </c>
      <c r="AS68" s="80">
        <v>151798</v>
      </c>
      <c r="AT68" s="79">
        <v>3055.5630000000001</v>
      </c>
      <c r="AU68" s="80">
        <v>890</v>
      </c>
      <c r="AV68" s="79">
        <v>870</v>
      </c>
      <c r="AW68" s="80">
        <v>3.83</v>
      </c>
      <c r="AX68" s="79">
        <v>2829186</v>
      </c>
      <c r="AY68" s="80">
        <v>2591591</v>
      </c>
      <c r="AZ68" s="79">
        <v>4199.58</v>
      </c>
      <c r="BA68" s="94">
        <v>20891.3</v>
      </c>
      <c r="BB68" s="89" t="s">
        <v>59</v>
      </c>
      <c r="BC68" s="70"/>
      <c r="BD68" s="70"/>
      <c r="BE68" s="62"/>
    </row>
    <row r="69" spans="1:57">
      <c r="A69" s="69" t="str">
        <f>VLOOKUP([1]ListOfRegions!A41,[1]ListOfRegions!A41:B115,2,0)</f>
        <v xml:space="preserve">  Αργολίδας</v>
      </c>
      <c r="B69" s="81">
        <v>83010</v>
      </c>
      <c r="C69" s="80">
        <v>73550</v>
      </c>
      <c r="D69" s="79">
        <v>3598.75</v>
      </c>
      <c r="E69" s="80">
        <v>4297275</v>
      </c>
      <c r="F69" s="79">
        <v>4291330</v>
      </c>
      <c r="G69" s="80">
        <v>257300.05</v>
      </c>
      <c r="H69" s="79">
        <v>835375</v>
      </c>
      <c r="I69" s="80">
        <v>829500</v>
      </c>
      <c r="J69" s="79">
        <v>38294.85</v>
      </c>
      <c r="K69" s="80">
        <v>7370</v>
      </c>
      <c r="L69" s="79">
        <v>5250</v>
      </c>
      <c r="M69" s="80">
        <v>205.78</v>
      </c>
      <c r="N69" s="79">
        <v>33522</v>
      </c>
      <c r="O69" s="80">
        <v>26922</v>
      </c>
      <c r="P69" s="79">
        <v>1092.5450000000001</v>
      </c>
      <c r="Q69" s="80" t="s">
        <v>136</v>
      </c>
      <c r="R69" s="79" t="s">
        <v>136</v>
      </c>
      <c r="S69" s="80" t="s">
        <v>136</v>
      </c>
      <c r="T69" s="79">
        <v>67975</v>
      </c>
      <c r="U69" s="80">
        <v>66165</v>
      </c>
      <c r="V69" s="79">
        <v>2334.857</v>
      </c>
      <c r="W69" s="80">
        <v>135985</v>
      </c>
      <c r="X69" s="79">
        <v>135245</v>
      </c>
      <c r="Y69" s="80">
        <v>5527.8249999999998</v>
      </c>
      <c r="Z69" s="79">
        <v>597065</v>
      </c>
      <c r="AA69" s="80">
        <v>590970</v>
      </c>
      <c r="AB69" s="79">
        <v>27867.75</v>
      </c>
      <c r="AC69" s="80">
        <v>760</v>
      </c>
      <c r="AD69" s="79">
        <v>700</v>
      </c>
      <c r="AE69" s="80">
        <v>11.8</v>
      </c>
      <c r="AF69" s="79">
        <v>4440</v>
      </c>
      <c r="AG69" s="80">
        <v>1500</v>
      </c>
      <c r="AH69" s="79">
        <v>120.08499999999999</v>
      </c>
      <c r="AI69" s="80">
        <v>60</v>
      </c>
      <c r="AJ69" s="79">
        <v>60</v>
      </c>
      <c r="AK69" s="80">
        <v>0.8</v>
      </c>
      <c r="AL69" s="79">
        <v>14900</v>
      </c>
      <c r="AM69" s="80">
        <v>8750</v>
      </c>
      <c r="AN69" s="79">
        <v>224.35900000000001</v>
      </c>
      <c r="AO69" s="80">
        <v>11707</v>
      </c>
      <c r="AP69" s="79">
        <v>8452</v>
      </c>
      <c r="AQ69" s="80">
        <v>137.38999999999999</v>
      </c>
      <c r="AR69" s="79" t="s">
        <v>136</v>
      </c>
      <c r="AS69" s="80" t="s">
        <v>136</v>
      </c>
      <c r="AT69" s="79" t="s">
        <v>136</v>
      </c>
      <c r="AU69" s="80" t="s">
        <v>136</v>
      </c>
      <c r="AV69" s="79" t="s">
        <v>136</v>
      </c>
      <c r="AW69" s="80" t="s">
        <v>136</v>
      </c>
      <c r="AX69" s="79">
        <v>4740140</v>
      </c>
      <c r="AY69" s="80">
        <v>4465535</v>
      </c>
      <c r="AZ69" s="79">
        <v>762.28</v>
      </c>
      <c r="BA69" s="94">
        <v>107283.7</v>
      </c>
      <c r="BB69" s="89" t="s">
        <v>60</v>
      </c>
      <c r="BC69" s="70"/>
      <c r="BD69" s="70"/>
      <c r="BE69" s="62"/>
    </row>
    <row r="70" spans="1:57">
      <c r="A70" s="69" t="str">
        <f>VLOOKUP([1]ListOfRegions!A42,[1]ListOfRegions!A42:B116,2,0)</f>
        <v xml:space="preserve">  Κορινθίας</v>
      </c>
      <c r="B70" s="81">
        <v>243662</v>
      </c>
      <c r="C70" s="80">
        <v>234627</v>
      </c>
      <c r="D70" s="79">
        <v>6756.24</v>
      </c>
      <c r="E70" s="80">
        <v>166297</v>
      </c>
      <c r="F70" s="79">
        <v>162387</v>
      </c>
      <c r="G70" s="80">
        <v>4938.09</v>
      </c>
      <c r="H70" s="79">
        <v>35300</v>
      </c>
      <c r="I70" s="80">
        <v>34050</v>
      </c>
      <c r="J70" s="79">
        <v>1030.58</v>
      </c>
      <c r="K70" s="80">
        <v>76827</v>
      </c>
      <c r="L70" s="79">
        <v>75059</v>
      </c>
      <c r="M70" s="80">
        <v>2337.9</v>
      </c>
      <c r="N70" s="79">
        <v>57698</v>
      </c>
      <c r="O70" s="80">
        <v>56188</v>
      </c>
      <c r="P70" s="79">
        <v>1880.45</v>
      </c>
      <c r="Q70" s="80">
        <v>260</v>
      </c>
      <c r="R70" s="79">
        <v>260</v>
      </c>
      <c r="S70" s="80">
        <v>6</v>
      </c>
      <c r="T70" s="79">
        <v>7702</v>
      </c>
      <c r="U70" s="80">
        <v>7480</v>
      </c>
      <c r="V70" s="79">
        <v>229.18</v>
      </c>
      <c r="W70" s="80">
        <v>46374</v>
      </c>
      <c r="X70" s="79">
        <v>46044</v>
      </c>
      <c r="Y70" s="80">
        <v>1032.26</v>
      </c>
      <c r="Z70" s="79">
        <v>424391</v>
      </c>
      <c r="AA70" s="80">
        <v>422611</v>
      </c>
      <c r="AB70" s="79">
        <v>12895.8</v>
      </c>
      <c r="AC70" s="80">
        <v>15737</v>
      </c>
      <c r="AD70" s="79">
        <v>14567</v>
      </c>
      <c r="AE70" s="80">
        <v>338.87</v>
      </c>
      <c r="AF70" s="79">
        <v>7351</v>
      </c>
      <c r="AG70" s="80">
        <v>7246</v>
      </c>
      <c r="AH70" s="79">
        <v>225.5</v>
      </c>
      <c r="AI70" s="80">
        <v>105</v>
      </c>
      <c r="AJ70" s="79">
        <v>105</v>
      </c>
      <c r="AK70" s="80">
        <v>1.1499999999999999</v>
      </c>
      <c r="AL70" s="79">
        <v>14305</v>
      </c>
      <c r="AM70" s="80">
        <v>12740</v>
      </c>
      <c r="AN70" s="79">
        <v>102.776</v>
      </c>
      <c r="AO70" s="80">
        <v>81460</v>
      </c>
      <c r="AP70" s="79">
        <v>78225</v>
      </c>
      <c r="AQ70" s="80">
        <v>526.154</v>
      </c>
      <c r="AR70" s="79">
        <v>2372</v>
      </c>
      <c r="AS70" s="80">
        <v>2352</v>
      </c>
      <c r="AT70" s="79">
        <v>53.13</v>
      </c>
      <c r="AU70" s="80">
        <v>240</v>
      </c>
      <c r="AV70" s="79">
        <v>240</v>
      </c>
      <c r="AW70" s="80">
        <v>2.4</v>
      </c>
      <c r="AX70" s="79">
        <v>3402891</v>
      </c>
      <c r="AY70" s="80">
        <v>3147177</v>
      </c>
      <c r="AZ70" s="79">
        <v>120.735</v>
      </c>
      <c r="BA70" s="94">
        <v>30140.15</v>
      </c>
      <c r="BB70" s="89" t="s">
        <v>61</v>
      </c>
      <c r="BC70" s="70"/>
      <c r="BD70" s="70"/>
      <c r="BE70" s="62"/>
    </row>
    <row r="71" spans="1:57">
      <c r="A71" s="69" t="str">
        <f>VLOOKUP([1]ListOfRegions!A43,[1]ListOfRegions!A43:B117,2,0)</f>
        <v xml:space="preserve">  Λακωνίας</v>
      </c>
      <c r="B71" s="81">
        <v>90009</v>
      </c>
      <c r="C71" s="80">
        <v>78593</v>
      </c>
      <c r="D71" s="79">
        <v>4125.8320000000003</v>
      </c>
      <c r="E71" s="80">
        <v>3588502</v>
      </c>
      <c r="F71" s="79">
        <v>3565720</v>
      </c>
      <c r="G71" s="80">
        <v>182084.04399999999</v>
      </c>
      <c r="H71" s="79">
        <v>711043</v>
      </c>
      <c r="I71" s="80">
        <v>706414</v>
      </c>
      <c r="J71" s="79">
        <v>28124.77</v>
      </c>
      <c r="K71" s="80">
        <v>10008</v>
      </c>
      <c r="L71" s="79">
        <v>6961</v>
      </c>
      <c r="M71" s="80">
        <v>318.38499999999999</v>
      </c>
      <c r="N71" s="79">
        <v>21248</v>
      </c>
      <c r="O71" s="80">
        <v>6593</v>
      </c>
      <c r="P71" s="79">
        <v>500.69</v>
      </c>
      <c r="Q71" s="80">
        <v>25</v>
      </c>
      <c r="R71" s="79">
        <v>25</v>
      </c>
      <c r="S71" s="80">
        <v>0.9</v>
      </c>
      <c r="T71" s="79">
        <v>46745</v>
      </c>
      <c r="U71" s="80">
        <v>46027</v>
      </c>
      <c r="V71" s="79">
        <v>1649.1590000000001</v>
      </c>
      <c r="W71" s="80">
        <v>20104</v>
      </c>
      <c r="X71" s="79">
        <v>18238</v>
      </c>
      <c r="Y71" s="80">
        <v>706.09299999999996</v>
      </c>
      <c r="Z71" s="79">
        <v>7577</v>
      </c>
      <c r="AA71" s="80">
        <v>4913</v>
      </c>
      <c r="AB71" s="79">
        <v>182.124</v>
      </c>
      <c r="AC71" s="80">
        <v>2782</v>
      </c>
      <c r="AD71" s="79">
        <v>1358</v>
      </c>
      <c r="AE71" s="80">
        <v>54.914999999999999</v>
      </c>
      <c r="AF71" s="79">
        <v>17908</v>
      </c>
      <c r="AG71" s="80">
        <v>7330</v>
      </c>
      <c r="AH71" s="79">
        <v>521.66099999999994</v>
      </c>
      <c r="AI71" s="80">
        <v>102160</v>
      </c>
      <c r="AJ71" s="79">
        <v>83789</v>
      </c>
      <c r="AK71" s="80">
        <v>2145.3850000000002</v>
      </c>
      <c r="AL71" s="79">
        <v>9258</v>
      </c>
      <c r="AM71" s="80">
        <v>3893</v>
      </c>
      <c r="AN71" s="79">
        <v>95.046000000000006</v>
      </c>
      <c r="AO71" s="80">
        <v>46288</v>
      </c>
      <c r="AP71" s="79">
        <v>38987</v>
      </c>
      <c r="AQ71" s="80">
        <v>940.375</v>
      </c>
      <c r="AR71" s="79">
        <v>35363</v>
      </c>
      <c r="AS71" s="80">
        <v>29303</v>
      </c>
      <c r="AT71" s="79">
        <v>634.72</v>
      </c>
      <c r="AU71" s="80">
        <v>110</v>
      </c>
      <c r="AV71" s="79">
        <v>30</v>
      </c>
      <c r="AW71" s="80">
        <v>0.72</v>
      </c>
      <c r="AX71" s="79">
        <v>13977391</v>
      </c>
      <c r="AY71" s="80">
        <v>13690887</v>
      </c>
      <c r="AZ71" s="79">
        <v>48087.377</v>
      </c>
      <c r="BA71" s="94">
        <v>166930.68900000001</v>
      </c>
      <c r="BB71" s="89" t="s">
        <v>62</v>
      </c>
      <c r="BC71" s="70"/>
      <c r="BD71" s="70"/>
      <c r="BE71" s="62"/>
    </row>
    <row r="72" spans="1:57">
      <c r="A72" s="69" t="str">
        <f>VLOOKUP([1]ListOfRegions!A44,[1]ListOfRegions!A44:B118,2,0)</f>
        <v xml:space="preserve">  Μεσσηνίας</v>
      </c>
      <c r="B72" s="81">
        <v>43200</v>
      </c>
      <c r="C72" s="80">
        <v>24142</v>
      </c>
      <c r="D72" s="79">
        <v>1369.1220000000001</v>
      </c>
      <c r="E72" s="80">
        <v>128724</v>
      </c>
      <c r="F72" s="79">
        <v>105229</v>
      </c>
      <c r="G72" s="80">
        <v>6064.2950000000001</v>
      </c>
      <c r="H72" s="79">
        <v>16613</v>
      </c>
      <c r="I72" s="80">
        <v>10760</v>
      </c>
      <c r="J72" s="79">
        <v>629.34</v>
      </c>
      <c r="K72" s="80">
        <v>5085</v>
      </c>
      <c r="L72" s="79">
        <v>2369</v>
      </c>
      <c r="M72" s="80">
        <v>157.58000000000001</v>
      </c>
      <c r="N72" s="79">
        <v>18620</v>
      </c>
      <c r="O72" s="80">
        <v>1670</v>
      </c>
      <c r="P72" s="79">
        <v>951.74</v>
      </c>
      <c r="Q72" s="80">
        <v>385</v>
      </c>
      <c r="R72" s="79">
        <v>385</v>
      </c>
      <c r="S72" s="80">
        <v>19.2</v>
      </c>
      <c r="T72" s="79">
        <v>23258</v>
      </c>
      <c r="U72" s="80">
        <v>16665</v>
      </c>
      <c r="V72" s="79">
        <v>677.43799999999999</v>
      </c>
      <c r="W72" s="80">
        <v>7365</v>
      </c>
      <c r="X72" s="79">
        <v>2795</v>
      </c>
      <c r="Y72" s="80">
        <v>240.99</v>
      </c>
      <c r="Z72" s="79">
        <v>4823</v>
      </c>
      <c r="AA72" s="80">
        <v>730</v>
      </c>
      <c r="AB72" s="79">
        <v>157.44</v>
      </c>
      <c r="AC72" s="80">
        <v>4475</v>
      </c>
      <c r="AD72" s="79">
        <v>3101</v>
      </c>
      <c r="AE72" s="80">
        <v>98.79</v>
      </c>
      <c r="AF72" s="79">
        <v>26602</v>
      </c>
      <c r="AG72" s="80">
        <v>6974</v>
      </c>
      <c r="AH72" s="79">
        <v>953.94</v>
      </c>
      <c r="AI72" s="80">
        <v>253046</v>
      </c>
      <c r="AJ72" s="79">
        <v>247386</v>
      </c>
      <c r="AK72" s="80">
        <v>5339.07</v>
      </c>
      <c r="AL72" s="79">
        <v>8594</v>
      </c>
      <c r="AM72" s="80">
        <v>1365</v>
      </c>
      <c r="AN72" s="79">
        <v>151.57</v>
      </c>
      <c r="AO72" s="80">
        <v>26987</v>
      </c>
      <c r="AP72" s="79">
        <v>16252</v>
      </c>
      <c r="AQ72" s="80">
        <v>695.73</v>
      </c>
      <c r="AR72" s="79">
        <v>3307</v>
      </c>
      <c r="AS72" s="80">
        <v>2330</v>
      </c>
      <c r="AT72" s="79">
        <v>97.22</v>
      </c>
      <c r="AU72" s="80">
        <v>83</v>
      </c>
      <c r="AV72" s="79">
        <v>55</v>
      </c>
      <c r="AW72" s="80">
        <v>0.69</v>
      </c>
      <c r="AX72" s="79">
        <v>15955878</v>
      </c>
      <c r="AY72" s="80">
        <v>15867474</v>
      </c>
      <c r="AZ72" s="79">
        <v>4101.6400000000003</v>
      </c>
      <c r="BA72" s="94">
        <v>459765.35700000002</v>
      </c>
      <c r="BB72" s="89" t="s">
        <v>63</v>
      </c>
      <c r="BC72" s="70"/>
      <c r="BD72" s="70"/>
      <c r="BE72" s="62"/>
    </row>
    <row r="73" spans="1:57">
      <c r="A73" s="129" t="s">
        <v>64</v>
      </c>
      <c r="B73" s="130">
        <f t="shared" ref="B73:J73" si="43">SUM(B75:B82)</f>
        <v>60733</v>
      </c>
      <c r="C73" s="96">
        <f t="shared" si="43"/>
        <v>58103</v>
      </c>
      <c r="D73" s="96">
        <f t="shared" si="43"/>
        <v>2043.5730000000001</v>
      </c>
      <c r="E73" s="96">
        <f t="shared" si="43"/>
        <v>33142</v>
      </c>
      <c r="F73" s="96">
        <f t="shared" si="43"/>
        <v>29705</v>
      </c>
      <c r="G73" s="96">
        <f t="shared" si="43"/>
        <v>1564.877</v>
      </c>
      <c r="H73" s="96">
        <f t="shared" si="43"/>
        <v>5251</v>
      </c>
      <c r="I73" s="96">
        <f t="shared" si="43"/>
        <v>3974</v>
      </c>
      <c r="J73" s="96">
        <f t="shared" si="43"/>
        <v>173.09100000000001</v>
      </c>
      <c r="K73" s="96">
        <f>SUM(K75:K82)</f>
        <v>429</v>
      </c>
      <c r="L73" s="96">
        <f>SUM(L75:L82)</f>
        <v>220</v>
      </c>
      <c r="M73" s="96">
        <f>SUM(M75:M82)</f>
        <v>15.56</v>
      </c>
      <c r="N73" s="96">
        <f>SUM(N75:N82)</f>
        <v>4355</v>
      </c>
      <c r="O73" s="96">
        <f t="shared" ref="O73:AE73" si="44">SUM(O75:O82)</f>
        <v>1582</v>
      </c>
      <c r="P73" s="96">
        <f t="shared" si="44"/>
        <v>76.086000000000013</v>
      </c>
      <c r="Q73" s="96">
        <f t="shared" ref="Q73:V73" si="45">SUM(Q75:Q82)</f>
        <v>70</v>
      </c>
      <c r="R73" s="96">
        <f t="shared" si="45"/>
        <v>70</v>
      </c>
      <c r="S73" s="96">
        <f t="shared" si="45"/>
        <v>3.5</v>
      </c>
      <c r="T73" s="96">
        <f t="shared" si="45"/>
        <v>7730</v>
      </c>
      <c r="U73" s="96">
        <f t="shared" si="45"/>
        <v>7283</v>
      </c>
      <c r="V73" s="96">
        <f t="shared" si="45"/>
        <v>142.77000000000001</v>
      </c>
      <c r="W73" s="96">
        <f t="shared" si="44"/>
        <v>2599</v>
      </c>
      <c r="X73" s="96">
        <f t="shared" si="44"/>
        <v>1679</v>
      </c>
      <c r="Y73" s="96">
        <f t="shared" si="44"/>
        <v>70.608000000000004</v>
      </c>
      <c r="Z73" s="114">
        <f t="shared" si="44"/>
        <v>2875</v>
      </c>
      <c r="AA73" s="96">
        <f t="shared" si="44"/>
        <v>1745</v>
      </c>
      <c r="AB73" s="96">
        <f t="shared" si="44"/>
        <v>64.403999999999996</v>
      </c>
      <c r="AC73" s="96">
        <f t="shared" si="44"/>
        <v>2252</v>
      </c>
      <c r="AD73" s="96">
        <f t="shared" si="44"/>
        <v>1967</v>
      </c>
      <c r="AE73" s="96">
        <f t="shared" si="44"/>
        <v>45.350999999999999</v>
      </c>
      <c r="AF73" s="96">
        <f>SUM(AF75:AF82)</f>
        <v>22630</v>
      </c>
      <c r="AG73" s="96">
        <f t="shared" ref="AG73:AQ73" si="46">SUM(AG75:AG82)</f>
        <v>17602</v>
      </c>
      <c r="AH73" s="96">
        <f t="shared" si="46"/>
        <v>711.53</v>
      </c>
      <c r="AI73" s="96">
        <f t="shared" si="46"/>
        <v>18</v>
      </c>
      <c r="AJ73" s="96">
        <f t="shared" si="46"/>
        <v>18</v>
      </c>
      <c r="AK73" s="96">
        <f t="shared" si="46"/>
        <v>0.48199999999999998</v>
      </c>
      <c r="AL73" s="96">
        <f t="shared" si="46"/>
        <v>18559</v>
      </c>
      <c r="AM73" s="96">
        <f t="shared" si="46"/>
        <v>14290</v>
      </c>
      <c r="AN73" s="96">
        <f t="shared" si="46"/>
        <v>156.64600000000002</v>
      </c>
      <c r="AO73" s="96">
        <f t="shared" si="46"/>
        <v>262</v>
      </c>
      <c r="AP73" s="96">
        <f t="shared" si="46"/>
        <v>172</v>
      </c>
      <c r="AQ73" s="96">
        <f t="shared" si="46"/>
        <v>6.49</v>
      </c>
      <c r="AR73" s="98">
        <f>SUM(AR75:AR82)</f>
        <v>0</v>
      </c>
      <c r="AS73" s="98">
        <f t="shared" ref="AS73:BA73" si="47">SUM(AS75:AS82)</f>
        <v>0</v>
      </c>
      <c r="AT73" s="98">
        <f t="shared" si="47"/>
        <v>0</v>
      </c>
      <c r="AU73" s="98">
        <f t="shared" si="47"/>
        <v>1950</v>
      </c>
      <c r="AV73" s="98">
        <f t="shared" si="47"/>
        <v>1350</v>
      </c>
      <c r="AW73" s="98">
        <f t="shared" si="47"/>
        <v>9.6170000000000009</v>
      </c>
      <c r="AX73" s="98">
        <f t="shared" si="47"/>
        <v>2402829</v>
      </c>
      <c r="AY73" s="98">
        <f t="shared" si="47"/>
        <v>2336138</v>
      </c>
      <c r="AZ73" s="98">
        <f t="shared" si="47"/>
        <v>707.08399999999995</v>
      </c>
      <c r="BA73" s="99">
        <f t="shared" si="47"/>
        <v>30909.584999999999</v>
      </c>
      <c r="BB73" s="137" t="s">
        <v>65</v>
      </c>
      <c r="BC73" s="138"/>
      <c r="BD73" s="138"/>
      <c r="BE73" s="62"/>
    </row>
    <row r="74" spans="1:57">
      <c r="A74" s="129"/>
      <c r="B74" s="130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114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7"/>
      <c r="BB74" s="137"/>
      <c r="BC74" s="138"/>
      <c r="BD74" s="138"/>
      <c r="BE74" s="62"/>
    </row>
    <row r="75" spans="1:57">
      <c r="A75" s="75" t="s">
        <v>66</v>
      </c>
      <c r="B75" s="81" t="s">
        <v>136</v>
      </c>
      <c r="C75" s="80" t="s">
        <v>136</v>
      </c>
      <c r="D75" s="79" t="s">
        <v>136</v>
      </c>
      <c r="E75" s="80" t="s">
        <v>136</v>
      </c>
      <c r="F75" s="79" t="s">
        <v>136</v>
      </c>
      <c r="G75" s="80" t="s">
        <v>136</v>
      </c>
      <c r="H75" s="79" t="s">
        <v>136</v>
      </c>
      <c r="I75" s="80" t="s">
        <v>136</v>
      </c>
      <c r="J75" s="79" t="s">
        <v>136</v>
      </c>
      <c r="K75" s="80" t="s">
        <v>136</v>
      </c>
      <c r="L75" s="79" t="s">
        <v>136</v>
      </c>
      <c r="M75" s="80" t="s">
        <v>136</v>
      </c>
      <c r="N75" s="79" t="s">
        <v>136</v>
      </c>
      <c r="O75" s="80" t="s">
        <v>136</v>
      </c>
      <c r="P75" s="79" t="s">
        <v>136</v>
      </c>
      <c r="Q75" s="80" t="s">
        <v>136</v>
      </c>
      <c r="R75" s="79" t="s">
        <v>136</v>
      </c>
      <c r="S75" s="80" t="s">
        <v>136</v>
      </c>
      <c r="T75" s="79" t="s">
        <v>136</v>
      </c>
      <c r="U75" s="80" t="s">
        <v>136</v>
      </c>
      <c r="V75" s="79" t="s">
        <v>136</v>
      </c>
      <c r="W75" s="80" t="s">
        <v>136</v>
      </c>
      <c r="X75" s="79" t="s">
        <v>136</v>
      </c>
      <c r="Y75" s="80" t="s">
        <v>136</v>
      </c>
      <c r="Z75" s="79" t="s">
        <v>136</v>
      </c>
      <c r="AA75" s="80" t="s">
        <v>136</v>
      </c>
      <c r="AB75" s="79" t="s">
        <v>136</v>
      </c>
      <c r="AC75" s="80" t="s">
        <v>136</v>
      </c>
      <c r="AD75" s="79" t="s">
        <v>136</v>
      </c>
      <c r="AE75" s="80" t="s">
        <v>136</v>
      </c>
      <c r="AF75" s="79" t="s">
        <v>136</v>
      </c>
      <c r="AG75" s="80" t="s">
        <v>136</v>
      </c>
      <c r="AH75" s="79" t="s">
        <v>136</v>
      </c>
      <c r="AI75" s="80" t="s">
        <v>136</v>
      </c>
      <c r="AJ75" s="79" t="s">
        <v>136</v>
      </c>
      <c r="AK75" s="80" t="s">
        <v>136</v>
      </c>
      <c r="AL75" s="79" t="s">
        <v>136</v>
      </c>
      <c r="AM75" s="80" t="s">
        <v>136</v>
      </c>
      <c r="AN75" s="79" t="s">
        <v>136</v>
      </c>
      <c r="AO75" s="80" t="s">
        <v>136</v>
      </c>
      <c r="AP75" s="79" t="s">
        <v>136</v>
      </c>
      <c r="AQ75" s="80" t="s">
        <v>136</v>
      </c>
      <c r="AR75" s="79" t="s">
        <v>136</v>
      </c>
      <c r="AS75" s="80" t="s">
        <v>136</v>
      </c>
      <c r="AT75" s="79" t="s">
        <v>136</v>
      </c>
      <c r="AU75" s="80" t="s">
        <v>136</v>
      </c>
      <c r="AV75" s="79" t="s">
        <v>136</v>
      </c>
      <c r="AW75" s="80" t="s">
        <v>136</v>
      </c>
      <c r="AX75" s="79" t="s">
        <v>136</v>
      </c>
      <c r="AY75" s="80" t="s">
        <v>136</v>
      </c>
      <c r="AZ75" s="79" t="s">
        <v>136</v>
      </c>
      <c r="BA75" s="94" t="s">
        <v>136</v>
      </c>
      <c r="BB75" s="89" t="s">
        <v>67</v>
      </c>
      <c r="BC75" s="70"/>
      <c r="BD75" s="70"/>
      <c r="BE75" s="62"/>
    </row>
    <row r="76" spans="1:57">
      <c r="A76" s="75" t="s">
        <v>68</v>
      </c>
      <c r="B76" s="81" t="s">
        <v>136</v>
      </c>
      <c r="C76" s="80" t="s">
        <v>136</v>
      </c>
      <c r="D76" s="79" t="s">
        <v>136</v>
      </c>
      <c r="E76" s="80" t="s">
        <v>136</v>
      </c>
      <c r="F76" s="79" t="s">
        <v>136</v>
      </c>
      <c r="G76" s="80" t="s">
        <v>136</v>
      </c>
      <c r="H76" s="79" t="s">
        <v>136</v>
      </c>
      <c r="I76" s="80" t="s">
        <v>136</v>
      </c>
      <c r="J76" s="79" t="s">
        <v>136</v>
      </c>
      <c r="K76" s="80" t="s">
        <v>136</v>
      </c>
      <c r="L76" s="79" t="s">
        <v>136</v>
      </c>
      <c r="M76" s="80" t="s">
        <v>136</v>
      </c>
      <c r="N76" s="79">
        <v>60</v>
      </c>
      <c r="O76" s="80">
        <v>60</v>
      </c>
      <c r="P76" s="79">
        <v>0.9</v>
      </c>
      <c r="Q76" s="80" t="s">
        <v>136</v>
      </c>
      <c r="R76" s="79" t="s">
        <v>136</v>
      </c>
      <c r="S76" s="80" t="s">
        <v>136</v>
      </c>
      <c r="T76" s="79" t="s">
        <v>136</v>
      </c>
      <c r="U76" s="80" t="s">
        <v>136</v>
      </c>
      <c r="V76" s="79" t="s">
        <v>136</v>
      </c>
      <c r="W76" s="80" t="s">
        <v>136</v>
      </c>
      <c r="X76" s="79" t="s">
        <v>136</v>
      </c>
      <c r="Y76" s="80" t="s">
        <v>136</v>
      </c>
      <c r="Z76" s="79" t="s">
        <v>136</v>
      </c>
      <c r="AA76" s="80" t="s">
        <v>136</v>
      </c>
      <c r="AB76" s="79" t="s">
        <v>136</v>
      </c>
      <c r="AC76" s="80" t="s">
        <v>136</v>
      </c>
      <c r="AD76" s="79" t="s">
        <v>136</v>
      </c>
      <c r="AE76" s="80" t="s">
        <v>136</v>
      </c>
      <c r="AF76" s="79">
        <v>10</v>
      </c>
      <c r="AG76" s="80">
        <v>10</v>
      </c>
      <c r="AH76" s="79">
        <v>0.33</v>
      </c>
      <c r="AI76" s="80" t="s">
        <v>136</v>
      </c>
      <c r="AJ76" s="79" t="s">
        <v>136</v>
      </c>
      <c r="AK76" s="80" t="s">
        <v>136</v>
      </c>
      <c r="AL76" s="79">
        <v>30</v>
      </c>
      <c r="AM76" s="80">
        <v>10</v>
      </c>
      <c r="AN76" s="79">
        <v>0.18</v>
      </c>
      <c r="AO76" s="80" t="s">
        <v>136</v>
      </c>
      <c r="AP76" s="79" t="s">
        <v>136</v>
      </c>
      <c r="AQ76" s="80" t="s">
        <v>136</v>
      </c>
      <c r="AR76" s="79" t="s">
        <v>136</v>
      </c>
      <c r="AS76" s="80" t="s">
        <v>136</v>
      </c>
      <c r="AT76" s="79" t="s">
        <v>136</v>
      </c>
      <c r="AU76" s="80" t="s">
        <v>136</v>
      </c>
      <c r="AV76" s="79" t="s">
        <v>136</v>
      </c>
      <c r="AW76" s="80" t="s">
        <v>136</v>
      </c>
      <c r="AX76" s="79">
        <v>2017</v>
      </c>
      <c r="AY76" s="80">
        <v>1117</v>
      </c>
      <c r="AZ76" s="79">
        <v>1.45</v>
      </c>
      <c r="BA76" s="94">
        <v>31.98</v>
      </c>
      <c r="BB76" s="89" t="s">
        <v>69</v>
      </c>
      <c r="BC76" s="70"/>
      <c r="BD76" s="70"/>
      <c r="BE76" s="62"/>
    </row>
    <row r="77" spans="1:57">
      <c r="A77" s="75" t="s">
        <v>70</v>
      </c>
      <c r="B77" s="81" t="s">
        <v>136</v>
      </c>
      <c r="C77" s="80" t="s">
        <v>136</v>
      </c>
      <c r="D77" s="79" t="s">
        <v>136</v>
      </c>
      <c r="E77" s="80" t="s">
        <v>136</v>
      </c>
      <c r="F77" s="79" t="s">
        <v>136</v>
      </c>
      <c r="G77" s="80" t="s">
        <v>136</v>
      </c>
      <c r="H77" s="79" t="s">
        <v>136</v>
      </c>
      <c r="I77" s="80" t="s">
        <v>136</v>
      </c>
      <c r="J77" s="79" t="s">
        <v>136</v>
      </c>
      <c r="K77" s="80" t="s">
        <v>136</v>
      </c>
      <c r="L77" s="79" t="s">
        <v>136</v>
      </c>
      <c r="M77" s="80" t="s">
        <v>136</v>
      </c>
      <c r="N77" s="79" t="s">
        <v>136</v>
      </c>
      <c r="O77" s="80" t="s">
        <v>136</v>
      </c>
      <c r="P77" s="79" t="s">
        <v>136</v>
      </c>
      <c r="Q77" s="80" t="s">
        <v>136</v>
      </c>
      <c r="R77" s="79" t="s">
        <v>136</v>
      </c>
      <c r="S77" s="80" t="s">
        <v>136</v>
      </c>
      <c r="T77" s="79" t="s">
        <v>136</v>
      </c>
      <c r="U77" s="80" t="s">
        <v>136</v>
      </c>
      <c r="V77" s="79" t="s">
        <v>136</v>
      </c>
      <c r="W77" s="80" t="s">
        <v>136</v>
      </c>
      <c r="X77" s="79" t="s">
        <v>136</v>
      </c>
      <c r="Y77" s="80" t="s">
        <v>136</v>
      </c>
      <c r="Z77" s="79" t="s">
        <v>136</v>
      </c>
      <c r="AA77" s="80" t="s">
        <v>136</v>
      </c>
      <c r="AB77" s="79" t="s">
        <v>136</v>
      </c>
      <c r="AC77" s="80" t="s">
        <v>136</v>
      </c>
      <c r="AD77" s="79" t="s">
        <v>136</v>
      </c>
      <c r="AE77" s="80" t="s">
        <v>136</v>
      </c>
      <c r="AF77" s="79">
        <v>300</v>
      </c>
      <c r="AG77" s="80" t="s">
        <v>136</v>
      </c>
      <c r="AH77" s="79">
        <v>0.2</v>
      </c>
      <c r="AI77" s="80" t="s">
        <v>136</v>
      </c>
      <c r="AJ77" s="79" t="s">
        <v>136</v>
      </c>
      <c r="AK77" s="80" t="s">
        <v>136</v>
      </c>
      <c r="AL77" s="79">
        <v>100</v>
      </c>
      <c r="AM77" s="80" t="s">
        <v>136</v>
      </c>
      <c r="AN77" s="79" t="s">
        <v>136</v>
      </c>
      <c r="AO77" s="80" t="s">
        <v>136</v>
      </c>
      <c r="AP77" s="79" t="s">
        <v>136</v>
      </c>
      <c r="AQ77" s="80" t="s">
        <v>136</v>
      </c>
      <c r="AR77" s="79" t="s">
        <v>136</v>
      </c>
      <c r="AS77" s="80" t="s">
        <v>136</v>
      </c>
      <c r="AT77" s="79" t="s">
        <v>136</v>
      </c>
      <c r="AU77" s="80">
        <v>350</v>
      </c>
      <c r="AV77" s="79">
        <v>350</v>
      </c>
      <c r="AW77" s="80">
        <v>0.5</v>
      </c>
      <c r="AX77" s="79">
        <v>3500</v>
      </c>
      <c r="AY77" s="80">
        <v>1260</v>
      </c>
      <c r="AZ77" s="79" t="s">
        <v>136</v>
      </c>
      <c r="BA77" s="94">
        <v>10.000999999999999</v>
      </c>
      <c r="BB77" s="89" t="s">
        <v>71</v>
      </c>
      <c r="BC77" s="70"/>
      <c r="BD77" s="70"/>
      <c r="BE77" s="62"/>
    </row>
    <row r="78" spans="1:57">
      <c r="A78" s="75" t="s">
        <v>72</v>
      </c>
      <c r="B78" s="81" t="s">
        <v>136</v>
      </c>
      <c r="C78" s="80" t="s">
        <v>136</v>
      </c>
      <c r="D78" s="79" t="s">
        <v>136</v>
      </c>
      <c r="E78" s="80" t="s">
        <v>136</v>
      </c>
      <c r="F78" s="79" t="s">
        <v>136</v>
      </c>
      <c r="G78" s="80" t="s">
        <v>136</v>
      </c>
      <c r="H78" s="79" t="s">
        <v>136</v>
      </c>
      <c r="I78" s="80" t="s">
        <v>136</v>
      </c>
      <c r="J78" s="79" t="s">
        <v>136</v>
      </c>
      <c r="K78" s="80" t="s">
        <v>136</v>
      </c>
      <c r="L78" s="79" t="s">
        <v>136</v>
      </c>
      <c r="M78" s="80" t="s">
        <v>136</v>
      </c>
      <c r="N78" s="79" t="s">
        <v>136</v>
      </c>
      <c r="O78" s="80" t="s">
        <v>136</v>
      </c>
      <c r="P78" s="79" t="s">
        <v>136</v>
      </c>
      <c r="Q78" s="80" t="s">
        <v>136</v>
      </c>
      <c r="R78" s="79" t="s">
        <v>136</v>
      </c>
      <c r="S78" s="80" t="s">
        <v>136</v>
      </c>
      <c r="T78" s="79" t="s">
        <v>136</v>
      </c>
      <c r="U78" s="80" t="s">
        <v>136</v>
      </c>
      <c r="V78" s="79" t="s">
        <v>136</v>
      </c>
      <c r="W78" s="80" t="s">
        <v>136</v>
      </c>
      <c r="X78" s="79" t="s">
        <v>136</v>
      </c>
      <c r="Y78" s="80" t="s">
        <v>136</v>
      </c>
      <c r="Z78" s="79" t="s">
        <v>136</v>
      </c>
      <c r="AA78" s="80" t="s">
        <v>136</v>
      </c>
      <c r="AB78" s="79" t="s">
        <v>136</v>
      </c>
      <c r="AC78" s="80" t="s">
        <v>136</v>
      </c>
      <c r="AD78" s="79" t="s">
        <v>136</v>
      </c>
      <c r="AE78" s="80" t="s">
        <v>136</v>
      </c>
      <c r="AF78" s="79" t="s">
        <v>136</v>
      </c>
      <c r="AG78" s="80" t="s">
        <v>136</v>
      </c>
      <c r="AH78" s="79" t="s">
        <v>136</v>
      </c>
      <c r="AI78" s="80" t="s">
        <v>136</v>
      </c>
      <c r="AJ78" s="79" t="s">
        <v>136</v>
      </c>
      <c r="AK78" s="80" t="s">
        <v>136</v>
      </c>
      <c r="AL78" s="79" t="s">
        <v>136</v>
      </c>
      <c r="AM78" s="80" t="s">
        <v>136</v>
      </c>
      <c r="AN78" s="79" t="s">
        <v>136</v>
      </c>
      <c r="AO78" s="80" t="s">
        <v>136</v>
      </c>
      <c r="AP78" s="79" t="s">
        <v>136</v>
      </c>
      <c r="AQ78" s="80" t="s">
        <v>136</v>
      </c>
      <c r="AR78" s="79" t="s">
        <v>136</v>
      </c>
      <c r="AS78" s="80" t="s">
        <v>136</v>
      </c>
      <c r="AT78" s="79" t="s">
        <v>136</v>
      </c>
      <c r="AU78" s="80" t="s">
        <v>136</v>
      </c>
      <c r="AV78" s="79" t="s">
        <v>136</v>
      </c>
      <c r="AW78" s="80" t="s">
        <v>136</v>
      </c>
      <c r="AX78" s="79" t="s">
        <v>136</v>
      </c>
      <c r="AY78" s="80" t="s">
        <v>136</v>
      </c>
      <c r="AZ78" s="79" t="s">
        <v>136</v>
      </c>
      <c r="BA78" s="94" t="s">
        <v>136</v>
      </c>
      <c r="BB78" s="89" t="s">
        <v>73</v>
      </c>
      <c r="BC78" s="70"/>
      <c r="BD78" s="70"/>
      <c r="BE78" s="62"/>
    </row>
    <row r="79" spans="1:57">
      <c r="A79" s="75" t="s">
        <v>74</v>
      </c>
      <c r="B79" s="81">
        <v>6083</v>
      </c>
      <c r="C79" s="80">
        <v>3993</v>
      </c>
      <c r="D79" s="79">
        <v>204.602</v>
      </c>
      <c r="E79" s="80">
        <v>8890</v>
      </c>
      <c r="F79" s="79">
        <v>6340</v>
      </c>
      <c r="G79" s="80">
        <v>262.09399999999999</v>
      </c>
      <c r="H79" s="79">
        <v>2566</v>
      </c>
      <c r="I79" s="80">
        <v>1714</v>
      </c>
      <c r="J79" s="79">
        <v>72.090999999999994</v>
      </c>
      <c r="K79" s="80">
        <v>130</v>
      </c>
      <c r="L79" s="79">
        <v>50</v>
      </c>
      <c r="M79" s="80">
        <v>4.0999999999999996</v>
      </c>
      <c r="N79" s="79">
        <v>3351</v>
      </c>
      <c r="O79" s="80">
        <v>1073</v>
      </c>
      <c r="P79" s="79">
        <v>51.076000000000001</v>
      </c>
      <c r="Q79" s="80">
        <v>70</v>
      </c>
      <c r="R79" s="79">
        <v>70</v>
      </c>
      <c r="S79" s="80">
        <v>3.5</v>
      </c>
      <c r="T79" s="79">
        <v>7110</v>
      </c>
      <c r="U79" s="80">
        <v>6678</v>
      </c>
      <c r="V79" s="79">
        <v>113.55</v>
      </c>
      <c r="W79" s="80">
        <v>1339</v>
      </c>
      <c r="X79" s="79">
        <v>689</v>
      </c>
      <c r="Y79" s="80">
        <v>46.707999999999998</v>
      </c>
      <c r="Z79" s="79">
        <v>1416</v>
      </c>
      <c r="AA79" s="80">
        <v>661</v>
      </c>
      <c r="AB79" s="79">
        <v>28.463999999999999</v>
      </c>
      <c r="AC79" s="80">
        <v>2037</v>
      </c>
      <c r="AD79" s="79">
        <v>1967</v>
      </c>
      <c r="AE79" s="80">
        <v>43.551000000000002</v>
      </c>
      <c r="AF79" s="79">
        <v>21366</v>
      </c>
      <c r="AG79" s="80">
        <v>17277</v>
      </c>
      <c r="AH79" s="79">
        <v>684.27499999999998</v>
      </c>
      <c r="AI79" s="80">
        <v>18</v>
      </c>
      <c r="AJ79" s="79">
        <v>18</v>
      </c>
      <c r="AK79" s="80">
        <v>0.48199999999999998</v>
      </c>
      <c r="AL79" s="79">
        <v>8807</v>
      </c>
      <c r="AM79" s="80">
        <v>7370</v>
      </c>
      <c r="AN79" s="79">
        <v>90.650999999999996</v>
      </c>
      <c r="AO79" s="80">
        <v>211</v>
      </c>
      <c r="AP79" s="79">
        <v>171</v>
      </c>
      <c r="AQ79" s="80">
        <v>5.97</v>
      </c>
      <c r="AR79" s="79" t="s">
        <v>136</v>
      </c>
      <c r="AS79" s="80" t="s">
        <v>136</v>
      </c>
      <c r="AT79" s="79" t="s">
        <v>136</v>
      </c>
      <c r="AU79" s="80">
        <v>450</v>
      </c>
      <c r="AV79" s="79" t="s">
        <v>136</v>
      </c>
      <c r="AW79" s="80">
        <v>2.25</v>
      </c>
      <c r="AX79" s="79">
        <v>1025002</v>
      </c>
      <c r="AY79" s="80">
        <v>985631</v>
      </c>
      <c r="AZ79" s="79">
        <v>605.53599999999994</v>
      </c>
      <c r="BA79" s="94">
        <v>16261.49</v>
      </c>
      <c r="BB79" s="89" t="s">
        <v>75</v>
      </c>
      <c r="BC79" s="70"/>
      <c r="BD79" s="70"/>
      <c r="BE79" s="62"/>
    </row>
    <row r="80" spans="1:57">
      <c r="A80" s="75" t="s">
        <v>76</v>
      </c>
      <c r="B80" s="81">
        <v>902</v>
      </c>
      <c r="C80" s="80">
        <v>362</v>
      </c>
      <c r="D80" s="79">
        <v>19.3</v>
      </c>
      <c r="E80" s="80">
        <v>920</v>
      </c>
      <c r="F80" s="79">
        <v>65</v>
      </c>
      <c r="G80" s="80">
        <v>14.86</v>
      </c>
      <c r="H80" s="79">
        <v>455</v>
      </c>
      <c r="I80" s="80">
        <v>40</v>
      </c>
      <c r="J80" s="79">
        <v>6.1</v>
      </c>
      <c r="K80" s="80">
        <v>295</v>
      </c>
      <c r="L80" s="79">
        <v>170</v>
      </c>
      <c r="M80" s="80">
        <v>11.15</v>
      </c>
      <c r="N80" s="79">
        <v>814</v>
      </c>
      <c r="O80" s="80">
        <v>329</v>
      </c>
      <c r="P80" s="79">
        <v>22.71</v>
      </c>
      <c r="Q80" s="80" t="s">
        <v>136</v>
      </c>
      <c r="R80" s="79" t="s">
        <v>136</v>
      </c>
      <c r="S80" s="80" t="s">
        <v>136</v>
      </c>
      <c r="T80" s="79">
        <v>215</v>
      </c>
      <c r="U80" s="80">
        <v>200</v>
      </c>
      <c r="V80" s="79">
        <v>10.32</v>
      </c>
      <c r="W80" s="80">
        <v>1260</v>
      </c>
      <c r="X80" s="79">
        <v>990</v>
      </c>
      <c r="Y80" s="80">
        <v>23.9</v>
      </c>
      <c r="Z80" s="79">
        <v>714</v>
      </c>
      <c r="AA80" s="80">
        <v>344</v>
      </c>
      <c r="AB80" s="79">
        <v>20.76</v>
      </c>
      <c r="AC80" s="80">
        <v>215</v>
      </c>
      <c r="AD80" s="79" t="s">
        <v>136</v>
      </c>
      <c r="AE80" s="80">
        <v>1.8</v>
      </c>
      <c r="AF80" s="79">
        <v>712</v>
      </c>
      <c r="AG80" s="80">
        <v>75</v>
      </c>
      <c r="AH80" s="79">
        <v>13.085000000000001</v>
      </c>
      <c r="AI80" s="80" t="s">
        <v>136</v>
      </c>
      <c r="AJ80" s="79" t="s">
        <v>136</v>
      </c>
      <c r="AK80" s="80" t="s">
        <v>136</v>
      </c>
      <c r="AL80" s="79">
        <v>8310</v>
      </c>
      <c r="AM80" s="80">
        <v>5598</v>
      </c>
      <c r="AN80" s="79">
        <v>45.38</v>
      </c>
      <c r="AO80" s="80">
        <v>51</v>
      </c>
      <c r="AP80" s="79">
        <v>1</v>
      </c>
      <c r="AQ80" s="80">
        <v>0.52</v>
      </c>
      <c r="AR80" s="79" t="s">
        <v>136</v>
      </c>
      <c r="AS80" s="80" t="s">
        <v>136</v>
      </c>
      <c r="AT80" s="79" t="s">
        <v>136</v>
      </c>
      <c r="AU80" s="80">
        <v>1150</v>
      </c>
      <c r="AV80" s="79">
        <v>1000</v>
      </c>
      <c r="AW80" s="80">
        <v>6.867</v>
      </c>
      <c r="AX80" s="79">
        <v>384218</v>
      </c>
      <c r="AY80" s="80">
        <v>375138</v>
      </c>
      <c r="AZ80" s="79">
        <v>35.567999999999998</v>
      </c>
      <c r="BA80" s="94">
        <v>3271.37</v>
      </c>
      <c r="BB80" s="89" t="s">
        <v>77</v>
      </c>
      <c r="BC80" s="70"/>
      <c r="BD80" s="70"/>
      <c r="BE80" s="62"/>
    </row>
    <row r="81" spans="1:57">
      <c r="A81" s="75" t="s">
        <v>78</v>
      </c>
      <c r="B81" s="81" t="s">
        <v>136</v>
      </c>
      <c r="C81" s="80" t="s">
        <v>136</v>
      </c>
      <c r="D81" s="79" t="s">
        <v>136</v>
      </c>
      <c r="E81" s="80" t="s">
        <v>136</v>
      </c>
      <c r="F81" s="79" t="s">
        <v>136</v>
      </c>
      <c r="G81" s="80" t="s">
        <v>136</v>
      </c>
      <c r="H81" s="79" t="s">
        <v>136</v>
      </c>
      <c r="I81" s="80" t="s">
        <v>136</v>
      </c>
      <c r="J81" s="79" t="s">
        <v>136</v>
      </c>
      <c r="K81" s="80" t="s">
        <v>136</v>
      </c>
      <c r="L81" s="79" t="s">
        <v>136</v>
      </c>
      <c r="M81" s="80" t="s">
        <v>136</v>
      </c>
      <c r="N81" s="79" t="s">
        <v>136</v>
      </c>
      <c r="O81" s="80" t="s">
        <v>136</v>
      </c>
      <c r="P81" s="79" t="s">
        <v>136</v>
      </c>
      <c r="Q81" s="80" t="s">
        <v>136</v>
      </c>
      <c r="R81" s="79" t="s">
        <v>136</v>
      </c>
      <c r="S81" s="80" t="s">
        <v>136</v>
      </c>
      <c r="T81" s="79" t="s">
        <v>136</v>
      </c>
      <c r="U81" s="80" t="s">
        <v>136</v>
      </c>
      <c r="V81" s="79" t="s">
        <v>136</v>
      </c>
      <c r="W81" s="80" t="s">
        <v>136</v>
      </c>
      <c r="X81" s="79" t="s">
        <v>136</v>
      </c>
      <c r="Y81" s="80" t="s">
        <v>136</v>
      </c>
      <c r="Z81" s="79" t="s">
        <v>136</v>
      </c>
      <c r="AA81" s="80" t="s">
        <v>136</v>
      </c>
      <c r="AB81" s="79" t="s">
        <v>136</v>
      </c>
      <c r="AC81" s="80" t="s">
        <v>136</v>
      </c>
      <c r="AD81" s="79" t="s">
        <v>136</v>
      </c>
      <c r="AE81" s="80" t="s">
        <v>136</v>
      </c>
      <c r="AF81" s="79" t="s">
        <v>136</v>
      </c>
      <c r="AG81" s="80" t="s">
        <v>136</v>
      </c>
      <c r="AH81" s="79" t="s">
        <v>136</v>
      </c>
      <c r="AI81" s="80" t="s">
        <v>136</v>
      </c>
      <c r="AJ81" s="79" t="s">
        <v>136</v>
      </c>
      <c r="AK81" s="80" t="s">
        <v>136</v>
      </c>
      <c r="AL81" s="79" t="s">
        <v>136</v>
      </c>
      <c r="AM81" s="80" t="s">
        <v>136</v>
      </c>
      <c r="AN81" s="79" t="s">
        <v>136</v>
      </c>
      <c r="AO81" s="80" t="s">
        <v>136</v>
      </c>
      <c r="AP81" s="79" t="s">
        <v>136</v>
      </c>
      <c r="AQ81" s="80" t="s">
        <v>136</v>
      </c>
      <c r="AR81" s="79" t="s">
        <v>136</v>
      </c>
      <c r="AS81" s="80" t="s">
        <v>136</v>
      </c>
      <c r="AT81" s="79" t="s">
        <v>136</v>
      </c>
      <c r="AU81" s="80" t="s">
        <v>136</v>
      </c>
      <c r="AV81" s="79" t="s">
        <v>136</v>
      </c>
      <c r="AW81" s="80" t="s">
        <v>136</v>
      </c>
      <c r="AX81" s="79" t="s">
        <v>136</v>
      </c>
      <c r="AY81" s="80" t="s">
        <v>136</v>
      </c>
      <c r="AZ81" s="79" t="s">
        <v>136</v>
      </c>
      <c r="BA81" s="94" t="s">
        <v>136</v>
      </c>
      <c r="BB81" s="89" t="s">
        <v>79</v>
      </c>
      <c r="BC81" s="70"/>
      <c r="BD81" s="70"/>
      <c r="BE81" s="62"/>
    </row>
    <row r="82" spans="1:57">
      <c r="A82" s="75" t="s">
        <v>80</v>
      </c>
      <c r="B82" s="81">
        <v>53748</v>
      </c>
      <c r="C82" s="80">
        <v>53748</v>
      </c>
      <c r="D82" s="79">
        <v>1819.671</v>
      </c>
      <c r="E82" s="80">
        <v>23332</v>
      </c>
      <c r="F82" s="79">
        <v>23300</v>
      </c>
      <c r="G82" s="80">
        <v>1287.923</v>
      </c>
      <c r="H82" s="79">
        <v>2230</v>
      </c>
      <c r="I82" s="80">
        <v>2220</v>
      </c>
      <c r="J82" s="79">
        <v>94.9</v>
      </c>
      <c r="K82" s="80">
        <v>4</v>
      </c>
      <c r="L82" s="79" t="s">
        <v>136</v>
      </c>
      <c r="M82" s="80">
        <v>0.31</v>
      </c>
      <c r="N82" s="79">
        <v>130</v>
      </c>
      <c r="O82" s="80">
        <v>120</v>
      </c>
      <c r="P82" s="79">
        <v>1.4</v>
      </c>
      <c r="Q82" s="80" t="s">
        <v>136</v>
      </c>
      <c r="R82" s="79" t="s">
        <v>136</v>
      </c>
      <c r="S82" s="80" t="s">
        <v>136</v>
      </c>
      <c r="T82" s="79">
        <v>405</v>
      </c>
      <c r="U82" s="80">
        <v>405</v>
      </c>
      <c r="V82" s="79">
        <v>18.899999999999999</v>
      </c>
      <c r="W82" s="80" t="s">
        <v>136</v>
      </c>
      <c r="X82" s="79" t="s">
        <v>136</v>
      </c>
      <c r="Y82" s="80" t="s">
        <v>136</v>
      </c>
      <c r="Z82" s="79">
        <v>745</v>
      </c>
      <c r="AA82" s="80">
        <v>740</v>
      </c>
      <c r="AB82" s="79">
        <v>15.18</v>
      </c>
      <c r="AC82" s="80" t="s">
        <v>136</v>
      </c>
      <c r="AD82" s="79" t="s">
        <v>136</v>
      </c>
      <c r="AE82" s="80" t="s">
        <v>136</v>
      </c>
      <c r="AF82" s="79">
        <v>242</v>
      </c>
      <c r="AG82" s="80">
        <v>240</v>
      </c>
      <c r="AH82" s="79">
        <v>13.64</v>
      </c>
      <c r="AI82" s="80" t="s">
        <v>136</v>
      </c>
      <c r="AJ82" s="79" t="s">
        <v>136</v>
      </c>
      <c r="AK82" s="80" t="s">
        <v>136</v>
      </c>
      <c r="AL82" s="79">
        <v>1312</v>
      </c>
      <c r="AM82" s="80">
        <v>1312</v>
      </c>
      <c r="AN82" s="79">
        <v>20.434999999999999</v>
      </c>
      <c r="AO82" s="80" t="s">
        <v>136</v>
      </c>
      <c r="AP82" s="79" t="s">
        <v>136</v>
      </c>
      <c r="AQ82" s="80" t="s">
        <v>136</v>
      </c>
      <c r="AR82" s="79" t="s">
        <v>136</v>
      </c>
      <c r="AS82" s="80" t="s">
        <v>136</v>
      </c>
      <c r="AT82" s="79" t="s">
        <v>136</v>
      </c>
      <c r="AU82" s="80" t="s">
        <v>136</v>
      </c>
      <c r="AV82" s="79" t="s">
        <v>136</v>
      </c>
      <c r="AW82" s="80" t="s">
        <v>136</v>
      </c>
      <c r="AX82" s="79">
        <v>988092</v>
      </c>
      <c r="AY82" s="80">
        <v>972992</v>
      </c>
      <c r="AZ82" s="79">
        <v>64.53</v>
      </c>
      <c r="BA82" s="94">
        <v>11334.744000000001</v>
      </c>
      <c r="BB82" s="89" t="s">
        <v>81</v>
      </c>
      <c r="BC82" s="70"/>
      <c r="BD82" s="70"/>
      <c r="BE82" s="62"/>
    </row>
    <row r="83" spans="1:57">
      <c r="A83" s="129" t="s">
        <v>82</v>
      </c>
      <c r="B83" s="130">
        <f t="shared" ref="B83:J83" si="48">SUM(B85:B89)</f>
        <v>60938</v>
      </c>
      <c r="C83" s="96">
        <f t="shared" si="48"/>
        <v>32655</v>
      </c>
      <c r="D83" s="96">
        <f t="shared" si="48"/>
        <v>883.45600000000002</v>
      </c>
      <c r="E83" s="96">
        <f t="shared" si="48"/>
        <v>239893</v>
      </c>
      <c r="F83" s="96">
        <f t="shared" si="48"/>
        <v>207054</v>
      </c>
      <c r="G83" s="96">
        <f t="shared" si="48"/>
        <v>4706.95</v>
      </c>
      <c r="H83" s="96">
        <f t="shared" si="48"/>
        <v>177614</v>
      </c>
      <c r="I83" s="96">
        <f t="shared" si="48"/>
        <v>162781</v>
      </c>
      <c r="J83" s="96">
        <f t="shared" si="48"/>
        <v>1855.596</v>
      </c>
      <c r="K83" s="96">
        <f>SUM(K85:K89)</f>
        <v>33371</v>
      </c>
      <c r="L83" s="96">
        <f>SUM(L85:L89)</f>
        <v>8315</v>
      </c>
      <c r="M83" s="96">
        <f>SUM(M85:M89)</f>
        <v>341.27799999999996</v>
      </c>
      <c r="N83" s="96">
        <f>SUM(N85:N89)</f>
        <v>73162</v>
      </c>
      <c r="O83" s="96">
        <f t="shared" ref="O83:AE83" si="49">SUM(O85:O89)</f>
        <v>4298</v>
      </c>
      <c r="P83" s="96">
        <f t="shared" si="49"/>
        <v>436.95000000000005</v>
      </c>
      <c r="Q83" s="96">
        <f t="shared" ref="Q83:V83" si="50">SUM(Q85:Q89)</f>
        <v>73</v>
      </c>
      <c r="R83" s="96">
        <f t="shared" si="50"/>
        <v>0</v>
      </c>
      <c r="S83" s="96">
        <f t="shared" si="50"/>
        <v>1.5</v>
      </c>
      <c r="T83" s="96">
        <f t="shared" si="50"/>
        <v>9378</v>
      </c>
      <c r="U83" s="96">
        <f t="shared" si="50"/>
        <v>593</v>
      </c>
      <c r="V83" s="96">
        <f t="shared" si="50"/>
        <v>96.415000000000006</v>
      </c>
      <c r="W83" s="96">
        <f t="shared" si="49"/>
        <v>18661</v>
      </c>
      <c r="X83" s="96">
        <f t="shared" si="49"/>
        <v>910</v>
      </c>
      <c r="Y83" s="96">
        <f t="shared" si="49"/>
        <v>186.28600000000003</v>
      </c>
      <c r="Z83" s="114">
        <f t="shared" si="49"/>
        <v>15851</v>
      </c>
      <c r="AA83" s="96">
        <f t="shared" si="49"/>
        <v>1400</v>
      </c>
      <c r="AB83" s="96">
        <f t="shared" si="49"/>
        <v>153.23999999999998</v>
      </c>
      <c r="AC83" s="96">
        <f t="shared" si="49"/>
        <v>14743</v>
      </c>
      <c r="AD83" s="96">
        <f t="shared" si="49"/>
        <v>6691</v>
      </c>
      <c r="AE83" s="96">
        <f t="shared" si="49"/>
        <v>78.225000000000009</v>
      </c>
      <c r="AF83" s="96">
        <f>SUM(AF85:AF89)</f>
        <v>50942</v>
      </c>
      <c r="AG83" s="96">
        <f t="shared" ref="AG83:AQ83" si="51">SUM(AG85:AG89)</f>
        <v>3594</v>
      </c>
      <c r="AH83" s="96">
        <f t="shared" si="51"/>
        <v>372.76</v>
      </c>
      <c r="AI83" s="96">
        <f t="shared" si="51"/>
        <v>49450</v>
      </c>
      <c r="AJ83" s="96">
        <f t="shared" si="51"/>
        <v>10360</v>
      </c>
      <c r="AK83" s="96">
        <f t="shared" si="51"/>
        <v>176.16000000000003</v>
      </c>
      <c r="AL83" s="96">
        <f t="shared" si="51"/>
        <v>121453</v>
      </c>
      <c r="AM83" s="96">
        <f t="shared" si="51"/>
        <v>27098</v>
      </c>
      <c r="AN83" s="96">
        <f t="shared" si="51"/>
        <v>376.86799999999999</v>
      </c>
      <c r="AO83" s="96">
        <f t="shared" si="51"/>
        <v>21819</v>
      </c>
      <c r="AP83" s="96">
        <f t="shared" si="51"/>
        <v>1678</v>
      </c>
      <c r="AQ83" s="96">
        <f t="shared" si="51"/>
        <v>288.95400000000001</v>
      </c>
      <c r="AR83" s="96">
        <f>SUM(AR85:AR89)</f>
        <v>100087</v>
      </c>
      <c r="AS83" s="96">
        <f t="shared" ref="AS83:BA83" si="52">SUM(AS85:AS89)</f>
        <v>93434</v>
      </c>
      <c r="AT83" s="96">
        <f t="shared" si="52"/>
        <v>185.31299999999999</v>
      </c>
      <c r="AU83" s="96">
        <f t="shared" si="52"/>
        <v>576</v>
      </c>
      <c r="AV83" s="96">
        <f t="shared" si="52"/>
        <v>0</v>
      </c>
      <c r="AW83" s="96">
        <f t="shared" si="52"/>
        <v>5.01</v>
      </c>
      <c r="AX83" s="96">
        <f t="shared" si="52"/>
        <v>8009827</v>
      </c>
      <c r="AY83" s="96">
        <f t="shared" si="52"/>
        <v>7249730</v>
      </c>
      <c r="AZ83" s="96">
        <f t="shared" si="52"/>
        <v>264.65100000000001</v>
      </c>
      <c r="BA83" s="97">
        <f t="shared" si="52"/>
        <v>54171.657000000007</v>
      </c>
      <c r="BB83" s="137" t="s">
        <v>83</v>
      </c>
      <c r="BC83" s="138"/>
      <c r="BD83" s="138"/>
      <c r="BE83" s="62"/>
    </row>
    <row r="84" spans="1:57">
      <c r="A84" s="129"/>
      <c r="B84" s="130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114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7"/>
      <c r="BB84" s="137"/>
      <c r="BC84" s="138"/>
      <c r="BD84" s="138"/>
      <c r="BE84" s="62"/>
    </row>
    <row r="85" spans="1:57">
      <c r="A85" s="69" t="str">
        <f>VLOOKUP([1]ListOfRegions!A53,[1]ListOfRegions!A53:B127,2,0)</f>
        <v xml:space="preserve">  Λέσβου</v>
      </c>
      <c r="B85" s="81">
        <v>12025</v>
      </c>
      <c r="C85" s="80">
        <v>3825</v>
      </c>
      <c r="D85" s="79">
        <v>234.82499999999999</v>
      </c>
      <c r="E85" s="80">
        <v>28767</v>
      </c>
      <c r="F85" s="79">
        <v>15085</v>
      </c>
      <c r="G85" s="80">
        <v>867.55</v>
      </c>
      <c r="H85" s="79">
        <v>6773</v>
      </c>
      <c r="I85" s="80">
        <v>1720</v>
      </c>
      <c r="J85" s="79">
        <v>103.07</v>
      </c>
      <c r="K85" s="80">
        <v>22943</v>
      </c>
      <c r="L85" s="79">
        <v>6305</v>
      </c>
      <c r="M85" s="80">
        <v>166.65</v>
      </c>
      <c r="N85" s="79">
        <v>60920</v>
      </c>
      <c r="O85" s="80">
        <v>3710</v>
      </c>
      <c r="P85" s="79">
        <v>314.11</v>
      </c>
      <c r="Q85" s="80">
        <v>45</v>
      </c>
      <c r="R85" s="79" t="s">
        <v>136</v>
      </c>
      <c r="S85" s="80">
        <v>1.5</v>
      </c>
      <c r="T85" s="79">
        <v>4126</v>
      </c>
      <c r="U85" s="80">
        <v>25</v>
      </c>
      <c r="V85" s="79">
        <v>52.62</v>
      </c>
      <c r="W85" s="80">
        <v>13383</v>
      </c>
      <c r="X85" s="79">
        <v>480</v>
      </c>
      <c r="Y85" s="80">
        <v>132.77500000000001</v>
      </c>
      <c r="Z85" s="79">
        <v>6457</v>
      </c>
      <c r="AA85" s="80">
        <v>155</v>
      </c>
      <c r="AB85" s="79">
        <v>71.795000000000002</v>
      </c>
      <c r="AC85" s="80">
        <v>7177</v>
      </c>
      <c r="AD85" s="79">
        <v>4125</v>
      </c>
      <c r="AE85" s="80">
        <v>39.270000000000003</v>
      </c>
      <c r="AF85" s="79">
        <v>21739</v>
      </c>
      <c r="AG85" s="80">
        <v>2644</v>
      </c>
      <c r="AH85" s="79">
        <v>193.12</v>
      </c>
      <c r="AI85" s="80">
        <v>20260</v>
      </c>
      <c r="AJ85" s="79">
        <v>7200</v>
      </c>
      <c r="AK85" s="80">
        <v>52</v>
      </c>
      <c r="AL85" s="79">
        <v>31060</v>
      </c>
      <c r="AM85" s="80">
        <v>2785</v>
      </c>
      <c r="AN85" s="79">
        <v>170.88</v>
      </c>
      <c r="AO85" s="80">
        <v>13750</v>
      </c>
      <c r="AP85" s="79">
        <v>1120</v>
      </c>
      <c r="AQ85" s="80">
        <v>223.14</v>
      </c>
      <c r="AR85" s="79">
        <v>94669</v>
      </c>
      <c r="AS85" s="80">
        <v>92424</v>
      </c>
      <c r="AT85" s="79">
        <v>111.798</v>
      </c>
      <c r="AU85" s="80">
        <v>11</v>
      </c>
      <c r="AV85" s="79" t="s">
        <v>136</v>
      </c>
      <c r="AW85" s="80">
        <v>0.06</v>
      </c>
      <c r="AX85" s="79">
        <v>6054848</v>
      </c>
      <c r="AY85" s="80">
        <v>5914561</v>
      </c>
      <c r="AZ85" s="79">
        <v>159.08000000000001</v>
      </c>
      <c r="BA85" s="94">
        <v>48408.894</v>
      </c>
      <c r="BB85" s="89" t="s">
        <v>84</v>
      </c>
      <c r="BC85" s="70"/>
      <c r="BD85" s="70"/>
      <c r="BE85" s="62"/>
    </row>
    <row r="86" spans="1:57">
      <c r="A86" s="69" t="str">
        <f>VLOOKUP([1]ListOfRegions!A54,[1]ListOfRegions!A54:B128,2,0)</f>
        <v xml:space="preserve">  Ικαρίας</v>
      </c>
      <c r="B86" s="81">
        <v>6070</v>
      </c>
      <c r="C86" s="80">
        <v>620</v>
      </c>
      <c r="D86" s="79">
        <v>143.80000000000001</v>
      </c>
      <c r="E86" s="80">
        <v>6459</v>
      </c>
      <c r="F86" s="79">
        <v>1285</v>
      </c>
      <c r="G86" s="80">
        <v>249.09</v>
      </c>
      <c r="H86" s="79">
        <v>2198</v>
      </c>
      <c r="I86" s="80">
        <v>550</v>
      </c>
      <c r="J86" s="79">
        <v>49.3</v>
      </c>
      <c r="K86" s="80">
        <v>3147</v>
      </c>
      <c r="L86" s="79">
        <v>580</v>
      </c>
      <c r="M86" s="80">
        <v>119.88</v>
      </c>
      <c r="N86" s="79">
        <v>4916</v>
      </c>
      <c r="O86" s="80">
        <v>490</v>
      </c>
      <c r="P86" s="79">
        <v>74.3</v>
      </c>
      <c r="Q86" s="80">
        <v>28</v>
      </c>
      <c r="R86" s="79" t="s">
        <v>136</v>
      </c>
      <c r="S86" s="80" t="s">
        <v>136</v>
      </c>
      <c r="T86" s="79">
        <v>381</v>
      </c>
      <c r="U86" s="80" t="s">
        <v>136</v>
      </c>
      <c r="V86" s="79">
        <v>3.25</v>
      </c>
      <c r="W86" s="80">
        <v>2333</v>
      </c>
      <c r="X86" s="79">
        <v>260</v>
      </c>
      <c r="Y86" s="80">
        <v>32.200000000000003</v>
      </c>
      <c r="Z86" s="79">
        <v>5059</v>
      </c>
      <c r="AA86" s="80">
        <v>725</v>
      </c>
      <c r="AB86" s="79">
        <v>56.33</v>
      </c>
      <c r="AC86" s="80">
        <v>679</v>
      </c>
      <c r="AD86" s="79">
        <v>60</v>
      </c>
      <c r="AE86" s="80">
        <v>11.36</v>
      </c>
      <c r="AF86" s="79">
        <v>7350</v>
      </c>
      <c r="AG86" s="80" t="s">
        <v>136</v>
      </c>
      <c r="AH86" s="79">
        <v>76.900000000000006</v>
      </c>
      <c r="AI86" s="80">
        <v>5000</v>
      </c>
      <c r="AJ86" s="79" t="s">
        <v>136</v>
      </c>
      <c r="AK86" s="80">
        <v>50.4</v>
      </c>
      <c r="AL86" s="79">
        <v>10992</v>
      </c>
      <c r="AM86" s="80">
        <v>20</v>
      </c>
      <c r="AN86" s="79">
        <v>61.188000000000002</v>
      </c>
      <c r="AO86" s="80">
        <v>2008</v>
      </c>
      <c r="AP86" s="79">
        <v>30</v>
      </c>
      <c r="AQ86" s="80">
        <v>17.414000000000001</v>
      </c>
      <c r="AR86" s="79">
        <v>4758</v>
      </c>
      <c r="AS86" s="80">
        <v>890</v>
      </c>
      <c r="AT86" s="79">
        <v>67.974999999999994</v>
      </c>
      <c r="AU86" s="80">
        <v>5</v>
      </c>
      <c r="AV86" s="79" t="s">
        <v>136</v>
      </c>
      <c r="AW86" s="80" t="s">
        <v>136</v>
      </c>
      <c r="AX86" s="79">
        <v>290143</v>
      </c>
      <c r="AY86" s="80">
        <v>263675</v>
      </c>
      <c r="AZ86" s="79">
        <v>4.1749999999999998</v>
      </c>
      <c r="BA86" s="94">
        <v>419.798</v>
      </c>
      <c r="BB86" s="89" t="s">
        <v>85</v>
      </c>
      <c r="BC86" s="70"/>
      <c r="BD86" s="70"/>
      <c r="BE86" s="62"/>
    </row>
    <row r="87" spans="1:57">
      <c r="A87" s="69" t="str">
        <f>VLOOKUP([1]ListOfRegions!A55,[1]ListOfRegions!A55:B129,2,0)</f>
        <v xml:space="preserve">  Λήμνου</v>
      </c>
      <c r="B87" s="81">
        <v>591</v>
      </c>
      <c r="C87" s="80">
        <v>330</v>
      </c>
      <c r="D87" s="79">
        <v>11.4</v>
      </c>
      <c r="E87" s="80">
        <v>238</v>
      </c>
      <c r="F87" s="79">
        <v>50</v>
      </c>
      <c r="G87" s="80">
        <v>13.55</v>
      </c>
      <c r="H87" s="79">
        <v>71</v>
      </c>
      <c r="I87" s="80" t="s">
        <v>136</v>
      </c>
      <c r="J87" s="79">
        <v>2.6139999999999999</v>
      </c>
      <c r="K87" s="80">
        <v>210</v>
      </c>
      <c r="L87" s="79" t="s">
        <v>136</v>
      </c>
      <c r="M87" s="80">
        <v>12.2</v>
      </c>
      <c r="N87" s="79">
        <v>288</v>
      </c>
      <c r="O87" s="80" t="s">
        <v>136</v>
      </c>
      <c r="P87" s="79">
        <v>8.16</v>
      </c>
      <c r="Q87" s="80" t="s">
        <v>136</v>
      </c>
      <c r="R87" s="79" t="s">
        <v>136</v>
      </c>
      <c r="S87" s="80" t="s">
        <v>136</v>
      </c>
      <c r="T87" s="79">
        <v>856</v>
      </c>
      <c r="U87" s="80">
        <v>208</v>
      </c>
      <c r="V87" s="79">
        <v>25.54</v>
      </c>
      <c r="W87" s="80">
        <v>232</v>
      </c>
      <c r="X87" s="79" t="s">
        <v>136</v>
      </c>
      <c r="Y87" s="80">
        <v>4.51</v>
      </c>
      <c r="Z87" s="79">
        <v>47</v>
      </c>
      <c r="AA87" s="80" t="s">
        <v>136</v>
      </c>
      <c r="AB87" s="79">
        <v>0.92</v>
      </c>
      <c r="AC87" s="80">
        <v>55</v>
      </c>
      <c r="AD87" s="79" t="s">
        <v>136</v>
      </c>
      <c r="AE87" s="80">
        <v>0.48</v>
      </c>
      <c r="AF87" s="79">
        <v>867</v>
      </c>
      <c r="AG87" s="80">
        <v>10</v>
      </c>
      <c r="AH87" s="79">
        <v>38.86</v>
      </c>
      <c r="AI87" s="80">
        <v>1680</v>
      </c>
      <c r="AJ87" s="79">
        <v>50</v>
      </c>
      <c r="AK87" s="80">
        <v>39.21</v>
      </c>
      <c r="AL87" s="79">
        <v>2761</v>
      </c>
      <c r="AM87" s="80">
        <v>1586</v>
      </c>
      <c r="AN87" s="79">
        <v>52.22</v>
      </c>
      <c r="AO87" s="80">
        <v>50</v>
      </c>
      <c r="AP87" s="79">
        <v>50</v>
      </c>
      <c r="AQ87" s="80">
        <v>1</v>
      </c>
      <c r="AR87" s="79" t="s">
        <v>136</v>
      </c>
      <c r="AS87" s="80" t="s">
        <v>136</v>
      </c>
      <c r="AT87" s="79" t="s">
        <v>136</v>
      </c>
      <c r="AU87" s="80" t="s">
        <v>136</v>
      </c>
      <c r="AV87" s="79" t="s">
        <v>136</v>
      </c>
      <c r="AW87" s="80" t="s">
        <v>136</v>
      </c>
      <c r="AX87" s="79">
        <v>23284</v>
      </c>
      <c r="AY87" s="80">
        <v>23284</v>
      </c>
      <c r="AZ87" s="79" t="s">
        <v>136</v>
      </c>
      <c r="BA87" s="94">
        <v>495.85</v>
      </c>
      <c r="BB87" s="89" t="s">
        <v>86</v>
      </c>
      <c r="BC87" s="70"/>
      <c r="BD87" s="70"/>
      <c r="BE87" s="62"/>
    </row>
    <row r="88" spans="1:57">
      <c r="A88" s="69" t="str">
        <f>VLOOKUP([1]ListOfRegions!A56,[1]ListOfRegions!A56:B130,2,0)</f>
        <v xml:space="preserve">  Σάμου.</v>
      </c>
      <c r="B88" s="81">
        <v>1650</v>
      </c>
      <c r="C88" s="80">
        <v>495</v>
      </c>
      <c r="D88" s="79">
        <v>16.064</v>
      </c>
      <c r="E88" s="80">
        <v>24279</v>
      </c>
      <c r="F88" s="79">
        <v>22129</v>
      </c>
      <c r="G88" s="80">
        <v>240.46</v>
      </c>
      <c r="H88" s="79">
        <v>850</v>
      </c>
      <c r="I88" s="80">
        <v>470</v>
      </c>
      <c r="J88" s="79">
        <v>7.98</v>
      </c>
      <c r="K88" s="80">
        <v>2876</v>
      </c>
      <c r="L88" s="79">
        <v>1430</v>
      </c>
      <c r="M88" s="80">
        <v>28.64</v>
      </c>
      <c r="N88" s="79">
        <v>1133</v>
      </c>
      <c r="O88" s="80">
        <v>98</v>
      </c>
      <c r="P88" s="79">
        <v>14.53</v>
      </c>
      <c r="Q88" s="80" t="s">
        <v>136</v>
      </c>
      <c r="R88" s="79" t="s">
        <v>136</v>
      </c>
      <c r="S88" s="80" t="s">
        <v>136</v>
      </c>
      <c r="T88" s="79">
        <v>130</v>
      </c>
      <c r="U88" s="80">
        <v>60</v>
      </c>
      <c r="V88" s="79">
        <v>1.1499999999999999</v>
      </c>
      <c r="W88" s="80">
        <v>115</v>
      </c>
      <c r="X88" s="79" t="s">
        <v>136</v>
      </c>
      <c r="Y88" s="80">
        <v>0.9</v>
      </c>
      <c r="Z88" s="79">
        <v>695</v>
      </c>
      <c r="AA88" s="80">
        <v>10</v>
      </c>
      <c r="AB88" s="79">
        <v>6.66</v>
      </c>
      <c r="AC88" s="80">
        <v>1446</v>
      </c>
      <c r="AD88" s="79">
        <v>106</v>
      </c>
      <c r="AE88" s="80">
        <v>15.51</v>
      </c>
      <c r="AF88" s="79">
        <v>1296</v>
      </c>
      <c r="AG88" s="80">
        <v>480</v>
      </c>
      <c r="AH88" s="79">
        <v>14.66</v>
      </c>
      <c r="AI88" s="80">
        <v>70</v>
      </c>
      <c r="AJ88" s="79" t="s">
        <v>136</v>
      </c>
      <c r="AK88" s="80">
        <v>0.9</v>
      </c>
      <c r="AL88" s="79">
        <v>355</v>
      </c>
      <c r="AM88" s="80">
        <v>45</v>
      </c>
      <c r="AN88" s="79">
        <v>2.21</v>
      </c>
      <c r="AO88" s="80">
        <v>3378</v>
      </c>
      <c r="AP88" s="79">
        <v>468</v>
      </c>
      <c r="AQ88" s="80">
        <v>32.68</v>
      </c>
      <c r="AR88" s="79">
        <v>660</v>
      </c>
      <c r="AS88" s="80">
        <v>120</v>
      </c>
      <c r="AT88" s="79">
        <v>5.54</v>
      </c>
      <c r="AU88" s="80">
        <v>560</v>
      </c>
      <c r="AV88" s="79" t="s">
        <v>136</v>
      </c>
      <c r="AW88" s="80">
        <v>4.95</v>
      </c>
      <c r="AX88" s="79">
        <v>660458</v>
      </c>
      <c r="AY88" s="80">
        <v>650327</v>
      </c>
      <c r="AZ88" s="79">
        <v>96.894000000000005</v>
      </c>
      <c r="BA88" s="94">
        <v>3033.4949999999999</v>
      </c>
      <c r="BB88" s="89" t="s">
        <v>87</v>
      </c>
      <c r="BC88" s="70"/>
      <c r="BD88" s="70"/>
      <c r="BE88" s="62"/>
    </row>
    <row r="89" spans="1:57">
      <c r="A89" s="69" t="str">
        <f>VLOOKUP([1]ListOfRegions!A57,[1]ListOfRegions!A57:B131,2,0)</f>
        <v xml:space="preserve">  Χίου</v>
      </c>
      <c r="B89" s="81">
        <v>40602</v>
      </c>
      <c r="C89" s="80">
        <v>27385</v>
      </c>
      <c r="D89" s="79">
        <v>477.36700000000002</v>
      </c>
      <c r="E89" s="80">
        <v>180150</v>
      </c>
      <c r="F89" s="79">
        <v>168505</v>
      </c>
      <c r="G89" s="80">
        <v>3336.3</v>
      </c>
      <c r="H89" s="79">
        <v>167722</v>
      </c>
      <c r="I89" s="80">
        <v>160041</v>
      </c>
      <c r="J89" s="79">
        <v>1692.6320000000001</v>
      </c>
      <c r="K89" s="80">
        <v>4195</v>
      </c>
      <c r="L89" s="79" t="s">
        <v>136</v>
      </c>
      <c r="M89" s="80">
        <v>13.907999999999999</v>
      </c>
      <c r="N89" s="79">
        <v>5905</v>
      </c>
      <c r="O89" s="80" t="s">
        <v>136</v>
      </c>
      <c r="P89" s="79">
        <v>25.85</v>
      </c>
      <c r="Q89" s="80" t="s">
        <v>136</v>
      </c>
      <c r="R89" s="79" t="s">
        <v>136</v>
      </c>
      <c r="S89" s="80" t="s">
        <v>136</v>
      </c>
      <c r="T89" s="79">
        <v>3885</v>
      </c>
      <c r="U89" s="80">
        <v>300</v>
      </c>
      <c r="V89" s="79">
        <v>13.855</v>
      </c>
      <c r="W89" s="80">
        <v>2598</v>
      </c>
      <c r="X89" s="79">
        <v>170</v>
      </c>
      <c r="Y89" s="80">
        <v>15.901</v>
      </c>
      <c r="Z89" s="79">
        <v>3593</v>
      </c>
      <c r="AA89" s="80">
        <v>510</v>
      </c>
      <c r="AB89" s="79">
        <v>17.535</v>
      </c>
      <c r="AC89" s="80">
        <v>5386</v>
      </c>
      <c r="AD89" s="79">
        <v>2400</v>
      </c>
      <c r="AE89" s="80">
        <v>11.605</v>
      </c>
      <c r="AF89" s="79">
        <v>19690</v>
      </c>
      <c r="AG89" s="80">
        <v>460</v>
      </c>
      <c r="AH89" s="79">
        <v>49.22</v>
      </c>
      <c r="AI89" s="80">
        <v>22440</v>
      </c>
      <c r="AJ89" s="79">
        <v>3110</v>
      </c>
      <c r="AK89" s="80">
        <v>33.65</v>
      </c>
      <c r="AL89" s="79">
        <v>76285</v>
      </c>
      <c r="AM89" s="80">
        <v>22662</v>
      </c>
      <c r="AN89" s="79">
        <v>90.37</v>
      </c>
      <c r="AO89" s="80">
        <v>2633</v>
      </c>
      <c r="AP89" s="79">
        <v>10</v>
      </c>
      <c r="AQ89" s="80">
        <v>14.72</v>
      </c>
      <c r="AR89" s="79" t="s">
        <v>136</v>
      </c>
      <c r="AS89" s="80" t="s">
        <v>136</v>
      </c>
      <c r="AT89" s="79" t="s">
        <v>136</v>
      </c>
      <c r="AU89" s="80" t="s">
        <v>136</v>
      </c>
      <c r="AV89" s="79" t="s">
        <v>136</v>
      </c>
      <c r="AW89" s="80" t="s">
        <v>136</v>
      </c>
      <c r="AX89" s="79">
        <v>981094</v>
      </c>
      <c r="AY89" s="80">
        <v>397883</v>
      </c>
      <c r="AZ89" s="79">
        <v>4.5019999999999998</v>
      </c>
      <c r="BA89" s="94">
        <v>1813.62</v>
      </c>
      <c r="BB89" s="89" t="s">
        <v>88</v>
      </c>
      <c r="BC89" s="70"/>
      <c r="BD89" s="70"/>
      <c r="BE89" s="62"/>
    </row>
    <row r="90" spans="1:57">
      <c r="A90" s="129" t="s">
        <v>89</v>
      </c>
      <c r="B90" s="130">
        <f t="shared" ref="B90:J90" si="53">SUM(B92:B104)</f>
        <v>81478</v>
      </c>
      <c r="C90" s="96">
        <f t="shared" si="53"/>
        <v>32906</v>
      </c>
      <c r="D90" s="96">
        <f t="shared" si="53"/>
        <v>2378.1769999999997</v>
      </c>
      <c r="E90" s="96">
        <f t="shared" si="53"/>
        <v>143122</v>
      </c>
      <c r="F90" s="96">
        <f t="shared" si="53"/>
        <v>118072</v>
      </c>
      <c r="G90" s="96">
        <f t="shared" si="53"/>
        <v>3389.991</v>
      </c>
      <c r="H90" s="96">
        <f t="shared" si="53"/>
        <v>48731</v>
      </c>
      <c r="I90" s="96">
        <f t="shared" si="53"/>
        <v>35436</v>
      </c>
      <c r="J90" s="96">
        <f t="shared" si="53"/>
        <v>1181.7660000000003</v>
      </c>
      <c r="K90" s="96">
        <f>SUM(K92:K104)</f>
        <v>7650</v>
      </c>
      <c r="L90" s="96">
        <f>SUM(L92:L104)</f>
        <v>3916</v>
      </c>
      <c r="M90" s="96">
        <f>SUM(M92:M104)</f>
        <v>306.56099999999998</v>
      </c>
      <c r="N90" s="96">
        <f>SUM(N92:N104)</f>
        <v>14188</v>
      </c>
      <c r="O90" s="96">
        <f t="shared" ref="O90:AE90" si="54">SUM(O92:O104)</f>
        <v>1915</v>
      </c>
      <c r="P90" s="96">
        <f t="shared" si="54"/>
        <v>252.81599999999997</v>
      </c>
      <c r="Q90" s="96">
        <f t="shared" ref="Q90:V90" si="55">SUM(Q92:Q104)</f>
        <v>3</v>
      </c>
      <c r="R90" s="96">
        <f t="shared" si="55"/>
        <v>0</v>
      </c>
      <c r="S90" s="96">
        <f t="shared" si="55"/>
        <v>7.4999999999999997E-2</v>
      </c>
      <c r="T90" s="96">
        <f t="shared" si="55"/>
        <v>24277</v>
      </c>
      <c r="U90" s="96">
        <f t="shared" si="55"/>
        <v>16733</v>
      </c>
      <c r="V90" s="96">
        <f t="shared" si="55"/>
        <v>665.90600000000006</v>
      </c>
      <c r="W90" s="96">
        <f t="shared" si="54"/>
        <v>25159</v>
      </c>
      <c r="X90" s="96">
        <f t="shared" si="54"/>
        <v>20009</v>
      </c>
      <c r="Y90" s="96">
        <f t="shared" si="54"/>
        <v>1277.412</v>
      </c>
      <c r="Z90" s="114">
        <f t="shared" si="54"/>
        <v>9986</v>
      </c>
      <c r="AA90" s="96">
        <f t="shared" si="54"/>
        <v>3959</v>
      </c>
      <c r="AB90" s="96">
        <f t="shared" si="54"/>
        <v>321.95799999999997</v>
      </c>
      <c r="AC90" s="96">
        <f t="shared" si="54"/>
        <v>2079</v>
      </c>
      <c r="AD90" s="96">
        <f t="shared" si="54"/>
        <v>1146</v>
      </c>
      <c r="AE90" s="96">
        <f t="shared" si="54"/>
        <v>58.875</v>
      </c>
      <c r="AF90" s="96">
        <f>SUM(AF92:AF104)</f>
        <v>19343</v>
      </c>
      <c r="AG90" s="96">
        <f t="shared" ref="AG90:AQ90" si="56">SUM(AG92:AG104)</f>
        <v>2471</v>
      </c>
      <c r="AH90" s="96">
        <f t="shared" si="56"/>
        <v>575.51900000000001</v>
      </c>
      <c r="AI90" s="96">
        <f t="shared" si="56"/>
        <v>29431</v>
      </c>
      <c r="AJ90" s="96">
        <f t="shared" si="56"/>
        <v>925</v>
      </c>
      <c r="AK90" s="96">
        <f t="shared" si="56"/>
        <v>520.54000000000008</v>
      </c>
      <c r="AL90" s="96">
        <f t="shared" si="56"/>
        <v>19766</v>
      </c>
      <c r="AM90" s="96">
        <f t="shared" si="56"/>
        <v>2533</v>
      </c>
      <c r="AN90" s="96">
        <f t="shared" si="56"/>
        <v>184.50699999999998</v>
      </c>
      <c r="AO90" s="96">
        <f t="shared" si="56"/>
        <v>2509</v>
      </c>
      <c r="AP90" s="96">
        <f t="shared" si="56"/>
        <v>500</v>
      </c>
      <c r="AQ90" s="96">
        <f t="shared" si="56"/>
        <v>52.333000000000013</v>
      </c>
      <c r="AR90" s="96">
        <f>SUM(AR92:AR104)</f>
        <v>264</v>
      </c>
      <c r="AS90" s="96">
        <f t="shared" ref="AS90:BA90" si="57">SUM(AS92:AS104)</f>
        <v>0</v>
      </c>
      <c r="AT90" s="96">
        <f t="shared" si="57"/>
        <v>4.7930000000000001</v>
      </c>
      <c r="AU90" s="96">
        <f t="shared" si="57"/>
        <v>36</v>
      </c>
      <c r="AV90" s="96">
        <f t="shared" si="57"/>
        <v>0</v>
      </c>
      <c r="AW90" s="96">
        <f t="shared" si="57"/>
        <v>0.23399999999999999</v>
      </c>
      <c r="AX90" s="96">
        <f t="shared" si="57"/>
        <v>2110996</v>
      </c>
      <c r="AY90" s="96">
        <f t="shared" si="57"/>
        <v>1858537</v>
      </c>
      <c r="AZ90" s="96">
        <f t="shared" si="57"/>
        <v>14045.272999999999</v>
      </c>
      <c r="BA90" s="97">
        <f t="shared" si="57"/>
        <v>15415.127</v>
      </c>
      <c r="BB90" s="137" t="s">
        <v>90</v>
      </c>
      <c r="BC90" s="138"/>
      <c r="BD90" s="138"/>
      <c r="BE90" s="62"/>
    </row>
    <row r="91" spans="1:57">
      <c r="A91" s="129"/>
      <c r="B91" s="130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114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7"/>
      <c r="BB91" s="137"/>
      <c r="BC91" s="138"/>
      <c r="BD91" s="138"/>
      <c r="BE91" s="62"/>
    </row>
    <row r="92" spans="1:57">
      <c r="A92" s="69" t="str">
        <f>VLOOKUP([1]ListOfRegions!A58,[1]ListOfRegions!A58:B132,2,0)</f>
        <v xml:space="preserve">  Σύρου</v>
      </c>
      <c r="B92" s="81">
        <v>2910</v>
      </c>
      <c r="C92" s="80">
        <v>1420</v>
      </c>
      <c r="D92" s="79">
        <v>53.372</v>
      </c>
      <c r="E92" s="80">
        <v>2045</v>
      </c>
      <c r="F92" s="79">
        <v>815</v>
      </c>
      <c r="G92" s="80">
        <v>33.01</v>
      </c>
      <c r="H92" s="79">
        <v>3090</v>
      </c>
      <c r="I92" s="80">
        <v>1805</v>
      </c>
      <c r="J92" s="79">
        <v>44.8</v>
      </c>
      <c r="K92" s="80" t="s">
        <v>136</v>
      </c>
      <c r="L92" s="79" t="s">
        <v>136</v>
      </c>
      <c r="M92" s="80" t="s">
        <v>136</v>
      </c>
      <c r="N92" s="79">
        <v>150</v>
      </c>
      <c r="O92" s="80" t="s">
        <v>136</v>
      </c>
      <c r="P92" s="79">
        <v>1.8</v>
      </c>
      <c r="Q92" s="80" t="s">
        <v>136</v>
      </c>
      <c r="R92" s="79" t="s">
        <v>136</v>
      </c>
      <c r="S92" s="80" t="s">
        <v>136</v>
      </c>
      <c r="T92" s="79">
        <v>254</v>
      </c>
      <c r="U92" s="80">
        <v>100</v>
      </c>
      <c r="V92" s="79">
        <v>1.5049999999999999</v>
      </c>
      <c r="W92" s="80">
        <v>100</v>
      </c>
      <c r="X92" s="79" t="s">
        <v>136</v>
      </c>
      <c r="Y92" s="80">
        <v>0.7</v>
      </c>
      <c r="Z92" s="79">
        <v>105</v>
      </c>
      <c r="AA92" s="80" t="s">
        <v>136</v>
      </c>
      <c r="AB92" s="79">
        <v>0.6</v>
      </c>
      <c r="AC92" s="80" t="s">
        <v>136</v>
      </c>
      <c r="AD92" s="79" t="s">
        <v>136</v>
      </c>
      <c r="AE92" s="80" t="s">
        <v>136</v>
      </c>
      <c r="AF92" s="79">
        <v>2110</v>
      </c>
      <c r="AG92" s="80">
        <v>100</v>
      </c>
      <c r="AH92" s="79">
        <v>31.8</v>
      </c>
      <c r="AI92" s="80">
        <v>2885</v>
      </c>
      <c r="AJ92" s="79">
        <v>100</v>
      </c>
      <c r="AK92" s="80">
        <v>16.850000000000001</v>
      </c>
      <c r="AL92" s="79">
        <v>2450</v>
      </c>
      <c r="AM92" s="80">
        <v>450</v>
      </c>
      <c r="AN92" s="79">
        <v>12</v>
      </c>
      <c r="AO92" s="80" t="s">
        <v>136</v>
      </c>
      <c r="AP92" s="79" t="s">
        <v>136</v>
      </c>
      <c r="AQ92" s="80" t="s">
        <v>136</v>
      </c>
      <c r="AR92" s="79" t="s">
        <v>136</v>
      </c>
      <c r="AS92" s="80" t="s">
        <v>136</v>
      </c>
      <c r="AT92" s="79" t="s">
        <v>136</v>
      </c>
      <c r="AU92" s="80" t="s">
        <v>136</v>
      </c>
      <c r="AV92" s="79" t="s">
        <v>136</v>
      </c>
      <c r="AW92" s="80" t="s">
        <v>136</v>
      </c>
      <c r="AX92" s="79">
        <v>19225</v>
      </c>
      <c r="AY92" s="80">
        <v>8995</v>
      </c>
      <c r="AZ92" s="79">
        <v>41.125</v>
      </c>
      <c r="BA92" s="94">
        <v>216.7</v>
      </c>
      <c r="BB92" s="89" t="s">
        <v>91</v>
      </c>
      <c r="BC92" s="70"/>
      <c r="BD92" s="70"/>
      <c r="BE92" s="62"/>
    </row>
    <row r="93" spans="1:57">
      <c r="A93" s="69" t="str">
        <f>VLOOKUP([1]ListOfRegions!A59,[1]ListOfRegions!A59:B133,2,0)</f>
        <v xml:space="preserve">  Άνδρου</v>
      </c>
      <c r="B93" s="81">
        <v>19375</v>
      </c>
      <c r="C93" s="80">
        <v>4845</v>
      </c>
      <c r="D93" s="79">
        <v>496.2</v>
      </c>
      <c r="E93" s="80">
        <v>6188</v>
      </c>
      <c r="F93" s="79">
        <v>203</v>
      </c>
      <c r="G93" s="80">
        <v>151.62700000000001</v>
      </c>
      <c r="H93" s="79">
        <v>2360</v>
      </c>
      <c r="I93" s="80">
        <v>45</v>
      </c>
      <c r="J93" s="79">
        <v>41.39</v>
      </c>
      <c r="K93" s="80">
        <v>913</v>
      </c>
      <c r="L93" s="79">
        <v>28</v>
      </c>
      <c r="M93" s="80">
        <v>15.47</v>
      </c>
      <c r="N93" s="79">
        <v>2790</v>
      </c>
      <c r="O93" s="80" t="s">
        <v>136</v>
      </c>
      <c r="P93" s="79">
        <v>41.52</v>
      </c>
      <c r="Q93" s="80">
        <v>3</v>
      </c>
      <c r="R93" s="79" t="s">
        <v>136</v>
      </c>
      <c r="S93" s="80">
        <v>7.4999999999999997E-2</v>
      </c>
      <c r="T93" s="79">
        <v>2035</v>
      </c>
      <c r="U93" s="80" t="s">
        <v>136</v>
      </c>
      <c r="V93" s="79">
        <v>37.4</v>
      </c>
      <c r="W93" s="80">
        <v>424</v>
      </c>
      <c r="X93" s="79" t="s">
        <v>136</v>
      </c>
      <c r="Y93" s="80">
        <v>8.7100000000000009</v>
      </c>
      <c r="Z93" s="79">
        <v>1115</v>
      </c>
      <c r="AA93" s="80" t="s">
        <v>136</v>
      </c>
      <c r="AB93" s="79">
        <v>15.44</v>
      </c>
      <c r="AC93" s="80">
        <v>218</v>
      </c>
      <c r="AD93" s="79" t="s">
        <v>136</v>
      </c>
      <c r="AE93" s="80">
        <v>1.26</v>
      </c>
      <c r="AF93" s="79">
        <v>151</v>
      </c>
      <c r="AG93" s="80" t="s">
        <v>136</v>
      </c>
      <c r="AH93" s="79">
        <v>3.7250000000000001</v>
      </c>
      <c r="AI93" s="80">
        <v>13720</v>
      </c>
      <c r="AJ93" s="79" t="s">
        <v>136</v>
      </c>
      <c r="AK93" s="80">
        <v>304.60000000000002</v>
      </c>
      <c r="AL93" s="79">
        <v>4643</v>
      </c>
      <c r="AM93" s="80">
        <v>240</v>
      </c>
      <c r="AN93" s="79">
        <v>37.249000000000002</v>
      </c>
      <c r="AO93" s="80">
        <v>1056</v>
      </c>
      <c r="AP93" s="79" t="s">
        <v>136</v>
      </c>
      <c r="AQ93" s="80">
        <v>13.188000000000001</v>
      </c>
      <c r="AR93" s="79">
        <v>154</v>
      </c>
      <c r="AS93" s="80" t="s">
        <v>136</v>
      </c>
      <c r="AT93" s="79">
        <v>0.94299999999999995</v>
      </c>
      <c r="AU93" s="80" t="s">
        <v>136</v>
      </c>
      <c r="AV93" s="79" t="s">
        <v>136</v>
      </c>
      <c r="AW93" s="80" t="s">
        <v>136</v>
      </c>
      <c r="AX93" s="79">
        <v>95215</v>
      </c>
      <c r="AY93" s="80">
        <v>26479</v>
      </c>
      <c r="AZ93" s="79">
        <v>0.98</v>
      </c>
      <c r="BA93" s="94">
        <v>1190</v>
      </c>
      <c r="BB93" s="89" t="s">
        <v>92</v>
      </c>
      <c r="BC93" s="70"/>
      <c r="BD93" s="70"/>
      <c r="BE93" s="62"/>
    </row>
    <row r="94" spans="1:57">
      <c r="A94" s="69" t="str">
        <f>VLOOKUP([1]ListOfRegions!A60,[1]ListOfRegions!A60:B134,2,0)</f>
        <v xml:space="preserve">  Θήρας</v>
      </c>
      <c r="B94" s="81">
        <v>1295</v>
      </c>
      <c r="C94" s="80">
        <v>40</v>
      </c>
      <c r="D94" s="79">
        <v>37.200000000000003</v>
      </c>
      <c r="E94" s="80">
        <v>298</v>
      </c>
      <c r="F94" s="79">
        <v>100</v>
      </c>
      <c r="G94" s="80">
        <v>12.7</v>
      </c>
      <c r="H94" s="79">
        <v>177</v>
      </c>
      <c r="I94" s="80">
        <v>20</v>
      </c>
      <c r="J94" s="79">
        <v>6.05</v>
      </c>
      <c r="K94" s="80">
        <v>255</v>
      </c>
      <c r="L94" s="79" t="s">
        <v>136</v>
      </c>
      <c r="M94" s="80">
        <v>5.7</v>
      </c>
      <c r="N94" s="79">
        <v>336</v>
      </c>
      <c r="O94" s="80" t="s">
        <v>136</v>
      </c>
      <c r="P94" s="79">
        <v>17.25</v>
      </c>
      <c r="Q94" s="80" t="s">
        <v>136</v>
      </c>
      <c r="R94" s="79" t="s">
        <v>136</v>
      </c>
      <c r="S94" s="80" t="s">
        <v>136</v>
      </c>
      <c r="T94" s="79">
        <v>560</v>
      </c>
      <c r="U94" s="80">
        <v>75</v>
      </c>
      <c r="V94" s="79">
        <v>25.85</v>
      </c>
      <c r="W94" s="80">
        <v>20</v>
      </c>
      <c r="X94" s="79" t="s">
        <v>136</v>
      </c>
      <c r="Y94" s="80">
        <v>0.8</v>
      </c>
      <c r="Z94" s="79">
        <v>102</v>
      </c>
      <c r="AA94" s="80" t="s">
        <v>136</v>
      </c>
      <c r="AB94" s="79">
        <v>6.45</v>
      </c>
      <c r="AC94" s="80" t="s">
        <v>136</v>
      </c>
      <c r="AD94" s="79" t="s">
        <v>136</v>
      </c>
      <c r="AE94" s="80" t="s">
        <v>136</v>
      </c>
      <c r="AF94" s="79">
        <v>4885</v>
      </c>
      <c r="AG94" s="80">
        <v>180</v>
      </c>
      <c r="AH94" s="79">
        <v>66.501000000000005</v>
      </c>
      <c r="AI94" s="80">
        <v>410</v>
      </c>
      <c r="AJ94" s="79" t="s">
        <v>136</v>
      </c>
      <c r="AK94" s="80">
        <v>4.75</v>
      </c>
      <c r="AL94" s="79">
        <v>1656</v>
      </c>
      <c r="AM94" s="80">
        <v>169</v>
      </c>
      <c r="AN94" s="79">
        <v>17.363</v>
      </c>
      <c r="AO94" s="80">
        <v>3</v>
      </c>
      <c r="AP94" s="79" t="s">
        <v>136</v>
      </c>
      <c r="AQ94" s="80">
        <v>0.05</v>
      </c>
      <c r="AR94" s="79" t="s">
        <v>136</v>
      </c>
      <c r="AS94" s="80" t="s">
        <v>136</v>
      </c>
      <c r="AT94" s="79" t="s">
        <v>136</v>
      </c>
      <c r="AU94" s="80">
        <v>6</v>
      </c>
      <c r="AV94" s="79" t="s">
        <v>136</v>
      </c>
      <c r="AW94" s="80">
        <v>5.3999999999999999E-2</v>
      </c>
      <c r="AX94" s="79">
        <v>36300</v>
      </c>
      <c r="AY94" s="80">
        <v>19551</v>
      </c>
      <c r="AZ94" s="79">
        <v>40</v>
      </c>
      <c r="BA94" s="94">
        <v>515.89800000000002</v>
      </c>
      <c r="BB94" s="89" t="s">
        <v>93</v>
      </c>
      <c r="BC94" s="70"/>
      <c r="BD94" s="70"/>
      <c r="BE94" s="62"/>
    </row>
    <row r="95" spans="1:57">
      <c r="A95" s="69" t="str">
        <f>VLOOKUP([1]ListOfRegions!A61,[1]ListOfRegions!A61:B135,2,0)</f>
        <v xml:space="preserve">  Καλύμνου</v>
      </c>
      <c r="B95" s="81">
        <v>4593</v>
      </c>
      <c r="C95" s="80">
        <v>1918</v>
      </c>
      <c r="D95" s="79">
        <v>153.79</v>
      </c>
      <c r="E95" s="80">
        <v>7898</v>
      </c>
      <c r="F95" s="79">
        <v>5298</v>
      </c>
      <c r="G95" s="80">
        <v>256.77</v>
      </c>
      <c r="H95" s="79">
        <v>22685</v>
      </c>
      <c r="I95" s="80">
        <v>21805</v>
      </c>
      <c r="J95" s="79">
        <v>455.16</v>
      </c>
      <c r="K95" s="80" t="s">
        <v>136</v>
      </c>
      <c r="L95" s="79" t="s">
        <v>136</v>
      </c>
      <c r="M95" s="80" t="s">
        <v>136</v>
      </c>
      <c r="N95" s="79">
        <v>575</v>
      </c>
      <c r="O95" s="80">
        <v>210</v>
      </c>
      <c r="P95" s="79">
        <v>9.8000000000000007</v>
      </c>
      <c r="Q95" s="80" t="s">
        <v>136</v>
      </c>
      <c r="R95" s="79" t="s">
        <v>136</v>
      </c>
      <c r="S95" s="80" t="s">
        <v>136</v>
      </c>
      <c r="T95" s="79">
        <v>475</v>
      </c>
      <c r="U95" s="80">
        <v>130</v>
      </c>
      <c r="V95" s="79">
        <v>21.6</v>
      </c>
      <c r="W95" s="80">
        <v>190</v>
      </c>
      <c r="X95" s="79" t="s">
        <v>136</v>
      </c>
      <c r="Y95" s="80">
        <v>5.4</v>
      </c>
      <c r="Z95" s="79">
        <v>250</v>
      </c>
      <c r="AA95" s="80">
        <v>150</v>
      </c>
      <c r="AB95" s="79">
        <v>3.9</v>
      </c>
      <c r="AC95" s="80" t="s">
        <v>136</v>
      </c>
      <c r="AD95" s="79" t="s">
        <v>136</v>
      </c>
      <c r="AE95" s="80" t="s">
        <v>136</v>
      </c>
      <c r="AF95" s="79">
        <v>936</v>
      </c>
      <c r="AG95" s="80">
        <v>110</v>
      </c>
      <c r="AH95" s="79">
        <v>43.1</v>
      </c>
      <c r="AI95" s="80">
        <v>510</v>
      </c>
      <c r="AJ95" s="79">
        <v>400</v>
      </c>
      <c r="AK95" s="80">
        <v>4.75</v>
      </c>
      <c r="AL95" s="79">
        <v>3150</v>
      </c>
      <c r="AM95" s="80" t="s">
        <v>136</v>
      </c>
      <c r="AN95" s="79">
        <v>12.5</v>
      </c>
      <c r="AO95" s="80">
        <v>50</v>
      </c>
      <c r="AP95" s="79" t="s">
        <v>136</v>
      </c>
      <c r="AQ95" s="80" t="s">
        <v>136</v>
      </c>
      <c r="AR95" s="79" t="s">
        <v>136</v>
      </c>
      <c r="AS95" s="80" t="s">
        <v>136</v>
      </c>
      <c r="AT95" s="79" t="s">
        <v>136</v>
      </c>
      <c r="AU95" s="80" t="s">
        <v>136</v>
      </c>
      <c r="AV95" s="79" t="s">
        <v>136</v>
      </c>
      <c r="AW95" s="80" t="s">
        <v>136</v>
      </c>
      <c r="AX95" s="79">
        <v>40070</v>
      </c>
      <c r="AY95" s="80">
        <v>33700</v>
      </c>
      <c r="AZ95" s="79">
        <v>19.350000000000001</v>
      </c>
      <c r="BA95" s="94">
        <v>575.41</v>
      </c>
      <c r="BB95" s="89" t="s">
        <v>94</v>
      </c>
      <c r="BC95" s="70"/>
      <c r="BD95" s="70"/>
      <c r="BE95" s="62"/>
    </row>
    <row r="96" spans="1:57">
      <c r="A96" s="69" t="str">
        <f>VLOOKUP([1]ListOfRegions!A62,[1]ListOfRegions!A62:B136,2,0)</f>
        <v xml:space="preserve">  Καρπάθου</v>
      </c>
      <c r="B96" s="81">
        <v>181</v>
      </c>
      <c r="C96" s="80">
        <v>181</v>
      </c>
      <c r="D96" s="79">
        <v>2.105</v>
      </c>
      <c r="E96" s="80">
        <v>36</v>
      </c>
      <c r="F96" s="79">
        <v>36</v>
      </c>
      <c r="G96" s="80">
        <v>2.65</v>
      </c>
      <c r="H96" s="79">
        <v>75</v>
      </c>
      <c r="I96" s="80">
        <v>75</v>
      </c>
      <c r="J96" s="79">
        <v>3.48</v>
      </c>
      <c r="K96" s="80">
        <v>90</v>
      </c>
      <c r="L96" s="79">
        <v>90</v>
      </c>
      <c r="M96" s="80">
        <v>2.95</v>
      </c>
      <c r="N96" s="79" t="s">
        <v>136</v>
      </c>
      <c r="O96" s="80" t="s">
        <v>136</v>
      </c>
      <c r="P96" s="79" t="s">
        <v>136</v>
      </c>
      <c r="Q96" s="80" t="s">
        <v>136</v>
      </c>
      <c r="R96" s="79" t="s">
        <v>136</v>
      </c>
      <c r="S96" s="80" t="s">
        <v>136</v>
      </c>
      <c r="T96" s="79">
        <v>300</v>
      </c>
      <c r="U96" s="80">
        <v>300</v>
      </c>
      <c r="V96" s="79">
        <v>9.25</v>
      </c>
      <c r="W96" s="80">
        <v>68</v>
      </c>
      <c r="X96" s="79">
        <v>68</v>
      </c>
      <c r="Y96" s="80">
        <v>3.74</v>
      </c>
      <c r="Z96" s="79">
        <v>34</v>
      </c>
      <c r="AA96" s="80">
        <v>34</v>
      </c>
      <c r="AB96" s="79">
        <v>2.19</v>
      </c>
      <c r="AC96" s="80" t="s">
        <v>136</v>
      </c>
      <c r="AD96" s="79" t="s">
        <v>136</v>
      </c>
      <c r="AE96" s="80" t="s">
        <v>136</v>
      </c>
      <c r="AF96" s="79">
        <v>90</v>
      </c>
      <c r="AG96" s="80">
        <v>90</v>
      </c>
      <c r="AH96" s="79">
        <v>2.95</v>
      </c>
      <c r="AI96" s="80" t="s">
        <v>136</v>
      </c>
      <c r="AJ96" s="79" t="s">
        <v>136</v>
      </c>
      <c r="AK96" s="80" t="s">
        <v>136</v>
      </c>
      <c r="AL96" s="79">
        <v>99</v>
      </c>
      <c r="AM96" s="80">
        <v>99</v>
      </c>
      <c r="AN96" s="79">
        <v>3.3</v>
      </c>
      <c r="AO96" s="80" t="s">
        <v>136</v>
      </c>
      <c r="AP96" s="79" t="s">
        <v>136</v>
      </c>
      <c r="AQ96" s="80" t="s">
        <v>136</v>
      </c>
      <c r="AR96" s="79" t="s">
        <v>136</v>
      </c>
      <c r="AS96" s="80" t="s">
        <v>136</v>
      </c>
      <c r="AT96" s="79" t="s">
        <v>136</v>
      </c>
      <c r="AU96" s="80" t="s">
        <v>136</v>
      </c>
      <c r="AV96" s="79" t="s">
        <v>136</v>
      </c>
      <c r="AW96" s="80" t="s">
        <v>136</v>
      </c>
      <c r="AX96" s="79">
        <v>93872</v>
      </c>
      <c r="AY96" s="80">
        <v>93872</v>
      </c>
      <c r="AZ96" s="79" t="s">
        <v>136</v>
      </c>
      <c r="BA96" s="94">
        <v>588.81200000000001</v>
      </c>
      <c r="BB96" s="89" t="s">
        <v>95</v>
      </c>
      <c r="BC96" s="70"/>
      <c r="BD96" s="70"/>
      <c r="BE96" s="62"/>
    </row>
    <row r="97" spans="1:57">
      <c r="A97" s="69" t="str">
        <f>VLOOKUP([1]ListOfRegions!A63,[1]ListOfRegions!A63:B137,2,0)</f>
        <v xml:space="preserve">  Κύθνου</v>
      </c>
      <c r="B97" s="81">
        <v>1859</v>
      </c>
      <c r="C97" s="80">
        <v>1614</v>
      </c>
      <c r="D97" s="79">
        <v>61.5</v>
      </c>
      <c r="E97" s="80">
        <v>1410</v>
      </c>
      <c r="F97" s="79">
        <v>1000</v>
      </c>
      <c r="G97" s="80">
        <v>80.099999999999994</v>
      </c>
      <c r="H97" s="79">
        <v>1095</v>
      </c>
      <c r="I97" s="80">
        <v>735</v>
      </c>
      <c r="J97" s="79">
        <v>41.7</v>
      </c>
      <c r="K97" s="80">
        <v>120</v>
      </c>
      <c r="L97" s="79" t="s">
        <v>136</v>
      </c>
      <c r="M97" s="80">
        <v>2.2000000000000002</v>
      </c>
      <c r="N97" s="79">
        <v>600</v>
      </c>
      <c r="O97" s="80" t="s">
        <v>136</v>
      </c>
      <c r="P97" s="79">
        <v>3</v>
      </c>
      <c r="Q97" s="80" t="s">
        <v>136</v>
      </c>
      <c r="R97" s="79" t="s">
        <v>136</v>
      </c>
      <c r="S97" s="80" t="s">
        <v>136</v>
      </c>
      <c r="T97" s="79">
        <v>1000</v>
      </c>
      <c r="U97" s="80">
        <v>800</v>
      </c>
      <c r="V97" s="79">
        <v>62</v>
      </c>
      <c r="W97" s="80">
        <v>360</v>
      </c>
      <c r="X97" s="79" t="s">
        <v>136</v>
      </c>
      <c r="Y97" s="80">
        <v>11.8</v>
      </c>
      <c r="Z97" s="79">
        <v>80</v>
      </c>
      <c r="AA97" s="80" t="s">
        <v>136</v>
      </c>
      <c r="AB97" s="79">
        <v>1.6</v>
      </c>
      <c r="AC97" s="80" t="s">
        <v>136</v>
      </c>
      <c r="AD97" s="79" t="s">
        <v>136</v>
      </c>
      <c r="AE97" s="80" t="s">
        <v>136</v>
      </c>
      <c r="AF97" s="79">
        <v>2725</v>
      </c>
      <c r="AG97" s="80">
        <v>775</v>
      </c>
      <c r="AH97" s="79">
        <v>69.375</v>
      </c>
      <c r="AI97" s="80">
        <v>1950</v>
      </c>
      <c r="AJ97" s="79" t="s">
        <v>136</v>
      </c>
      <c r="AK97" s="80">
        <v>21</v>
      </c>
      <c r="AL97" s="79">
        <v>1419</v>
      </c>
      <c r="AM97" s="80">
        <v>719</v>
      </c>
      <c r="AN97" s="79">
        <v>19.428000000000001</v>
      </c>
      <c r="AO97" s="80" t="s">
        <v>136</v>
      </c>
      <c r="AP97" s="79" t="s">
        <v>136</v>
      </c>
      <c r="AQ97" s="80" t="s">
        <v>136</v>
      </c>
      <c r="AR97" s="79" t="s">
        <v>136</v>
      </c>
      <c r="AS97" s="80" t="s">
        <v>136</v>
      </c>
      <c r="AT97" s="79" t="s">
        <v>136</v>
      </c>
      <c r="AU97" s="80" t="s">
        <v>136</v>
      </c>
      <c r="AV97" s="79" t="s">
        <v>136</v>
      </c>
      <c r="AW97" s="80" t="s">
        <v>136</v>
      </c>
      <c r="AX97" s="79">
        <v>25145</v>
      </c>
      <c r="AY97" s="80">
        <v>20456</v>
      </c>
      <c r="AZ97" s="79">
        <v>1.05</v>
      </c>
      <c r="BA97" s="94">
        <v>208.44</v>
      </c>
      <c r="BB97" s="89" t="s">
        <v>96</v>
      </c>
      <c r="BC97" s="70"/>
      <c r="BD97" s="70"/>
      <c r="BE97" s="62"/>
    </row>
    <row r="98" spans="1:57">
      <c r="A98" s="69" t="str">
        <f>VLOOKUP([1]ListOfRegions!A64,[1]ListOfRegions!A64:B138,2,0)</f>
        <v xml:space="preserve">  Κω</v>
      </c>
      <c r="B98" s="81">
        <v>8120</v>
      </c>
      <c r="C98" s="80">
        <v>3540</v>
      </c>
      <c r="D98" s="79">
        <v>288.33499999999998</v>
      </c>
      <c r="E98" s="80">
        <v>10061</v>
      </c>
      <c r="F98" s="79">
        <v>6606</v>
      </c>
      <c r="G98" s="80">
        <v>406.1</v>
      </c>
      <c r="H98" s="79">
        <v>7910</v>
      </c>
      <c r="I98" s="80">
        <v>4115</v>
      </c>
      <c r="J98" s="79">
        <v>300.95299999999997</v>
      </c>
      <c r="K98" s="80" t="s">
        <v>136</v>
      </c>
      <c r="L98" s="79" t="s">
        <v>136</v>
      </c>
      <c r="M98" s="80" t="s">
        <v>136</v>
      </c>
      <c r="N98" s="79">
        <v>990</v>
      </c>
      <c r="O98" s="80">
        <v>295</v>
      </c>
      <c r="P98" s="79">
        <v>26.085999999999999</v>
      </c>
      <c r="Q98" s="80" t="s">
        <v>136</v>
      </c>
      <c r="R98" s="79" t="s">
        <v>136</v>
      </c>
      <c r="S98" s="80" t="s">
        <v>136</v>
      </c>
      <c r="T98" s="79">
        <v>1090</v>
      </c>
      <c r="U98" s="80">
        <v>230</v>
      </c>
      <c r="V98" s="79">
        <v>49.97</v>
      </c>
      <c r="W98" s="80">
        <v>1820</v>
      </c>
      <c r="X98" s="79">
        <v>900</v>
      </c>
      <c r="Y98" s="80">
        <v>52.543999999999997</v>
      </c>
      <c r="Z98" s="79">
        <v>970</v>
      </c>
      <c r="AA98" s="80">
        <v>450</v>
      </c>
      <c r="AB98" s="79">
        <v>27.538</v>
      </c>
      <c r="AC98" s="80" t="s">
        <v>136</v>
      </c>
      <c r="AD98" s="79" t="s">
        <v>136</v>
      </c>
      <c r="AE98" s="80" t="s">
        <v>136</v>
      </c>
      <c r="AF98" s="79">
        <v>3340</v>
      </c>
      <c r="AG98" s="80">
        <v>120</v>
      </c>
      <c r="AH98" s="79">
        <v>135.553</v>
      </c>
      <c r="AI98" s="80" t="s">
        <v>136</v>
      </c>
      <c r="AJ98" s="79" t="s">
        <v>136</v>
      </c>
      <c r="AK98" s="80" t="s">
        <v>136</v>
      </c>
      <c r="AL98" s="79">
        <v>862</v>
      </c>
      <c r="AM98" s="80">
        <v>32</v>
      </c>
      <c r="AN98" s="79">
        <v>9.6180000000000003</v>
      </c>
      <c r="AO98" s="80">
        <v>275</v>
      </c>
      <c r="AP98" s="79" t="s">
        <v>136</v>
      </c>
      <c r="AQ98" s="80">
        <v>10.199999999999999</v>
      </c>
      <c r="AR98" s="79" t="s">
        <v>136</v>
      </c>
      <c r="AS98" s="80" t="s">
        <v>136</v>
      </c>
      <c r="AT98" s="79" t="s">
        <v>136</v>
      </c>
      <c r="AU98" s="80" t="s">
        <v>136</v>
      </c>
      <c r="AV98" s="79" t="s">
        <v>136</v>
      </c>
      <c r="AW98" s="80" t="s">
        <v>136</v>
      </c>
      <c r="AX98" s="79">
        <v>341658</v>
      </c>
      <c r="AY98" s="80">
        <v>326888</v>
      </c>
      <c r="AZ98" s="79">
        <v>168.398</v>
      </c>
      <c r="BA98" s="94">
        <v>3522.4470000000001</v>
      </c>
      <c r="BB98" s="89" t="s">
        <v>97</v>
      </c>
      <c r="BC98" s="70"/>
      <c r="BD98" s="70"/>
      <c r="BE98" s="62"/>
    </row>
    <row r="99" spans="1:57">
      <c r="A99" s="69" t="str">
        <f>VLOOKUP([1]ListOfRegions!A65,[1]ListOfRegions!A65:B139,2,0)</f>
        <v xml:space="preserve">  Μήλου</v>
      </c>
      <c r="B99" s="81">
        <v>2375</v>
      </c>
      <c r="C99" s="80">
        <v>1200</v>
      </c>
      <c r="D99" s="79">
        <v>29.35</v>
      </c>
      <c r="E99" s="80">
        <v>2220</v>
      </c>
      <c r="F99" s="79">
        <v>1420</v>
      </c>
      <c r="G99" s="80">
        <v>50.42</v>
      </c>
      <c r="H99" s="79">
        <v>1440</v>
      </c>
      <c r="I99" s="80">
        <v>770</v>
      </c>
      <c r="J99" s="79">
        <v>19.98</v>
      </c>
      <c r="K99" s="80">
        <v>90</v>
      </c>
      <c r="L99" s="79" t="s">
        <v>136</v>
      </c>
      <c r="M99" s="80">
        <v>0.77500000000000002</v>
      </c>
      <c r="N99" s="79">
        <v>490</v>
      </c>
      <c r="O99" s="80">
        <v>80</v>
      </c>
      <c r="P99" s="79">
        <v>5</v>
      </c>
      <c r="Q99" s="80" t="s">
        <v>136</v>
      </c>
      <c r="R99" s="79" t="s">
        <v>136</v>
      </c>
      <c r="S99" s="80" t="s">
        <v>136</v>
      </c>
      <c r="T99" s="79">
        <v>210</v>
      </c>
      <c r="U99" s="80" t="s">
        <v>136</v>
      </c>
      <c r="V99" s="79">
        <v>2.88</v>
      </c>
      <c r="W99" s="80">
        <v>396</v>
      </c>
      <c r="X99" s="79">
        <v>60</v>
      </c>
      <c r="Y99" s="80">
        <v>3.24</v>
      </c>
      <c r="Z99" s="79">
        <v>445</v>
      </c>
      <c r="AA99" s="80">
        <v>125</v>
      </c>
      <c r="AB99" s="79">
        <v>7.2</v>
      </c>
      <c r="AC99" s="80" t="s">
        <v>136</v>
      </c>
      <c r="AD99" s="79" t="s">
        <v>136</v>
      </c>
      <c r="AE99" s="80" t="s">
        <v>136</v>
      </c>
      <c r="AF99" s="79">
        <v>730</v>
      </c>
      <c r="AG99" s="80">
        <v>280</v>
      </c>
      <c r="AH99" s="79">
        <v>34.5</v>
      </c>
      <c r="AI99" s="80">
        <v>460</v>
      </c>
      <c r="AJ99" s="79">
        <v>160</v>
      </c>
      <c r="AK99" s="80">
        <v>13.6</v>
      </c>
      <c r="AL99" s="79">
        <v>1100</v>
      </c>
      <c r="AM99" s="80">
        <v>120</v>
      </c>
      <c r="AN99" s="79">
        <v>2.5499999999999998</v>
      </c>
      <c r="AO99" s="80">
        <v>20</v>
      </c>
      <c r="AP99" s="79" t="s">
        <v>136</v>
      </c>
      <c r="AQ99" s="80">
        <v>0.16</v>
      </c>
      <c r="AR99" s="79" t="s">
        <v>136</v>
      </c>
      <c r="AS99" s="80" t="s">
        <v>136</v>
      </c>
      <c r="AT99" s="79" t="s">
        <v>136</v>
      </c>
      <c r="AU99" s="80" t="s">
        <v>136</v>
      </c>
      <c r="AV99" s="79" t="s">
        <v>136</v>
      </c>
      <c r="AW99" s="80" t="s">
        <v>136</v>
      </c>
      <c r="AX99" s="79">
        <v>88800</v>
      </c>
      <c r="AY99" s="80">
        <v>56170</v>
      </c>
      <c r="AZ99" s="79">
        <v>16.32</v>
      </c>
      <c r="BA99" s="94">
        <v>233.1</v>
      </c>
      <c r="BB99" s="89" t="s">
        <v>98</v>
      </c>
      <c r="BC99" s="70"/>
      <c r="BD99" s="70"/>
      <c r="BE99" s="62"/>
    </row>
    <row r="100" spans="1:57">
      <c r="A100" s="69" t="str">
        <f>VLOOKUP([1]ListOfRegions!A66,[1]ListOfRegions!A66:B140,2,0)</f>
        <v xml:space="preserve">  Μυκόνου.</v>
      </c>
      <c r="B100" s="81">
        <v>160</v>
      </c>
      <c r="C100" s="80">
        <v>40</v>
      </c>
      <c r="D100" s="79">
        <v>2.5</v>
      </c>
      <c r="E100" s="80">
        <v>140</v>
      </c>
      <c r="F100" s="79">
        <v>40</v>
      </c>
      <c r="G100" s="80">
        <v>2.8</v>
      </c>
      <c r="H100" s="79" t="s">
        <v>136</v>
      </c>
      <c r="I100" s="80" t="s">
        <v>136</v>
      </c>
      <c r="J100" s="79" t="s">
        <v>136</v>
      </c>
      <c r="K100" s="80" t="s">
        <v>136</v>
      </c>
      <c r="L100" s="79" t="s">
        <v>136</v>
      </c>
      <c r="M100" s="80" t="s">
        <v>136</v>
      </c>
      <c r="N100" s="79" t="s">
        <v>136</v>
      </c>
      <c r="O100" s="80" t="s">
        <v>136</v>
      </c>
      <c r="P100" s="79" t="s">
        <v>136</v>
      </c>
      <c r="Q100" s="80" t="s">
        <v>136</v>
      </c>
      <c r="R100" s="79" t="s">
        <v>136</v>
      </c>
      <c r="S100" s="80" t="s">
        <v>136</v>
      </c>
      <c r="T100" s="79" t="s">
        <v>136</v>
      </c>
      <c r="U100" s="80" t="s">
        <v>136</v>
      </c>
      <c r="V100" s="79" t="s">
        <v>136</v>
      </c>
      <c r="W100" s="80" t="s">
        <v>136</v>
      </c>
      <c r="X100" s="79" t="s">
        <v>136</v>
      </c>
      <c r="Y100" s="80" t="s">
        <v>136</v>
      </c>
      <c r="Z100" s="79" t="s">
        <v>136</v>
      </c>
      <c r="AA100" s="80" t="s">
        <v>136</v>
      </c>
      <c r="AB100" s="79" t="s">
        <v>136</v>
      </c>
      <c r="AC100" s="80" t="s">
        <v>136</v>
      </c>
      <c r="AD100" s="79" t="s">
        <v>136</v>
      </c>
      <c r="AE100" s="80" t="s">
        <v>136</v>
      </c>
      <c r="AF100" s="79">
        <v>400</v>
      </c>
      <c r="AG100" s="80">
        <v>50</v>
      </c>
      <c r="AH100" s="79">
        <v>3.8</v>
      </c>
      <c r="AI100" s="80">
        <v>280</v>
      </c>
      <c r="AJ100" s="79">
        <v>30</v>
      </c>
      <c r="AK100" s="80">
        <v>2.2000000000000002</v>
      </c>
      <c r="AL100" s="79" t="s">
        <v>136</v>
      </c>
      <c r="AM100" s="80" t="s">
        <v>136</v>
      </c>
      <c r="AN100" s="79" t="s">
        <v>136</v>
      </c>
      <c r="AO100" s="80" t="s">
        <v>136</v>
      </c>
      <c r="AP100" s="79" t="s">
        <v>136</v>
      </c>
      <c r="AQ100" s="80" t="s">
        <v>136</v>
      </c>
      <c r="AR100" s="79" t="s">
        <v>136</v>
      </c>
      <c r="AS100" s="80" t="s">
        <v>136</v>
      </c>
      <c r="AT100" s="79" t="s">
        <v>136</v>
      </c>
      <c r="AU100" s="80" t="s">
        <v>136</v>
      </c>
      <c r="AV100" s="79" t="s">
        <v>136</v>
      </c>
      <c r="AW100" s="80" t="s">
        <v>136</v>
      </c>
      <c r="AX100" s="79">
        <v>1360</v>
      </c>
      <c r="AY100" s="80">
        <v>1060</v>
      </c>
      <c r="AZ100" s="79" t="s">
        <v>136</v>
      </c>
      <c r="BA100" s="94">
        <v>18.600000000000001</v>
      </c>
      <c r="BB100" s="89" t="s">
        <v>99</v>
      </c>
      <c r="BC100" s="70"/>
      <c r="BD100" s="70"/>
      <c r="BE100" s="62"/>
    </row>
    <row r="101" spans="1:57">
      <c r="A101" s="69" t="str">
        <f>VLOOKUP([1]ListOfRegions!A67,[1]ListOfRegions!A67:B141,2,0)</f>
        <v xml:space="preserve">  Νάξου</v>
      </c>
      <c r="B101" s="81">
        <v>9854</v>
      </c>
      <c r="C101" s="80">
        <v>1883</v>
      </c>
      <c r="D101" s="79">
        <v>301.255</v>
      </c>
      <c r="E101" s="80">
        <v>11958</v>
      </c>
      <c r="F101" s="79">
        <v>4743</v>
      </c>
      <c r="G101" s="80">
        <v>468.19099999999997</v>
      </c>
      <c r="H101" s="79">
        <v>3327</v>
      </c>
      <c r="I101" s="80">
        <v>898</v>
      </c>
      <c r="J101" s="79">
        <v>89.98</v>
      </c>
      <c r="K101" s="80">
        <v>1961</v>
      </c>
      <c r="L101" s="79">
        <v>130</v>
      </c>
      <c r="M101" s="80">
        <v>58.32</v>
      </c>
      <c r="N101" s="79">
        <v>4252</v>
      </c>
      <c r="O101" s="80">
        <v>152</v>
      </c>
      <c r="P101" s="79">
        <v>73.674999999999997</v>
      </c>
      <c r="Q101" s="80" t="s">
        <v>136</v>
      </c>
      <c r="R101" s="79" t="s">
        <v>136</v>
      </c>
      <c r="S101" s="80" t="s">
        <v>136</v>
      </c>
      <c r="T101" s="79">
        <v>2653</v>
      </c>
      <c r="U101" s="80">
        <v>120</v>
      </c>
      <c r="V101" s="79">
        <v>100.15</v>
      </c>
      <c r="W101" s="80">
        <v>2645</v>
      </c>
      <c r="X101" s="79">
        <v>615</v>
      </c>
      <c r="Y101" s="80">
        <v>84.51</v>
      </c>
      <c r="Z101" s="79">
        <v>2904</v>
      </c>
      <c r="AA101" s="80">
        <v>93</v>
      </c>
      <c r="AB101" s="79">
        <v>94.825000000000003</v>
      </c>
      <c r="AC101" s="80">
        <v>1421</v>
      </c>
      <c r="AD101" s="79">
        <v>801</v>
      </c>
      <c r="AE101" s="80">
        <v>35.524999999999999</v>
      </c>
      <c r="AF101" s="79">
        <v>3054</v>
      </c>
      <c r="AG101" s="80">
        <v>184</v>
      </c>
      <c r="AH101" s="79">
        <v>130.98500000000001</v>
      </c>
      <c r="AI101" s="80">
        <v>751</v>
      </c>
      <c r="AJ101" s="79">
        <v>190</v>
      </c>
      <c r="AK101" s="80">
        <v>30.87</v>
      </c>
      <c r="AL101" s="79">
        <v>2339</v>
      </c>
      <c r="AM101" s="80" t="s">
        <v>136</v>
      </c>
      <c r="AN101" s="79">
        <v>48.88</v>
      </c>
      <c r="AO101" s="80">
        <v>473</v>
      </c>
      <c r="AP101" s="79">
        <v>18</v>
      </c>
      <c r="AQ101" s="80">
        <v>13.035</v>
      </c>
      <c r="AR101" s="79">
        <v>110</v>
      </c>
      <c r="AS101" s="80" t="s">
        <v>136</v>
      </c>
      <c r="AT101" s="79">
        <v>3.85</v>
      </c>
      <c r="AU101" s="80">
        <v>30</v>
      </c>
      <c r="AV101" s="79" t="s">
        <v>136</v>
      </c>
      <c r="AW101" s="80">
        <v>0.18</v>
      </c>
      <c r="AX101" s="79">
        <v>121439</v>
      </c>
      <c r="AY101" s="80">
        <v>92287</v>
      </c>
      <c r="AZ101" s="79">
        <v>370.88</v>
      </c>
      <c r="BA101" s="94">
        <v>1485.604</v>
      </c>
      <c r="BB101" s="89" t="s">
        <v>100</v>
      </c>
      <c r="BC101" s="70"/>
      <c r="BD101" s="70"/>
      <c r="BE101" s="62"/>
    </row>
    <row r="102" spans="1:57">
      <c r="A102" s="69" t="str">
        <f>VLOOKUP([1]ListOfRegions!A68,[1]ListOfRegions!A68:B142,2,0)</f>
        <v xml:space="preserve">  Πάρου</v>
      </c>
      <c r="B102" s="81">
        <v>1098</v>
      </c>
      <c r="C102" s="80">
        <v>268</v>
      </c>
      <c r="D102" s="79">
        <v>55.95</v>
      </c>
      <c r="E102" s="80">
        <v>1488</v>
      </c>
      <c r="F102" s="79">
        <v>458</v>
      </c>
      <c r="G102" s="80">
        <v>88.73</v>
      </c>
      <c r="H102" s="79">
        <v>837</v>
      </c>
      <c r="I102" s="80">
        <v>280</v>
      </c>
      <c r="J102" s="79">
        <v>33.799999999999997</v>
      </c>
      <c r="K102" s="80">
        <v>150</v>
      </c>
      <c r="L102" s="79" t="s">
        <v>136</v>
      </c>
      <c r="M102" s="80">
        <v>6.75</v>
      </c>
      <c r="N102" s="79">
        <v>663</v>
      </c>
      <c r="O102" s="80">
        <v>148</v>
      </c>
      <c r="P102" s="79">
        <v>24.95</v>
      </c>
      <c r="Q102" s="80" t="s">
        <v>136</v>
      </c>
      <c r="R102" s="79" t="s">
        <v>136</v>
      </c>
      <c r="S102" s="80" t="s">
        <v>136</v>
      </c>
      <c r="T102" s="79">
        <v>1571</v>
      </c>
      <c r="U102" s="80">
        <v>1071</v>
      </c>
      <c r="V102" s="79">
        <v>102.11499999999999</v>
      </c>
      <c r="W102" s="80">
        <v>350</v>
      </c>
      <c r="X102" s="79" t="s">
        <v>136</v>
      </c>
      <c r="Y102" s="80">
        <v>14</v>
      </c>
      <c r="Z102" s="79">
        <v>350</v>
      </c>
      <c r="AA102" s="80" t="s">
        <v>136</v>
      </c>
      <c r="AB102" s="79">
        <v>12.25</v>
      </c>
      <c r="AC102" s="80" t="s">
        <v>136</v>
      </c>
      <c r="AD102" s="79" t="s">
        <v>136</v>
      </c>
      <c r="AE102" s="80" t="s">
        <v>136</v>
      </c>
      <c r="AF102" s="79">
        <v>556</v>
      </c>
      <c r="AG102" s="80">
        <v>216</v>
      </c>
      <c r="AH102" s="79">
        <v>44</v>
      </c>
      <c r="AI102" s="80">
        <v>195</v>
      </c>
      <c r="AJ102" s="79">
        <v>45</v>
      </c>
      <c r="AK102" s="80">
        <v>8.7200000000000006</v>
      </c>
      <c r="AL102" s="79">
        <v>183</v>
      </c>
      <c r="AM102" s="80">
        <v>18</v>
      </c>
      <c r="AN102" s="79">
        <v>3.45</v>
      </c>
      <c r="AO102" s="80">
        <v>10</v>
      </c>
      <c r="AP102" s="79" t="s">
        <v>136</v>
      </c>
      <c r="AQ102" s="80">
        <v>0.45</v>
      </c>
      <c r="AR102" s="79" t="s">
        <v>136</v>
      </c>
      <c r="AS102" s="80" t="s">
        <v>136</v>
      </c>
      <c r="AT102" s="79" t="s">
        <v>136</v>
      </c>
      <c r="AU102" s="80" t="s">
        <v>136</v>
      </c>
      <c r="AV102" s="79" t="s">
        <v>136</v>
      </c>
      <c r="AW102" s="80" t="s">
        <v>136</v>
      </c>
      <c r="AX102" s="79">
        <v>38110</v>
      </c>
      <c r="AY102" s="80">
        <v>33410</v>
      </c>
      <c r="AZ102" s="79">
        <v>54.4</v>
      </c>
      <c r="BA102" s="94">
        <v>299.19</v>
      </c>
      <c r="BB102" s="89" t="s">
        <v>101</v>
      </c>
      <c r="BC102" s="70"/>
      <c r="BD102" s="70"/>
      <c r="BE102" s="62"/>
    </row>
    <row r="103" spans="1:57">
      <c r="A103" s="69" t="str">
        <f>VLOOKUP([1]ListOfRegions!A69,[1]ListOfRegions!A69:B143,2,0)</f>
        <v xml:space="preserve">  Ρόδου</v>
      </c>
      <c r="B103" s="81">
        <v>14713</v>
      </c>
      <c r="C103" s="80">
        <v>14707</v>
      </c>
      <c r="D103" s="79">
        <v>527.91999999999996</v>
      </c>
      <c r="E103" s="80">
        <v>97360</v>
      </c>
      <c r="F103" s="79">
        <v>97353</v>
      </c>
      <c r="G103" s="80">
        <v>1788.433</v>
      </c>
      <c r="H103" s="79">
        <v>4892</v>
      </c>
      <c r="I103" s="80">
        <v>4888</v>
      </c>
      <c r="J103" s="79">
        <v>131.679</v>
      </c>
      <c r="K103" s="80">
        <v>3668</v>
      </c>
      <c r="L103" s="79">
        <v>3668</v>
      </c>
      <c r="M103" s="80">
        <v>209.07599999999999</v>
      </c>
      <c r="N103" s="79">
        <v>1030</v>
      </c>
      <c r="O103" s="80">
        <v>1030</v>
      </c>
      <c r="P103" s="79">
        <v>26.78</v>
      </c>
      <c r="Q103" s="80" t="s">
        <v>136</v>
      </c>
      <c r="R103" s="79" t="s">
        <v>136</v>
      </c>
      <c r="S103" s="80" t="s">
        <v>136</v>
      </c>
      <c r="T103" s="79">
        <v>13907</v>
      </c>
      <c r="U103" s="80">
        <v>13907</v>
      </c>
      <c r="V103" s="79">
        <v>249.786</v>
      </c>
      <c r="W103" s="80">
        <v>18366</v>
      </c>
      <c r="X103" s="79">
        <v>18366</v>
      </c>
      <c r="Y103" s="80">
        <v>1084.653</v>
      </c>
      <c r="Z103" s="79">
        <v>3110</v>
      </c>
      <c r="AA103" s="80">
        <v>3107</v>
      </c>
      <c r="AB103" s="79">
        <v>143.06</v>
      </c>
      <c r="AC103" s="80">
        <v>345</v>
      </c>
      <c r="AD103" s="79">
        <v>345</v>
      </c>
      <c r="AE103" s="80">
        <v>20.7</v>
      </c>
      <c r="AF103" s="79">
        <v>366</v>
      </c>
      <c r="AG103" s="80">
        <v>366</v>
      </c>
      <c r="AH103" s="79">
        <v>9.23</v>
      </c>
      <c r="AI103" s="80" t="s">
        <v>136</v>
      </c>
      <c r="AJ103" s="79" t="s">
        <v>136</v>
      </c>
      <c r="AK103" s="80" t="s">
        <v>136</v>
      </c>
      <c r="AL103" s="79">
        <v>686</v>
      </c>
      <c r="AM103" s="80">
        <v>686</v>
      </c>
      <c r="AN103" s="79">
        <v>8.3390000000000004</v>
      </c>
      <c r="AO103" s="80">
        <v>482</v>
      </c>
      <c r="AP103" s="79">
        <v>482</v>
      </c>
      <c r="AQ103" s="80">
        <v>12.05</v>
      </c>
      <c r="AR103" s="79" t="s">
        <v>136</v>
      </c>
      <c r="AS103" s="80" t="s">
        <v>136</v>
      </c>
      <c r="AT103" s="79" t="s">
        <v>136</v>
      </c>
      <c r="AU103" s="80" t="s">
        <v>136</v>
      </c>
      <c r="AV103" s="79" t="s">
        <v>136</v>
      </c>
      <c r="AW103" s="80" t="s">
        <v>136</v>
      </c>
      <c r="AX103" s="79">
        <v>1143002</v>
      </c>
      <c r="AY103" s="80">
        <v>1139869</v>
      </c>
      <c r="AZ103" s="79">
        <v>13330.72</v>
      </c>
      <c r="BA103" s="94">
        <v>5998.9260000000004</v>
      </c>
      <c r="BB103" s="89" t="s">
        <v>102</v>
      </c>
      <c r="BC103" s="70"/>
      <c r="BD103" s="70"/>
      <c r="BE103" s="62"/>
    </row>
    <row r="104" spans="1:57">
      <c r="A104" s="69" t="str">
        <f>VLOOKUP([1]ListOfRegions!A70,[1]ListOfRegions!A70:B144,2,0)</f>
        <v xml:space="preserve">  Τήνου</v>
      </c>
      <c r="B104" s="81">
        <v>14945</v>
      </c>
      <c r="C104" s="80">
        <v>1250</v>
      </c>
      <c r="D104" s="79">
        <v>368.7</v>
      </c>
      <c r="E104" s="80">
        <v>2020</v>
      </c>
      <c r="F104" s="79" t="s">
        <v>136</v>
      </c>
      <c r="G104" s="80">
        <v>48.46</v>
      </c>
      <c r="H104" s="79">
        <v>843</v>
      </c>
      <c r="I104" s="80" t="s">
        <v>136</v>
      </c>
      <c r="J104" s="79">
        <v>12.794</v>
      </c>
      <c r="K104" s="80">
        <v>403</v>
      </c>
      <c r="L104" s="79" t="s">
        <v>136</v>
      </c>
      <c r="M104" s="80">
        <v>5.32</v>
      </c>
      <c r="N104" s="79">
        <v>2312</v>
      </c>
      <c r="O104" s="80" t="s">
        <v>136</v>
      </c>
      <c r="P104" s="79">
        <v>22.954999999999998</v>
      </c>
      <c r="Q104" s="80" t="s">
        <v>136</v>
      </c>
      <c r="R104" s="79" t="s">
        <v>136</v>
      </c>
      <c r="S104" s="80" t="s">
        <v>136</v>
      </c>
      <c r="T104" s="79">
        <v>222</v>
      </c>
      <c r="U104" s="80" t="s">
        <v>136</v>
      </c>
      <c r="V104" s="79">
        <v>3.4</v>
      </c>
      <c r="W104" s="80">
        <v>420</v>
      </c>
      <c r="X104" s="79" t="s">
        <v>136</v>
      </c>
      <c r="Y104" s="80">
        <v>7.3150000000000004</v>
      </c>
      <c r="Z104" s="79">
        <v>521</v>
      </c>
      <c r="AA104" s="80" t="s">
        <v>136</v>
      </c>
      <c r="AB104" s="79">
        <v>6.9050000000000002</v>
      </c>
      <c r="AC104" s="80">
        <v>95</v>
      </c>
      <c r="AD104" s="79" t="s">
        <v>136</v>
      </c>
      <c r="AE104" s="80">
        <v>1.39</v>
      </c>
      <c r="AF104" s="79" t="s">
        <v>136</v>
      </c>
      <c r="AG104" s="80" t="s">
        <v>136</v>
      </c>
      <c r="AH104" s="79" t="s">
        <v>136</v>
      </c>
      <c r="AI104" s="80">
        <v>8270</v>
      </c>
      <c r="AJ104" s="79" t="s">
        <v>136</v>
      </c>
      <c r="AK104" s="80">
        <v>113.2</v>
      </c>
      <c r="AL104" s="79">
        <v>1179</v>
      </c>
      <c r="AM104" s="80" t="s">
        <v>136</v>
      </c>
      <c r="AN104" s="79">
        <v>9.83</v>
      </c>
      <c r="AO104" s="80">
        <v>140</v>
      </c>
      <c r="AP104" s="79" t="s">
        <v>136</v>
      </c>
      <c r="AQ104" s="80">
        <v>3.2</v>
      </c>
      <c r="AR104" s="79" t="s">
        <v>136</v>
      </c>
      <c r="AS104" s="80" t="s">
        <v>136</v>
      </c>
      <c r="AT104" s="79" t="s">
        <v>136</v>
      </c>
      <c r="AU104" s="80" t="s">
        <v>136</v>
      </c>
      <c r="AV104" s="79" t="s">
        <v>136</v>
      </c>
      <c r="AW104" s="80" t="s">
        <v>136</v>
      </c>
      <c r="AX104" s="79">
        <v>66800</v>
      </c>
      <c r="AY104" s="80">
        <v>5800</v>
      </c>
      <c r="AZ104" s="79">
        <v>2.0499999999999998</v>
      </c>
      <c r="BA104" s="94">
        <v>562</v>
      </c>
      <c r="BB104" s="89" t="s">
        <v>103</v>
      </c>
      <c r="BC104" s="70"/>
      <c r="BD104" s="70"/>
      <c r="BE104" s="62"/>
    </row>
    <row r="105" spans="1:57">
      <c r="A105" s="129" t="s">
        <v>104</v>
      </c>
      <c r="B105" s="130">
        <f t="shared" ref="B105:J105" si="58">SUM(B107:B110)</f>
        <v>243429</v>
      </c>
      <c r="C105" s="96">
        <f t="shared" si="58"/>
        <v>125768</v>
      </c>
      <c r="D105" s="96">
        <f t="shared" si="58"/>
        <v>9085.3739999999998</v>
      </c>
      <c r="E105" s="96">
        <f t="shared" si="58"/>
        <v>1505050</v>
      </c>
      <c r="F105" s="96">
        <f t="shared" si="58"/>
        <v>1382073</v>
      </c>
      <c r="G105" s="96">
        <f t="shared" si="58"/>
        <v>75093.532000000007</v>
      </c>
      <c r="H105" s="96">
        <f t="shared" si="58"/>
        <v>298200</v>
      </c>
      <c r="I105" s="96">
        <f t="shared" si="58"/>
        <v>234780</v>
      </c>
      <c r="J105" s="96">
        <f t="shared" si="58"/>
        <v>8786.11</v>
      </c>
      <c r="K105" s="96">
        <f>SUM(K107:K110)</f>
        <v>103621</v>
      </c>
      <c r="L105" s="96">
        <f>SUM(L107:L110)</f>
        <v>52210</v>
      </c>
      <c r="M105" s="96">
        <f>SUM(M107:M110)</f>
        <v>3313.2960000000003</v>
      </c>
      <c r="N105" s="96">
        <f>SUM(N107:N110)</f>
        <v>134535</v>
      </c>
      <c r="O105" s="96">
        <f t="shared" ref="O105:AE105" si="59">SUM(O107:O110)</f>
        <v>20821</v>
      </c>
      <c r="P105" s="96">
        <f t="shared" si="59"/>
        <v>2523.1280000000002</v>
      </c>
      <c r="Q105" s="96">
        <f t="shared" ref="Q105:V105" si="60">SUM(Q107:Q110)</f>
        <v>8921</v>
      </c>
      <c r="R105" s="96">
        <f t="shared" si="60"/>
        <v>8061</v>
      </c>
      <c r="S105" s="96">
        <f t="shared" si="60"/>
        <v>314.28499999999997</v>
      </c>
      <c r="T105" s="96">
        <f t="shared" si="60"/>
        <v>64817</v>
      </c>
      <c r="U105" s="96">
        <f t="shared" si="60"/>
        <v>32154</v>
      </c>
      <c r="V105" s="96">
        <f t="shared" si="60"/>
        <v>2022.2759999999998</v>
      </c>
      <c r="W105" s="96">
        <f t="shared" si="59"/>
        <v>28327</v>
      </c>
      <c r="X105" s="96">
        <f t="shared" si="59"/>
        <v>11043</v>
      </c>
      <c r="Y105" s="96">
        <f t="shared" si="59"/>
        <v>599.95900000000006</v>
      </c>
      <c r="Z105" s="114">
        <f t="shared" si="59"/>
        <v>41764</v>
      </c>
      <c r="AA105" s="96">
        <f t="shared" si="59"/>
        <v>6953</v>
      </c>
      <c r="AB105" s="96">
        <f t="shared" si="59"/>
        <v>699.96</v>
      </c>
      <c r="AC105" s="96">
        <f t="shared" si="59"/>
        <v>21295</v>
      </c>
      <c r="AD105" s="96">
        <f t="shared" si="59"/>
        <v>8281</v>
      </c>
      <c r="AE105" s="96">
        <f t="shared" si="59"/>
        <v>298.34000000000003</v>
      </c>
      <c r="AF105" s="96">
        <f>SUM(AF107:AF110)</f>
        <v>76315</v>
      </c>
      <c r="AG105" s="96">
        <f t="shared" ref="AG105:AQ105" si="61">SUM(AG107:AG110)</f>
        <v>5727</v>
      </c>
      <c r="AH105" s="96">
        <f t="shared" si="61"/>
        <v>1022.086</v>
      </c>
      <c r="AI105" s="96">
        <f t="shared" si="61"/>
        <v>372</v>
      </c>
      <c r="AJ105" s="96">
        <f t="shared" si="61"/>
        <v>0</v>
      </c>
      <c r="AK105" s="96">
        <f t="shared" si="61"/>
        <v>3.66</v>
      </c>
      <c r="AL105" s="96">
        <f t="shared" si="61"/>
        <v>105954</v>
      </c>
      <c r="AM105" s="96">
        <f t="shared" si="61"/>
        <v>5945</v>
      </c>
      <c r="AN105" s="96">
        <f t="shared" si="61"/>
        <v>979.197</v>
      </c>
      <c r="AO105" s="96">
        <f t="shared" si="61"/>
        <v>109715</v>
      </c>
      <c r="AP105" s="96">
        <f t="shared" si="61"/>
        <v>34563</v>
      </c>
      <c r="AQ105" s="96">
        <f t="shared" si="61"/>
        <v>2144.7579999999998</v>
      </c>
      <c r="AR105" s="96">
        <f>SUM(AR107:AR110)</f>
        <v>66575</v>
      </c>
      <c r="AS105" s="96">
        <f t="shared" ref="AS105:BA105" si="62">SUM(AS107:AS110)</f>
        <v>50535</v>
      </c>
      <c r="AT105" s="96">
        <f t="shared" si="62"/>
        <v>1234.194</v>
      </c>
      <c r="AU105" s="96">
        <f t="shared" si="62"/>
        <v>628</v>
      </c>
      <c r="AV105" s="96">
        <f t="shared" si="62"/>
        <v>150</v>
      </c>
      <c r="AW105" s="96">
        <f t="shared" si="62"/>
        <v>4.0730000000000004</v>
      </c>
      <c r="AX105" s="96">
        <f t="shared" si="62"/>
        <v>35933495</v>
      </c>
      <c r="AY105" s="96">
        <f t="shared" si="62"/>
        <v>34920405</v>
      </c>
      <c r="AZ105" s="96">
        <f t="shared" si="62"/>
        <v>1600.8400000000001</v>
      </c>
      <c r="BA105" s="97">
        <f t="shared" si="62"/>
        <v>476650.52299999999</v>
      </c>
      <c r="BB105" s="137" t="s">
        <v>105</v>
      </c>
      <c r="BC105" s="138"/>
      <c r="BD105" s="138"/>
      <c r="BE105" s="62"/>
    </row>
    <row r="106" spans="1:57">
      <c r="A106" s="129"/>
      <c r="B106" s="130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114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7"/>
      <c r="BB106" s="137"/>
      <c r="BC106" s="138"/>
      <c r="BD106" s="138"/>
      <c r="BE106" s="62"/>
    </row>
    <row r="107" spans="1:57">
      <c r="A107" s="69" t="str">
        <f>VLOOKUP([1]ListOfRegions!A71,[1]ListOfRegions!A71:B145,2,0)</f>
        <v xml:space="preserve">  Ηρακλείου</v>
      </c>
      <c r="B107" s="81">
        <v>71404</v>
      </c>
      <c r="C107" s="80">
        <v>33473</v>
      </c>
      <c r="D107" s="79">
        <v>3058.8220000000001</v>
      </c>
      <c r="E107" s="80">
        <v>199629</v>
      </c>
      <c r="F107" s="79">
        <v>161186</v>
      </c>
      <c r="G107" s="80">
        <v>8639.75</v>
      </c>
      <c r="H107" s="79">
        <v>54113</v>
      </c>
      <c r="I107" s="80">
        <v>26845</v>
      </c>
      <c r="J107" s="79">
        <v>2443.92</v>
      </c>
      <c r="K107" s="80">
        <v>34378</v>
      </c>
      <c r="L107" s="79">
        <v>25992</v>
      </c>
      <c r="M107" s="80">
        <v>1063.855</v>
      </c>
      <c r="N107" s="79">
        <v>53257</v>
      </c>
      <c r="O107" s="80">
        <v>14213</v>
      </c>
      <c r="P107" s="79">
        <v>1357.6849999999999</v>
      </c>
      <c r="Q107" s="80">
        <v>185</v>
      </c>
      <c r="R107" s="79" t="s">
        <v>136</v>
      </c>
      <c r="S107" s="80">
        <v>7.75</v>
      </c>
      <c r="T107" s="79">
        <v>40448</v>
      </c>
      <c r="U107" s="80">
        <v>21272</v>
      </c>
      <c r="V107" s="79">
        <v>1697.8309999999999</v>
      </c>
      <c r="W107" s="80">
        <v>9156</v>
      </c>
      <c r="X107" s="79">
        <v>2445</v>
      </c>
      <c r="Y107" s="80">
        <v>263.97899999999998</v>
      </c>
      <c r="Z107" s="79">
        <v>16008</v>
      </c>
      <c r="AA107" s="80">
        <v>2370</v>
      </c>
      <c r="AB107" s="79">
        <v>357.09500000000003</v>
      </c>
      <c r="AC107" s="80">
        <v>3492</v>
      </c>
      <c r="AD107" s="79">
        <v>895</v>
      </c>
      <c r="AE107" s="80">
        <v>66.754999999999995</v>
      </c>
      <c r="AF107" s="79">
        <v>27088</v>
      </c>
      <c r="AG107" s="80">
        <v>695</v>
      </c>
      <c r="AH107" s="79">
        <v>476.45499999999998</v>
      </c>
      <c r="AI107" s="80">
        <v>300</v>
      </c>
      <c r="AJ107" s="79" t="s">
        <v>136</v>
      </c>
      <c r="AK107" s="80">
        <v>3</v>
      </c>
      <c r="AL107" s="79">
        <v>45926</v>
      </c>
      <c r="AM107" s="80">
        <v>2940</v>
      </c>
      <c r="AN107" s="79">
        <v>593.21400000000006</v>
      </c>
      <c r="AO107" s="80">
        <v>27943</v>
      </c>
      <c r="AP107" s="79">
        <v>4315</v>
      </c>
      <c r="AQ107" s="80">
        <v>1160.432</v>
      </c>
      <c r="AR107" s="79">
        <v>469</v>
      </c>
      <c r="AS107" s="80" t="s">
        <v>136</v>
      </c>
      <c r="AT107" s="79">
        <v>23.78</v>
      </c>
      <c r="AU107" s="80">
        <v>68</v>
      </c>
      <c r="AV107" s="79" t="s">
        <v>136</v>
      </c>
      <c r="AW107" s="80">
        <v>0.61</v>
      </c>
      <c r="AX107" s="79">
        <v>15747496</v>
      </c>
      <c r="AY107" s="80">
        <v>15480612</v>
      </c>
      <c r="AZ107" s="79">
        <v>930.7</v>
      </c>
      <c r="BA107" s="94">
        <v>189444.07800000001</v>
      </c>
      <c r="BB107" s="89" t="s">
        <v>106</v>
      </c>
      <c r="BC107" s="70"/>
      <c r="BD107" s="70"/>
      <c r="BE107" s="62"/>
    </row>
    <row r="108" spans="1:57">
      <c r="A108" s="69" t="str">
        <f>VLOOKUP([1]ListOfRegions!A72,[1]ListOfRegions!A72:B146,2,0)</f>
        <v xml:space="preserve">  Λασιθίου</v>
      </c>
      <c r="B108" s="81">
        <v>23559</v>
      </c>
      <c r="C108" s="80">
        <v>2338</v>
      </c>
      <c r="D108" s="79">
        <v>242.95</v>
      </c>
      <c r="E108" s="80">
        <v>33848</v>
      </c>
      <c r="F108" s="79">
        <v>11999</v>
      </c>
      <c r="G108" s="80">
        <v>882.75900000000001</v>
      </c>
      <c r="H108" s="79">
        <v>13335</v>
      </c>
      <c r="I108" s="80">
        <v>1413</v>
      </c>
      <c r="J108" s="79">
        <v>168.48</v>
      </c>
      <c r="K108" s="80">
        <v>40110</v>
      </c>
      <c r="L108" s="79">
        <v>9191</v>
      </c>
      <c r="M108" s="80">
        <v>1791.2650000000001</v>
      </c>
      <c r="N108" s="79">
        <v>26515</v>
      </c>
      <c r="O108" s="80">
        <v>1995</v>
      </c>
      <c r="P108" s="79">
        <v>486.52</v>
      </c>
      <c r="Q108" s="80">
        <v>150</v>
      </c>
      <c r="R108" s="79" t="s">
        <v>136</v>
      </c>
      <c r="S108" s="80" t="s">
        <v>136</v>
      </c>
      <c r="T108" s="79">
        <v>8990</v>
      </c>
      <c r="U108" s="80">
        <v>2022</v>
      </c>
      <c r="V108" s="79">
        <v>67.570999999999998</v>
      </c>
      <c r="W108" s="80">
        <v>3536</v>
      </c>
      <c r="X108" s="79">
        <v>359</v>
      </c>
      <c r="Y108" s="80">
        <v>14.675000000000001</v>
      </c>
      <c r="Z108" s="79">
        <v>9240</v>
      </c>
      <c r="AA108" s="80">
        <v>455</v>
      </c>
      <c r="AB108" s="79">
        <v>47.255000000000003</v>
      </c>
      <c r="AC108" s="80">
        <v>4499</v>
      </c>
      <c r="AD108" s="79">
        <v>320</v>
      </c>
      <c r="AE108" s="80">
        <v>63.594999999999999</v>
      </c>
      <c r="AF108" s="79">
        <v>7902</v>
      </c>
      <c r="AG108" s="80">
        <v>366</v>
      </c>
      <c r="AH108" s="79">
        <v>44.875</v>
      </c>
      <c r="AI108" s="80">
        <v>32</v>
      </c>
      <c r="AJ108" s="79" t="s">
        <v>136</v>
      </c>
      <c r="AK108" s="80">
        <v>0.4</v>
      </c>
      <c r="AL108" s="79">
        <v>21015</v>
      </c>
      <c r="AM108" s="80">
        <v>1838</v>
      </c>
      <c r="AN108" s="79">
        <v>144.49199999999999</v>
      </c>
      <c r="AO108" s="80">
        <v>15188</v>
      </c>
      <c r="AP108" s="79">
        <v>3713</v>
      </c>
      <c r="AQ108" s="80">
        <v>277.04199999999997</v>
      </c>
      <c r="AR108" s="79">
        <v>272</v>
      </c>
      <c r="AS108" s="80">
        <v>110</v>
      </c>
      <c r="AT108" s="79">
        <v>3.95</v>
      </c>
      <c r="AU108" s="80">
        <v>134</v>
      </c>
      <c r="AV108" s="79">
        <v>30</v>
      </c>
      <c r="AW108" s="80">
        <v>0.16800000000000001</v>
      </c>
      <c r="AX108" s="79">
        <v>5618032</v>
      </c>
      <c r="AY108" s="80">
        <v>5387462</v>
      </c>
      <c r="AZ108" s="79">
        <v>19.18</v>
      </c>
      <c r="BA108" s="94">
        <v>14562.607</v>
      </c>
      <c r="BB108" s="89" t="s">
        <v>107</v>
      </c>
      <c r="BC108" s="70"/>
      <c r="BD108" s="70"/>
      <c r="BE108" s="62"/>
    </row>
    <row r="109" spans="1:57">
      <c r="A109" s="69" t="str">
        <f>VLOOKUP([1]ListOfRegions!A73,[1]ListOfRegions!A73:B147,2,0)</f>
        <v xml:space="preserve">  Ρεθύμνης</v>
      </c>
      <c r="B109" s="81">
        <v>27181</v>
      </c>
      <c r="C109" s="80">
        <v>9420</v>
      </c>
      <c r="D109" s="79">
        <v>491.84199999999998</v>
      </c>
      <c r="E109" s="80">
        <v>66823</v>
      </c>
      <c r="F109" s="79">
        <v>46103</v>
      </c>
      <c r="G109" s="80">
        <v>1518.3630000000001</v>
      </c>
      <c r="H109" s="79">
        <v>14561</v>
      </c>
      <c r="I109" s="80">
        <v>6477</v>
      </c>
      <c r="J109" s="79">
        <v>250.505</v>
      </c>
      <c r="K109" s="80">
        <v>7558</v>
      </c>
      <c r="L109" s="79">
        <v>2928</v>
      </c>
      <c r="M109" s="80">
        <v>125.099</v>
      </c>
      <c r="N109" s="79">
        <v>18459</v>
      </c>
      <c r="O109" s="80">
        <v>2468</v>
      </c>
      <c r="P109" s="79">
        <v>138.31399999999999</v>
      </c>
      <c r="Q109" s="80">
        <v>2829</v>
      </c>
      <c r="R109" s="79">
        <v>2535</v>
      </c>
      <c r="S109" s="80">
        <v>104.77500000000001</v>
      </c>
      <c r="T109" s="79">
        <v>10769</v>
      </c>
      <c r="U109" s="80">
        <v>6280</v>
      </c>
      <c r="V109" s="79">
        <v>158.87899999999999</v>
      </c>
      <c r="W109" s="80">
        <v>2355</v>
      </c>
      <c r="X109" s="79">
        <v>386</v>
      </c>
      <c r="Y109" s="80">
        <v>26.815000000000001</v>
      </c>
      <c r="Z109" s="79">
        <v>4518</v>
      </c>
      <c r="AA109" s="80">
        <v>386</v>
      </c>
      <c r="AB109" s="79">
        <v>52.48</v>
      </c>
      <c r="AC109" s="80">
        <v>9028</v>
      </c>
      <c r="AD109" s="79">
        <v>5881</v>
      </c>
      <c r="AE109" s="80">
        <v>74.02</v>
      </c>
      <c r="AF109" s="79">
        <v>21964</v>
      </c>
      <c r="AG109" s="80">
        <v>3168</v>
      </c>
      <c r="AH109" s="79">
        <v>221.50800000000001</v>
      </c>
      <c r="AI109" s="80" t="s">
        <v>136</v>
      </c>
      <c r="AJ109" s="79" t="s">
        <v>136</v>
      </c>
      <c r="AK109" s="80" t="s">
        <v>136</v>
      </c>
      <c r="AL109" s="79">
        <v>8191</v>
      </c>
      <c r="AM109" s="80">
        <v>757</v>
      </c>
      <c r="AN109" s="79">
        <v>34.216000000000001</v>
      </c>
      <c r="AO109" s="80">
        <v>45628</v>
      </c>
      <c r="AP109" s="79">
        <v>23527</v>
      </c>
      <c r="AQ109" s="80">
        <v>345.387</v>
      </c>
      <c r="AR109" s="79">
        <v>139</v>
      </c>
      <c r="AS109" s="80">
        <v>70</v>
      </c>
      <c r="AT109" s="79">
        <v>2.56</v>
      </c>
      <c r="AU109" s="80">
        <v>171</v>
      </c>
      <c r="AV109" s="79">
        <v>120</v>
      </c>
      <c r="AW109" s="80">
        <v>1.0049999999999999</v>
      </c>
      <c r="AX109" s="79">
        <v>4757972</v>
      </c>
      <c r="AY109" s="80">
        <v>4532900</v>
      </c>
      <c r="AZ109" s="79">
        <v>115.83</v>
      </c>
      <c r="BA109" s="94">
        <v>41254.720000000001</v>
      </c>
      <c r="BB109" s="89" t="s">
        <v>108</v>
      </c>
      <c r="BC109" s="70"/>
      <c r="BD109" s="70"/>
      <c r="BE109" s="62"/>
    </row>
    <row r="110" spans="1:57" ht="15.65" thickBot="1">
      <c r="A110" s="76" t="str">
        <f>VLOOKUP([1]ListOfRegions!A74,[1]ListOfRegions!A74:B148,2,0)</f>
        <v xml:space="preserve">  Χανίων</v>
      </c>
      <c r="B110" s="82">
        <v>121285</v>
      </c>
      <c r="C110" s="83">
        <v>80537</v>
      </c>
      <c r="D110" s="84">
        <v>5291.76</v>
      </c>
      <c r="E110" s="83">
        <v>1204750</v>
      </c>
      <c r="F110" s="84">
        <v>1162785</v>
      </c>
      <c r="G110" s="83">
        <v>64052.66</v>
      </c>
      <c r="H110" s="84">
        <v>216191</v>
      </c>
      <c r="I110" s="83">
        <v>200045</v>
      </c>
      <c r="J110" s="84">
        <v>5923.2049999999999</v>
      </c>
      <c r="K110" s="83">
        <v>21575</v>
      </c>
      <c r="L110" s="84">
        <v>14099</v>
      </c>
      <c r="M110" s="83">
        <v>333.077</v>
      </c>
      <c r="N110" s="84">
        <v>36304</v>
      </c>
      <c r="O110" s="83">
        <v>2145</v>
      </c>
      <c r="P110" s="84">
        <v>540.60900000000004</v>
      </c>
      <c r="Q110" s="83">
        <v>5757</v>
      </c>
      <c r="R110" s="84">
        <v>5526</v>
      </c>
      <c r="S110" s="83">
        <v>201.76</v>
      </c>
      <c r="T110" s="84">
        <v>4610</v>
      </c>
      <c r="U110" s="83">
        <v>2580</v>
      </c>
      <c r="V110" s="84">
        <v>97.995000000000005</v>
      </c>
      <c r="W110" s="83">
        <v>13280</v>
      </c>
      <c r="X110" s="84">
        <v>7853</v>
      </c>
      <c r="Y110" s="83">
        <v>294.49</v>
      </c>
      <c r="Z110" s="84">
        <v>11998</v>
      </c>
      <c r="AA110" s="83">
        <v>3742</v>
      </c>
      <c r="AB110" s="84">
        <v>243.13</v>
      </c>
      <c r="AC110" s="83">
        <v>4276</v>
      </c>
      <c r="AD110" s="84">
        <v>1185</v>
      </c>
      <c r="AE110" s="83">
        <v>93.97</v>
      </c>
      <c r="AF110" s="84">
        <v>19361</v>
      </c>
      <c r="AG110" s="83">
        <v>1498</v>
      </c>
      <c r="AH110" s="84">
        <v>279.24799999999999</v>
      </c>
      <c r="AI110" s="83">
        <v>40</v>
      </c>
      <c r="AJ110" s="84" t="s">
        <v>136</v>
      </c>
      <c r="AK110" s="83">
        <v>0.26</v>
      </c>
      <c r="AL110" s="84">
        <v>30822</v>
      </c>
      <c r="AM110" s="83">
        <v>410</v>
      </c>
      <c r="AN110" s="84">
        <v>207.27500000000001</v>
      </c>
      <c r="AO110" s="83">
        <v>20956</v>
      </c>
      <c r="AP110" s="84">
        <v>3008</v>
      </c>
      <c r="AQ110" s="83">
        <v>361.89699999999999</v>
      </c>
      <c r="AR110" s="84">
        <v>65695</v>
      </c>
      <c r="AS110" s="83">
        <v>50355</v>
      </c>
      <c r="AT110" s="84">
        <v>1203.904</v>
      </c>
      <c r="AU110" s="83">
        <v>255</v>
      </c>
      <c r="AV110" s="84" t="s">
        <v>136</v>
      </c>
      <c r="AW110" s="83">
        <v>2.29</v>
      </c>
      <c r="AX110" s="84">
        <v>9809995</v>
      </c>
      <c r="AY110" s="83">
        <v>9519431</v>
      </c>
      <c r="AZ110" s="84">
        <v>535.13</v>
      </c>
      <c r="BA110" s="95">
        <v>231389.11799999999</v>
      </c>
      <c r="BB110" s="91" t="s">
        <v>109</v>
      </c>
      <c r="BC110" s="92"/>
      <c r="BD110" s="92"/>
      <c r="BE110" s="62"/>
    </row>
    <row r="111" spans="1:57">
      <c r="AZ111" s="77" t="s">
        <v>111</v>
      </c>
      <c r="BE111" s="62"/>
    </row>
    <row r="112" spans="1:57">
      <c r="A112" s="77" t="s">
        <v>110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8" t="s">
        <v>113</v>
      </c>
      <c r="BA112" s="77"/>
    </row>
    <row r="113" spans="1:53">
      <c r="A113" s="78" t="s">
        <v>112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 t="s">
        <v>117</v>
      </c>
      <c r="BA113" s="78"/>
    </row>
    <row r="114" spans="1:53">
      <c r="A114" s="78" t="s">
        <v>116</v>
      </c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</row>
  </sheetData>
  <mergeCells count="724">
    <mergeCell ref="E6:G8"/>
    <mergeCell ref="A2:X2"/>
    <mergeCell ref="A3:W3"/>
    <mergeCell ref="M105:M106"/>
    <mergeCell ref="BB105:BD106"/>
    <mergeCell ref="G105:G106"/>
    <mergeCell ref="H105:H106"/>
    <mergeCell ref="I105:I106"/>
    <mergeCell ref="J105:J106"/>
    <mergeCell ref="K105:K106"/>
    <mergeCell ref="L105:L106"/>
    <mergeCell ref="AB105:AB106"/>
    <mergeCell ref="AC105:AC106"/>
    <mergeCell ref="AF105:AF106"/>
    <mergeCell ref="AG105:AG106"/>
    <mergeCell ref="AH105:AH106"/>
    <mergeCell ref="AI105:AI106"/>
    <mergeCell ref="AJ105:AJ106"/>
    <mergeCell ref="AK105:AK106"/>
    <mergeCell ref="AL105:AL106"/>
    <mergeCell ref="AM105:AM106"/>
    <mergeCell ref="AN105:AN106"/>
    <mergeCell ref="AO105:AO106"/>
    <mergeCell ref="AP105:AP106"/>
    <mergeCell ref="AQ105:AQ106"/>
    <mergeCell ref="AW105:AW106"/>
    <mergeCell ref="AX105:AX106"/>
    <mergeCell ref="A105:A106"/>
    <mergeCell ref="B105:B106"/>
    <mergeCell ref="C105:C106"/>
    <mergeCell ref="D105:D106"/>
    <mergeCell ref="E105:E106"/>
    <mergeCell ref="F105:F106"/>
    <mergeCell ref="I90:I91"/>
    <mergeCell ref="J90:J91"/>
    <mergeCell ref="K90:K91"/>
    <mergeCell ref="A90:A91"/>
    <mergeCell ref="B90:B91"/>
    <mergeCell ref="C90:C91"/>
    <mergeCell ref="D90:D91"/>
    <mergeCell ref="E90:E91"/>
    <mergeCell ref="F90:F91"/>
    <mergeCell ref="G90:G91"/>
    <mergeCell ref="H90:H91"/>
    <mergeCell ref="L90:L91"/>
    <mergeCell ref="M90:M91"/>
    <mergeCell ref="Y90:Y91"/>
    <mergeCell ref="AD90:AD91"/>
    <mergeCell ref="AE90:AE91"/>
    <mergeCell ref="BB90:BD91"/>
    <mergeCell ref="Z90:Z91"/>
    <mergeCell ref="AA90:AA91"/>
    <mergeCell ref="AB90:AB91"/>
    <mergeCell ref="AC90:AC91"/>
    <mergeCell ref="M83:M84"/>
    <mergeCell ref="BB83:BD84"/>
    <mergeCell ref="N83:N84"/>
    <mergeCell ref="O83:O84"/>
    <mergeCell ref="P83:P84"/>
    <mergeCell ref="W83:W84"/>
    <mergeCell ref="X83:X84"/>
    <mergeCell ref="Y83:Y84"/>
    <mergeCell ref="Z83:Z84"/>
    <mergeCell ref="AA83:AA84"/>
    <mergeCell ref="AB83:AB84"/>
    <mergeCell ref="AC83:AC84"/>
    <mergeCell ref="AD83:AD84"/>
    <mergeCell ref="AE83:AE84"/>
    <mergeCell ref="N90:N91"/>
    <mergeCell ref="O90:O91"/>
    <mergeCell ref="P90:P91"/>
    <mergeCell ref="W90:W91"/>
    <mergeCell ref="X90:X91"/>
    <mergeCell ref="G83:G84"/>
    <mergeCell ref="H83:H84"/>
    <mergeCell ref="I83:I84"/>
    <mergeCell ref="J83:J84"/>
    <mergeCell ref="K83:K84"/>
    <mergeCell ref="L83:L84"/>
    <mergeCell ref="A83:A84"/>
    <mergeCell ref="B83:B84"/>
    <mergeCell ref="C83:C84"/>
    <mergeCell ref="D83:D84"/>
    <mergeCell ref="E83:E84"/>
    <mergeCell ref="F83:F84"/>
    <mergeCell ref="I73:I74"/>
    <mergeCell ref="J73:J74"/>
    <mergeCell ref="K73:K74"/>
    <mergeCell ref="L73:L74"/>
    <mergeCell ref="M73:M74"/>
    <mergeCell ref="BB73:BD74"/>
    <mergeCell ref="Z73:Z74"/>
    <mergeCell ref="AA73:AA74"/>
    <mergeCell ref="AB73:AB74"/>
    <mergeCell ref="AC73:AC74"/>
    <mergeCell ref="N73:N74"/>
    <mergeCell ref="O73:O74"/>
    <mergeCell ref="P73:P74"/>
    <mergeCell ref="W73:W74"/>
    <mergeCell ref="X73:X74"/>
    <mergeCell ref="Y73:Y74"/>
    <mergeCell ref="AD73:AD74"/>
    <mergeCell ref="AE73:AE74"/>
    <mergeCell ref="Q73:Q74"/>
    <mergeCell ref="R73:R74"/>
    <mergeCell ref="S73:S74"/>
    <mergeCell ref="T73:T74"/>
    <mergeCell ref="U73:U74"/>
    <mergeCell ref="V73:V74"/>
    <mergeCell ref="M66:M67"/>
    <mergeCell ref="BB66:BD67"/>
    <mergeCell ref="A73:A74"/>
    <mergeCell ref="B73:B74"/>
    <mergeCell ref="C73:C74"/>
    <mergeCell ref="D73:D74"/>
    <mergeCell ref="E73:E74"/>
    <mergeCell ref="F73:F74"/>
    <mergeCell ref="G73:G74"/>
    <mergeCell ref="H73:H74"/>
    <mergeCell ref="G66:G67"/>
    <mergeCell ref="H66:H67"/>
    <mergeCell ref="I66:I67"/>
    <mergeCell ref="J66:J67"/>
    <mergeCell ref="K66:K67"/>
    <mergeCell ref="L66:L67"/>
    <mergeCell ref="A66:A67"/>
    <mergeCell ref="B66:B67"/>
    <mergeCell ref="C66:C67"/>
    <mergeCell ref="D66:D67"/>
    <mergeCell ref="E66:E67"/>
    <mergeCell ref="F66:F67"/>
    <mergeCell ref="N66:N67"/>
    <mergeCell ref="O66:O67"/>
    <mergeCell ref="I61:I62"/>
    <mergeCell ref="J61:J62"/>
    <mergeCell ref="K61:K62"/>
    <mergeCell ref="L61:L62"/>
    <mergeCell ref="M61:M62"/>
    <mergeCell ref="BB61:BD62"/>
    <mergeCell ref="Z61:Z62"/>
    <mergeCell ref="AA61:AA62"/>
    <mergeCell ref="AB61:AB62"/>
    <mergeCell ref="AC61:AC62"/>
    <mergeCell ref="N61:N62"/>
    <mergeCell ref="O61:O62"/>
    <mergeCell ref="P61:P62"/>
    <mergeCell ref="W61:W62"/>
    <mergeCell ref="X61:X62"/>
    <mergeCell ref="Y61:Y62"/>
    <mergeCell ref="AD61:AD62"/>
    <mergeCell ref="AE61:AE62"/>
    <mergeCell ref="Q61:Q62"/>
    <mergeCell ref="R61:R62"/>
    <mergeCell ref="S61:S62"/>
    <mergeCell ref="T61:T62"/>
    <mergeCell ref="U61:U62"/>
    <mergeCell ref="V61:V62"/>
    <mergeCell ref="M54:M55"/>
    <mergeCell ref="BB54:BD55"/>
    <mergeCell ref="A61:A62"/>
    <mergeCell ref="B61:B62"/>
    <mergeCell ref="C61:C62"/>
    <mergeCell ref="D61:D62"/>
    <mergeCell ref="E61:E62"/>
    <mergeCell ref="F61:F62"/>
    <mergeCell ref="G61:G62"/>
    <mergeCell ref="H61:H62"/>
    <mergeCell ref="G54:G55"/>
    <mergeCell ref="H54:H55"/>
    <mergeCell ref="I54:I55"/>
    <mergeCell ref="J54:J55"/>
    <mergeCell ref="K54:K55"/>
    <mergeCell ref="L54:L55"/>
    <mergeCell ref="A54:A55"/>
    <mergeCell ref="B54:B55"/>
    <mergeCell ref="C54:C55"/>
    <mergeCell ref="D54:D55"/>
    <mergeCell ref="E54:E55"/>
    <mergeCell ref="F54:F55"/>
    <mergeCell ref="N54:N55"/>
    <mergeCell ref="O54:O55"/>
    <mergeCell ref="I47:I48"/>
    <mergeCell ref="J47:J48"/>
    <mergeCell ref="K47:K48"/>
    <mergeCell ref="L47:L48"/>
    <mergeCell ref="M47:M48"/>
    <mergeCell ref="BB47:BD48"/>
    <mergeCell ref="Z47:Z48"/>
    <mergeCell ref="AA47:AA48"/>
    <mergeCell ref="AB47:AB48"/>
    <mergeCell ref="AC47:AC48"/>
    <mergeCell ref="N47:N48"/>
    <mergeCell ref="O47:O48"/>
    <mergeCell ref="P47:P48"/>
    <mergeCell ref="W47:W48"/>
    <mergeCell ref="X47:X48"/>
    <mergeCell ref="Y47:Y48"/>
    <mergeCell ref="AD47:AD48"/>
    <mergeCell ref="AE47:AE48"/>
    <mergeCell ref="Q47:Q48"/>
    <mergeCell ref="R47:R48"/>
    <mergeCell ref="S47:S48"/>
    <mergeCell ref="T47:T48"/>
    <mergeCell ref="U47:U48"/>
    <mergeCell ref="V47:V48"/>
    <mergeCell ref="M40:M41"/>
    <mergeCell ref="BB40:BD41"/>
    <mergeCell ref="A47:A48"/>
    <mergeCell ref="B47:B48"/>
    <mergeCell ref="C47:C48"/>
    <mergeCell ref="D47:D48"/>
    <mergeCell ref="E47:E48"/>
    <mergeCell ref="F47:F48"/>
    <mergeCell ref="G47:G48"/>
    <mergeCell ref="H47:H48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N40:N41"/>
    <mergeCell ref="O40:O41"/>
    <mergeCell ref="I34:I35"/>
    <mergeCell ref="J34:J35"/>
    <mergeCell ref="K34:K35"/>
    <mergeCell ref="L34:L35"/>
    <mergeCell ref="M34:M35"/>
    <mergeCell ref="BB34:BD35"/>
    <mergeCell ref="Z34:Z35"/>
    <mergeCell ref="AA34:AA35"/>
    <mergeCell ref="AB34:AB35"/>
    <mergeCell ref="AC34:AC35"/>
    <mergeCell ref="N34:N35"/>
    <mergeCell ref="O34:O35"/>
    <mergeCell ref="P34:P35"/>
    <mergeCell ref="W34:W35"/>
    <mergeCell ref="X34:X35"/>
    <mergeCell ref="Y34:Y35"/>
    <mergeCell ref="AD34:AD35"/>
    <mergeCell ref="AE34:AE35"/>
    <mergeCell ref="Q34:Q35"/>
    <mergeCell ref="R34:R35"/>
    <mergeCell ref="S34:S35"/>
    <mergeCell ref="T34:T35"/>
    <mergeCell ref="U34:U35"/>
    <mergeCell ref="V34:V35"/>
    <mergeCell ref="M20:M21"/>
    <mergeCell ref="BB20:BD21"/>
    <mergeCell ref="A34:A35"/>
    <mergeCell ref="B34:B35"/>
    <mergeCell ref="C34:C35"/>
    <mergeCell ref="D34:D35"/>
    <mergeCell ref="E34:E35"/>
    <mergeCell ref="F34:F35"/>
    <mergeCell ref="G34:G35"/>
    <mergeCell ref="H34:H35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N20:N21"/>
    <mergeCell ref="O20:O21"/>
    <mergeCell ref="J12:J13"/>
    <mergeCell ref="K12:K13"/>
    <mergeCell ref="L12:L13"/>
    <mergeCell ref="M12:M13"/>
    <mergeCell ref="BB12:BD13"/>
    <mergeCell ref="N12:N13"/>
    <mergeCell ref="O12:O13"/>
    <mergeCell ref="P12:P13"/>
    <mergeCell ref="W12:W13"/>
    <mergeCell ref="AM12:AM13"/>
    <mergeCell ref="AN12:AN13"/>
    <mergeCell ref="AQ12:AQ13"/>
    <mergeCell ref="AZ12:AZ13"/>
    <mergeCell ref="BA12:BA13"/>
    <mergeCell ref="AF12:AF13"/>
    <mergeCell ref="AG12:AG13"/>
    <mergeCell ref="AH12:AH13"/>
    <mergeCell ref="AI12:AI13"/>
    <mergeCell ref="AJ12:AJ13"/>
    <mergeCell ref="AK12:AK13"/>
    <mergeCell ref="AL12:AL13"/>
    <mergeCell ref="AO12:AO13"/>
    <mergeCell ref="AP12:AP13"/>
    <mergeCell ref="AY12:AY13"/>
    <mergeCell ref="BB10:BD11"/>
    <mergeCell ref="A12:A13"/>
    <mergeCell ref="B12:B13"/>
    <mergeCell ref="C12:C13"/>
    <mergeCell ref="D12:D13"/>
    <mergeCell ref="E12:E13"/>
    <mergeCell ref="F12:F13"/>
    <mergeCell ref="G12:G13"/>
    <mergeCell ref="H12:H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N10:N11"/>
    <mergeCell ref="O10:O11"/>
    <mergeCell ref="I12:I13"/>
    <mergeCell ref="A6:A9"/>
    <mergeCell ref="B6:D8"/>
    <mergeCell ref="H6:J8"/>
    <mergeCell ref="K6:M8"/>
    <mergeCell ref="BB6:BD9"/>
    <mergeCell ref="N6:P8"/>
    <mergeCell ref="W6:Y8"/>
    <mergeCell ref="Z6:AB8"/>
    <mergeCell ref="AC6:AE8"/>
    <mergeCell ref="AF6:AH8"/>
    <mergeCell ref="AI6:AK8"/>
    <mergeCell ref="AL6:AN8"/>
    <mergeCell ref="AR6:AT8"/>
    <mergeCell ref="AO6:AQ8"/>
    <mergeCell ref="P10:P11"/>
    <mergeCell ref="W10:W11"/>
    <mergeCell ref="X10:X11"/>
    <mergeCell ref="Y10:Y11"/>
    <mergeCell ref="Z10:Z11"/>
    <mergeCell ref="AA10:AA11"/>
    <mergeCell ref="AB10:AB11"/>
    <mergeCell ref="G5:L5"/>
    <mergeCell ref="M10:M11"/>
    <mergeCell ref="Q10:Q11"/>
    <mergeCell ref="R10:R11"/>
    <mergeCell ref="S10:S11"/>
    <mergeCell ref="T10:T11"/>
    <mergeCell ref="U10:U11"/>
    <mergeCell ref="V10:V11"/>
    <mergeCell ref="Q6:S8"/>
    <mergeCell ref="T6:V8"/>
    <mergeCell ref="AC10:AC11"/>
    <mergeCell ref="AD10:AD11"/>
    <mergeCell ref="AE10:AE11"/>
    <mergeCell ref="X12:X13"/>
    <mergeCell ref="Y12:Y13"/>
    <mergeCell ref="Z12:Z13"/>
    <mergeCell ref="AA12:AA13"/>
    <mergeCell ref="AB12:AB13"/>
    <mergeCell ref="AC12:AC13"/>
    <mergeCell ref="AD12:AD13"/>
    <mergeCell ref="AE12:AE13"/>
    <mergeCell ref="P20:P21"/>
    <mergeCell ref="W20:W21"/>
    <mergeCell ref="X20:X21"/>
    <mergeCell ref="Y20:Y21"/>
    <mergeCell ref="Z20:Z21"/>
    <mergeCell ref="AA20:AA21"/>
    <mergeCell ref="AB20:AB21"/>
    <mergeCell ref="AC20:AC21"/>
    <mergeCell ref="AD20:AD21"/>
    <mergeCell ref="P40:P41"/>
    <mergeCell ref="W40:W41"/>
    <mergeCell ref="X40:X41"/>
    <mergeCell ref="Y40:Y41"/>
    <mergeCell ref="Z40:Z41"/>
    <mergeCell ref="AA40:AA41"/>
    <mergeCell ref="AB40:AB41"/>
    <mergeCell ref="AC40:AC41"/>
    <mergeCell ref="AD40:AD41"/>
    <mergeCell ref="Q40:Q41"/>
    <mergeCell ref="R40:R41"/>
    <mergeCell ref="S40:S41"/>
    <mergeCell ref="T40:T41"/>
    <mergeCell ref="U40:U41"/>
    <mergeCell ref="V40:V41"/>
    <mergeCell ref="P54:P55"/>
    <mergeCell ref="W54:W55"/>
    <mergeCell ref="X54:X55"/>
    <mergeCell ref="Y54:Y55"/>
    <mergeCell ref="Z54:Z55"/>
    <mergeCell ref="AA54:AA55"/>
    <mergeCell ref="AB54:AB55"/>
    <mergeCell ref="AC54:AC55"/>
    <mergeCell ref="AD54:AD55"/>
    <mergeCell ref="Q54:Q55"/>
    <mergeCell ref="R54:R55"/>
    <mergeCell ref="S54:S55"/>
    <mergeCell ref="T54:T55"/>
    <mergeCell ref="U54:U55"/>
    <mergeCell ref="V54:V55"/>
    <mergeCell ref="P66:P67"/>
    <mergeCell ref="W66:W67"/>
    <mergeCell ref="X66:X67"/>
    <mergeCell ref="Y66:Y67"/>
    <mergeCell ref="Z66:Z67"/>
    <mergeCell ref="AA66:AA67"/>
    <mergeCell ref="AB66:AB67"/>
    <mergeCell ref="AC66:AC67"/>
    <mergeCell ref="AD66:AD67"/>
    <mergeCell ref="Q66:Q67"/>
    <mergeCell ref="R66:R67"/>
    <mergeCell ref="S66:S67"/>
    <mergeCell ref="T66:T67"/>
    <mergeCell ref="U66:U67"/>
    <mergeCell ref="V66:V67"/>
    <mergeCell ref="N105:N106"/>
    <mergeCell ref="O105:O106"/>
    <mergeCell ref="P105:P106"/>
    <mergeCell ref="W105:W106"/>
    <mergeCell ref="X105:X106"/>
    <mergeCell ref="Y105:Y106"/>
    <mergeCell ref="Z105:Z106"/>
    <mergeCell ref="AA105:AA106"/>
    <mergeCell ref="AD105:AD106"/>
    <mergeCell ref="Q105:Q106"/>
    <mergeCell ref="R105:R106"/>
    <mergeCell ref="S105:S106"/>
    <mergeCell ref="T105:T106"/>
    <mergeCell ref="U105:U106"/>
    <mergeCell ref="V105:V106"/>
    <mergeCell ref="AE105:AE106"/>
    <mergeCell ref="AF10:AF11"/>
    <mergeCell ref="AG10:AG11"/>
    <mergeCell ref="AH10:AH11"/>
    <mergeCell ref="AI10:AI11"/>
    <mergeCell ref="AJ10:AJ11"/>
    <mergeCell ref="AK10:AK11"/>
    <mergeCell ref="AL10:AL11"/>
    <mergeCell ref="AM10:AM11"/>
    <mergeCell ref="AK40:AK41"/>
    <mergeCell ref="AL40:AL41"/>
    <mergeCell ref="AM40:AM41"/>
    <mergeCell ref="AE66:AE67"/>
    <mergeCell ref="AE54:AE55"/>
    <mergeCell ref="AE40:AE41"/>
    <mergeCell ref="AE20:AE21"/>
    <mergeCell ref="AN10:AN11"/>
    <mergeCell ref="AO10:AO11"/>
    <mergeCell ref="AP10:AP11"/>
    <mergeCell ref="AQ10:AQ11"/>
    <mergeCell ref="AQ20:AQ21"/>
    <mergeCell ref="AF34:AF35"/>
    <mergeCell ref="AG34:AG35"/>
    <mergeCell ref="AH34:AH35"/>
    <mergeCell ref="AI34:AI35"/>
    <mergeCell ref="AJ34:AJ35"/>
    <mergeCell ref="AK34:AK35"/>
    <mergeCell ref="AL34:AL35"/>
    <mergeCell ref="AM34:AM35"/>
    <mergeCell ref="AN34:AN35"/>
    <mergeCell ref="AO34:AO35"/>
    <mergeCell ref="AP34:AP35"/>
    <mergeCell ref="AQ34:AQ35"/>
    <mergeCell ref="AF20:AF21"/>
    <mergeCell ref="AG20:AG21"/>
    <mergeCell ref="AH20:AH21"/>
    <mergeCell ref="AI20:AI21"/>
    <mergeCell ref="AJ20:AJ21"/>
    <mergeCell ref="AK20:AK21"/>
    <mergeCell ref="AL20:AL21"/>
    <mergeCell ref="AO20:AO21"/>
    <mergeCell ref="AP20:AP21"/>
    <mergeCell ref="AM20:AM21"/>
    <mergeCell ref="AN20:AN21"/>
    <mergeCell ref="AO40:AO41"/>
    <mergeCell ref="AP40:AP41"/>
    <mergeCell ref="AQ40:AQ41"/>
    <mergeCell ref="AF47:AF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F40:AF41"/>
    <mergeCell ref="AG40:AG41"/>
    <mergeCell ref="AH40:AH41"/>
    <mergeCell ref="AI40:AI41"/>
    <mergeCell ref="AJ40:AJ41"/>
    <mergeCell ref="AN40:AN41"/>
    <mergeCell ref="AO54:AO55"/>
    <mergeCell ref="AP54:AP55"/>
    <mergeCell ref="AQ54:AQ55"/>
    <mergeCell ref="AF61:AF62"/>
    <mergeCell ref="AG61:AG62"/>
    <mergeCell ref="AH61:AH62"/>
    <mergeCell ref="AI61:AI62"/>
    <mergeCell ref="AJ61:AJ62"/>
    <mergeCell ref="AK61:AK62"/>
    <mergeCell ref="AL61:AL62"/>
    <mergeCell ref="AM61:AM62"/>
    <mergeCell ref="AN61:AN62"/>
    <mergeCell ref="AO61:AO62"/>
    <mergeCell ref="AP61:AP62"/>
    <mergeCell ref="AQ61:AQ62"/>
    <mergeCell ref="AF54:AF55"/>
    <mergeCell ref="AG54:AG55"/>
    <mergeCell ref="AH54:AH55"/>
    <mergeCell ref="AI54:AI55"/>
    <mergeCell ref="AJ54:AJ55"/>
    <mergeCell ref="AK54:AK55"/>
    <mergeCell ref="AL54:AL55"/>
    <mergeCell ref="AM54:AM55"/>
    <mergeCell ref="AN54:AN55"/>
    <mergeCell ref="AO66:AO67"/>
    <mergeCell ref="AP66:AP67"/>
    <mergeCell ref="AQ66:AQ67"/>
    <mergeCell ref="AF73:AF74"/>
    <mergeCell ref="AG73:AG74"/>
    <mergeCell ref="AH73:AH74"/>
    <mergeCell ref="AI73:AI74"/>
    <mergeCell ref="AJ73:AJ74"/>
    <mergeCell ref="AK73:AK74"/>
    <mergeCell ref="AL73:AL74"/>
    <mergeCell ref="AM73:AM74"/>
    <mergeCell ref="AN73:AN74"/>
    <mergeCell ref="AO73:AO74"/>
    <mergeCell ref="AP73:AP74"/>
    <mergeCell ref="AQ73:AQ74"/>
    <mergeCell ref="AF66:AF67"/>
    <mergeCell ref="AG66:AG67"/>
    <mergeCell ref="AH66:AH67"/>
    <mergeCell ref="AI66:AI67"/>
    <mergeCell ref="AJ66:AJ67"/>
    <mergeCell ref="AK66:AK67"/>
    <mergeCell ref="AL66:AL67"/>
    <mergeCell ref="AM66:AM67"/>
    <mergeCell ref="AN66:AN67"/>
    <mergeCell ref="AO83:AO84"/>
    <mergeCell ref="AP83:AP84"/>
    <mergeCell ref="AQ83:AQ84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AL90:AL91"/>
    <mergeCell ref="AM90:AM91"/>
    <mergeCell ref="AN90:AN91"/>
    <mergeCell ref="AF83:AF84"/>
    <mergeCell ref="AG83:AG84"/>
    <mergeCell ref="AH83:AH84"/>
    <mergeCell ref="AI83:AI84"/>
    <mergeCell ref="AJ83:AJ84"/>
    <mergeCell ref="AK83:AK84"/>
    <mergeCell ref="AL83:AL84"/>
    <mergeCell ref="AM83:AM84"/>
    <mergeCell ref="AN83:AN84"/>
    <mergeCell ref="AR90:AR91"/>
    <mergeCell ref="AS90:AS91"/>
    <mergeCell ref="AT90:AT91"/>
    <mergeCell ref="AS105:AS106"/>
    <mergeCell ref="AU6:AW8"/>
    <mergeCell ref="AX6:BA8"/>
    <mergeCell ref="AR10:AR11"/>
    <mergeCell ref="AS10:AS11"/>
    <mergeCell ref="AT10:AT11"/>
    <mergeCell ref="AU10:AU11"/>
    <mergeCell ref="AV10:AV11"/>
    <mergeCell ref="AW10:AW11"/>
    <mergeCell ref="AX10:AX11"/>
    <mergeCell ref="AY10:AY11"/>
    <mergeCell ref="AZ10:AZ11"/>
    <mergeCell ref="BA10:BA11"/>
    <mergeCell ref="AR12:AR13"/>
    <mergeCell ref="AS12:AS13"/>
    <mergeCell ref="AT12:AT13"/>
    <mergeCell ref="AU12:AU13"/>
    <mergeCell ref="AV12:AV13"/>
    <mergeCell ref="AW12:AW13"/>
    <mergeCell ref="AX12:AX13"/>
    <mergeCell ref="BA20:BA21"/>
    <mergeCell ref="AR34:AR35"/>
    <mergeCell ref="AS34:AS35"/>
    <mergeCell ref="AT34:AT35"/>
    <mergeCell ref="AU34:AU35"/>
    <mergeCell ref="AV34:AV35"/>
    <mergeCell ref="AW34:AW35"/>
    <mergeCell ref="AX34:AX35"/>
    <mergeCell ref="AY34:AY35"/>
    <mergeCell ref="AZ34:AZ35"/>
    <mergeCell ref="BA34:BA35"/>
    <mergeCell ref="AR20:AR21"/>
    <mergeCell ref="AS20:AS21"/>
    <mergeCell ref="AT20:AT21"/>
    <mergeCell ref="AU20:AU21"/>
    <mergeCell ref="AV20:AV21"/>
    <mergeCell ref="AW20:AW21"/>
    <mergeCell ref="AX20:AX21"/>
    <mergeCell ref="AY20:AY21"/>
    <mergeCell ref="AZ20:AZ21"/>
    <mergeCell ref="BA40:BA41"/>
    <mergeCell ref="AR47:AR48"/>
    <mergeCell ref="AS47:AS48"/>
    <mergeCell ref="AT47:AT48"/>
    <mergeCell ref="AU47:AU48"/>
    <mergeCell ref="AV47:AV48"/>
    <mergeCell ref="AW47:AW48"/>
    <mergeCell ref="AX47:AX48"/>
    <mergeCell ref="AY47:AY48"/>
    <mergeCell ref="AZ47:AZ48"/>
    <mergeCell ref="BA47:BA48"/>
    <mergeCell ref="AR40:AR41"/>
    <mergeCell ref="AS40:AS41"/>
    <mergeCell ref="AT40:AT41"/>
    <mergeCell ref="AU40:AU41"/>
    <mergeCell ref="AV40:AV41"/>
    <mergeCell ref="AW40:AW41"/>
    <mergeCell ref="AX40:AX41"/>
    <mergeCell ref="AY40:AY41"/>
    <mergeCell ref="AZ40:AZ41"/>
    <mergeCell ref="BA54:BA55"/>
    <mergeCell ref="AR61:AR62"/>
    <mergeCell ref="AS61:AS62"/>
    <mergeCell ref="AT61:AT62"/>
    <mergeCell ref="AU61:AU62"/>
    <mergeCell ref="AV61:AV62"/>
    <mergeCell ref="AW61:AW62"/>
    <mergeCell ref="AX61:AX62"/>
    <mergeCell ref="AY61:AY62"/>
    <mergeCell ref="AZ61:AZ62"/>
    <mergeCell ref="BA61:BA62"/>
    <mergeCell ref="AR54:AR55"/>
    <mergeCell ref="AS54:AS55"/>
    <mergeCell ref="AT54:AT55"/>
    <mergeCell ref="AU54:AU55"/>
    <mergeCell ref="AV54:AV55"/>
    <mergeCell ref="AW54:AW55"/>
    <mergeCell ref="AX54:AX55"/>
    <mergeCell ref="AY54:AY55"/>
    <mergeCell ref="AZ54:AZ55"/>
    <mergeCell ref="BA66:BA67"/>
    <mergeCell ref="AR73:AR74"/>
    <mergeCell ref="AS73:AS74"/>
    <mergeCell ref="AT73:AT74"/>
    <mergeCell ref="AU73:AU74"/>
    <mergeCell ref="AV73:AV74"/>
    <mergeCell ref="AW73:AW74"/>
    <mergeCell ref="AX73:AX74"/>
    <mergeCell ref="AY73:AY74"/>
    <mergeCell ref="BA73:BA74"/>
    <mergeCell ref="AZ73:AZ74"/>
    <mergeCell ref="AR66:AR67"/>
    <mergeCell ref="AS66:AS67"/>
    <mergeCell ref="AT66:AT67"/>
    <mergeCell ref="AU66:AU67"/>
    <mergeCell ref="AV66:AV67"/>
    <mergeCell ref="AW66:AW67"/>
    <mergeCell ref="AX66:AX67"/>
    <mergeCell ref="AY66:AY67"/>
    <mergeCell ref="AZ66:AZ67"/>
    <mergeCell ref="AR83:AR84"/>
    <mergeCell ref="AS83:AS84"/>
    <mergeCell ref="AT83:AT84"/>
    <mergeCell ref="AU83:AU84"/>
    <mergeCell ref="AV83:AV84"/>
    <mergeCell ref="AW83:AW84"/>
    <mergeCell ref="AX83:AX84"/>
    <mergeCell ref="BA83:BA84"/>
    <mergeCell ref="BA105:BA106"/>
    <mergeCell ref="AY90:AY91"/>
    <mergeCell ref="AZ90:AZ91"/>
    <mergeCell ref="BA90:BA91"/>
    <mergeCell ref="AR105:AR106"/>
    <mergeCell ref="AU90:AU91"/>
    <mergeCell ref="AV90:AV91"/>
    <mergeCell ref="AW90:AW91"/>
    <mergeCell ref="AX90:AX91"/>
    <mergeCell ref="AU105:AU106"/>
    <mergeCell ref="AT105:AT106"/>
    <mergeCell ref="AY83:AY84"/>
    <mergeCell ref="AZ83:AZ84"/>
    <mergeCell ref="AY105:AY106"/>
    <mergeCell ref="AZ105:AZ106"/>
    <mergeCell ref="AV105:AV106"/>
    <mergeCell ref="Q12:Q13"/>
    <mergeCell ref="R12:R13"/>
    <mergeCell ref="S12:S13"/>
    <mergeCell ref="T12:T13"/>
    <mergeCell ref="U12:U13"/>
    <mergeCell ref="V12:V13"/>
    <mergeCell ref="Q20:Q21"/>
    <mergeCell ref="R20:R21"/>
    <mergeCell ref="S20:S21"/>
    <mergeCell ref="T20:T21"/>
    <mergeCell ref="U20:U21"/>
    <mergeCell ref="V20:V21"/>
    <mergeCell ref="Q83:Q84"/>
    <mergeCell ref="R83:R84"/>
    <mergeCell ref="S83:S84"/>
    <mergeCell ref="T83:T84"/>
    <mergeCell ref="U83:U84"/>
    <mergeCell ref="V83:V84"/>
    <mergeCell ref="Q90:Q91"/>
    <mergeCell ref="R90:R91"/>
    <mergeCell ref="S90:S91"/>
    <mergeCell ref="T90:T91"/>
    <mergeCell ref="U90:U91"/>
    <mergeCell ref="V90:V9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114"/>
  <sheetViews>
    <sheetView workbookViewId="0">
      <selection activeCell="A10" sqref="A10:A11"/>
    </sheetView>
  </sheetViews>
  <sheetFormatPr defaultRowHeight="10.65"/>
  <cols>
    <col min="1" max="1" width="35.33203125" style="1" customWidth="1"/>
    <col min="2" max="3" width="7.88671875" style="1" bestFit="1" customWidth="1"/>
    <col min="4" max="4" width="8.6640625" style="1" bestFit="1" customWidth="1"/>
    <col min="5" max="6" width="7.109375" style="1" bestFit="1" customWidth="1"/>
    <col min="7" max="7" width="7.88671875" style="1" bestFit="1" customWidth="1"/>
    <col min="8" max="9" width="7.109375" style="1" bestFit="1" customWidth="1"/>
    <col min="10" max="10" width="8.6640625" style="1" bestFit="1" customWidth="1"/>
    <col min="11" max="12" width="7.109375" style="1" bestFit="1" customWidth="1"/>
    <col min="13" max="13" width="8.88671875" style="1" customWidth="1"/>
    <col min="14" max="15" width="7.109375" style="1" bestFit="1" customWidth="1"/>
    <col min="16" max="18" width="7.88671875" style="1" bestFit="1" customWidth="1"/>
    <col min="19" max="19" width="9.109375" style="1" customWidth="1"/>
    <col min="20" max="21" width="7.109375" style="1" bestFit="1" customWidth="1"/>
    <col min="22" max="22" width="7.88671875" style="1" bestFit="1" customWidth="1"/>
    <col min="23" max="24" width="7.109375" style="1" bestFit="1" customWidth="1"/>
    <col min="25" max="25" width="7.88671875" style="1" bestFit="1" customWidth="1"/>
    <col min="26" max="26" width="5.88671875" style="1" bestFit="1" customWidth="1"/>
    <col min="27" max="27" width="5.109375" style="1" bestFit="1" customWidth="1"/>
    <col min="28" max="28" width="7.109375" style="1" bestFit="1" customWidth="1"/>
    <col min="29" max="30" width="5.88671875" style="1" bestFit="1" customWidth="1"/>
    <col min="31" max="31" width="7.88671875" style="1" bestFit="1" customWidth="1"/>
    <col min="32" max="33" width="7.109375" style="1" bestFit="1" customWidth="1"/>
    <col min="34" max="34" width="7.88671875" style="1" bestFit="1" customWidth="1"/>
    <col min="35" max="36" width="7.109375" style="1" bestFit="1" customWidth="1"/>
    <col min="37" max="37" width="8.88671875" style="1"/>
    <col min="38" max="39" width="7.109375" style="1" bestFit="1" customWidth="1"/>
    <col min="40" max="40" width="7.88671875" style="1" bestFit="1" customWidth="1"/>
    <col min="41" max="42" width="5.109375" style="1" bestFit="1" customWidth="1"/>
    <col min="43" max="43" width="5.88671875" style="1" bestFit="1" customWidth="1"/>
    <col min="44" max="46" width="8.6640625" style="1" bestFit="1" customWidth="1"/>
    <col min="47" max="47" width="9.88671875" style="1" bestFit="1" customWidth="1"/>
    <col min="48" max="16384" width="8.88671875" style="1"/>
  </cols>
  <sheetData>
    <row r="1" spans="1:5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9" customFormat="1" ht="13.15"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2"/>
      <c r="AZ2" s="32"/>
      <c r="BA2" s="32"/>
      <c r="BB2" s="32"/>
      <c r="BC2" s="32"/>
      <c r="BD2" s="32"/>
      <c r="BE2" s="32"/>
      <c r="BF2" s="32"/>
    </row>
    <row r="3" spans="1:58" s="29" customFormat="1" ht="13.15"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30"/>
      <c r="S3" s="30"/>
      <c r="T3" s="30"/>
      <c r="U3" s="30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/>
      <c r="AZ3" s="32"/>
      <c r="BA3" s="32"/>
      <c r="BB3" s="32"/>
      <c r="BC3" s="32"/>
      <c r="BD3" s="32"/>
      <c r="BE3" s="32"/>
      <c r="BF3" s="32"/>
    </row>
    <row r="4" spans="1:58" s="24" customFormat="1" ht="11.3">
      <c r="B4" s="27"/>
      <c r="C4" s="27"/>
      <c r="D4" s="27"/>
      <c r="E4" s="27"/>
      <c r="F4" s="27"/>
      <c r="G4" s="27"/>
      <c r="H4" s="27"/>
      <c r="I4" s="27"/>
      <c r="K4" s="28"/>
      <c r="L4" s="28"/>
      <c r="M4" s="28"/>
      <c r="N4" s="28"/>
      <c r="O4" s="28"/>
      <c r="P4" s="28"/>
      <c r="Q4" s="28"/>
      <c r="R4" s="28"/>
      <c r="S4" s="28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6"/>
      <c r="AZ4" s="26"/>
      <c r="BA4" s="26"/>
      <c r="BB4" s="26"/>
      <c r="BC4" s="26"/>
      <c r="BD4" s="26"/>
      <c r="BE4" s="26"/>
      <c r="BF4" s="26"/>
    </row>
    <row r="5" spans="1:58" ht="11.3" thickBot="1">
      <c r="A5" s="4"/>
      <c r="B5" s="20"/>
      <c r="C5" s="20"/>
      <c r="D5" s="20"/>
      <c r="E5" s="20"/>
      <c r="F5" s="20"/>
      <c r="G5" s="167"/>
      <c r="H5" s="167"/>
      <c r="I5" s="167"/>
      <c r="J5" s="167"/>
      <c r="K5" s="167"/>
      <c r="L5" s="16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/>
      <c r="AW5" s="168"/>
      <c r="AX5" s="168"/>
      <c r="AY5" s="5"/>
      <c r="AZ5" s="6"/>
      <c r="BA5" s="6"/>
      <c r="BB5" s="6"/>
      <c r="BC5" s="6"/>
      <c r="BD5" s="6"/>
      <c r="BE5" s="6"/>
      <c r="BF5" s="6"/>
    </row>
    <row r="6" spans="1:58">
      <c r="A6" s="169"/>
      <c r="B6" s="171"/>
      <c r="C6" s="158"/>
      <c r="D6" s="158"/>
      <c r="E6" s="157"/>
      <c r="F6" s="158"/>
      <c r="G6" s="159"/>
      <c r="H6" s="157"/>
      <c r="I6" s="158"/>
      <c r="J6" s="159"/>
      <c r="K6" s="157"/>
      <c r="L6" s="158"/>
      <c r="M6" s="159"/>
      <c r="N6" s="158"/>
      <c r="O6" s="158"/>
      <c r="P6" s="159"/>
      <c r="Q6" s="157"/>
      <c r="R6" s="158"/>
      <c r="S6" s="159"/>
      <c r="T6" s="157"/>
      <c r="U6" s="158"/>
      <c r="V6" s="159"/>
      <c r="W6" s="157"/>
      <c r="X6" s="158"/>
      <c r="Y6" s="159"/>
      <c r="Z6" s="158"/>
      <c r="AA6" s="158"/>
      <c r="AB6" s="158"/>
      <c r="AC6" s="157"/>
      <c r="AD6" s="158"/>
      <c r="AE6" s="159"/>
      <c r="AF6" s="157"/>
      <c r="AG6" s="158"/>
      <c r="AH6" s="159"/>
      <c r="AI6" s="157"/>
      <c r="AJ6" s="158"/>
      <c r="AK6" s="159"/>
      <c r="AL6" s="158"/>
      <c r="AM6" s="158"/>
      <c r="AN6" s="159"/>
      <c r="AO6" s="157"/>
      <c r="AP6" s="158"/>
      <c r="AQ6" s="159"/>
      <c r="AR6" s="157"/>
      <c r="AS6" s="158"/>
      <c r="AT6" s="158"/>
      <c r="AU6" s="174"/>
      <c r="AV6" s="161"/>
      <c r="AW6" s="161"/>
      <c r="AX6" s="161"/>
      <c r="AY6" s="5"/>
    </row>
    <row r="7" spans="1:58">
      <c r="A7" s="151"/>
      <c r="B7" s="172"/>
      <c r="C7" s="161"/>
      <c r="D7" s="161"/>
      <c r="E7" s="160"/>
      <c r="F7" s="161"/>
      <c r="G7" s="162"/>
      <c r="H7" s="160"/>
      <c r="I7" s="161"/>
      <c r="J7" s="162"/>
      <c r="K7" s="160"/>
      <c r="L7" s="161"/>
      <c r="M7" s="162"/>
      <c r="N7" s="161"/>
      <c r="O7" s="161"/>
      <c r="P7" s="162"/>
      <c r="Q7" s="160"/>
      <c r="R7" s="161"/>
      <c r="S7" s="162"/>
      <c r="T7" s="160"/>
      <c r="U7" s="161"/>
      <c r="V7" s="162"/>
      <c r="W7" s="160"/>
      <c r="X7" s="161"/>
      <c r="Y7" s="162"/>
      <c r="Z7" s="161"/>
      <c r="AA7" s="161"/>
      <c r="AB7" s="161"/>
      <c r="AC7" s="160"/>
      <c r="AD7" s="161"/>
      <c r="AE7" s="162"/>
      <c r="AF7" s="160"/>
      <c r="AG7" s="161"/>
      <c r="AH7" s="162"/>
      <c r="AI7" s="160"/>
      <c r="AJ7" s="161"/>
      <c r="AK7" s="162"/>
      <c r="AL7" s="161"/>
      <c r="AM7" s="161"/>
      <c r="AN7" s="162"/>
      <c r="AO7" s="160"/>
      <c r="AP7" s="161"/>
      <c r="AQ7" s="162"/>
      <c r="AR7" s="160"/>
      <c r="AS7" s="161"/>
      <c r="AT7" s="161"/>
      <c r="AU7" s="175"/>
      <c r="AV7" s="161"/>
      <c r="AW7" s="161"/>
      <c r="AX7" s="161"/>
      <c r="AY7" s="5"/>
    </row>
    <row r="8" spans="1:58">
      <c r="A8" s="151"/>
      <c r="B8" s="173"/>
      <c r="C8" s="164"/>
      <c r="D8" s="164"/>
      <c r="E8" s="163"/>
      <c r="F8" s="164"/>
      <c r="G8" s="165"/>
      <c r="H8" s="163"/>
      <c r="I8" s="164"/>
      <c r="J8" s="165"/>
      <c r="K8" s="163"/>
      <c r="L8" s="164"/>
      <c r="M8" s="165"/>
      <c r="N8" s="164"/>
      <c r="O8" s="164"/>
      <c r="P8" s="165"/>
      <c r="Q8" s="163"/>
      <c r="R8" s="164"/>
      <c r="S8" s="165"/>
      <c r="T8" s="163"/>
      <c r="U8" s="164"/>
      <c r="V8" s="165"/>
      <c r="W8" s="163"/>
      <c r="X8" s="164"/>
      <c r="Y8" s="165"/>
      <c r="Z8" s="164"/>
      <c r="AA8" s="164"/>
      <c r="AB8" s="164"/>
      <c r="AC8" s="163"/>
      <c r="AD8" s="164"/>
      <c r="AE8" s="165"/>
      <c r="AF8" s="163"/>
      <c r="AG8" s="164"/>
      <c r="AH8" s="165"/>
      <c r="AI8" s="163"/>
      <c r="AJ8" s="164"/>
      <c r="AK8" s="165"/>
      <c r="AL8" s="164"/>
      <c r="AM8" s="164"/>
      <c r="AN8" s="165"/>
      <c r="AO8" s="163"/>
      <c r="AP8" s="164"/>
      <c r="AQ8" s="165"/>
      <c r="AR8" s="163"/>
      <c r="AS8" s="164"/>
      <c r="AT8" s="164"/>
      <c r="AU8" s="176"/>
      <c r="AV8" s="161"/>
      <c r="AW8" s="161"/>
      <c r="AX8" s="161"/>
      <c r="AY8" s="5"/>
    </row>
    <row r="9" spans="1:58">
      <c r="A9" s="170"/>
      <c r="B9" s="7"/>
      <c r="C9" s="8"/>
      <c r="D9" s="9"/>
      <c r="E9" s="10"/>
      <c r="F9" s="8"/>
      <c r="G9" s="8"/>
      <c r="H9" s="10"/>
      <c r="I9" s="8"/>
      <c r="J9" s="8"/>
      <c r="K9" s="10"/>
      <c r="L9" s="8"/>
      <c r="M9" s="8"/>
      <c r="N9" s="8"/>
      <c r="O9" s="8"/>
      <c r="P9" s="9"/>
      <c r="Q9" s="10"/>
      <c r="R9" s="8"/>
      <c r="S9" s="8"/>
      <c r="T9" s="10"/>
      <c r="U9" s="8"/>
      <c r="V9" s="8"/>
      <c r="W9" s="10"/>
      <c r="X9" s="8"/>
      <c r="Y9" s="8"/>
      <c r="Z9" s="8"/>
      <c r="AA9" s="8"/>
      <c r="AB9" s="9"/>
      <c r="AC9" s="10"/>
      <c r="AD9" s="8"/>
      <c r="AE9" s="8"/>
      <c r="AF9" s="10"/>
      <c r="AG9" s="8"/>
      <c r="AH9" s="8"/>
      <c r="AI9" s="10"/>
      <c r="AJ9" s="8"/>
      <c r="AK9" s="8"/>
      <c r="AL9" s="8"/>
      <c r="AM9" s="8"/>
      <c r="AN9" s="8"/>
      <c r="AO9" s="10"/>
      <c r="AP9" s="8"/>
      <c r="AQ9" s="8"/>
      <c r="AR9" s="10"/>
      <c r="AS9" s="8"/>
      <c r="AT9" s="10"/>
      <c r="AU9" s="14"/>
      <c r="AV9" s="164"/>
      <c r="AW9" s="164"/>
      <c r="AX9" s="164"/>
      <c r="AY9" s="5"/>
    </row>
    <row r="10" spans="1:58">
      <c r="A10" s="154"/>
      <c r="B10" s="156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3"/>
      <c r="AV10" s="151"/>
      <c r="AW10" s="151"/>
      <c r="AX10" s="151"/>
      <c r="AY10" s="5"/>
    </row>
    <row r="11" spans="1:58">
      <c r="A11" s="155"/>
      <c r="B11" s="145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2"/>
      <c r="AV11" s="151"/>
      <c r="AW11" s="151"/>
      <c r="AX11" s="151"/>
      <c r="AY11" s="5"/>
    </row>
    <row r="12" spans="1:58">
      <c r="A12" s="144"/>
      <c r="B12" s="145"/>
      <c r="C12" s="141"/>
      <c r="D12" s="141"/>
      <c r="E12" s="141"/>
      <c r="F12" s="141"/>
      <c r="G12" s="141"/>
      <c r="H12" s="146"/>
      <c r="I12" s="146"/>
      <c r="J12" s="146"/>
      <c r="K12" s="150"/>
      <c r="L12" s="150"/>
      <c r="M12" s="150"/>
      <c r="N12" s="141"/>
      <c r="O12" s="141"/>
      <c r="P12" s="141"/>
      <c r="Q12" s="141"/>
      <c r="R12" s="141"/>
      <c r="S12" s="141"/>
      <c r="T12" s="143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2"/>
      <c r="AV12" s="149"/>
      <c r="AW12" s="149"/>
      <c r="AX12" s="149"/>
      <c r="AY12" s="5"/>
    </row>
    <row r="13" spans="1:58">
      <c r="A13" s="144"/>
      <c r="B13" s="145"/>
      <c r="C13" s="141"/>
      <c r="D13" s="141"/>
      <c r="E13" s="141"/>
      <c r="F13" s="141"/>
      <c r="G13" s="141"/>
      <c r="H13" s="141"/>
      <c r="I13" s="141"/>
      <c r="J13" s="141"/>
      <c r="K13" s="150"/>
      <c r="L13" s="150"/>
      <c r="M13" s="150"/>
      <c r="N13" s="141"/>
      <c r="O13" s="141"/>
      <c r="P13" s="141"/>
      <c r="Q13" s="141"/>
      <c r="R13" s="141"/>
      <c r="S13" s="141"/>
      <c r="T13" s="143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2"/>
      <c r="AV13" s="149"/>
      <c r="AW13" s="149"/>
      <c r="AX13" s="149"/>
      <c r="AY13" s="5"/>
    </row>
    <row r="14" spans="1:58">
      <c r="A14" s="47"/>
      <c r="B14" s="37"/>
      <c r="C14" s="34"/>
      <c r="D14" s="33"/>
      <c r="E14" s="34"/>
      <c r="F14" s="33"/>
      <c r="G14" s="34"/>
      <c r="H14" s="33"/>
      <c r="I14" s="34"/>
      <c r="J14" s="33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34"/>
      <c r="AD14" s="33"/>
      <c r="AE14" s="34"/>
      <c r="AF14" s="36"/>
      <c r="AG14" s="35"/>
      <c r="AH14" s="36"/>
      <c r="AI14" s="35"/>
      <c r="AJ14" s="36"/>
      <c r="AK14" s="35"/>
      <c r="AL14" s="33"/>
      <c r="AM14" s="35"/>
      <c r="AN14" s="33"/>
      <c r="AO14" s="35"/>
      <c r="AP14" s="36"/>
      <c r="AQ14" s="35"/>
      <c r="AR14" s="36"/>
      <c r="AS14" s="35"/>
      <c r="AT14" s="36"/>
      <c r="AU14" s="38"/>
      <c r="AV14" s="50"/>
      <c r="AW14" s="11"/>
      <c r="AX14" s="11"/>
      <c r="AY14" s="5"/>
    </row>
    <row r="15" spans="1:58">
      <c r="A15" s="47"/>
      <c r="B15" s="37"/>
      <c r="C15" s="34"/>
      <c r="D15" s="33"/>
      <c r="E15" s="34"/>
      <c r="F15" s="33"/>
      <c r="G15" s="34"/>
      <c r="H15" s="33"/>
      <c r="I15" s="34"/>
      <c r="J15" s="33"/>
      <c r="K15" s="35"/>
      <c r="L15" s="36"/>
      <c r="M15" s="35"/>
      <c r="N15" s="36"/>
      <c r="O15" s="35"/>
      <c r="P15" s="36"/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34"/>
      <c r="AD15" s="33"/>
      <c r="AE15" s="34"/>
      <c r="AF15" s="36"/>
      <c r="AG15" s="35"/>
      <c r="AH15" s="36"/>
      <c r="AI15" s="35"/>
      <c r="AJ15" s="36"/>
      <c r="AK15" s="35"/>
      <c r="AL15" s="36"/>
      <c r="AM15" s="35"/>
      <c r="AN15" s="36"/>
      <c r="AO15" s="35"/>
      <c r="AP15" s="36"/>
      <c r="AQ15" s="35"/>
      <c r="AR15" s="36"/>
      <c r="AS15" s="35"/>
      <c r="AT15" s="36"/>
      <c r="AU15" s="38"/>
      <c r="AV15" s="50"/>
      <c r="AW15" s="11"/>
      <c r="AX15" s="11"/>
      <c r="AY15" s="5"/>
    </row>
    <row r="16" spans="1:58">
      <c r="A16" s="47"/>
      <c r="B16" s="37"/>
      <c r="C16" s="34"/>
      <c r="D16" s="33"/>
      <c r="E16" s="34"/>
      <c r="F16" s="33"/>
      <c r="G16" s="35"/>
      <c r="H16" s="33"/>
      <c r="I16" s="34"/>
      <c r="J16" s="33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34"/>
      <c r="AD16" s="33"/>
      <c r="AE16" s="34"/>
      <c r="AF16" s="36"/>
      <c r="AG16" s="35"/>
      <c r="AH16" s="36"/>
      <c r="AI16" s="35"/>
      <c r="AJ16" s="36"/>
      <c r="AK16" s="35"/>
      <c r="AL16" s="36"/>
      <c r="AM16" s="35"/>
      <c r="AN16" s="36"/>
      <c r="AO16" s="35"/>
      <c r="AP16" s="36"/>
      <c r="AQ16" s="35"/>
      <c r="AR16" s="36"/>
      <c r="AS16" s="35"/>
      <c r="AT16" s="36"/>
      <c r="AU16" s="38"/>
      <c r="AV16" s="50"/>
      <c r="AW16" s="11"/>
      <c r="AX16" s="11"/>
      <c r="AY16" s="5"/>
    </row>
    <row r="17" spans="1:51">
      <c r="A17" s="47"/>
      <c r="B17" s="37"/>
      <c r="C17" s="34"/>
      <c r="D17" s="33"/>
      <c r="E17" s="34"/>
      <c r="F17" s="33"/>
      <c r="G17" s="35"/>
      <c r="H17" s="33"/>
      <c r="I17" s="34"/>
      <c r="J17" s="33"/>
      <c r="K17" s="35"/>
      <c r="L17" s="36"/>
      <c r="M17" s="35"/>
      <c r="N17" s="36"/>
      <c r="O17" s="35"/>
      <c r="P17" s="36"/>
      <c r="Q17" s="35"/>
      <c r="R17" s="36"/>
      <c r="S17" s="35"/>
      <c r="T17" s="33"/>
      <c r="U17" s="34"/>
      <c r="V17" s="36"/>
      <c r="W17" s="35"/>
      <c r="X17" s="36"/>
      <c r="Y17" s="35"/>
      <c r="Z17" s="33"/>
      <c r="AA17" s="34"/>
      <c r="AB17" s="36"/>
      <c r="AC17" s="34"/>
      <c r="AD17" s="33"/>
      <c r="AE17" s="34"/>
      <c r="AF17" s="36"/>
      <c r="AG17" s="35"/>
      <c r="AH17" s="36"/>
      <c r="AI17" s="35"/>
      <c r="AJ17" s="36"/>
      <c r="AK17" s="35"/>
      <c r="AL17" s="33"/>
      <c r="AM17" s="34"/>
      <c r="AN17" s="36"/>
      <c r="AO17" s="35"/>
      <c r="AP17" s="36"/>
      <c r="AQ17" s="35"/>
      <c r="AR17" s="36"/>
      <c r="AS17" s="35"/>
      <c r="AT17" s="36"/>
      <c r="AU17" s="38"/>
      <c r="AV17" s="50"/>
      <c r="AW17" s="11"/>
      <c r="AX17" s="11"/>
      <c r="AY17" s="5"/>
    </row>
    <row r="18" spans="1:51">
      <c r="A18" s="47"/>
      <c r="B18" s="37"/>
      <c r="C18" s="34"/>
      <c r="D18" s="33"/>
      <c r="E18" s="34"/>
      <c r="F18" s="33"/>
      <c r="G18" s="34"/>
      <c r="H18" s="33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34"/>
      <c r="AD18" s="33"/>
      <c r="AE18" s="34"/>
      <c r="AF18" s="36"/>
      <c r="AG18" s="35"/>
      <c r="AH18" s="36"/>
      <c r="AI18" s="35"/>
      <c r="AJ18" s="36"/>
      <c r="AK18" s="35"/>
      <c r="AL18" s="36"/>
      <c r="AM18" s="35"/>
      <c r="AN18" s="36"/>
      <c r="AO18" s="35"/>
      <c r="AP18" s="36"/>
      <c r="AQ18" s="35"/>
      <c r="AR18" s="36"/>
      <c r="AS18" s="35"/>
      <c r="AT18" s="36"/>
      <c r="AU18" s="38"/>
      <c r="AV18" s="50"/>
      <c r="AW18" s="11"/>
      <c r="AX18" s="11"/>
      <c r="AY18" s="5"/>
    </row>
    <row r="19" spans="1:51">
      <c r="A19" s="47"/>
      <c r="B19" s="37"/>
      <c r="C19" s="34"/>
      <c r="D19" s="33"/>
      <c r="E19" s="34"/>
      <c r="F19" s="33"/>
      <c r="G19" s="34"/>
      <c r="H19" s="33"/>
      <c r="I19" s="34"/>
      <c r="J19" s="33"/>
      <c r="K19" s="35"/>
      <c r="L19" s="36"/>
      <c r="M19" s="35"/>
      <c r="N19" s="36"/>
      <c r="O19" s="35"/>
      <c r="P19" s="36"/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34"/>
      <c r="AD19" s="33"/>
      <c r="AE19" s="34"/>
      <c r="AF19" s="36"/>
      <c r="AG19" s="35"/>
      <c r="AH19" s="36"/>
      <c r="AI19" s="35"/>
      <c r="AJ19" s="36"/>
      <c r="AK19" s="35"/>
      <c r="AL19" s="36"/>
      <c r="AM19" s="35"/>
      <c r="AN19" s="36"/>
      <c r="AO19" s="35"/>
      <c r="AP19" s="36"/>
      <c r="AQ19" s="35"/>
      <c r="AR19" s="36"/>
      <c r="AS19" s="35"/>
      <c r="AT19" s="36"/>
      <c r="AU19" s="38"/>
      <c r="AV19" s="50"/>
      <c r="AW19" s="11"/>
      <c r="AX19" s="11"/>
      <c r="AY19" s="5"/>
    </row>
    <row r="20" spans="1:51">
      <c r="A20" s="144"/>
      <c r="B20" s="145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2"/>
      <c r="AV20" s="148"/>
      <c r="AW20" s="148"/>
      <c r="AX20" s="148"/>
      <c r="AY20" s="5"/>
    </row>
    <row r="21" spans="1:51">
      <c r="A21" s="144"/>
      <c r="B21" s="145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2"/>
      <c r="AV21" s="148"/>
      <c r="AW21" s="148"/>
      <c r="AX21" s="148"/>
      <c r="AY21" s="5"/>
    </row>
    <row r="22" spans="1:51">
      <c r="A22" s="47"/>
      <c r="B22" s="37"/>
      <c r="C22" s="34"/>
      <c r="D22" s="33"/>
      <c r="E22" s="34"/>
      <c r="F22" s="33"/>
      <c r="G22" s="34"/>
      <c r="H22" s="33"/>
      <c r="I22" s="35"/>
      <c r="J22" s="33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34"/>
      <c r="AD22" s="33"/>
      <c r="AE22" s="34"/>
      <c r="AF22" s="36"/>
      <c r="AG22" s="35"/>
      <c r="AH22" s="36"/>
      <c r="AI22" s="35"/>
      <c r="AJ22" s="36"/>
      <c r="AK22" s="35"/>
      <c r="AL22" s="36"/>
      <c r="AM22" s="35"/>
      <c r="AN22" s="36"/>
      <c r="AO22" s="35"/>
      <c r="AP22" s="36"/>
      <c r="AQ22" s="35"/>
      <c r="AR22" s="36"/>
      <c r="AS22" s="35"/>
      <c r="AT22" s="36"/>
      <c r="AU22" s="38"/>
      <c r="AV22" s="50"/>
      <c r="AW22" s="11"/>
      <c r="AX22" s="11"/>
      <c r="AY22" s="5"/>
    </row>
    <row r="23" spans="1:51">
      <c r="A23" s="47"/>
      <c r="B23" s="37"/>
      <c r="C23" s="34"/>
      <c r="D23" s="33"/>
      <c r="E23" s="34"/>
      <c r="F23" s="36"/>
      <c r="G23" s="35"/>
      <c r="H23" s="33"/>
      <c r="I23" s="34"/>
      <c r="J23" s="33"/>
      <c r="K23" s="35"/>
      <c r="L23" s="36"/>
      <c r="M23" s="35"/>
      <c r="N23" s="36"/>
      <c r="O23" s="35"/>
      <c r="P23" s="36"/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34"/>
      <c r="AD23" s="33"/>
      <c r="AE23" s="34"/>
      <c r="AF23" s="36"/>
      <c r="AG23" s="35"/>
      <c r="AH23" s="36"/>
      <c r="AI23" s="35"/>
      <c r="AJ23" s="36"/>
      <c r="AK23" s="35"/>
      <c r="AL23" s="36"/>
      <c r="AM23" s="35"/>
      <c r="AN23" s="36"/>
      <c r="AO23" s="35"/>
      <c r="AP23" s="36"/>
      <c r="AQ23" s="35"/>
      <c r="AR23" s="36"/>
      <c r="AS23" s="35"/>
      <c r="AT23" s="36"/>
      <c r="AU23" s="38"/>
      <c r="AV23" s="50"/>
      <c r="AW23" s="11"/>
      <c r="AX23" s="11"/>
      <c r="AY23" s="5"/>
    </row>
    <row r="24" spans="1:51">
      <c r="A24" s="47"/>
      <c r="B24" s="37"/>
      <c r="C24" s="34"/>
      <c r="D24" s="33"/>
      <c r="E24" s="34"/>
      <c r="F24" s="36"/>
      <c r="G24" s="35"/>
      <c r="H24" s="33"/>
      <c r="I24" s="34"/>
      <c r="J24" s="33"/>
      <c r="K24" s="34"/>
      <c r="L24" s="36"/>
      <c r="M24" s="35"/>
      <c r="N24" s="33"/>
      <c r="O24" s="35"/>
      <c r="P24" s="36"/>
      <c r="Q24" s="35"/>
      <c r="R24" s="36"/>
      <c r="S24" s="35"/>
      <c r="T24" s="33"/>
      <c r="U24" s="35"/>
      <c r="V24" s="36"/>
      <c r="W24" s="34"/>
      <c r="X24" s="36"/>
      <c r="Y24" s="35"/>
      <c r="Z24" s="33"/>
      <c r="AA24" s="35"/>
      <c r="AB24" s="36"/>
      <c r="AC24" s="34"/>
      <c r="AD24" s="36"/>
      <c r="AE24" s="34"/>
      <c r="AF24" s="33"/>
      <c r="AG24" s="35"/>
      <c r="AH24" s="36"/>
      <c r="AI24" s="34"/>
      <c r="AJ24" s="36"/>
      <c r="AK24" s="35"/>
      <c r="AL24" s="33"/>
      <c r="AM24" s="35"/>
      <c r="AN24" s="36"/>
      <c r="AO24" s="34"/>
      <c r="AP24" s="36"/>
      <c r="AQ24" s="35"/>
      <c r="AR24" s="36"/>
      <c r="AS24" s="35"/>
      <c r="AT24" s="36"/>
      <c r="AU24" s="38"/>
      <c r="AV24" s="50"/>
      <c r="AW24" s="11"/>
      <c r="AX24" s="11"/>
      <c r="AY24" s="5"/>
    </row>
    <row r="25" spans="1:51">
      <c r="A25" s="47"/>
      <c r="B25" s="37"/>
      <c r="C25" s="34"/>
      <c r="D25" s="33"/>
      <c r="E25" s="34"/>
      <c r="F25" s="33"/>
      <c r="G25" s="34"/>
      <c r="H25" s="33"/>
      <c r="I25" s="34"/>
      <c r="J25" s="33"/>
      <c r="K25" s="35"/>
      <c r="L25" s="36"/>
      <c r="M25" s="35"/>
      <c r="N25" s="36"/>
      <c r="O25" s="35"/>
      <c r="P25" s="36"/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34"/>
      <c r="AD25" s="33"/>
      <c r="AE25" s="34"/>
      <c r="AF25" s="36"/>
      <c r="AG25" s="35"/>
      <c r="AH25" s="36"/>
      <c r="AI25" s="35"/>
      <c r="AJ25" s="36"/>
      <c r="AK25" s="35"/>
      <c r="AL25" s="36"/>
      <c r="AM25" s="35"/>
      <c r="AN25" s="36"/>
      <c r="AO25" s="35"/>
      <c r="AP25" s="36"/>
      <c r="AQ25" s="35"/>
      <c r="AR25" s="36"/>
      <c r="AS25" s="35"/>
      <c r="AT25" s="36"/>
      <c r="AU25" s="38"/>
      <c r="AV25" s="50"/>
      <c r="AW25" s="11"/>
      <c r="AX25" s="11"/>
      <c r="AY25" s="5"/>
    </row>
    <row r="26" spans="1:51">
      <c r="A26" s="47"/>
      <c r="B26" s="37"/>
      <c r="C26" s="34"/>
      <c r="D26" s="33"/>
      <c r="E26" s="34"/>
      <c r="F26" s="33"/>
      <c r="G26" s="34"/>
      <c r="H26" s="33"/>
      <c r="I26" s="34"/>
      <c r="J26" s="33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34"/>
      <c r="AD26" s="36"/>
      <c r="AE26" s="35"/>
      <c r="AF26" s="36"/>
      <c r="AG26" s="35"/>
      <c r="AH26" s="36"/>
      <c r="AI26" s="35"/>
      <c r="AJ26" s="36"/>
      <c r="AK26" s="35"/>
      <c r="AL26" s="36"/>
      <c r="AM26" s="35"/>
      <c r="AN26" s="36"/>
      <c r="AO26" s="34"/>
      <c r="AP26" s="36"/>
      <c r="AQ26" s="35"/>
      <c r="AR26" s="36"/>
      <c r="AS26" s="35"/>
      <c r="AT26" s="36"/>
      <c r="AU26" s="38"/>
      <c r="AV26" s="50"/>
      <c r="AW26" s="11"/>
      <c r="AX26" s="11"/>
      <c r="AY26" s="5"/>
    </row>
    <row r="27" spans="1:51">
      <c r="A27" s="47"/>
      <c r="B27" s="37"/>
      <c r="C27" s="34"/>
      <c r="D27" s="33"/>
      <c r="E27" s="34"/>
      <c r="F27" s="36"/>
      <c r="G27" s="34"/>
      <c r="H27" s="33"/>
      <c r="I27" s="34"/>
      <c r="J27" s="33"/>
      <c r="K27" s="35"/>
      <c r="L27" s="36"/>
      <c r="M27" s="35"/>
      <c r="N27" s="36"/>
      <c r="O27" s="35"/>
      <c r="P27" s="36"/>
      <c r="Q27" s="35"/>
      <c r="R27" s="36"/>
      <c r="S27" s="35"/>
      <c r="T27" s="36"/>
      <c r="U27" s="35"/>
      <c r="V27" s="36"/>
      <c r="W27" s="35"/>
      <c r="X27" s="36"/>
      <c r="Y27" s="35"/>
      <c r="Z27" s="33"/>
      <c r="AA27" s="35"/>
      <c r="AB27" s="36"/>
      <c r="AC27" s="34"/>
      <c r="AD27" s="33"/>
      <c r="AE27" s="34"/>
      <c r="AF27" s="36"/>
      <c r="AG27" s="35"/>
      <c r="AH27" s="36"/>
      <c r="AI27" s="35"/>
      <c r="AJ27" s="36"/>
      <c r="AK27" s="35"/>
      <c r="AL27" s="33"/>
      <c r="AM27" s="35"/>
      <c r="AN27" s="36"/>
      <c r="AO27" s="34"/>
      <c r="AP27" s="36"/>
      <c r="AQ27" s="35"/>
      <c r="AR27" s="36"/>
      <c r="AS27" s="35"/>
      <c r="AT27" s="36"/>
      <c r="AU27" s="38"/>
      <c r="AV27" s="50"/>
      <c r="AW27" s="11"/>
      <c r="AX27" s="11"/>
      <c r="AY27" s="5"/>
    </row>
    <row r="28" spans="1:51">
      <c r="A28" s="47"/>
      <c r="B28" s="37"/>
      <c r="C28" s="35"/>
      <c r="D28" s="36"/>
      <c r="E28" s="34"/>
      <c r="F28" s="36"/>
      <c r="G28" s="35"/>
      <c r="H28" s="33"/>
      <c r="I28" s="35"/>
      <c r="J28" s="36"/>
      <c r="K28" s="34"/>
      <c r="L28" s="36"/>
      <c r="M28" s="35"/>
      <c r="N28" s="36"/>
      <c r="O28" s="35"/>
      <c r="P28" s="36"/>
      <c r="Q28" s="35"/>
      <c r="R28" s="36"/>
      <c r="S28" s="35"/>
      <c r="T28" s="33"/>
      <c r="U28" s="35"/>
      <c r="V28" s="36"/>
      <c r="W28" s="34"/>
      <c r="X28" s="36"/>
      <c r="Y28" s="35"/>
      <c r="Z28" s="36"/>
      <c r="AA28" s="35"/>
      <c r="AB28" s="36"/>
      <c r="AC28" s="34"/>
      <c r="AD28" s="33"/>
      <c r="AE28" s="34"/>
      <c r="AF28" s="36"/>
      <c r="AG28" s="35"/>
      <c r="AH28" s="36"/>
      <c r="AI28" s="35"/>
      <c r="AJ28" s="36"/>
      <c r="AK28" s="35"/>
      <c r="AL28" s="33"/>
      <c r="AM28" s="35"/>
      <c r="AN28" s="36"/>
      <c r="AO28" s="34"/>
      <c r="AP28" s="36"/>
      <c r="AQ28" s="35"/>
      <c r="AR28" s="36"/>
      <c r="AS28" s="35"/>
      <c r="AT28" s="36"/>
      <c r="AU28" s="38"/>
      <c r="AV28" s="50"/>
      <c r="AW28" s="11"/>
      <c r="AX28" s="11"/>
      <c r="AY28" s="5"/>
    </row>
    <row r="29" spans="1:51" ht="22.25" customHeight="1">
      <c r="A29" s="23"/>
      <c r="B29" s="21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22"/>
      <c r="AV29" s="19"/>
      <c r="AW29" s="11"/>
      <c r="AX29" s="11"/>
      <c r="AY29" s="5"/>
    </row>
    <row r="30" spans="1:51">
      <c r="A30" s="47"/>
      <c r="B30" s="37"/>
      <c r="C30" s="34"/>
      <c r="D30" s="33"/>
      <c r="E30" s="34"/>
      <c r="F30" s="33"/>
      <c r="G30" s="34"/>
      <c r="H30" s="33"/>
      <c r="I30" s="34"/>
      <c r="J30" s="33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34"/>
      <c r="AD30" s="33"/>
      <c r="AE30" s="34"/>
      <c r="AF30" s="36"/>
      <c r="AG30" s="35"/>
      <c r="AH30" s="36"/>
      <c r="AI30" s="35"/>
      <c r="AJ30" s="36"/>
      <c r="AK30" s="35"/>
      <c r="AL30" s="36"/>
      <c r="AM30" s="35"/>
      <c r="AN30" s="36"/>
      <c r="AO30" s="35"/>
      <c r="AP30" s="36"/>
      <c r="AQ30" s="35"/>
      <c r="AR30" s="36"/>
      <c r="AS30" s="35"/>
      <c r="AT30" s="36"/>
      <c r="AU30" s="38"/>
      <c r="AV30" s="50"/>
      <c r="AW30" s="11"/>
      <c r="AX30" s="11"/>
      <c r="AY30" s="5"/>
    </row>
    <row r="31" spans="1:51">
      <c r="A31" s="47"/>
      <c r="B31" s="37"/>
      <c r="C31" s="34"/>
      <c r="D31" s="33"/>
      <c r="E31" s="34"/>
      <c r="F31" s="33"/>
      <c r="G31" s="34"/>
      <c r="H31" s="33"/>
      <c r="I31" s="34"/>
      <c r="J31" s="33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5"/>
      <c r="V31" s="36"/>
      <c r="W31" s="35"/>
      <c r="X31" s="36"/>
      <c r="Y31" s="35"/>
      <c r="Z31" s="33"/>
      <c r="AA31" s="34"/>
      <c r="AB31" s="36"/>
      <c r="AC31" s="34"/>
      <c r="AD31" s="33"/>
      <c r="AE31" s="34"/>
      <c r="AF31" s="36"/>
      <c r="AG31" s="35"/>
      <c r="AH31" s="36"/>
      <c r="AI31" s="35"/>
      <c r="AJ31" s="36"/>
      <c r="AK31" s="35"/>
      <c r="AL31" s="33"/>
      <c r="AM31" s="35"/>
      <c r="AN31" s="36"/>
      <c r="AO31" s="34"/>
      <c r="AP31" s="36"/>
      <c r="AQ31" s="34"/>
      <c r="AR31" s="36"/>
      <c r="AS31" s="35"/>
      <c r="AT31" s="33"/>
      <c r="AU31" s="39"/>
      <c r="AV31" s="50"/>
      <c r="AW31" s="11"/>
      <c r="AX31" s="11"/>
      <c r="AY31" s="5"/>
    </row>
    <row r="32" spans="1:51">
      <c r="A32" s="47"/>
      <c r="B32" s="37"/>
      <c r="C32" s="34"/>
      <c r="D32" s="33"/>
      <c r="E32" s="34"/>
      <c r="F32" s="33"/>
      <c r="G32" s="34"/>
      <c r="H32" s="33"/>
      <c r="I32" s="34"/>
      <c r="J32" s="33"/>
      <c r="K32" s="35"/>
      <c r="L32" s="36"/>
      <c r="M32" s="35"/>
      <c r="N32" s="36"/>
      <c r="O32" s="35"/>
      <c r="P32" s="36"/>
      <c r="Q32" s="35"/>
      <c r="R32" s="36"/>
      <c r="S32" s="35"/>
      <c r="T32" s="33"/>
      <c r="U32" s="35"/>
      <c r="V32" s="36"/>
      <c r="W32" s="35"/>
      <c r="X32" s="36"/>
      <c r="Y32" s="35"/>
      <c r="Z32" s="33"/>
      <c r="AA32" s="34"/>
      <c r="AB32" s="36"/>
      <c r="AC32" s="34"/>
      <c r="AD32" s="33"/>
      <c r="AE32" s="35"/>
      <c r="AF32" s="36"/>
      <c r="AG32" s="35"/>
      <c r="AH32" s="36"/>
      <c r="AI32" s="35"/>
      <c r="AJ32" s="36"/>
      <c r="AK32" s="35"/>
      <c r="AL32" s="36"/>
      <c r="AM32" s="35"/>
      <c r="AN32" s="36"/>
      <c r="AO32" s="35"/>
      <c r="AP32" s="36"/>
      <c r="AQ32" s="35"/>
      <c r="AR32" s="36"/>
      <c r="AS32" s="35"/>
      <c r="AT32" s="33"/>
      <c r="AU32" s="39"/>
      <c r="AV32" s="50"/>
      <c r="AW32" s="11"/>
      <c r="AX32" s="11"/>
      <c r="AY32" s="5"/>
    </row>
    <row r="33" spans="1:51">
      <c r="A33" s="47"/>
      <c r="B33" s="37"/>
      <c r="C33" s="34"/>
      <c r="D33" s="33"/>
      <c r="E33" s="34"/>
      <c r="F33" s="33"/>
      <c r="G33" s="34"/>
      <c r="H33" s="33"/>
      <c r="I33" s="34"/>
      <c r="J33" s="33"/>
      <c r="K33" s="35"/>
      <c r="L33" s="36"/>
      <c r="M33" s="35"/>
      <c r="N33" s="36"/>
      <c r="O33" s="35"/>
      <c r="P33" s="36"/>
      <c r="Q33" s="35"/>
      <c r="R33" s="36"/>
      <c r="S33" s="35"/>
      <c r="T33" s="36"/>
      <c r="U33" s="35"/>
      <c r="V33" s="36"/>
      <c r="W33" s="35"/>
      <c r="X33" s="36"/>
      <c r="Y33" s="35"/>
      <c r="Z33" s="33"/>
      <c r="AA33" s="35"/>
      <c r="AB33" s="36"/>
      <c r="AC33" s="34"/>
      <c r="AD33" s="33"/>
      <c r="AE33" s="34"/>
      <c r="AF33" s="36"/>
      <c r="AG33" s="35"/>
      <c r="AH33" s="36"/>
      <c r="AI33" s="35"/>
      <c r="AJ33" s="36"/>
      <c r="AK33" s="35"/>
      <c r="AL33" s="36"/>
      <c r="AM33" s="35"/>
      <c r="AN33" s="36"/>
      <c r="AO33" s="34"/>
      <c r="AP33" s="36"/>
      <c r="AQ33" s="35"/>
      <c r="AR33" s="36"/>
      <c r="AS33" s="35"/>
      <c r="AT33" s="33"/>
      <c r="AU33" s="39"/>
      <c r="AV33" s="50"/>
      <c r="AW33" s="11"/>
      <c r="AX33" s="11"/>
      <c r="AY33" s="5"/>
    </row>
    <row r="34" spans="1:51">
      <c r="A34" s="144"/>
      <c r="B34" s="145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3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2"/>
      <c r="AV34" s="140"/>
      <c r="AW34" s="140"/>
      <c r="AX34" s="140"/>
      <c r="AY34" s="5"/>
    </row>
    <row r="35" spans="1:51">
      <c r="A35" s="144"/>
      <c r="B35" s="145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3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2"/>
      <c r="AV35" s="140"/>
      <c r="AW35" s="140"/>
      <c r="AX35" s="140"/>
      <c r="AY35" s="5"/>
    </row>
    <row r="36" spans="1:51">
      <c r="A36" s="47"/>
      <c r="B36" s="40"/>
      <c r="C36" s="35"/>
      <c r="D36" s="36"/>
      <c r="E36" s="34"/>
      <c r="F36" s="33"/>
      <c r="G36" s="34"/>
      <c r="H36" s="33"/>
      <c r="I36" s="34"/>
      <c r="J36" s="33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/>
      <c r="V36" s="36"/>
      <c r="W36" s="35"/>
      <c r="X36" s="36"/>
      <c r="Y36" s="35"/>
      <c r="Z36" s="33"/>
      <c r="AA36" s="34"/>
      <c r="AB36" s="36"/>
      <c r="AC36" s="34"/>
      <c r="AD36" s="33"/>
      <c r="AE36" s="35"/>
      <c r="AF36" s="36"/>
      <c r="AG36" s="35"/>
      <c r="AH36" s="36"/>
      <c r="AI36" s="35"/>
      <c r="AJ36" s="36"/>
      <c r="AK36" s="35"/>
      <c r="AL36" s="36"/>
      <c r="AM36" s="35"/>
      <c r="AN36" s="36"/>
      <c r="AO36" s="35"/>
      <c r="AP36" s="36"/>
      <c r="AQ36" s="35"/>
      <c r="AR36" s="36"/>
      <c r="AS36" s="35"/>
      <c r="AT36" s="36"/>
      <c r="AU36" s="38"/>
      <c r="AV36" s="50"/>
      <c r="AW36" s="11"/>
      <c r="AX36" s="11"/>
      <c r="AY36" s="5"/>
    </row>
    <row r="37" spans="1:51">
      <c r="A37" s="47"/>
      <c r="B37" s="40"/>
      <c r="C37" s="35"/>
      <c r="D37" s="36"/>
      <c r="E37" s="35"/>
      <c r="F37" s="36"/>
      <c r="G37" s="35"/>
      <c r="H37" s="36"/>
      <c r="I37" s="35"/>
      <c r="J37" s="36"/>
      <c r="K37" s="35"/>
      <c r="L37" s="36"/>
      <c r="M37" s="35"/>
      <c r="N37" s="36"/>
      <c r="O37" s="35"/>
      <c r="P37" s="36"/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34"/>
      <c r="AD37" s="33"/>
      <c r="AE37" s="35"/>
      <c r="AF37" s="36"/>
      <c r="AG37" s="35"/>
      <c r="AH37" s="36"/>
      <c r="AI37" s="35"/>
      <c r="AJ37" s="36"/>
      <c r="AK37" s="35"/>
      <c r="AL37" s="36"/>
      <c r="AM37" s="35"/>
      <c r="AN37" s="36"/>
      <c r="AO37" s="35"/>
      <c r="AP37" s="36"/>
      <c r="AQ37" s="35"/>
      <c r="AR37" s="36"/>
      <c r="AS37" s="35"/>
      <c r="AT37" s="36"/>
      <c r="AU37" s="38"/>
      <c r="AV37" s="50"/>
      <c r="AW37" s="11"/>
      <c r="AX37" s="11"/>
      <c r="AY37" s="5"/>
    </row>
    <row r="38" spans="1:51">
      <c r="A38" s="47"/>
      <c r="B38" s="40"/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34"/>
      <c r="AD38" s="33"/>
      <c r="AE38" s="35"/>
      <c r="AF38" s="36"/>
      <c r="AG38" s="35"/>
      <c r="AH38" s="36"/>
      <c r="AI38" s="35"/>
      <c r="AJ38" s="36"/>
      <c r="AK38" s="35"/>
      <c r="AL38" s="36"/>
      <c r="AM38" s="35"/>
      <c r="AN38" s="36"/>
      <c r="AO38" s="34"/>
      <c r="AP38" s="36"/>
      <c r="AQ38" s="35"/>
      <c r="AR38" s="36"/>
      <c r="AS38" s="35"/>
      <c r="AT38" s="36"/>
      <c r="AU38" s="38"/>
      <c r="AV38" s="50"/>
      <c r="AW38" s="11"/>
      <c r="AX38" s="11"/>
      <c r="AY38" s="5"/>
    </row>
    <row r="39" spans="1:51">
      <c r="A39" s="47"/>
      <c r="B39" s="40"/>
      <c r="C39" s="35"/>
      <c r="D39" s="36"/>
      <c r="E39" s="35"/>
      <c r="F39" s="36"/>
      <c r="G39" s="35"/>
      <c r="H39" s="36"/>
      <c r="I39" s="35"/>
      <c r="J39" s="36"/>
      <c r="K39" s="35"/>
      <c r="L39" s="36"/>
      <c r="M39" s="35"/>
      <c r="N39" s="36"/>
      <c r="O39" s="35"/>
      <c r="P39" s="36"/>
      <c r="Q39" s="35"/>
      <c r="R39" s="36"/>
      <c r="S39" s="35"/>
      <c r="T39" s="36"/>
      <c r="U39" s="35"/>
      <c r="V39" s="36"/>
      <c r="W39" s="35"/>
      <c r="X39" s="36"/>
      <c r="Y39" s="35"/>
      <c r="Z39" s="36"/>
      <c r="AA39" s="35"/>
      <c r="AB39" s="36"/>
      <c r="AC39" s="35"/>
      <c r="AD39" s="36"/>
      <c r="AE39" s="35"/>
      <c r="AF39" s="36"/>
      <c r="AG39" s="35"/>
      <c r="AH39" s="36"/>
      <c r="AI39" s="35"/>
      <c r="AJ39" s="36"/>
      <c r="AK39" s="35"/>
      <c r="AL39" s="33"/>
      <c r="AM39" s="34"/>
      <c r="AN39" s="33"/>
      <c r="AO39" s="34"/>
      <c r="AP39" s="33"/>
      <c r="AQ39" s="34"/>
      <c r="AR39" s="36"/>
      <c r="AS39" s="35"/>
      <c r="AT39" s="36"/>
      <c r="AU39" s="38"/>
      <c r="AV39" s="50"/>
      <c r="AW39" s="11"/>
      <c r="AX39" s="11"/>
      <c r="AY39" s="5"/>
    </row>
    <row r="40" spans="1:51">
      <c r="A40" s="144"/>
      <c r="B40" s="145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3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2"/>
      <c r="AV40" s="140"/>
      <c r="AW40" s="140"/>
      <c r="AX40" s="140"/>
      <c r="AY40" s="5"/>
    </row>
    <row r="41" spans="1:51">
      <c r="A41" s="144"/>
      <c r="B41" s="14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3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2"/>
      <c r="AV41" s="140"/>
      <c r="AW41" s="140"/>
      <c r="AX41" s="140"/>
      <c r="AY41" s="5"/>
    </row>
    <row r="42" spans="1:51">
      <c r="A42" s="47"/>
      <c r="B42" s="37"/>
      <c r="C42" s="34"/>
      <c r="D42" s="36"/>
      <c r="E42" s="34"/>
      <c r="F42" s="33"/>
      <c r="G42" s="35"/>
      <c r="H42" s="33"/>
      <c r="I42" s="34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  <c r="W42" s="35"/>
      <c r="X42" s="36"/>
      <c r="Y42" s="35"/>
      <c r="Z42" s="36"/>
      <c r="AA42" s="35"/>
      <c r="AB42" s="36"/>
      <c r="AC42" s="35"/>
      <c r="AD42" s="36"/>
      <c r="AE42" s="35"/>
      <c r="AF42" s="36"/>
      <c r="AG42" s="35"/>
      <c r="AH42" s="36"/>
      <c r="AI42" s="35"/>
      <c r="AJ42" s="36"/>
      <c r="AK42" s="35"/>
      <c r="AL42" s="36"/>
      <c r="AM42" s="35"/>
      <c r="AN42" s="36"/>
      <c r="AO42" s="35"/>
      <c r="AP42" s="36"/>
      <c r="AQ42" s="35"/>
      <c r="AR42" s="36"/>
      <c r="AS42" s="35"/>
      <c r="AT42" s="36"/>
      <c r="AU42" s="38"/>
      <c r="AV42" s="50"/>
      <c r="AW42" s="11"/>
      <c r="AX42" s="11"/>
      <c r="AY42" s="5"/>
    </row>
    <row r="43" spans="1:51">
      <c r="A43" s="47"/>
      <c r="B43" s="37"/>
      <c r="C43" s="34"/>
      <c r="D43" s="33"/>
      <c r="E43" s="34"/>
      <c r="F43" s="33"/>
      <c r="G43" s="34"/>
      <c r="H43" s="33"/>
      <c r="I43" s="34"/>
      <c r="J43" s="33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  <c r="Y43" s="35"/>
      <c r="Z43" s="36"/>
      <c r="AA43" s="35"/>
      <c r="AB43" s="36"/>
      <c r="AC43" s="34"/>
      <c r="AD43" s="36"/>
      <c r="AE43" s="34"/>
      <c r="AF43" s="36"/>
      <c r="AG43" s="35"/>
      <c r="AH43" s="36"/>
      <c r="AI43" s="35"/>
      <c r="AJ43" s="36"/>
      <c r="AK43" s="35"/>
      <c r="AL43" s="36"/>
      <c r="AM43" s="35"/>
      <c r="AN43" s="36"/>
      <c r="AO43" s="34"/>
      <c r="AP43" s="36"/>
      <c r="AQ43" s="35"/>
      <c r="AR43" s="36"/>
      <c r="AS43" s="35"/>
      <c r="AT43" s="36"/>
      <c r="AU43" s="38"/>
      <c r="AV43" s="50"/>
      <c r="AW43" s="11"/>
      <c r="AX43" s="11"/>
      <c r="AY43" s="5"/>
    </row>
    <row r="44" spans="1:51">
      <c r="A44" s="47"/>
      <c r="B44" s="40"/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35"/>
      <c r="V44" s="36"/>
      <c r="W44" s="35"/>
      <c r="X44" s="36"/>
      <c r="Y44" s="35"/>
      <c r="Z44" s="36"/>
      <c r="AA44" s="35"/>
      <c r="AB44" s="36"/>
      <c r="AC44" s="34"/>
      <c r="AD44" s="33"/>
      <c r="AE44" s="34"/>
      <c r="AF44" s="36"/>
      <c r="AG44" s="35"/>
      <c r="AH44" s="36"/>
      <c r="AI44" s="35"/>
      <c r="AJ44" s="36"/>
      <c r="AK44" s="35"/>
      <c r="AL44" s="36"/>
      <c r="AM44" s="35"/>
      <c r="AN44" s="36"/>
      <c r="AO44" s="34"/>
      <c r="AP44" s="36"/>
      <c r="AQ44" s="35"/>
      <c r="AR44" s="36"/>
      <c r="AS44" s="35"/>
      <c r="AT44" s="36"/>
      <c r="AU44" s="38"/>
      <c r="AV44" s="50"/>
      <c r="AW44" s="11"/>
      <c r="AX44" s="11"/>
      <c r="AY44" s="5"/>
    </row>
    <row r="45" spans="1:51">
      <c r="A45" s="47"/>
      <c r="B45" s="40"/>
      <c r="C45" s="35"/>
      <c r="D45" s="36"/>
      <c r="E45" s="35"/>
      <c r="F45" s="36"/>
      <c r="G45" s="35"/>
      <c r="H45" s="33"/>
      <c r="I45" s="34"/>
      <c r="J45" s="36"/>
      <c r="K45" s="34"/>
      <c r="L45" s="36"/>
      <c r="M45" s="35"/>
      <c r="N45" s="36"/>
      <c r="O45" s="35"/>
      <c r="P45" s="36"/>
      <c r="Q45" s="35"/>
      <c r="R45" s="36"/>
      <c r="S45" s="35"/>
      <c r="T45" s="36"/>
      <c r="U45" s="35"/>
      <c r="V45" s="36"/>
      <c r="W45" s="35"/>
      <c r="X45" s="36"/>
      <c r="Y45" s="35"/>
      <c r="Z45" s="36"/>
      <c r="AA45" s="35"/>
      <c r="AB45" s="36"/>
      <c r="AC45" s="34"/>
      <c r="AD45" s="33"/>
      <c r="AE45" s="34"/>
      <c r="AF45" s="36"/>
      <c r="AG45" s="35"/>
      <c r="AH45" s="36"/>
      <c r="AI45" s="35"/>
      <c r="AJ45" s="36"/>
      <c r="AK45" s="35"/>
      <c r="AL45" s="33"/>
      <c r="AM45" s="34"/>
      <c r="AN45" s="33"/>
      <c r="AO45" s="34"/>
      <c r="AP45" s="33"/>
      <c r="AQ45" s="34"/>
      <c r="AR45" s="36"/>
      <c r="AS45" s="35"/>
      <c r="AT45" s="36"/>
      <c r="AU45" s="38"/>
      <c r="AV45" s="50"/>
      <c r="AW45" s="11"/>
      <c r="AX45" s="11"/>
      <c r="AY45" s="5"/>
    </row>
    <row r="46" spans="1:51">
      <c r="A46" s="47"/>
      <c r="B46" s="37"/>
      <c r="C46" s="34"/>
      <c r="D46" s="36"/>
      <c r="E46" s="34"/>
      <c r="F46" s="33"/>
      <c r="G46" s="35"/>
      <c r="H46" s="33"/>
      <c r="I46" s="34"/>
      <c r="J46" s="33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/>
      <c r="V46" s="36"/>
      <c r="W46" s="35"/>
      <c r="X46" s="36"/>
      <c r="Y46" s="35"/>
      <c r="Z46" s="36"/>
      <c r="AA46" s="35"/>
      <c r="AB46" s="36"/>
      <c r="AC46" s="34"/>
      <c r="AD46" s="33"/>
      <c r="AE46" s="34"/>
      <c r="AF46" s="36"/>
      <c r="AG46" s="35"/>
      <c r="AH46" s="36"/>
      <c r="AI46" s="35"/>
      <c r="AJ46" s="36"/>
      <c r="AK46" s="35"/>
      <c r="AL46" s="36"/>
      <c r="AM46" s="35"/>
      <c r="AN46" s="36"/>
      <c r="AO46" s="35"/>
      <c r="AP46" s="36"/>
      <c r="AQ46" s="35"/>
      <c r="AR46" s="36"/>
      <c r="AS46" s="35"/>
      <c r="AT46" s="36"/>
      <c r="AU46" s="38"/>
      <c r="AV46" s="50"/>
      <c r="AW46" s="11"/>
      <c r="AX46" s="11"/>
      <c r="AY46" s="5"/>
    </row>
    <row r="47" spans="1:51">
      <c r="A47" s="144"/>
      <c r="B47" s="145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3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2"/>
      <c r="AV47" s="140"/>
      <c r="AW47" s="140"/>
      <c r="AX47" s="140"/>
      <c r="AY47" s="5"/>
    </row>
    <row r="48" spans="1:51">
      <c r="A48" s="144"/>
      <c r="B48" s="145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3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2"/>
      <c r="AV48" s="140"/>
      <c r="AW48" s="140"/>
      <c r="AX48" s="140"/>
      <c r="AY48" s="5"/>
    </row>
    <row r="49" spans="1:51">
      <c r="A49" s="47"/>
      <c r="B49" s="40"/>
      <c r="C49" s="35"/>
      <c r="D49" s="36"/>
      <c r="E49" s="35"/>
      <c r="F49" s="36"/>
      <c r="G49" s="35"/>
      <c r="H49" s="36"/>
      <c r="I49" s="35"/>
      <c r="J49" s="36"/>
      <c r="K49" s="35"/>
      <c r="L49" s="36"/>
      <c r="M49" s="35"/>
      <c r="N49" s="36"/>
      <c r="O49" s="35"/>
      <c r="P49" s="36"/>
      <c r="Q49" s="35"/>
      <c r="R49" s="36"/>
      <c r="S49" s="35"/>
      <c r="T49" s="36"/>
      <c r="U49" s="35"/>
      <c r="V49" s="36"/>
      <c r="W49" s="35"/>
      <c r="X49" s="36"/>
      <c r="Y49" s="35"/>
      <c r="Z49" s="36"/>
      <c r="AA49" s="35"/>
      <c r="AB49" s="36"/>
      <c r="AC49" s="34"/>
      <c r="AD49" s="33"/>
      <c r="AE49" s="35"/>
      <c r="AF49" s="36"/>
      <c r="AG49" s="35"/>
      <c r="AH49" s="36"/>
      <c r="AI49" s="35"/>
      <c r="AJ49" s="36"/>
      <c r="AK49" s="35"/>
      <c r="AL49" s="36"/>
      <c r="AM49" s="35"/>
      <c r="AN49" s="36"/>
      <c r="AO49" s="35"/>
      <c r="AP49" s="36"/>
      <c r="AQ49" s="35"/>
      <c r="AR49" s="36"/>
      <c r="AS49" s="35"/>
      <c r="AT49" s="36"/>
      <c r="AU49" s="38"/>
      <c r="AV49" s="50"/>
      <c r="AW49" s="11"/>
      <c r="AX49" s="11"/>
      <c r="AY49" s="5"/>
    </row>
    <row r="50" spans="1:51">
      <c r="A50" s="47"/>
      <c r="B50" s="40"/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/>
      <c r="V50" s="36"/>
      <c r="W50" s="35"/>
      <c r="X50" s="36"/>
      <c r="Y50" s="35"/>
      <c r="Z50" s="36"/>
      <c r="AA50" s="35"/>
      <c r="AB50" s="36"/>
      <c r="AC50" s="34"/>
      <c r="AD50" s="36"/>
      <c r="AE50" s="35"/>
      <c r="AF50" s="36"/>
      <c r="AG50" s="35"/>
      <c r="AH50" s="36"/>
      <c r="AI50" s="35"/>
      <c r="AJ50" s="36"/>
      <c r="AK50" s="35"/>
      <c r="AL50" s="33"/>
      <c r="AM50" s="34"/>
      <c r="AN50" s="33"/>
      <c r="AO50" s="34"/>
      <c r="AP50" s="36"/>
      <c r="AQ50" s="35"/>
      <c r="AR50" s="36"/>
      <c r="AS50" s="35"/>
      <c r="AT50" s="36"/>
      <c r="AU50" s="38"/>
      <c r="AV50" s="50"/>
      <c r="AW50" s="11"/>
      <c r="AX50" s="11"/>
      <c r="AY50" s="5"/>
    </row>
    <row r="51" spans="1:51">
      <c r="A51" s="47"/>
      <c r="B51" s="40"/>
      <c r="C51" s="35"/>
      <c r="D51" s="36"/>
      <c r="E51" s="35"/>
      <c r="F51" s="36"/>
      <c r="G51" s="35"/>
      <c r="H51" s="36"/>
      <c r="I51" s="35"/>
      <c r="J51" s="36"/>
      <c r="K51" s="35"/>
      <c r="L51" s="36"/>
      <c r="M51" s="35"/>
      <c r="N51" s="36"/>
      <c r="O51" s="35"/>
      <c r="P51" s="36"/>
      <c r="Q51" s="35"/>
      <c r="R51" s="36"/>
      <c r="S51" s="35"/>
      <c r="T51" s="36"/>
      <c r="U51" s="35"/>
      <c r="V51" s="36"/>
      <c r="W51" s="35"/>
      <c r="X51" s="36"/>
      <c r="Y51" s="35"/>
      <c r="Z51" s="36"/>
      <c r="AA51" s="35"/>
      <c r="AB51" s="36"/>
      <c r="AC51" s="35"/>
      <c r="AD51" s="36"/>
      <c r="AE51" s="35"/>
      <c r="AF51" s="36"/>
      <c r="AG51" s="35"/>
      <c r="AH51" s="36"/>
      <c r="AI51" s="35"/>
      <c r="AJ51" s="36"/>
      <c r="AK51" s="35"/>
      <c r="AL51" s="36"/>
      <c r="AM51" s="35"/>
      <c r="AN51" s="36"/>
      <c r="AO51" s="34"/>
      <c r="AP51" s="36"/>
      <c r="AQ51" s="35"/>
      <c r="AR51" s="36"/>
      <c r="AS51" s="35"/>
      <c r="AT51" s="36"/>
      <c r="AU51" s="38"/>
      <c r="AV51" s="50"/>
      <c r="AW51" s="11"/>
      <c r="AX51" s="11"/>
      <c r="AY51" s="5"/>
    </row>
    <row r="52" spans="1:51">
      <c r="A52" s="47"/>
      <c r="B52" s="37"/>
      <c r="C52" s="34"/>
      <c r="D52" s="36"/>
      <c r="E52" s="34"/>
      <c r="F52" s="33"/>
      <c r="G52" s="35"/>
      <c r="H52" s="33"/>
      <c r="I52" s="34"/>
      <c r="J52" s="33"/>
      <c r="K52" s="35"/>
      <c r="L52" s="36"/>
      <c r="M52" s="35"/>
      <c r="N52" s="36"/>
      <c r="O52" s="35"/>
      <c r="P52" s="36"/>
      <c r="Q52" s="35"/>
      <c r="R52" s="36"/>
      <c r="S52" s="35"/>
      <c r="T52" s="33"/>
      <c r="U52" s="34"/>
      <c r="V52" s="36"/>
      <c r="W52" s="35"/>
      <c r="X52" s="36"/>
      <c r="Y52" s="35"/>
      <c r="Z52" s="33"/>
      <c r="AA52" s="34"/>
      <c r="AB52" s="36"/>
      <c r="AC52" s="34"/>
      <c r="AD52" s="33"/>
      <c r="AE52" s="34"/>
      <c r="AF52" s="36"/>
      <c r="AG52" s="35"/>
      <c r="AH52" s="36"/>
      <c r="AI52" s="35"/>
      <c r="AJ52" s="36"/>
      <c r="AK52" s="35"/>
      <c r="AL52" s="36"/>
      <c r="AM52" s="35"/>
      <c r="AN52" s="36"/>
      <c r="AO52" s="34"/>
      <c r="AP52" s="36"/>
      <c r="AQ52" s="35"/>
      <c r="AR52" s="36"/>
      <c r="AS52" s="35"/>
      <c r="AT52" s="36"/>
      <c r="AU52" s="38"/>
      <c r="AV52" s="50"/>
      <c r="AW52" s="11"/>
      <c r="AX52" s="11"/>
      <c r="AY52" s="5"/>
    </row>
    <row r="53" spans="1:51">
      <c r="A53" s="47"/>
      <c r="B53" s="40"/>
      <c r="C53" s="35"/>
      <c r="D53" s="36"/>
      <c r="E53" s="35"/>
      <c r="F53" s="36"/>
      <c r="G53" s="35"/>
      <c r="H53" s="36"/>
      <c r="I53" s="35"/>
      <c r="J53" s="36"/>
      <c r="K53" s="35"/>
      <c r="L53" s="36"/>
      <c r="M53" s="35"/>
      <c r="N53" s="36"/>
      <c r="O53" s="35"/>
      <c r="P53" s="36"/>
      <c r="Q53" s="35"/>
      <c r="R53" s="36"/>
      <c r="S53" s="35"/>
      <c r="T53" s="33"/>
      <c r="U53" s="34"/>
      <c r="V53" s="36"/>
      <c r="W53" s="35"/>
      <c r="X53" s="36"/>
      <c r="Y53" s="35"/>
      <c r="Z53" s="33"/>
      <c r="AA53" s="34"/>
      <c r="AB53" s="36"/>
      <c r="AC53" s="34"/>
      <c r="AD53" s="33"/>
      <c r="AE53" s="35"/>
      <c r="AF53" s="36"/>
      <c r="AG53" s="35"/>
      <c r="AH53" s="36"/>
      <c r="AI53" s="35"/>
      <c r="AJ53" s="36"/>
      <c r="AK53" s="35"/>
      <c r="AL53" s="36"/>
      <c r="AM53" s="35"/>
      <c r="AN53" s="36"/>
      <c r="AO53" s="34"/>
      <c r="AP53" s="33"/>
      <c r="AQ53" s="34"/>
      <c r="AR53" s="36"/>
      <c r="AS53" s="35"/>
      <c r="AT53" s="36"/>
      <c r="AU53" s="38"/>
      <c r="AV53" s="50"/>
      <c r="AW53" s="11"/>
      <c r="AX53" s="11"/>
      <c r="AY53" s="5"/>
    </row>
    <row r="54" spans="1:51">
      <c r="A54" s="144"/>
      <c r="B54" s="145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3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2"/>
      <c r="AV54" s="140"/>
      <c r="AW54" s="140"/>
      <c r="AX54" s="140"/>
      <c r="AY54" s="5"/>
    </row>
    <row r="55" spans="1:51">
      <c r="A55" s="144"/>
      <c r="B55" s="145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3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2"/>
      <c r="AV55" s="140"/>
      <c r="AW55" s="140"/>
      <c r="AX55" s="140"/>
      <c r="AY55" s="5"/>
    </row>
    <row r="56" spans="1:51">
      <c r="A56" s="47"/>
      <c r="B56" s="40"/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/>
      <c r="V56" s="36"/>
      <c r="W56" s="35"/>
      <c r="X56" s="36"/>
      <c r="Y56" s="35"/>
      <c r="Z56" s="36"/>
      <c r="AA56" s="35"/>
      <c r="AB56" s="36"/>
      <c r="AC56" s="34"/>
      <c r="AD56" s="33"/>
      <c r="AE56" s="34"/>
      <c r="AF56" s="36"/>
      <c r="AG56" s="35"/>
      <c r="AH56" s="36"/>
      <c r="AI56" s="35"/>
      <c r="AJ56" s="36"/>
      <c r="AK56" s="35"/>
      <c r="AL56" s="33"/>
      <c r="AM56" s="34"/>
      <c r="AN56" s="36"/>
      <c r="AO56" s="35"/>
      <c r="AP56" s="36"/>
      <c r="AQ56" s="35"/>
      <c r="AR56" s="36"/>
      <c r="AS56" s="35"/>
      <c r="AT56" s="36"/>
      <c r="AU56" s="38"/>
      <c r="AV56" s="50"/>
      <c r="AW56" s="11"/>
      <c r="AX56" s="11"/>
      <c r="AY56" s="5"/>
    </row>
    <row r="57" spans="1:51">
      <c r="A57" s="47"/>
      <c r="B57" s="40"/>
      <c r="C57" s="35"/>
      <c r="D57" s="36"/>
      <c r="E57" s="35"/>
      <c r="F57" s="36"/>
      <c r="G57" s="35"/>
      <c r="H57" s="36"/>
      <c r="I57" s="35"/>
      <c r="J57" s="36"/>
      <c r="K57" s="34"/>
      <c r="L57" s="33"/>
      <c r="M57" s="35"/>
      <c r="N57" s="33"/>
      <c r="O57" s="34"/>
      <c r="P57" s="36"/>
      <c r="Q57" s="35"/>
      <c r="R57" s="36"/>
      <c r="S57" s="35"/>
      <c r="T57" s="36"/>
      <c r="U57" s="35"/>
      <c r="V57" s="36"/>
      <c r="W57" s="34"/>
      <c r="X57" s="33"/>
      <c r="Y57" s="35"/>
      <c r="Z57" s="33"/>
      <c r="AA57" s="34"/>
      <c r="AB57" s="36"/>
      <c r="AC57" s="34"/>
      <c r="AD57" s="33"/>
      <c r="AE57" s="35"/>
      <c r="AF57" s="36"/>
      <c r="AG57" s="35"/>
      <c r="AH57" s="36"/>
      <c r="AI57" s="35"/>
      <c r="AJ57" s="36"/>
      <c r="AK57" s="35"/>
      <c r="AL57" s="33"/>
      <c r="AM57" s="34"/>
      <c r="AN57" s="33"/>
      <c r="AO57" s="34"/>
      <c r="AP57" s="33"/>
      <c r="AQ57" s="34"/>
      <c r="AR57" s="36"/>
      <c r="AS57" s="35"/>
      <c r="AT57" s="36"/>
      <c r="AU57" s="38"/>
      <c r="AV57" s="50"/>
      <c r="AW57" s="11"/>
      <c r="AX57" s="11"/>
      <c r="AY57" s="5"/>
    </row>
    <row r="58" spans="1:51">
      <c r="A58" s="47"/>
      <c r="B58" s="40"/>
      <c r="C58" s="35"/>
      <c r="D58" s="36"/>
      <c r="E58" s="35"/>
      <c r="F58" s="36"/>
      <c r="G58" s="35"/>
      <c r="H58" s="33"/>
      <c r="I58" s="34"/>
      <c r="J58" s="36"/>
      <c r="K58" s="34"/>
      <c r="L58" s="33"/>
      <c r="M58" s="35"/>
      <c r="N58" s="36"/>
      <c r="O58" s="35"/>
      <c r="P58" s="36"/>
      <c r="Q58" s="35"/>
      <c r="R58" s="36"/>
      <c r="S58" s="35"/>
      <c r="T58" s="33"/>
      <c r="U58" s="34"/>
      <c r="V58" s="36"/>
      <c r="W58" s="34"/>
      <c r="X58" s="33"/>
      <c r="Y58" s="35"/>
      <c r="Z58" s="33"/>
      <c r="AA58" s="34"/>
      <c r="AB58" s="36"/>
      <c r="AC58" s="34"/>
      <c r="AD58" s="33"/>
      <c r="AE58" s="34"/>
      <c r="AF58" s="36"/>
      <c r="AG58" s="35"/>
      <c r="AH58" s="36"/>
      <c r="AI58" s="35"/>
      <c r="AJ58" s="36"/>
      <c r="AK58" s="35"/>
      <c r="AL58" s="33"/>
      <c r="AM58" s="34"/>
      <c r="AN58" s="36"/>
      <c r="AO58" s="34"/>
      <c r="AP58" s="33"/>
      <c r="AQ58" s="34"/>
      <c r="AR58" s="36"/>
      <c r="AS58" s="35"/>
      <c r="AT58" s="36"/>
      <c r="AU58" s="38"/>
      <c r="AV58" s="50"/>
      <c r="AW58" s="11"/>
      <c r="AX58" s="11"/>
      <c r="AY58" s="5"/>
    </row>
    <row r="59" spans="1:51">
      <c r="A59" s="47"/>
      <c r="B59" s="40"/>
      <c r="C59" s="35"/>
      <c r="D59" s="36"/>
      <c r="E59" s="35"/>
      <c r="F59" s="36"/>
      <c r="G59" s="35"/>
      <c r="H59" s="36"/>
      <c r="I59" s="35"/>
      <c r="J59" s="36"/>
      <c r="K59" s="35"/>
      <c r="L59" s="36"/>
      <c r="M59" s="35"/>
      <c r="N59" s="36"/>
      <c r="O59" s="35"/>
      <c r="P59" s="36"/>
      <c r="Q59" s="35"/>
      <c r="R59" s="36"/>
      <c r="S59" s="35"/>
      <c r="T59" s="36"/>
      <c r="U59" s="35"/>
      <c r="V59" s="36"/>
      <c r="W59" s="35"/>
      <c r="X59" s="36"/>
      <c r="Y59" s="35"/>
      <c r="Z59" s="36"/>
      <c r="AA59" s="35"/>
      <c r="AB59" s="36"/>
      <c r="AC59" s="34"/>
      <c r="AD59" s="33"/>
      <c r="AE59" s="34"/>
      <c r="AF59" s="36"/>
      <c r="AG59" s="35"/>
      <c r="AH59" s="36"/>
      <c r="AI59" s="35"/>
      <c r="AJ59" s="36"/>
      <c r="AK59" s="35"/>
      <c r="AL59" s="33"/>
      <c r="AM59" s="34"/>
      <c r="AN59" s="33"/>
      <c r="AO59" s="34"/>
      <c r="AP59" s="33"/>
      <c r="AQ59" s="34"/>
      <c r="AR59" s="36"/>
      <c r="AS59" s="35"/>
      <c r="AT59" s="36"/>
      <c r="AU59" s="38"/>
      <c r="AV59" s="50"/>
      <c r="AW59" s="11"/>
      <c r="AX59" s="11"/>
      <c r="AY59" s="5"/>
    </row>
    <row r="60" spans="1:51">
      <c r="A60" s="47"/>
      <c r="B60" s="40"/>
      <c r="C60" s="35"/>
      <c r="D60" s="36"/>
      <c r="E60" s="35"/>
      <c r="F60" s="36"/>
      <c r="G60" s="35"/>
      <c r="H60" s="36"/>
      <c r="I60" s="35"/>
      <c r="J60" s="36"/>
      <c r="K60" s="34"/>
      <c r="L60" s="33"/>
      <c r="M60" s="35"/>
      <c r="N60" s="33"/>
      <c r="O60" s="34"/>
      <c r="P60" s="36"/>
      <c r="Q60" s="35"/>
      <c r="R60" s="36"/>
      <c r="S60" s="35"/>
      <c r="T60" s="33"/>
      <c r="U60" s="34"/>
      <c r="V60" s="36"/>
      <c r="W60" s="34"/>
      <c r="X60" s="33"/>
      <c r="Y60" s="35"/>
      <c r="Z60" s="33"/>
      <c r="AA60" s="34"/>
      <c r="AB60" s="36"/>
      <c r="AC60" s="34"/>
      <c r="AD60" s="33"/>
      <c r="AE60" s="34"/>
      <c r="AF60" s="36"/>
      <c r="AG60" s="35"/>
      <c r="AH60" s="36"/>
      <c r="AI60" s="34"/>
      <c r="AJ60" s="33"/>
      <c r="AK60" s="35"/>
      <c r="AL60" s="33"/>
      <c r="AM60" s="34"/>
      <c r="AN60" s="33"/>
      <c r="AO60" s="34"/>
      <c r="AP60" s="33"/>
      <c r="AQ60" s="34"/>
      <c r="AR60" s="36"/>
      <c r="AS60" s="35"/>
      <c r="AT60" s="36"/>
      <c r="AU60" s="38"/>
      <c r="AV60" s="50"/>
      <c r="AW60" s="11"/>
      <c r="AX60" s="11"/>
      <c r="AY60" s="5"/>
    </row>
    <row r="61" spans="1:51">
      <c r="A61" s="144"/>
      <c r="B61" s="145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3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2"/>
      <c r="AV61" s="140"/>
      <c r="AW61" s="140"/>
      <c r="AX61" s="140"/>
      <c r="AY61" s="5"/>
    </row>
    <row r="62" spans="1:51">
      <c r="A62" s="144"/>
      <c r="B62" s="145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3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2"/>
      <c r="AV62" s="140"/>
      <c r="AW62" s="140"/>
      <c r="AX62" s="140"/>
      <c r="AY62" s="5"/>
    </row>
    <row r="63" spans="1:51">
      <c r="A63" s="47"/>
      <c r="B63" s="40"/>
      <c r="C63" s="35"/>
      <c r="D63" s="36"/>
      <c r="E63" s="35"/>
      <c r="F63" s="36"/>
      <c r="G63" s="35"/>
      <c r="H63" s="36"/>
      <c r="I63" s="35"/>
      <c r="J63" s="36"/>
      <c r="K63" s="35"/>
      <c r="L63" s="36"/>
      <c r="M63" s="35"/>
      <c r="N63" s="36"/>
      <c r="O63" s="35"/>
      <c r="P63" s="36"/>
      <c r="Q63" s="35"/>
      <c r="R63" s="36"/>
      <c r="S63" s="35"/>
      <c r="T63" s="36"/>
      <c r="U63" s="35"/>
      <c r="V63" s="36"/>
      <c r="W63" s="35"/>
      <c r="X63" s="36"/>
      <c r="Y63" s="35"/>
      <c r="Z63" s="36"/>
      <c r="AA63" s="35"/>
      <c r="AB63" s="36"/>
      <c r="AC63" s="34"/>
      <c r="AD63" s="33"/>
      <c r="AE63" s="35"/>
      <c r="AF63" s="36"/>
      <c r="AG63" s="35"/>
      <c r="AH63" s="36"/>
      <c r="AI63" s="35"/>
      <c r="AJ63" s="36"/>
      <c r="AK63" s="35"/>
      <c r="AL63" s="36"/>
      <c r="AM63" s="35"/>
      <c r="AN63" s="36"/>
      <c r="AO63" s="34"/>
      <c r="AP63" s="33"/>
      <c r="AQ63" s="34"/>
      <c r="AR63" s="36"/>
      <c r="AS63" s="35"/>
      <c r="AT63" s="36"/>
      <c r="AU63" s="38"/>
      <c r="AV63" s="50"/>
      <c r="AW63" s="11"/>
      <c r="AX63" s="11"/>
      <c r="AY63" s="5"/>
    </row>
    <row r="64" spans="1:51">
      <c r="A64" s="47"/>
      <c r="B64" s="40"/>
      <c r="C64" s="35"/>
      <c r="D64" s="36"/>
      <c r="E64" s="35"/>
      <c r="F64" s="36"/>
      <c r="G64" s="35"/>
      <c r="H64" s="36"/>
      <c r="I64" s="35"/>
      <c r="J64" s="36"/>
      <c r="K64" s="35"/>
      <c r="L64" s="36"/>
      <c r="M64" s="35"/>
      <c r="N64" s="36"/>
      <c r="O64" s="35"/>
      <c r="P64" s="36"/>
      <c r="Q64" s="35"/>
      <c r="R64" s="36"/>
      <c r="S64" s="35"/>
      <c r="T64" s="36"/>
      <c r="U64" s="35"/>
      <c r="V64" s="36"/>
      <c r="W64" s="35"/>
      <c r="X64" s="36"/>
      <c r="Y64" s="35"/>
      <c r="Z64" s="36"/>
      <c r="AA64" s="35"/>
      <c r="AB64" s="36"/>
      <c r="AC64" s="34"/>
      <c r="AD64" s="33"/>
      <c r="AE64" s="35"/>
      <c r="AF64" s="36"/>
      <c r="AG64" s="35"/>
      <c r="AH64" s="36"/>
      <c r="AI64" s="35"/>
      <c r="AJ64" s="36"/>
      <c r="AK64" s="35"/>
      <c r="AL64" s="36"/>
      <c r="AM64" s="35"/>
      <c r="AN64" s="36"/>
      <c r="AO64" s="34"/>
      <c r="AP64" s="33"/>
      <c r="AQ64" s="34"/>
      <c r="AR64" s="36"/>
      <c r="AS64" s="35"/>
      <c r="AT64" s="36"/>
      <c r="AU64" s="38"/>
      <c r="AV64" s="50"/>
      <c r="AW64" s="11"/>
      <c r="AX64" s="11"/>
      <c r="AY64" s="5"/>
    </row>
    <row r="65" spans="1:51">
      <c r="A65" s="47"/>
      <c r="B65" s="40"/>
      <c r="C65" s="35"/>
      <c r="D65" s="36"/>
      <c r="E65" s="35"/>
      <c r="F65" s="36"/>
      <c r="G65" s="35"/>
      <c r="H65" s="36"/>
      <c r="I65" s="35"/>
      <c r="J65" s="36"/>
      <c r="K65" s="35"/>
      <c r="L65" s="36"/>
      <c r="M65" s="35"/>
      <c r="N65" s="36"/>
      <c r="O65" s="35"/>
      <c r="P65" s="36"/>
      <c r="Q65" s="35"/>
      <c r="R65" s="36"/>
      <c r="S65" s="35"/>
      <c r="T65" s="36"/>
      <c r="U65" s="35"/>
      <c r="V65" s="36"/>
      <c r="W65" s="35"/>
      <c r="X65" s="36"/>
      <c r="Y65" s="35"/>
      <c r="Z65" s="36"/>
      <c r="AA65" s="35"/>
      <c r="AB65" s="36"/>
      <c r="AC65" s="34"/>
      <c r="AD65" s="33"/>
      <c r="AE65" s="35"/>
      <c r="AF65" s="36"/>
      <c r="AG65" s="35"/>
      <c r="AH65" s="36"/>
      <c r="AI65" s="35"/>
      <c r="AJ65" s="36"/>
      <c r="AK65" s="35"/>
      <c r="AL65" s="36"/>
      <c r="AM65" s="35"/>
      <c r="AN65" s="36"/>
      <c r="AO65" s="35"/>
      <c r="AP65" s="36"/>
      <c r="AQ65" s="35"/>
      <c r="AR65" s="36"/>
      <c r="AS65" s="35"/>
      <c r="AT65" s="36"/>
      <c r="AU65" s="38"/>
      <c r="AV65" s="50"/>
      <c r="AW65" s="11"/>
      <c r="AX65" s="11"/>
      <c r="AY65" s="5"/>
    </row>
    <row r="66" spans="1:51">
      <c r="A66" s="144"/>
      <c r="B66" s="145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3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2"/>
      <c r="AV66" s="140"/>
      <c r="AW66" s="140"/>
      <c r="AX66" s="140"/>
      <c r="AY66" s="5"/>
    </row>
    <row r="67" spans="1:51">
      <c r="A67" s="144"/>
      <c r="B67" s="145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3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2"/>
      <c r="AV67" s="140"/>
      <c r="AW67" s="140"/>
      <c r="AX67" s="140"/>
      <c r="AY67" s="5"/>
    </row>
    <row r="68" spans="1:51">
      <c r="A68" s="47"/>
      <c r="B68" s="40"/>
      <c r="C68" s="35"/>
      <c r="D68" s="36"/>
      <c r="E68" s="35"/>
      <c r="F68" s="36"/>
      <c r="G68" s="35"/>
      <c r="H68" s="36"/>
      <c r="I68" s="35"/>
      <c r="J68" s="36"/>
      <c r="K68" s="35"/>
      <c r="L68" s="36"/>
      <c r="M68" s="35"/>
      <c r="N68" s="36"/>
      <c r="O68" s="35"/>
      <c r="P68" s="36"/>
      <c r="Q68" s="35"/>
      <c r="R68" s="36"/>
      <c r="S68" s="35"/>
      <c r="T68" s="36"/>
      <c r="U68" s="35"/>
      <c r="V68" s="36"/>
      <c r="W68" s="35"/>
      <c r="X68" s="36"/>
      <c r="Y68" s="35"/>
      <c r="Z68" s="36"/>
      <c r="AA68" s="35"/>
      <c r="AB68" s="36"/>
      <c r="AC68" s="35"/>
      <c r="AD68" s="36"/>
      <c r="AE68" s="35"/>
      <c r="AF68" s="36"/>
      <c r="AG68" s="35"/>
      <c r="AH68" s="36"/>
      <c r="AI68" s="35"/>
      <c r="AJ68" s="36"/>
      <c r="AK68" s="35"/>
      <c r="AL68" s="36"/>
      <c r="AM68" s="35"/>
      <c r="AN68" s="36"/>
      <c r="AO68" s="35"/>
      <c r="AP68" s="36"/>
      <c r="AQ68" s="35"/>
      <c r="AR68" s="36"/>
      <c r="AS68" s="35"/>
      <c r="AT68" s="36"/>
      <c r="AU68" s="38"/>
      <c r="AV68" s="50"/>
      <c r="AW68" s="11"/>
      <c r="AX68" s="11"/>
      <c r="AY68" s="5"/>
    </row>
    <row r="69" spans="1:51">
      <c r="A69" s="47"/>
      <c r="B69" s="40"/>
      <c r="C69" s="35"/>
      <c r="D69" s="36"/>
      <c r="E69" s="35"/>
      <c r="F69" s="36"/>
      <c r="G69" s="35"/>
      <c r="H69" s="36"/>
      <c r="I69" s="35"/>
      <c r="J69" s="36"/>
      <c r="K69" s="35"/>
      <c r="L69" s="36"/>
      <c r="M69" s="35"/>
      <c r="N69" s="36"/>
      <c r="O69" s="35"/>
      <c r="P69" s="36"/>
      <c r="Q69" s="35"/>
      <c r="R69" s="36"/>
      <c r="S69" s="35"/>
      <c r="T69" s="36"/>
      <c r="U69" s="35"/>
      <c r="V69" s="36"/>
      <c r="W69" s="34"/>
      <c r="X69" s="33"/>
      <c r="Y69" s="35"/>
      <c r="Z69" s="36"/>
      <c r="AA69" s="35"/>
      <c r="AB69" s="36"/>
      <c r="AC69" s="35"/>
      <c r="AD69" s="36"/>
      <c r="AE69" s="35"/>
      <c r="AF69" s="36"/>
      <c r="AG69" s="35"/>
      <c r="AH69" s="36"/>
      <c r="AI69" s="35"/>
      <c r="AJ69" s="36"/>
      <c r="AK69" s="35"/>
      <c r="AL69" s="33"/>
      <c r="AM69" s="34"/>
      <c r="AN69" s="33"/>
      <c r="AO69" s="34"/>
      <c r="AP69" s="33"/>
      <c r="AQ69" s="34"/>
      <c r="AR69" s="36"/>
      <c r="AS69" s="35"/>
      <c r="AT69" s="36"/>
      <c r="AU69" s="38"/>
      <c r="AV69" s="50"/>
      <c r="AW69" s="11"/>
      <c r="AX69" s="11"/>
      <c r="AY69" s="5"/>
    </row>
    <row r="70" spans="1:51">
      <c r="A70" s="47"/>
      <c r="B70" s="40"/>
      <c r="C70" s="35"/>
      <c r="D70" s="36"/>
      <c r="E70" s="35"/>
      <c r="F70" s="36"/>
      <c r="G70" s="35"/>
      <c r="H70" s="36"/>
      <c r="I70" s="35"/>
      <c r="J70" s="36"/>
      <c r="K70" s="35"/>
      <c r="L70" s="36"/>
      <c r="M70" s="35"/>
      <c r="N70" s="36"/>
      <c r="O70" s="35"/>
      <c r="P70" s="36"/>
      <c r="Q70" s="35"/>
      <c r="R70" s="36"/>
      <c r="S70" s="35"/>
      <c r="T70" s="36"/>
      <c r="U70" s="35"/>
      <c r="V70" s="36"/>
      <c r="W70" s="35"/>
      <c r="X70" s="36"/>
      <c r="Y70" s="35"/>
      <c r="Z70" s="36"/>
      <c r="AA70" s="35"/>
      <c r="AB70" s="36"/>
      <c r="AC70" s="34"/>
      <c r="AD70" s="36"/>
      <c r="AE70" s="35"/>
      <c r="AF70" s="36"/>
      <c r="AG70" s="35"/>
      <c r="AH70" s="36"/>
      <c r="AI70" s="35"/>
      <c r="AJ70" s="36"/>
      <c r="AK70" s="35"/>
      <c r="AL70" s="36"/>
      <c r="AM70" s="35"/>
      <c r="AN70" s="36"/>
      <c r="AO70" s="34"/>
      <c r="AP70" s="36"/>
      <c r="AQ70" s="35"/>
      <c r="AR70" s="36"/>
      <c r="AS70" s="35"/>
      <c r="AT70" s="36"/>
      <c r="AU70" s="38"/>
      <c r="AV70" s="50"/>
      <c r="AW70" s="11"/>
      <c r="AX70" s="11"/>
      <c r="AY70" s="5"/>
    </row>
    <row r="71" spans="1:51">
      <c r="A71" s="47"/>
      <c r="B71" s="40"/>
      <c r="C71" s="35"/>
      <c r="D71" s="36"/>
      <c r="E71" s="35"/>
      <c r="F71" s="36"/>
      <c r="G71" s="35"/>
      <c r="H71" s="36"/>
      <c r="I71" s="35"/>
      <c r="J71" s="36"/>
      <c r="K71" s="35"/>
      <c r="L71" s="36"/>
      <c r="M71" s="35"/>
      <c r="N71" s="36"/>
      <c r="O71" s="35"/>
      <c r="P71" s="36"/>
      <c r="Q71" s="35"/>
      <c r="R71" s="36"/>
      <c r="S71" s="35"/>
      <c r="T71" s="36"/>
      <c r="U71" s="35"/>
      <c r="V71" s="36"/>
      <c r="W71" s="35"/>
      <c r="X71" s="36"/>
      <c r="Y71" s="35"/>
      <c r="Z71" s="36"/>
      <c r="AA71" s="35"/>
      <c r="AB71" s="36"/>
      <c r="AC71" s="35"/>
      <c r="AD71" s="36"/>
      <c r="AE71" s="35"/>
      <c r="AF71" s="36"/>
      <c r="AG71" s="35"/>
      <c r="AH71" s="36"/>
      <c r="AI71" s="35"/>
      <c r="AJ71" s="36"/>
      <c r="AK71" s="35"/>
      <c r="AL71" s="36"/>
      <c r="AM71" s="35"/>
      <c r="AN71" s="36"/>
      <c r="AO71" s="34"/>
      <c r="AP71" s="33"/>
      <c r="AQ71" s="35"/>
      <c r="AR71" s="36"/>
      <c r="AS71" s="35"/>
      <c r="AT71" s="36"/>
      <c r="AU71" s="38"/>
      <c r="AV71" s="50"/>
      <c r="AW71" s="11"/>
      <c r="AX71" s="11"/>
      <c r="AY71" s="5"/>
    </row>
    <row r="72" spans="1:51">
      <c r="A72" s="47"/>
      <c r="B72" s="40"/>
      <c r="C72" s="35"/>
      <c r="D72" s="36"/>
      <c r="E72" s="35"/>
      <c r="F72" s="36"/>
      <c r="G72" s="35"/>
      <c r="H72" s="36"/>
      <c r="I72" s="35"/>
      <c r="J72" s="36"/>
      <c r="K72" s="35"/>
      <c r="L72" s="36"/>
      <c r="M72" s="35"/>
      <c r="N72" s="36"/>
      <c r="O72" s="35"/>
      <c r="P72" s="36"/>
      <c r="Q72" s="35"/>
      <c r="R72" s="36"/>
      <c r="S72" s="35"/>
      <c r="T72" s="36"/>
      <c r="U72" s="35"/>
      <c r="V72" s="36"/>
      <c r="W72" s="35"/>
      <c r="X72" s="36"/>
      <c r="Y72" s="35"/>
      <c r="Z72" s="36"/>
      <c r="AA72" s="35"/>
      <c r="AB72" s="36"/>
      <c r="AC72" s="35"/>
      <c r="AD72" s="36"/>
      <c r="AE72" s="35"/>
      <c r="AF72" s="36"/>
      <c r="AG72" s="35"/>
      <c r="AH72" s="36"/>
      <c r="AI72" s="35"/>
      <c r="AJ72" s="36"/>
      <c r="AK72" s="35"/>
      <c r="AL72" s="36"/>
      <c r="AM72" s="35"/>
      <c r="AN72" s="36"/>
      <c r="AO72" s="34"/>
      <c r="AP72" s="33"/>
      <c r="AQ72" s="35"/>
      <c r="AR72" s="36"/>
      <c r="AS72" s="35"/>
      <c r="AT72" s="36"/>
      <c r="AU72" s="38"/>
      <c r="AV72" s="50"/>
      <c r="AW72" s="11"/>
      <c r="AX72" s="11"/>
      <c r="AY72" s="5"/>
    </row>
    <row r="73" spans="1:51">
      <c r="A73" s="144"/>
      <c r="B73" s="145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3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6"/>
      <c r="AM73" s="146"/>
      <c r="AN73" s="146"/>
      <c r="AO73" s="146"/>
      <c r="AP73" s="146"/>
      <c r="AQ73" s="146"/>
      <c r="AR73" s="146"/>
      <c r="AS73" s="146"/>
      <c r="AT73" s="146"/>
      <c r="AU73" s="147"/>
      <c r="AV73" s="140"/>
      <c r="AW73" s="140"/>
      <c r="AX73" s="140"/>
      <c r="AY73" s="5"/>
    </row>
    <row r="74" spans="1:51">
      <c r="A74" s="144"/>
      <c r="B74" s="145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3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2"/>
      <c r="AV74" s="140"/>
      <c r="AW74" s="140"/>
      <c r="AX74" s="140"/>
      <c r="AY74" s="5"/>
    </row>
    <row r="75" spans="1:51">
      <c r="A75" s="48"/>
      <c r="B75" s="40"/>
      <c r="C75" s="35"/>
      <c r="D75" s="36"/>
      <c r="E75" s="35"/>
      <c r="F75" s="36"/>
      <c r="G75" s="35"/>
      <c r="H75" s="36"/>
      <c r="I75" s="35"/>
      <c r="J75" s="36"/>
      <c r="K75" s="35"/>
      <c r="L75" s="36"/>
      <c r="M75" s="35"/>
      <c r="N75" s="36"/>
      <c r="O75" s="35"/>
      <c r="P75" s="36"/>
      <c r="Q75" s="35"/>
      <c r="R75" s="36"/>
      <c r="S75" s="35"/>
      <c r="T75" s="36"/>
      <c r="U75" s="35"/>
      <c r="V75" s="36"/>
      <c r="W75" s="35"/>
      <c r="X75" s="36"/>
      <c r="Y75" s="35"/>
      <c r="Z75" s="36"/>
      <c r="AA75" s="35"/>
      <c r="AB75" s="36"/>
      <c r="AC75" s="35"/>
      <c r="AD75" s="36"/>
      <c r="AE75" s="35"/>
      <c r="AF75" s="36"/>
      <c r="AG75" s="35"/>
      <c r="AH75" s="36"/>
      <c r="AI75" s="35"/>
      <c r="AJ75" s="36"/>
      <c r="AK75" s="35"/>
      <c r="AL75" s="36"/>
      <c r="AM75" s="35"/>
      <c r="AN75" s="36"/>
      <c r="AO75" s="34"/>
      <c r="AP75" s="33"/>
      <c r="AQ75" s="35"/>
      <c r="AR75" s="36"/>
      <c r="AS75" s="35"/>
      <c r="AT75" s="36"/>
      <c r="AU75" s="38"/>
      <c r="AV75" s="50"/>
      <c r="AW75" s="11"/>
      <c r="AX75" s="11"/>
      <c r="AY75" s="5"/>
    </row>
    <row r="76" spans="1:51">
      <c r="A76" s="48"/>
      <c r="B76" s="37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6"/>
      <c r="Q76" s="35"/>
      <c r="R76" s="36"/>
      <c r="S76" s="35"/>
      <c r="T76" s="33"/>
      <c r="U76" s="34"/>
      <c r="V76" s="33"/>
      <c r="W76" s="34"/>
      <c r="X76" s="33"/>
      <c r="Y76" s="35"/>
      <c r="Z76" s="33"/>
      <c r="AA76" s="34"/>
      <c r="AB76" s="36"/>
      <c r="AC76" s="34"/>
      <c r="AD76" s="33"/>
      <c r="AE76" s="34"/>
      <c r="AF76" s="36"/>
      <c r="AG76" s="35"/>
      <c r="AH76" s="36"/>
      <c r="AI76" s="34"/>
      <c r="AJ76" s="33"/>
      <c r="AK76" s="34"/>
      <c r="AL76" s="33"/>
      <c r="AM76" s="34"/>
      <c r="AN76" s="33"/>
      <c r="AO76" s="34"/>
      <c r="AP76" s="33"/>
      <c r="AQ76" s="34"/>
      <c r="AR76" s="36"/>
      <c r="AS76" s="35"/>
      <c r="AT76" s="36"/>
      <c r="AU76" s="38"/>
      <c r="AV76" s="50"/>
      <c r="AW76" s="11"/>
      <c r="AX76" s="11"/>
      <c r="AY76" s="5"/>
    </row>
    <row r="77" spans="1:51">
      <c r="A77" s="48"/>
      <c r="B77" s="37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5"/>
      <c r="R77" s="36"/>
      <c r="S77" s="35"/>
      <c r="T77" s="33"/>
      <c r="U77" s="34"/>
      <c r="V77" s="33"/>
      <c r="W77" s="34"/>
      <c r="X77" s="33"/>
      <c r="Y77" s="34"/>
      <c r="Z77" s="33"/>
      <c r="AA77" s="35"/>
      <c r="AB77" s="36"/>
      <c r="AC77" s="34"/>
      <c r="AD77" s="33"/>
      <c r="AE77" s="34"/>
      <c r="AF77" s="33"/>
      <c r="AG77" s="34"/>
      <c r="AH77" s="33"/>
      <c r="AI77" s="34"/>
      <c r="AJ77" s="33"/>
      <c r="AK77" s="34"/>
      <c r="AL77" s="33"/>
      <c r="AM77" s="34"/>
      <c r="AN77" s="33"/>
      <c r="AO77" s="34"/>
      <c r="AP77" s="36"/>
      <c r="AQ77" s="35"/>
      <c r="AR77" s="36"/>
      <c r="AS77" s="35"/>
      <c r="AT77" s="33"/>
      <c r="AU77" s="38"/>
      <c r="AV77" s="50"/>
      <c r="AW77" s="11"/>
      <c r="AX77" s="11"/>
      <c r="AY77" s="5"/>
    </row>
    <row r="78" spans="1:51">
      <c r="A78" s="48"/>
      <c r="B78" s="37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5"/>
      <c r="R78" s="36"/>
      <c r="S78" s="35"/>
      <c r="T78" s="33"/>
      <c r="U78" s="34"/>
      <c r="V78" s="33"/>
      <c r="W78" s="34"/>
      <c r="X78" s="33"/>
      <c r="Y78" s="34"/>
      <c r="Z78" s="33"/>
      <c r="AA78" s="35"/>
      <c r="AB78" s="36"/>
      <c r="AC78" s="34"/>
      <c r="AD78" s="33"/>
      <c r="AE78" s="34"/>
      <c r="AF78" s="33"/>
      <c r="AG78" s="34"/>
      <c r="AH78" s="33"/>
      <c r="AI78" s="34"/>
      <c r="AJ78" s="33"/>
      <c r="AK78" s="34"/>
      <c r="AL78" s="33"/>
      <c r="AM78" s="34"/>
      <c r="AN78" s="33"/>
      <c r="AO78" s="34"/>
      <c r="AP78" s="36"/>
      <c r="AQ78" s="35"/>
      <c r="AR78" s="36"/>
      <c r="AS78" s="35"/>
      <c r="AT78" s="33"/>
      <c r="AU78" s="38"/>
      <c r="AV78" s="50"/>
      <c r="AW78" s="11"/>
      <c r="AX78" s="11"/>
      <c r="AY78" s="5"/>
    </row>
    <row r="79" spans="1:51">
      <c r="A79" s="48"/>
      <c r="B79" s="40"/>
      <c r="C79" s="35"/>
      <c r="D79" s="36"/>
      <c r="E79" s="35"/>
      <c r="F79" s="36"/>
      <c r="G79" s="35"/>
      <c r="H79" s="36"/>
      <c r="I79" s="35"/>
      <c r="J79" s="36"/>
      <c r="K79" s="35"/>
      <c r="L79" s="36"/>
      <c r="M79" s="35"/>
      <c r="N79" s="36"/>
      <c r="O79" s="35"/>
      <c r="P79" s="36"/>
      <c r="Q79" s="35"/>
      <c r="R79" s="36"/>
      <c r="S79" s="35"/>
      <c r="T79" s="36"/>
      <c r="U79" s="35"/>
      <c r="V79" s="36"/>
      <c r="W79" s="35"/>
      <c r="X79" s="36"/>
      <c r="Y79" s="35"/>
      <c r="Z79" s="36"/>
      <c r="AA79" s="35"/>
      <c r="AB79" s="36"/>
      <c r="AC79" s="34"/>
      <c r="AD79" s="36"/>
      <c r="AE79" s="35"/>
      <c r="AF79" s="36"/>
      <c r="AG79" s="35"/>
      <c r="AH79" s="36"/>
      <c r="AI79" s="35"/>
      <c r="AJ79" s="36"/>
      <c r="AK79" s="35"/>
      <c r="AL79" s="33"/>
      <c r="AM79" s="35"/>
      <c r="AN79" s="36"/>
      <c r="AO79" s="34"/>
      <c r="AP79" s="33"/>
      <c r="AQ79" s="35"/>
      <c r="AR79" s="36"/>
      <c r="AS79" s="35"/>
      <c r="AT79" s="36"/>
      <c r="AU79" s="38"/>
      <c r="AV79" s="50"/>
      <c r="AW79" s="11"/>
      <c r="AX79" s="11"/>
      <c r="AY79" s="5"/>
    </row>
    <row r="80" spans="1:51">
      <c r="A80" s="48"/>
      <c r="B80" s="40"/>
      <c r="C80" s="35"/>
      <c r="D80" s="36"/>
      <c r="E80" s="35"/>
      <c r="F80" s="36"/>
      <c r="G80" s="35"/>
      <c r="H80" s="36"/>
      <c r="I80" s="35"/>
      <c r="J80" s="36"/>
      <c r="K80" s="34"/>
      <c r="L80" s="33"/>
      <c r="M80" s="35"/>
      <c r="N80" s="36"/>
      <c r="O80" s="35"/>
      <c r="P80" s="36"/>
      <c r="Q80" s="35"/>
      <c r="R80" s="36"/>
      <c r="S80" s="35"/>
      <c r="T80" s="36"/>
      <c r="U80" s="35"/>
      <c r="V80" s="36"/>
      <c r="W80" s="34"/>
      <c r="X80" s="33"/>
      <c r="Y80" s="35"/>
      <c r="Z80" s="33"/>
      <c r="AA80" s="34"/>
      <c r="AB80" s="36"/>
      <c r="AC80" s="34"/>
      <c r="AD80" s="33"/>
      <c r="AE80" s="35"/>
      <c r="AF80" s="36"/>
      <c r="AG80" s="35"/>
      <c r="AH80" s="36"/>
      <c r="AI80" s="34"/>
      <c r="AJ80" s="33"/>
      <c r="AK80" s="35"/>
      <c r="AL80" s="33"/>
      <c r="AM80" s="34"/>
      <c r="AN80" s="33"/>
      <c r="AO80" s="34"/>
      <c r="AP80" s="33"/>
      <c r="AQ80" s="34"/>
      <c r="AR80" s="36"/>
      <c r="AS80" s="35"/>
      <c r="AT80" s="36"/>
      <c r="AU80" s="38"/>
      <c r="AV80" s="50"/>
      <c r="AW80" s="11"/>
      <c r="AX80" s="11"/>
      <c r="AY80" s="5"/>
    </row>
    <row r="81" spans="1:51">
      <c r="A81" s="48"/>
      <c r="B81" s="40"/>
      <c r="C81" s="35"/>
      <c r="D81" s="36"/>
      <c r="E81" s="35"/>
      <c r="F81" s="36"/>
      <c r="G81" s="35"/>
      <c r="H81" s="36"/>
      <c r="I81" s="35"/>
      <c r="J81" s="36"/>
      <c r="K81" s="34"/>
      <c r="L81" s="33"/>
      <c r="M81" s="35"/>
      <c r="N81" s="36"/>
      <c r="O81" s="35"/>
      <c r="P81" s="36"/>
      <c r="Q81" s="35"/>
      <c r="R81" s="36"/>
      <c r="S81" s="35"/>
      <c r="T81" s="36"/>
      <c r="U81" s="35"/>
      <c r="V81" s="36"/>
      <c r="W81" s="34"/>
      <c r="X81" s="33"/>
      <c r="Y81" s="35"/>
      <c r="Z81" s="33"/>
      <c r="AA81" s="34"/>
      <c r="AB81" s="36"/>
      <c r="AC81" s="34"/>
      <c r="AD81" s="33"/>
      <c r="AE81" s="35"/>
      <c r="AF81" s="36"/>
      <c r="AG81" s="35"/>
      <c r="AH81" s="36"/>
      <c r="AI81" s="34"/>
      <c r="AJ81" s="33"/>
      <c r="AK81" s="35"/>
      <c r="AL81" s="33"/>
      <c r="AM81" s="34"/>
      <c r="AN81" s="33"/>
      <c r="AO81" s="34"/>
      <c r="AP81" s="33"/>
      <c r="AQ81" s="34"/>
      <c r="AR81" s="36"/>
      <c r="AS81" s="35"/>
      <c r="AT81" s="36"/>
      <c r="AU81" s="38"/>
      <c r="AV81" s="50"/>
      <c r="AW81" s="11"/>
      <c r="AX81" s="11"/>
      <c r="AY81" s="5"/>
    </row>
    <row r="82" spans="1:51">
      <c r="A82" s="48"/>
      <c r="B82" s="40"/>
      <c r="C82" s="35"/>
      <c r="D82" s="36"/>
      <c r="E82" s="35"/>
      <c r="F82" s="36"/>
      <c r="G82" s="35"/>
      <c r="H82" s="36"/>
      <c r="I82" s="35"/>
      <c r="J82" s="36"/>
      <c r="K82" s="34"/>
      <c r="L82" s="33"/>
      <c r="M82" s="35"/>
      <c r="N82" s="36"/>
      <c r="O82" s="35"/>
      <c r="P82" s="36"/>
      <c r="Q82" s="35"/>
      <c r="R82" s="36"/>
      <c r="S82" s="35"/>
      <c r="T82" s="36"/>
      <c r="U82" s="35"/>
      <c r="V82" s="36"/>
      <c r="W82" s="34"/>
      <c r="X82" s="33"/>
      <c r="Y82" s="35"/>
      <c r="Z82" s="36"/>
      <c r="AA82" s="35"/>
      <c r="AB82" s="36"/>
      <c r="AC82" s="34"/>
      <c r="AD82" s="33"/>
      <c r="AE82" s="34"/>
      <c r="AF82" s="36"/>
      <c r="AG82" s="35"/>
      <c r="AH82" s="36"/>
      <c r="AI82" s="35"/>
      <c r="AJ82" s="36"/>
      <c r="AK82" s="35"/>
      <c r="AL82" s="33"/>
      <c r="AM82" s="34"/>
      <c r="AN82" s="33"/>
      <c r="AO82" s="34"/>
      <c r="AP82" s="33"/>
      <c r="AQ82" s="34"/>
      <c r="AR82" s="36"/>
      <c r="AS82" s="35"/>
      <c r="AT82" s="36"/>
      <c r="AU82" s="38"/>
      <c r="AV82" s="50"/>
      <c r="AW82" s="11"/>
      <c r="AX82" s="11"/>
      <c r="AY82" s="5"/>
    </row>
    <row r="83" spans="1:51">
      <c r="A83" s="144"/>
      <c r="B83" s="145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3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2"/>
      <c r="AV83" s="140"/>
      <c r="AW83" s="140"/>
      <c r="AX83" s="140"/>
      <c r="AY83" s="5"/>
    </row>
    <row r="84" spans="1:51">
      <c r="A84" s="144"/>
      <c r="B84" s="145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3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2"/>
      <c r="AV84" s="140"/>
      <c r="AW84" s="140"/>
      <c r="AX84" s="140"/>
      <c r="AY84" s="5"/>
    </row>
    <row r="85" spans="1:51">
      <c r="A85" s="47"/>
      <c r="B85" s="40"/>
      <c r="C85" s="35"/>
      <c r="D85" s="36"/>
      <c r="E85" s="35"/>
      <c r="F85" s="36"/>
      <c r="G85" s="35"/>
      <c r="H85" s="36"/>
      <c r="I85" s="35"/>
      <c r="J85" s="36"/>
      <c r="K85" s="35"/>
      <c r="L85" s="36"/>
      <c r="M85" s="35"/>
      <c r="N85" s="36"/>
      <c r="O85" s="35"/>
      <c r="P85" s="36"/>
      <c r="Q85" s="35"/>
      <c r="R85" s="36"/>
      <c r="S85" s="35"/>
      <c r="T85" s="36"/>
      <c r="U85" s="35"/>
      <c r="V85" s="36"/>
      <c r="W85" s="35"/>
      <c r="X85" s="36"/>
      <c r="Y85" s="35"/>
      <c r="Z85" s="36"/>
      <c r="AA85" s="35"/>
      <c r="AB85" s="36"/>
      <c r="AC85" s="35"/>
      <c r="AD85" s="36"/>
      <c r="AE85" s="35"/>
      <c r="AF85" s="36"/>
      <c r="AG85" s="35"/>
      <c r="AH85" s="36"/>
      <c r="AI85" s="35"/>
      <c r="AJ85" s="36"/>
      <c r="AK85" s="35"/>
      <c r="AL85" s="36"/>
      <c r="AM85" s="35"/>
      <c r="AN85" s="36"/>
      <c r="AO85" s="34"/>
      <c r="AP85" s="33"/>
      <c r="AQ85" s="35"/>
      <c r="AR85" s="36"/>
      <c r="AS85" s="35"/>
      <c r="AT85" s="36"/>
      <c r="AU85" s="38"/>
      <c r="AV85" s="50"/>
      <c r="AW85" s="11"/>
      <c r="AX85" s="11"/>
      <c r="AY85" s="5"/>
    </row>
    <row r="86" spans="1:51">
      <c r="A86" s="47"/>
      <c r="B86" s="40"/>
      <c r="C86" s="35"/>
      <c r="D86" s="36"/>
      <c r="E86" s="35"/>
      <c r="F86" s="36"/>
      <c r="G86" s="35"/>
      <c r="H86" s="36"/>
      <c r="I86" s="35"/>
      <c r="J86" s="36"/>
      <c r="K86" s="35"/>
      <c r="L86" s="36"/>
      <c r="M86" s="35"/>
      <c r="N86" s="36"/>
      <c r="O86" s="35"/>
      <c r="P86" s="36"/>
      <c r="Q86" s="35"/>
      <c r="R86" s="36"/>
      <c r="S86" s="35"/>
      <c r="T86" s="36"/>
      <c r="U86" s="35"/>
      <c r="V86" s="36"/>
      <c r="W86" s="35"/>
      <c r="X86" s="36"/>
      <c r="Y86" s="35"/>
      <c r="Z86" s="33"/>
      <c r="AA86" s="34"/>
      <c r="AB86" s="36"/>
      <c r="AC86" s="34"/>
      <c r="AD86" s="33"/>
      <c r="AE86" s="35"/>
      <c r="AF86" s="33"/>
      <c r="AG86" s="34"/>
      <c r="AH86" s="36"/>
      <c r="AI86" s="35"/>
      <c r="AJ86" s="36"/>
      <c r="AK86" s="35"/>
      <c r="AL86" s="36"/>
      <c r="AM86" s="35"/>
      <c r="AN86" s="36"/>
      <c r="AO86" s="34"/>
      <c r="AP86" s="33"/>
      <c r="AQ86" s="34"/>
      <c r="AR86" s="36"/>
      <c r="AS86" s="35"/>
      <c r="AT86" s="36"/>
      <c r="AU86" s="38"/>
      <c r="AV86" s="50"/>
      <c r="AW86" s="11"/>
      <c r="AX86" s="11"/>
      <c r="AY86" s="5"/>
    </row>
    <row r="87" spans="1:51">
      <c r="A87" s="47"/>
      <c r="B87" s="40"/>
      <c r="C87" s="35"/>
      <c r="D87" s="36"/>
      <c r="E87" s="35"/>
      <c r="F87" s="36"/>
      <c r="G87" s="35"/>
      <c r="H87" s="33"/>
      <c r="I87" s="34"/>
      <c r="J87" s="36"/>
      <c r="K87" s="35"/>
      <c r="L87" s="36"/>
      <c r="M87" s="35"/>
      <c r="N87" s="36"/>
      <c r="O87" s="35"/>
      <c r="P87" s="36"/>
      <c r="Q87" s="35"/>
      <c r="R87" s="36"/>
      <c r="S87" s="35"/>
      <c r="T87" s="33"/>
      <c r="U87" s="34"/>
      <c r="V87" s="36"/>
      <c r="W87" s="34"/>
      <c r="X87" s="33"/>
      <c r="Y87" s="35"/>
      <c r="Z87" s="36"/>
      <c r="AA87" s="35"/>
      <c r="AB87" s="36"/>
      <c r="AC87" s="35"/>
      <c r="AD87" s="36"/>
      <c r="AE87" s="35"/>
      <c r="AF87" s="36"/>
      <c r="AG87" s="35"/>
      <c r="AH87" s="36"/>
      <c r="AI87" s="34"/>
      <c r="AJ87" s="33"/>
      <c r="AK87" s="35"/>
      <c r="AL87" s="33"/>
      <c r="AM87" s="34"/>
      <c r="AN87" s="33"/>
      <c r="AO87" s="34"/>
      <c r="AP87" s="33"/>
      <c r="AQ87" s="34"/>
      <c r="AR87" s="36"/>
      <c r="AS87" s="35"/>
      <c r="AT87" s="36"/>
      <c r="AU87" s="38"/>
      <c r="AV87" s="50"/>
      <c r="AW87" s="11"/>
      <c r="AX87" s="11"/>
      <c r="AY87" s="5"/>
    </row>
    <row r="88" spans="1:51">
      <c r="A88" s="47"/>
      <c r="B88" s="40"/>
      <c r="C88" s="35"/>
      <c r="D88" s="36"/>
      <c r="E88" s="35"/>
      <c r="F88" s="36"/>
      <c r="G88" s="35"/>
      <c r="H88" s="36"/>
      <c r="I88" s="35"/>
      <c r="J88" s="36"/>
      <c r="K88" s="35"/>
      <c r="L88" s="36"/>
      <c r="M88" s="35"/>
      <c r="N88" s="36"/>
      <c r="O88" s="35"/>
      <c r="P88" s="36"/>
      <c r="Q88" s="35"/>
      <c r="R88" s="36"/>
      <c r="S88" s="35"/>
      <c r="T88" s="36"/>
      <c r="U88" s="35"/>
      <c r="V88" s="36"/>
      <c r="W88" s="35"/>
      <c r="X88" s="36"/>
      <c r="Y88" s="35"/>
      <c r="Z88" s="36"/>
      <c r="AA88" s="35"/>
      <c r="AB88" s="36"/>
      <c r="AC88" s="35"/>
      <c r="AD88" s="36"/>
      <c r="AE88" s="35"/>
      <c r="AF88" s="36"/>
      <c r="AG88" s="35"/>
      <c r="AH88" s="36"/>
      <c r="AI88" s="34"/>
      <c r="AJ88" s="33"/>
      <c r="AK88" s="35"/>
      <c r="AL88" s="36"/>
      <c r="AM88" s="35"/>
      <c r="AN88" s="36"/>
      <c r="AO88" s="34"/>
      <c r="AP88" s="33"/>
      <c r="AQ88" s="34"/>
      <c r="AR88" s="36"/>
      <c r="AS88" s="35"/>
      <c r="AT88" s="36"/>
      <c r="AU88" s="38"/>
      <c r="AV88" s="50"/>
      <c r="AW88" s="11"/>
      <c r="AX88" s="11"/>
      <c r="AY88" s="5"/>
    </row>
    <row r="89" spans="1:51">
      <c r="A89" s="47"/>
      <c r="B89" s="40"/>
      <c r="C89" s="35"/>
      <c r="D89" s="36"/>
      <c r="E89" s="35"/>
      <c r="F89" s="36"/>
      <c r="G89" s="35"/>
      <c r="H89" s="36"/>
      <c r="I89" s="35"/>
      <c r="J89" s="36"/>
      <c r="K89" s="34"/>
      <c r="L89" s="33"/>
      <c r="M89" s="35"/>
      <c r="N89" s="33"/>
      <c r="O89" s="34"/>
      <c r="P89" s="36"/>
      <c r="Q89" s="35"/>
      <c r="R89" s="36"/>
      <c r="S89" s="35"/>
      <c r="T89" s="36"/>
      <c r="U89" s="35"/>
      <c r="V89" s="36"/>
      <c r="W89" s="35"/>
      <c r="X89" s="36"/>
      <c r="Y89" s="35"/>
      <c r="Z89" s="36"/>
      <c r="AA89" s="35"/>
      <c r="AB89" s="36"/>
      <c r="AC89" s="35"/>
      <c r="AD89" s="36"/>
      <c r="AE89" s="35"/>
      <c r="AF89" s="36"/>
      <c r="AG89" s="35"/>
      <c r="AH89" s="36"/>
      <c r="AI89" s="35"/>
      <c r="AJ89" s="36"/>
      <c r="AK89" s="35"/>
      <c r="AL89" s="33"/>
      <c r="AM89" s="34"/>
      <c r="AN89" s="36"/>
      <c r="AO89" s="34"/>
      <c r="AP89" s="33"/>
      <c r="AQ89" s="34"/>
      <c r="AR89" s="36"/>
      <c r="AS89" s="35"/>
      <c r="AT89" s="36"/>
      <c r="AU89" s="38"/>
      <c r="AV89" s="50"/>
      <c r="AW89" s="11"/>
      <c r="AX89" s="11"/>
      <c r="AY89" s="5"/>
    </row>
    <row r="90" spans="1:51">
      <c r="A90" s="144"/>
      <c r="B90" s="145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3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2"/>
      <c r="AV90" s="140"/>
      <c r="AW90" s="140"/>
      <c r="AX90" s="140"/>
      <c r="AY90" s="5"/>
    </row>
    <row r="91" spans="1:51">
      <c r="A91" s="144"/>
      <c r="B91" s="145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3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2"/>
      <c r="AV91" s="140"/>
      <c r="AW91" s="140"/>
      <c r="AX91" s="140"/>
      <c r="AY91" s="5"/>
    </row>
    <row r="92" spans="1:51">
      <c r="A92" s="47"/>
      <c r="B92" s="40"/>
      <c r="C92" s="35"/>
      <c r="D92" s="36"/>
      <c r="E92" s="35"/>
      <c r="F92" s="36"/>
      <c r="G92" s="35"/>
      <c r="H92" s="36"/>
      <c r="I92" s="35"/>
      <c r="J92" s="36"/>
      <c r="K92" s="34"/>
      <c r="L92" s="33"/>
      <c r="M92" s="34"/>
      <c r="N92" s="36"/>
      <c r="O92" s="35"/>
      <c r="P92" s="36"/>
      <c r="Q92" s="35"/>
      <c r="R92" s="36"/>
      <c r="S92" s="35"/>
      <c r="T92" s="33"/>
      <c r="U92" s="34"/>
      <c r="V92" s="36"/>
      <c r="W92" s="34"/>
      <c r="X92" s="33"/>
      <c r="Y92" s="34"/>
      <c r="Z92" s="36"/>
      <c r="AA92" s="35"/>
      <c r="AB92" s="36"/>
      <c r="AC92" s="35"/>
      <c r="AD92" s="36"/>
      <c r="AE92" s="35"/>
      <c r="AF92" s="36"/>
      <c r="AG92" s="35"/>
      <c r="AH92" s="36"/>
      <c r="AI92" s="34"/>
      <c r="AJ92" s="33"/>
      <c r="AK92" s="34"/>
      <c r="AL92" s="33"/>
      <c r="AM92" s="34"/>
      <c r="AN92" s="33"/>
      <c r="AO92" s="34"/>
      <c r="AP92" s="33"/>
      <c r="AQ92" s="34"/>
      <c r="AR92" s="36"/>
      <c r="AS92" s="35"/>
      <c r="AT92" s="36"/>
      <c r="AU92" s="38"/>
      <c r="AV92" s="50"/>
      <c r="AW92" s="11"/>
      <c r="AX92" s="11"/>
      <c r="AY92" s="5"/>
    </row>
    <row r="93" spans="1:51">
      <c r="A93" s="47"/>
      <c r="B93" s="37"/>
      <c r="C93" s="34"/>
      <c r="D93" s="36"/>
      <c r="E93" s="35"/>
      <c r="F93" s="36"/>
      <c r="G93" s="35"/>
      <c r="H93" s="33"/>
      <c r="I93" s="34"/>
      <c r="J93" s="36"/>
      <c r="K93" s="34"/>
      <c r="L93" s="33"/>
      <c r="M93" s="35"/>
      <c r="N93" s="33"/>
      <c r="O93" s="34"/>
      <c r="P93" s="36"/>
      <c r="Q93" s="35"/>
      <c r="R93" s="36"/>
      <c r="S93" s="35"/>
      <c r="T93" s="33"/>
      <c r="U93" s="34"/>
      <c r="V93" s="36"/>
      <c r="W93" s="34"/>
      <c r="X93" s="33"/>
      <c r="Y93" s="35"/>
      <c r="Z93" s="33"/>
      <c r="AA93" s="34"/>
      <c r="AB93" s="36"/>
      <c r="AC93" s="34"/>
      <c r="AD93" s="33"/>
      <c r="AE93" s="35"/>
      <c r="AF93" s="33"/>
      <c r="AG93" s="34"/>
      <c r="AH93" s="36"/>
      <c r="AI93" s="34"/>
      <c r="AJ93" s="33"/>
      <c r="AK93" s="35"/>
      <c r="AL93" s="33"/>
      <c r="AM93" s="34"/>
      <c r="AN93" s="36"/>
      <c r="AO93" s="34"/>
      <c r="AP93" s="33"/>
      <c r="AQ93" s="34"/>
      <c r="AR93" s="36"/>
      <c r="AS93" s="35"/>
      <c r="AT93" s="36"/>
      <c r="AU93" s="38"/>
      <c r="AV93" s="50"/>
      <c r="AW93" s="11"/>
      <c r="AX93" s="11"/>
      <c r="AY93" s="5"/>
    </row>
    <row r="94" spans="1:51">
      <c r="A94" s="47"/>
      <c r="B94" s="40"/>
      <c r="C94" s="35"/>
      <c r="D94" s="36"/>
      <c r="E94" s="35"/>
      <c r="F94" s="36"/>
      <c r="G94" s="35"/>
      <c r="H94" s="33"/>
      <c r="I94" s="34"/>
      <c r="J94" s="36"/>
      <c r="K94" s="34"/>
      <c r="L94" s="33"/>
      <c r="M94" s="35"/>
      <c r="N94" s="33"/>
      <c r="O94" s="34"/>
      <c r="P94" s="36"/>
      <c r="Q94" s="35"/>
      <c r="R94" s="36"/>
      <c r="S94" s="35"/>
      <c r="T94" s="33"/>
      <c r="U94" s="34"/>
      <c r="V94" s="36"/>
      <c r="W94" s="34"/>
      <c r="X94" s="33"/>
      <c r="Y94" s="34"/>
      <c r="Z94" s="33"/>
      <c r="AA94" s="34"/>
      <c r="AB94" s="36"/>
      <c r="AC94" s="34"/>
      <c r="AD94" s="33"/>
      <c r="AE94" s="35"/>
      <c r="AF94" s="36"/>
      <c r="AG94" s="35"/>
      <c r="AH94" s="36"/>
      <c r="AI94" s="34"/>
      <c r="AJ94" s="33"/>
      <c r="AK94" s="35"/>
      <c r="AL94" s="33"/>
      <c r="AM94" s="34"/>
      <c r="AN94" s="33"/>
      <c r="AO94" s="34"/>
      <c r="AP94" s="33"/>
      <c r="AQ94" s="35"/>
      <c r="AR94" s="36"/>
      <c r="AS94" s="35"/>
      <c r="AT94" s="36"/>
      <c r="AU94" s="38"/>
      <c r="AV94" s="50"/>
      <c r="AW94" s="11"/>
      <c r="AX94" s="11"/>
      <c r="AY94" s="5"/>
    </row>
    <row r="95" spans="1:51">
      <c r="A95" s="47"/>
      <c r="B95" s="40"/>
      <c r="C95" s="35"/>
      <c r="D95" s="36"/>
      <c r="E95" s="35"/>
      <c r="F95" s="36"/>
      <c r="G95" s="35"/>
      <c r="H95" s="36"/>
      <c r="I95" s="35"/>
      <c r="J95" s="36"/>
      <c r="K95" s="34"/>
      <c r="L95" s="36"/>
      <c r="M95" s="35"/>
      <c r="N95" s="36"/>
      <c r="O95" s="35"/>
      <c r="P95" s="36"/>
      <c r="Q95" s="35"/>
      <c r="R95" s="36"/>
      <c r="S95" s="35"/>
      <c r="T95" s="36"/>
      <c r="U95" s="35"/>
      <c r="V95" s="36"/>
      <c r="W95" s="34"/>
      <c r="X95" s="33"/>
      <c r="Y95" s="34"/>
      <c r="Z95" s="36"/>
      <c r="AA95" s="35"/>
      <c r="AB95" s="36"/>
      <c r="AC95" s="35"/>
      <c r="AD95" s="36"/>
      <c r="AE95" s="35"/>
      <c r="AF95" s="36"/>
      <c r="AG95" s="35"/>
      <c r="AH95" s="36"/>
      <c r="AI95" s="34"/>
      <c r="AJ95" s="33"/>
      <c r="AK95" s="34"/>
      <c r="AL95" s="33"/>
      <c r="AM95" s="34"/>
      <c r="AN95" s="33"/>
      <c r="AO95" s="34"/>
      <c r="AP95" s="33"/>
      <c r="AQ95" s="34"/>
      <c r="AR95" s="36"/>
      <c r="AS95" s="35"/>
      <c r="AT95" s="36"/>
      <c r="AU95" s="38"/>
      <c r="AV95" s="50"/>
      <c r="AW95" s="11"/>
      <c r="AX95" s="11"/>
      <c r="AY95" s="5"/>
    </row>
    <row r="96" spans="1:51">
      <c r="A96" s="47"/>
      <c r="B96" s="40"/>
      <c r="C96" s="35"/>
      <c r="D96" s="36"/>
      <c r="E96" s="35"/>
      <c r="F96" s="36"/>
      <c r="G96" s="35"/>
      <c r="H96" s="36"/>
      <c r="I96" s="35"/>
      <c r="J96" s="36"/>
      <c r="K96" s="35"/>
      <c r="L96" s="36"/>
      <c r="M96" s="35"/>
      <c r="N96" s="36"/>
      <c r="O96" s="35"/>
      <c r="P96" s="36"/>
      <c r="Q96" s="35"/>
      <c r="R96" s="36"/>
      <c r="S96" s="35"/>
      <c r="T96" s="36"/>
      <c r="U96" s="35"/>
      <c r="V96" s="36"/>
      <c r="W96" s="35"/>
      <c r="X96" s="36"/>
      <c r="Y96" s="35"/>
      <c r="Z96" s="36"/>
      <c r="AA96" s="35"/>
      <c r="AB96" s="36"/>
      <c r="AC96" s="35"/>
      <c r="AD96" s="36"/>
      <c r="AE96" s="35"/>
      <c r="AF96" s="36"/>
      <c r="AG96" s="35"/>
      <c r="AH96" s="36"/>
      <c r="AI96" s="35"/>
      <c r="AJ96" s="36"/>
      <c r="AK96" s="35"/>
      <c r="AL96" s="33"/>
      <c r="AM96" s="34"/>
      <c r="AN96" s="33"/>
      <c r="AO96" s="34"/>
      <c r="AP96" s="33"/>
      <c r="AQ96" s="35"/>
      <c r="AR96" s="36"/>
      <c r="AS96" s="35"/>
      <c r="AT96" s="36"/>
      <c r="AU96" s="38"/>
      <c r="AV96" s="50"/>
      <c r="AW96" s="11"/>
      <c r="AX96" s="11"/>
      <c r="AY96" s="5"/>
    </row>
    <row r="97" spans="1:51">
      <c r="A97" s="47"/>
      <c r="B97" s="40"/>
      <c r="C97" s="35"/>
      <c r="D97" s="36"/>
      <c r="E97" s="35"/>
      <c r="F97" s="36"/>
      <c r="G97" s="35"/>
      <c r="H97" s="33"/>
      <c r="I97" s="35"/>
      <c r="J97" s="36"/>
      <c r="K97" s="34"/>
      <c r="L97" s="33"/>
      <c r="M97" s="34"/>
      <c r="N97" s="36"/>
      <c r="O97" s="35"/>
      <c r="P97" s="36"/>
      <c r="Q97" s="35"/>
      <c r="R97" s="36"/>
      <c r="S97" s="35"/>
      <c r="T97" s="36"/>
      <c r="U97" s="35"/>
      <c r="V97" s="36"/>
      <c r="W97" s="34"/>
      <c r="X97" s="33"/>
      <c r="Y97" s="34"/>
      <c r="Z97" s="33"/>
      <c r="AA97" s="34"/>
      <c r="AB97" s="36"/>
      <c r="AC97" s="34"/>
      <c r="AD97" s="33"/>
      <c r="AE97" s="35"/>
      <c r="AF97" s="36"/>
      <c r="AG97" s="35"/>
      <c r="AH97" s="36"/>
      <c r="AI97" s="34"/>
      <c r="AJ97" s="33"/>
      <c r="AK97" s="34"/>
      <c r="AL97" s="33"/>
      <c r="AM97" s="34"/>
      <c r="AN97" s="33"/>
      <c r="AO97" s="34"/>
      <c r="AP97" s="33"/>
      <c r="AQ97" s="34"/>
      <c r="AR97" s="36"/>
      <c r="AS97" s="35"/>
      <c r="AT97" s="36"/>
      <c r="AU97" s="38"/>
      <c r="AV97" s="50"/>
      <c r="AW97" s="11"/>
      <c r="AX97" s="11"/>
      <c r="AY97" s="5"/>
    </row>
    <row r="98" spans="1:51">
      <c r="A98" s="47"/>
      <c r="B98" s="40"/>
      <c r="C98" s="35"/>
      <c r="D98" s="36"/>
      <c r="E98" s="35"/>
      <c r="F98" s="36"/>
      <c r="G98" s="35"/>
      <c r="H98" s="36"/>
      <c r="I98" s="35"/>
      <c r="J98" s="36"/>
      <c r="K98" s="34"/>
      <c r="L98" s="33"/>
      <c r="M98" s="34"/>
      <c r="N98" s="36"/>
      <c r="O98" s="35"/>
      <c r="P98" s="36"/>
      <c r="Q98" s="35"/>
      <c r="R98" s="36"/>
      <c r="S98" s="35"/>
      <c r="T98" s="36"/>
      <c r="U98" s="35"/>
      <c r="V98" s="36"/>
      <c r="W98" s="34"/>
      <c r="X98" s="33"/>
      <c r="Y98" s="34"/>
      <c r="Z98" s="36"/>
      <c r="AA98" s="35"/>
      <c r="AB98" s="36"/>
      <c r="AC98" s="34"/>
      <c r="AD98" s="33"/>
      <c r="AE98" s="34"/>
      <c r="AF98" s="36"/>
      <c r="AG98" s="35"/>
      <c r="AH98" s="36"/>
      <c r="AI98" s="34"/>
      <c r="AJ98" s="33"/>
      <c r="AK98" s="35"/>
      <c r="AL98" s="33"/>
      <c r="AM98" s="34"/>
      <c r="AN98" s="33"/>
      <c r="AO98" s="34"/>
      <c r="AP98" s="33"/>
      <c r="AQ98" s="34"/>
      <c r="AR98" s="36"/>
      <c r="AS98" s="35"/>
      <c r="AT98" s="36"/>
      <c r="AU98" s="38"/>
      <c r="AV98" s="50"/>
      <c r="AW98" s="11"/>
      <c r="AX98" s="11"/>
      <c r="AY98" s="5"/>
    </row>
    <row r="99" spans="1:51">
      <c r="A99" s="47"/>
      <c r="B99" s="40"/>
      <c r="C99" s="35"/>
      <c r="D99" s="36"/>
      <c r="E99" s="35"/>
      <c r="F99" s="36"/>
      <c r="G99" s="35"/>
      <c r="H99" s="36"/>
      <c r="I99" s="35"/>
      <c r="J99" s="36"/>
      <c r="K99" s="34"/>
      <c r="L99" s="33"/>
      <c r="M99" s="35"/>
      <c r="N99" s="36"/>
      <c r="O99" s="35"/>
      <c r="P99" s="36"/>
      <c r="Q99" s="35"/>
      <c r="R99" s="36"/>
      <c r="S99" s="35"/>
      <c r="T99" s="36"/>
      <c r="U99" s="35"/>
      <c r="V99" s="36"/>
      <c r="W99" s="34"/>
      <c r="X99" s="33"/>
      <c r="Y99" s="34"/>
      <c r="Z99" s="36"/>
      <c r="AA99" s="35"/>
      <c r="AB99" s="36"/>
      <c r="AC99" s="34"/>
      <c r="AD99" s="33"/>
      <c r="AE99" s="35"/>
      <c r="AF99" s="36"/>
      <c r="AG99" s="35"/>
      <c r="AH99" s="36"/>
      <c r="AI99" s="34"/>
      <c r="AJ99" s="33"/>
      <c r="AK99" s="35"/>
      <c r="AL99" s="33"/>
      <c r="AM99" s="34"/>
      <c r="AN99" s="33"/>
      <c r="AO99" s="34"/>
      <c r="AP99" s="33"/>
      <c r="AQ99" s="34"/>
      <c r="AR99" s="36"/>
      <c r="AS99" s="35"/>
      <c r="AT99" s="36"/>
      <c r="AU99" s="38"/>
      <c r="AV99" s="50"/>
      <c r="AW99" s="11"/>
      <c r="AX99" s="11"/>
      <c r="AY99" s="5"/>
    </row>
    <row r="100" spans="1:51">
      <c r="A100" s="47"/>
      <c r="B100" s="40"/>
      <c r="C100" s="35"/>
      <c r="D100" s="36"/>
      <c r="E100" s="35"/>
      <c r="F100" s="36"/>
      <c r="G100" s="35"/>
      <c r="H100" s="33"/>
      <c r="I100" s="34"/>
      <c r="J100" s="36"/>
      <c r="K100" s="34"/>
      <c r="L100" s="33"/>
      <c r="M100" s="35"/>
      <c r="N100" s="33"/>
      <c r="O100" s="34"/>
      <c r="P100" s="36"/>
      <c r="Q100" s="35"/>
      <c r="R100" s="36"/>
      <c r="S100" s="35"/>
      <c r="T100" s="33"/>
      <c r="U100" s="34"/>
      <c r="V100" s="36"/>
      <c r="W100" s="34"/>
      <c r="X100" s="33"/>
      <c r="Y100" s="34"/>
      <c r="Z100" s="36"/>
      <c r="AA100" s="35"/>
      <c r="AB100" s="36"/>
      <c r="AC100" s="35"/>
      <c r="AD100" s="36"/>
      <c r="AE100" s="35"/>
      <c r="AF100" s="33"/>
      <c r="AG100" s="34"/>
      <c r="AH100" s="36"/>
      <c r="AI100" s="34"/>
      <c r="AJ100" s="33"/>
      <c r="AK100" s="34"/>
      <c r="AL100" s="33"/>
      <c r="AM100" s="34"/>
      <c r="AN100" s="33"/>
      <c r="AO100" s="34"/>
      <c r="AP100" s="33"/>
      <c r="AQ100" s="34"/>
      <c r="AR100" s="36"/>
      <c r="AS100" s="35"/>
      <c r="AT100" s="36"/>
      <c r="AU100" s="38"/>
      <c r="AV100" s="50"/>
      <c r="AW100" s="11"/>
      <c r="AX100" s="11"/>
      <c r="AY100" s="5"/>
    </row>
    <row r="101" spans="1:51">
      <c r="A101" s="47"/>
      <c r="B101" s="40"/>
      <c r="C101" s="35"/>
      <c r="D101" s="36"/>
      <c r="E101" s="35"/>
      <c r="F101" s="36"/>
      <c r="G101" s="35"/>
      <c r="H101" s="36"/>
      <c r="I101" s="35"/>
      <c r="J101" s="36"/>
      <c r="K101" s="35"/>
      <c r="L101" s="36"/>
      <c r="M101" s="35"/>
      <c r="N101" s="36"/>
      <c r="O101" s="35"/>
      <c r="P101" s="36"/>
      <c r="Q101" s="35"/>
      <c r="R101" s="36"/>
      <c r="S101" s="35"/>
      <c r="T101" s="36"/>
      <c r="U101" s="35"/>
      <c r="V101" s="36"/>
      <c r="W101" s="34"/>
      <c r="X101" s="33"/>
      <c r="Y101" s="35"/>
      <c r="Z101" s="36"/>
      <c r="AA101" s="35"/>
      <c r="AB101" s="36"/>
      <c r="AC101" s="35"/>
      <c r="AD101" s="36"/>
      <c r="AE101" s="35"/>
      <c r="AF101" s="36"/>
      <c r="AG101" s="35"/>
      <c r="AH101" s="36"/>
      <c r="AI101" s="35"/>
      <c r="AJ101" s="36"/>
      <c r="AK101" s="35"/>
      <c r="AL101" s="33"/>
      <c r="AM101" s="34"/>
      <c r="AN101" s="36"/>
      <c r="AO101" s="34"/>
      <c r="AP101" s="33"/>
      <c r="AQ101" s="34"/>
      <c r="AR101" s="36"/>
      <c r="AS101" s="35"/>
      <c r="AT101" s="36"/>
      <c r="AU101" s="38"/>
      <c r="AV101" s="50"/>
      <c r="AW101" s="11"/>
      <c r="AX101" s="11"/>
      <c r="AY101" s="5"/>
    </row>
    <row r="102" spans="1:51">
      <c r="A102" s="47"/>
      <c r="B102" s="40"/>
      <c r="C102" s="35"/>
      <c r="D102" s="36"/>
      <c r="E102" s="35"/>
      <c r="F102" s="36"/>
      <c r="G102" s="35"/>
      <c r="H102" s="36"/>
      <c r="I102" s="35"/>
      <c r="J102" s="36"/>
      <c r="K102" s="34"/>
      <c r="L102" s="33"/>
      <c r="M102" s="34"/>
      <c r="N102" s="36"/>
      <c r="O102" s="35"/>
      <c r="P102" s="36"/>
      <c r="Q102" s="35"/>
      <c r="R102" s="36"/>
      <c r="S102" s="35"/>
      <c r="T102" s="36"/>
      <c r="U102" s="35"/>
      <c r="V102" s="36"/>
      <c r="W102" s="34"/>
      <c r="X102" s="33"/>
      <c r="Y102" s="34"/>
      <c r="Z102" s="33"/>
      <c r="AA102" s="35"/>
      <c r="AB102" s="33"/>
      <c r="AC102" s="34"/>
      <c r="AD102" s="33"/>
      <c r="AE102" s="34"/>
      <c r="AF102" s="36"/>
      <c r="AG102" s="35"/>
      <c r="AH102" s="36"/>
      <c r="AI102" s="34"/>
      <c r="AJ102" s="33"/>
      <c r="AK102" s="34"/>
      <c r="AL102" s="33"/>
      <c r="AM102" s="34"/>
      <c r="AN102" s="33"/>
      <c r="AO102" s="34"/>
      <c r="AP102" s="33"/>
      <c r="AQ102" s="34"/>
      <c r="AR102" s="36"/>
      <c r="AS102" s="35"/>
      <c r="AT102" s="36"/>
      <c r="AU102" s="38"/>
      <c r="AV102" s="50"/>
      <c r="AW102" s="11"/>
      <c r="AX102" s="11"/>
      <c r="AY102" s="5"/>
    </row>
    <row r="103" spans="1:51">
      <c r="A103" s="47"/>
      <c r="B103" s="40"/>
      <c r="C103" s="35"/>
      <c r="D103" s="36"/>
      <c r="E103" s="35"/>
      <c r="F103" s="36"/>
      <c r="G103" s="35"/>
      <c r="H103" s="36"/>
      <c r="I103" s="35"/>
      <c r="J103" s="36"/>
      <c r="K103" s="35"/>
      <c r="L103" s="36"/>
      <c r="M103" s="35"/>
      <c r="N103" s="36"/>
      <c r="O103" s="35"/>
      <c r="P103" s="36"/>
      <c r="Q103" s="35"/>
      <c r="R103" s="36"/>
      <c r="S103" s="35"/>
      <c r="T103" s="36"/>
      <c r="U103" s="35"/>
      <c r="V103" s="36"/>
      <c r="W103" s="34"/>
      <c r="X103" s="33"/>
      <c r="Y103" s="34"/>
      <c r="Z103" s="36"/>
      <c r="AA103" s="35"/>
      <c r="AB103" s="36"/>
      <c r="AC103" s="34"/>
      <c r="AD103" s="33"/>
      <c r="AE103" s="35"/>
      <c r="AF103" s="33"/>
      <c r="AG103" s="34"/>
      <c r="AH103" s="36"/>
      <c r="AI103" s="35"/>
      <c r="AJ103" s="36"/>
      <c r="AK103" s="35"/>
      <c r="AL103" s="33"/>
      <c r="AM103" s="34"/>
      <c r="AN103" s="36"/>
      <c r="AO103" s="34"/>
      <c r="AP103" s="33"/>
      <c r="AQ103" s="35"/>
      <c r="AR103" s="36"/>
      <c r="AS103" s="35"/>
      <c r="AT103" s="36"/>
      <c r="AU103" s="38"/>
      <c r="AV103" s="50"/>
      <c r="AW103" s="11"/>
      <c r="AX103" s="11"/>
      <c r="AY103" s="5"/>
    </row>
    <row r="104" spans="1:51">
      <c r="A104" s="47"/>
      <c r="B104" s="40"/>
      <c r="C104" s="35"/>
      <c r="D104" s="36"/>
      <c r="E104" s="35"/>
      <c r="F104" s="36"/>
      <c r="G104" s="35"/>
      <c r="H104" s="36"/>
      <c r="I104" s="35"/>
      <c r="J104" s="36"/>
      <c r="K104" s="35"/>
      <c r="L104" s="36"/>
      <c r="M104" s="35"/>
      <c r="N104" s="36"/>
      <c r="O104" s="35"/>
      <c r="P104" s="36"/>
      <c r="Q104" s="35"/>
      <c r="R104" s="36"/>
      <c r="S104" s="35"/>
      <c r="T104" s="36"/>
      <c r="U104" s="35"/>
      <c r="V104" s="36"/>
      <c r="W104" s="34"/>
      <c r="X104" s="33"/>
      <c r="Y104" s="35"/>
      <c r="Z104" s="36"/>
      <c r="AA104" s="35"/>
      <c r="AB104" s="36"/>
      <c r="AC104" s="35"/>
      <c r="AD104" s="36"/>
      <c r="AE104" s="35"/>
      <c r="AF104" s="36"/>
      <c r="AG104" s="35"/>
      <c r="AH104" s="36"/>
      <c r="AI104" s="34"/>
      <c r="AJ104" s="33"/>
      <c r="AK104" s="35"/>
      <c r="AL104" s="33"/>
      <c r="AM104" s="34"/>
      <c r="AN104" s="33"/>
      <c r="AO104" s="34"/>
      <c r="AP104" s="33"/>
      <c r="AQ104" s="34"/>
      <c r="AR104" s="36"/>
      <c r="AS104" s="35"/>
      <c r="AT104" s="36"/>
      <c r="AU104" s="38"/>
      <c r="AV104" s="50"/>
      <c r="AW104" s="11"/>
      <c r="AX104" s="11"/>
      <c r="AY104" s="5"/>
    </row>
    <row r="105" spans="1:51">
      <c r="A105" s="144"/>
      <c r="B105" s="145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3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2"/>
      <c r="AV105" s="140"/>
      <c r="AW105" s="140"/>
      <c r="AX105" s="140"/>
      <c r="AY105" s="5"/>
    </row>
    <row r="106" spans="1:51">
      <c r="A106" s="144"/>
      <c r="B106" s="145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3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2"/>
      <c r="AV106" s="140"/>
      <c r="AW106" s="140"/>
      <c r="AX106" s="140"/>
      <c r="AY106" s="5"/>
    </row>
    <row r="107" spans="1:51">
      <c r="A107" s="47"/>
      <c r="B107" s="40"/>
      <c r="C107" s="35"/>
      <c r="D107" s="36"/>
      <c r="E107" s="35"/>
      <c r="F107" s="36"/>
      <c r="G107" s="35"/>
      <c r="H107" s="36"/>
      <c r="I107" s="35"/>
      <c r="J107" s="36"/>
      <c r="K107" s="35"/>
      <c r="L107" s="36"/>
      <c r="M107" s="35"/>
      <c r="N107" s="36"/>
      <c r="O107" s="35"/>
      <c r="P107" s="36"/>
      <c r="Q107" s="35"/>
      <c r="R107" s="36"/>
      <c r="S107" s="35"/>
      <c r="T107" s="36"/>
      <c r="U107" s="35"/>
      <c r="V107" s="36"/>
      <c r="W107" s="35"/>
      <c r="X107" s="36"/>
      <c r="Y107" s="35"/>
      <c r="Z107" s="36"/>
      <c r="AA107" s="35"/>
      <c r="AB107" s="36"/>
      <c r="AC107" s="34"/>
      <c r="AD107" s="33"/>
      <c r="AE107" s="35"/>
      <c r="AF107" s="36"/>
      <c r="AG107" s="35"/>
      <c r="AH107" s="36"/>
      <c r="AI107" s="35"/>
      <c r="AJ107" s="36"/>
      <c r="AK107" s="35"/>
      <c r="AL107" s="33"/>
      <c r="AM107" s="34"/>
      <c r="AN107" s="36"/>
      <c r="AO107" s="34"/>
      <c r="AP107" s="33"/>
      <c r="AQ107" s="35"/>
      <c r="AR107" s="36"/>
      <c r="AS107" s="35"/>
      <c r="AT107" s="36"/>
      <c r="AU107" s="38"/>
      <c r="AV107" s="50"/>
      <c r="AW107" s="11"/>
      <c r="AX107" s="11"/>
      <c r="AY107" s="5"/>
    </row>
    <row r="108" spans="1:51">
      <c r="A108" s="47"/>
      <c r="B108" s="40"/>
      <c r="C108" s="35"/>
      <c r="D108" s="36"/>
      <c r="E108" s="35"/>
      <c r="F108" s="36"/>
      <c r="G108" s="35"/>
      <c r="H108" s="36"/>
      <c r="I108" s="35"/>
      <c r="J108" s="36"/>
      <c r="K108" s="35"/>
      <c r="L108" s="36"/>
      <c r="M108" s="35"/>
      <c r="N108" s="36"/>
      <c r="O108" s="35"/>
      <c r="P108" s="36"/>
      <c r="Q108" s="35"/>
      <c r="R108" s="36"/>
      <c r="S108" s="35"/>
      <c r="T108" s="36"/>
      <c r="U108" s="35"/>
      <c r="V108" s="36"/>
      <c r="W108" s="35"/>
      <c r="X108" s="36"/>
      <c r="Y108" s="35"/>
      <c r="Z108" s="33"/>
      <c r="AA108" s="34"/>
      <c r="AB108" s="36"/>
      <c r="AC108" s="34"/>
      <c r="AD108" s="33"/>
      <c r="AE108" s="34"/>
      <c r="AF108" s="36"/>
      <c r="AG108" s="35"/>
      <c r="AH108" s="36"/>
      <c r="AI108" s="35"/>
      <c r="AJ108" s="36"/>
      <c r="AK108" s="35"/>
      <c r="AL108" s="36"/>
      <c r="AM108" s="35"/>
      <c r="AN108" s="36"/>
      <c r="AO108" s="34"/>
      <c r="AP108" s="33"/>
      <c r="AQ108" s="35"/>
      <c r="AR108" s="36"/>
      <c r="AS108" s="35"/>
      <c r="AT108" s="36"/>
      <c r="AU108" s="38"/>
      <c r="AV108" s="50"/>
      <c r="AW108" s="11"/>
      <c r="AX108" s="11"/>
      <c r="AY108" s="5"/>
    </row>
    <row r="109" spans="1:51">
      <c r="A109" s="47"/>
      <c r="B109" s="40"/>
      <c r="C109" s="35"/>
      <c r="D109" s="36"/>
      <c r="E109" s="35"/>
      <c r="F109" s="36"/>
      <c r="G109" s="35"/>
      <c r="H109" s="36"/>
      <c r="I109" s="35"/>
      <c r="J109" s="36"/>
      <c r="K109" s="35"/>
      <c r="L109" s="36"/>
      <c r="M109" s="35"/>
      <c r="N109" s="36"/>
      <c r="O109" s="35"/>
      <c r="P109" s="36"/>
      <c r="Q109" s="35"/>
      <c r="R109" s="36"/>
      <c r="S109" s="35"/>
      <c r="T109" s="36"/>
      <c r="U109" s="35"/>
      <c r="V109" s="36"/>
      <c r="W109" s="35"/>
      <c r="X109" s="36"/>
      <c r="Y109" s="35"/>
      <c r="Z109" s="36"/>
      <c r="AA109" s="35"/>
      <c r="AB109" s="36"/>
      <c r="AC109" s="34"/>
      <c r="AD109" s="33"/>
      <c r="AE109" s="35"/>
      <c r="AF109" s="36"/>
      <c r="AG109" s="35"/>
      <c r="AH109" s="36"/>
      <c r="AI109" s="35"/>
      <c r="AJ109" s="36"/>
      <c r="AK109" s="35"/>
      <c r="AL109" s="36"/>
      <c r="AM109" s="35"/>
      <c r="AN109" s="36"/>
      <c r="AO109" s="34"/>
      <c r="AP109" s="33"/>
      <c r="AQ109" s="35"/>
      <c r="AR109" s="36"/>
      <c r="AS109" s="35"/>
      <c r="AT109" s="36"/>
      <c r="AU109" s="38"/>
      <c r="AV109" s="50"/>
      <c r="AW109" s="11"/>
      <c r="AX109" s="11"/>
      <c r="AY109" s="5"/>
    </row>
    <row r="110" spans="1:51" ht="11.3" thickBot="1">
      <c r="A110" s="49"/>
      <c r="B110" s="41"/>
      <c r="C110" s="42"/>
      <c r="D110" s="43"/>
      <c r="E110" s="42"/>
      <c r="F110" s="43"/>
      <c r="G110" s="42"/>
      <c r="H110" s="43"/>
      <c r="I110" s="42"/>
      <c r="J110" s="43"/>
      <c r="K110" s="42"/>
      <c r="L110" s="43"/>
      <c r="M110" s="42"/>
      <c r="N110" s="43"/>
      <c r="O110" s="42"/>
      <c r="P110" s="43"/>
      <c r="Q110" s="42"/>
      <c r="R110" s="43"/>
      <c r="S110" s="42"/>
      <c r="T110" s="43"/>
      <c r="U110" s="42"/>
      <c r="V110" s="43"/>
      <c r="W110" s="42"/>
      <c r="X110" s="43"/>
      <c r="Y110" s="42"/>
      <c r="Z110" s="43"/>
      <c r="AA110" s="42"/>
      <c r="AB110" s="43"/>
      <c r="AC110" s="44"/>
      <c r="AD110" s="45"/>
      <c r="AE110" s="42"/>
      <c r="AF110" s="43"/>
      <c r="AG110" s="42"/>
      <c r="AH110" s="43"/>
      <c r="AI110" s="42"/>
      <c r="AJ110" s="43"/>
      <c r="AK110" s="42"/>
      <c r="AL110" s="43"/>
      <c r="AM110" s="42"/>
      <c r="AN110" s="43"/>
      <c r="AO110" s="44"/>
      <c r="AP110" s="45"/>
      <c r="AQ110" s="42"/>
      <c r="AR110" s="43"/>
      <c r="AS110" s="42"/>
      <c r="AT110" s="43"/>
      <c r="AU110" s="46"/>
      <c r="AV110" s="51"/>
      <c r="AW110" s="15"/>
      <c r="AX110" s="15"/>
      <c r="AY110" s="5"/>
    </row>
    <row r="111" spans="1:51">
      <c r="AY111" s="5"/>
    </row>
    <row r="112" spans="1:51">
      <c r="A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>
      <c r="A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>
      <c r="A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</sheetData>
  <mergeCells count="645">
    <mergeCell ref="B2:R2"/>
    <mergeCell ref="B3:Q3"/>
    <mergeCell ref="G5:L5"/>
    <mergeCell ref="AW5:AX5"/>
    <mergeCell ref="A6:A9"/>
    <mergeCell ref="B6:D8"/>
    <mergeCell ref="E6:G8"/>
    <mergeCell ref="H6:J8"/>
    <mergeCell ref="K6:M8"/>
    <mergeCell ref="N6:P8"/>
    <mergeCell ref="AR6:AU8"/>
    <mergeCell ref="AV6:AX9"/>
    <mergeCell ref="AC6:AE8"/>
    <mergeCell ref="AF6:AH8"/>
    <mergeCell ref="AI6:AK8"/>
    <mergeCell ref="AL6:AN8"/>
    <mergeCell ref="AO6:AQ8"/>
    <mergeCell ref="A10:A11"/>
    <mergeCell ref="B10:B11"/>
    <mergeCell ref="C10:C11"/>
    <mergeCell ref="D10:D11"/>
    <mergeCell ref="E10:E11"/>
    <mergeCell ref="Q6:S8"/>
    <mergeCell ref="T6:V8"/>
    <mergeCell ref="W6:Y8"/>
    <mergeCell ref="Z6:AB8"/>
    <mergeCell ref="F10:F11"/>
    <mergeCell ref="G10:G11"/>
    <mergeCell ref="H10:H11"/>
    <mergeCell ref="I10:I11"/>
    <mergeCell ref="J10:J11"/>
    <mergeCell ref="K10:K11"/>
    <mergeCell ref="R10:R11"/>
    <mergeCell ref="S10:S11"/>
    <mergeCell ref="T10:T11"/>
    <mergeCell ref="U10:U11"/>
    <mergeCell ref="V10:V11"/>
    <mergeCell ref="W10:W11"/>
    <mergeCell ref="L10:L11"/>
    <mergeCell ref="M10:M11"/>
    <mergeCell ref="N10:N11"/>
    <mergeCell ref="O10:O11"/>
    <mergeCell ref="P10:P11"/>
    <mergeCell ref="Q10:Q11"/>
    <mergeCell ref="AF10:AF11"/>
    <mergeCell ref="AG10:AG11"/>
    <mergeCell ref="AH10:AH11"/>
    <mergeCell ref="AI10:AI11"/>
    <mergeCell ref="X10:X11"/>
    <mergeCell ref="Y10:Y11"/>
    <mergeCell ref="Z10:Z11"/>
    <mergeCell ref="AA10:AA11"/>
    <mergeCell ref="AB10:AB11"/>
    <mergeCell ref="AC10:AC11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AD10:AD11"/>
    <mergeCell ref="AE10:AE11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J20:J21"/>
    <mergeCell ref="K20:K21"/>
    <mergeCell ref="L20:L21"/>
    <mergeCell ref="M20:M21"/>
    <mergeCell ref="AT12:AT13"/>
    <mergeCell ref="AU12:AU13"/>
    <mergeCell ref="AV12:AX13"/>
    <mergeCell ref="A20:A21"/>
    <mergeCell ref="B20:B21"/>
    <mergeCell ref="C20:C21"/>
    <mergeCell ref="D20:D21"/>
    <mergeCell ref="E20:E21"/>
    <mergeCell ref="F20:F21"/>
    <mergeCell ref="G20:G21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U20:AU21"/>
    <mergeCell ref="AV20:AX21"/>
    <mergeCell ref="A34:A35"/>
    <mergeCell ref="B34:B35"/>
    <mergeCell ref="C34:C35"/>
    <mergeCell ref="D34:D35"/>
    <mergeCell ref="E34:E35"/>
    <mergeCell ref="AL20:AL21"/>
    <mergeCell ref="AM20:AM21"/>
    <mergeCell ref="AN20:AN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Z20:Z21"/>
    <mergeCell ref="AA20:AA21"/>
    <mergeCell ref="AB20:AB21"/>
    <mergeCell ref="AC20:AC21"/>
    <mergeCell ref="AD20:AD21"/>
    <mergeCell ref="F34:F35"/>
    <mergeCell ref="G34:G35"/>
    <mergeCell ref="H34:H35"/>
    <mergeCell ref="I34:I35"/>
    <mergeCell ref="J34:J35"/>
    <mergeCell ref="K34:K35"/>
    <mergeCell ref="AR20:AR21"/>
    <mergeCell ref="AS20:AS21"/>
    <mergeCell ref="AT20:AT21"/>
    <mergeCell ref="AE20:AE21"/>
    <mergeCell ref="T20:T21"/>
    <mergeCell ref="U20:U21"/>
    <mergeCell ref="V20:V21"/>
    <mergeCell ref="W20:W21"/>
    <mergeCell ref="X20:X21"/>
    <mergeCell ref="Y20:Y21"/>
    <mergeCell ref="N20:N21"/>
    <mergeCell ref="O20:O21"/>
    <mergeCell ref="P20:P21"/>
    <mergeCell ref="Q20:Q21"/>
    <mergeCell ref="R20:R21"/>
    <mergeCell ref="S20:S21"/>
    <mergeCell ref="H20:H21"/>
    <mergeCell ref="I20:I21"/>
    <mergeCell ref="R34:R35"/>
    <mergeCell ref="S34:S35"/>
    <mergeCell ref="T34:T35"/>
    <mergeCell ref="U34:U35"/>
    <mergeCell ref="V34:V35"/>
    <mergeCell ref="W34:W35"/>
    <mergeCell ref="L34:L35"/>
    <mergeCell ref="M34:M35"/>
    <mergeCell ref="N34:N35"/>
    <mergeCell ref="O34:O35"/>
    <mergeCell ref="P34:P35"/>
    <mergeCell ref="Q34:Q35"/>
    <mergeCell ref="AF34:AF35"/>
    <mergeCell ref="AG34:AG35"/>
    <mergeCell ref="AH34:AH35"/>
    <mergeCell ref="AI34:AI35"/>
    <mergeCell ref="X34:X35"/>
    <mergeCell ref="Y34:Y35"/>
    <mergeCell ref="Z34:Z35"/>
    <mergeCell ref="AA34:AA35"/>
    <mergeCell ref="AB34:AB35"/>
    <mergeCell ref="AC34:AC35"/>
    <mergeCell ref="AV34:AX3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AD34:AD35"/>
    <mergeCell ref="AE34:AE35"/>
    <mergeCell ref="P40:P41"/>
    <mergeCell ref="Q40:Q41"/>
    <mergeCell ref="R40:R41"/>
    <mergeCell ref="S40:S41"/>
    <mergeCell ref="T40:T41"/>
    <mergeCell ref="U40:U41"/>
    <mergeCell ref="J40:J41"/>
    <mergeCell ref="K40:K41"/>
    <mergeCell ref="L40:L41"/>
    <mergeCell ref="M40:M41"/>
    <mergeCell ref="N40:N41"/>
    <mergeCell ref="O40:O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V40:V41"/>
    <mergeCell ref="W40:W41"/>
    <mergeCell ref="X40:X41"/>
    <mergeCell ref="Y40:Y41"/>
    <mergeCell ref="Z40:Z41"/>
    <mergeCell ref="AA40:AA41"/>
    <mergeCell ref="J47:J48"/>
    <mergeCell ref="K47:K48"/>
    <mergeCell ref="L47:L48"/>
    <mergeCell ref="M47:M48"/>
    <mergeCell ref="AT40:AT41"/>
    <mergeCell ref="AU40:AU41"/>
    <mergeCell ref="AV40:AX41"/>
    <mergeCell ref="A47:A48"/>
    <mergeCell ref="B47:B48"/>
    <mergeCell ref="C47:C48"/>
    <mergeCell ref="D47:D48"/>
    <mergeCell ref="E47:E48"/>
    <mergeCell ref="F47:F48"/>
    <mergeCell ref="G47:G48"/>
    <mergeCell ref="AN40:AN41"/>
    <mergeCell ref="AO40:AO41"/>
    <mergeCell ref="AP40:AP41"/>
    <mergeCell ref="AQ40:AQ41"/>
    <mergeCell ref="AR40:AR41"/>
    <mergeCell ref="AS40:AS41"/>
    <mergeCell ref="AH40:AH41"/>
    <mergeCell ref="AI40:AI41"/>
    <mergeCell ref="AJ40:AJ41"/>
    <mergeCell ref="AK40:AK41"/>
    <mergeCell ref="AU47:AU48"/>
    <mergeCell ref="AV47:AX48"/>
    <mergeCell ref="A54:A55"/>
    <mergeCell ref="B54:B55"/>
    <mergeCell ref="C54:C55"/>
    <mergeCell ref="D54:D55"/>
    <mergeCell ref="E54:E55"/>
    <mergeCell ref="AL47:AL48"/>
    <mergeCell ref="AM47:AM48"/>
    <mergeCell ref="AN47:AN48"/>
    <mergeCell ref="AO47:AO48"/>
    <mergeCell ref="AP47:AP48"/>
    <mergeCell ref="AQ47:AQ48"/>
    <mergeCell ref="AF47:AF48"/>
    <mergeCell ref="AG47:AG48"/>
    <mergeCell ref="AH47:AH48"/>
    <mergeCell ref="AI47:AI48"/>
    <mergeCell ref="AJ47:AJ48"/>
    <mergeCell ref="AK47:AK48"/>
    <mergeCell ref="Z47:Z48"/>
    <mergeCell ref="AA47:AA48"/>
    <mergeCell ref="AB47:AB48"/>
    <mergeCell ref="AC47:AC48"/>
    <mergeCell ref="AD47:AD48"/>
    <mergeCell ref="F54:F55"/>
    <mergeCell ref="G54:G55"/>
    <mergeCell ref="H54:H55"/>
    <mergeCell ref="I54:I55"/>
    <mergeCell ref="J54:J55"/>
    <mergeCell ref="K54:K55"/>
    <mergeCell ref="AR47:AR48"/>
    <mergeCell ref="AS47:AS48"/>
    <mergeCell ref="AT47:AT48"/>
    <mergeCell ref="AE47:AE48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R54:R55"/>
    <mergeCell ref="S54:S55"/>
    <mergeCell ref="T54:T55"/>
    <mergeCell ref="U54:U55"/>
    <mergeCell ref="V54:V55"/>
    <mergeCell ref="W54:W55"/>
    <mergeCell ref="L54:L55"/>
    <mergeCell ref="M54:M55"/>
    <mergeCell ref="N54:N55"/>
    <mergeCell ref="O54:O55"/>
    <mergeCell ref="P54:P55"/>
    <mergeCell ref="Q54:Q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AC54:AC55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AD54:AD55"/>
    <mergeCell ref="AE54:AE55"/>
    <mergeCell ref="P61:P62"/>
    <mergeCell ref="Q61:Q62"/>
    <mergeCell ref="R61:R62"/>
    <mergeCell ref="S61:S62"/>
    <mergeCell ref="T61:T62"/>
    <mergeCell ref="U61:U62"/>
    <mergeCell ref="J61:J62"/>
    <mergeCell ref="K61:K62"/>
    <mergeCell ref="L61:L62"/>
    <mergeCell ref="M61:M62"/>
    <mergeCell ref="N61:N62"/>
    <mergeCell ref="O61:O62"/>
    <mergeCell ref="AL61:AL62"/>
    <mergeCell ref="AM61:AM62"/>
    <mergeCell ref="AB61:AB62"/>
    <mergeCell ref="AC61:AC62"/>
    <mergeCell ref="AD61:AD62"/>
    <mergeCell ref="AE61:AE62"/>
    <mergeCell ref="AF61:AF62"/>
    <mergeCell ref="AG61:AG62"/>
    <mergeCell ref="V61:V62"/>
    <mergeCell ref="W61:W62"/>
    <mergeCell ref="X61:X62"/>
    <mergeCell ref="Y61:Y62"/>
    <mergeCell ref="Z61:Z62"/>
    <mergeCell ref="AA61:AA62"/>
    <mergeCell ref="J66:J67"/>
    <mergeCell ref="K66:K67"/>
    <mergeCell ref="L66:L67"/>
    <mergeCell ref="M66:M67"/>
    <mergeCell ref="AT61:AT62"/>
    <mergeCell ref="AU61:AU62"/>
    <mergeCell ref="AV61:AX62"/>
    <mergeCell ref="A66:A67"/>
    <mergeCell ref="B66:B67"/>
    <mergeCell ref="C66:C67"/>
    <mergeCell ref="D66:D67"/>
    <mergeCell ref="E66:E67"/>
    <mergeCell ref="F66:F67"/>
    <mergeCell ref="G66:G67"/>
    <mergeCell ref="AN61:AN62"/>
    <mergeCell ref="AO61:AO62"/>
    <mergeCell ref="AP61:AP62"/>
    <mergeCell ref="AQ61:AQ62"/>
    <mergeCell ref="AR61:AR62"/>
    <mergeCell ref="AS61:AS62"/>
    <mergeCell ref="AH61:AH62"/>
    <mergeCell ref="AI61:AI62"/>
    <mergeCell ref="AJ61:AJ62"/>
    <mergeCell ref="AK61:AK62"/>
    <mergeCell ref="AU66:AU67"/>
    <mergeCell ref="AV66:AX67"/>
    <mergeCell ref="A73:A74"/>
    <mergeCell ref="B73:B74"/>
    <mergeCell ref="C73:C74"/>
    <mergeCell ref="D73:D74"/>
    <mergeCell ref="E73:E74"/>
    <mergeCell ref="AL66:AL67"/>
    <mergeCell ref="AM66:AM67"/>
    <mergeCell ref="AN66:AN67"/>
    <mergeCell ref="AO66:AO67"/>
    <mergeCell ref="AP66:AP67"/>
    <mergeCell ref="AQ66:AQ67"/>
    <mergeCell ref="AF66:AF67"/>
    <mergeCell ref="AG66:AG67"/>
    <mergeCell ref="AH66:AH67"/>
    <mergeCell ref="AI66:AI67"/>
    <mergeCell ref="AJ66:AJ67"/>
    <mergeCell ref="AK66:AK67"/>
    <mergeCell ref="Z66:Z67"/>
    <mergeCell ref="AA66:AA67"/>
    <mergeCell ref="AB66:AB67"/>
    <mergeCell ref="AC66:AC67"/>
    <mergeCell ref="AD66:AD67"/>
    <mergeCell ref="F73:F74"/>
    <mergeCell ref="G73:G74"/>
    <mergeCell ref="H73:H74"/>
    <mergeCell ref="I73:I74"/>
    <mergeCell ref="J73:J74"/>
    <mergeCell ref="K73:K74"/>
    <mergeCell ref="AR66:AR67"/>
    <mergeCell ref="AS66:AS67"/>
    <mergeCell ref="AT66:AT67"/>
    <mergeCell ref="AE66:AE67"/>
    <mergeCell ref="T66:T67"/>
    <mergeCell ref="U66:U67"/>
    <mergeCell ref="V66:V67"/>
    <mergeCell ref="W66:W67"/>
    <mergeCell ref="X66:X67"/>
    <mergeCell ref="Y66:Y67"/>
    <mergeCell ref="N66:N67"/>
    <mergeCell ref="O66:O67"/>
    <mergeCell ref="P66:P67"/>
    <mergeCell ref="Q66:Q67"/>
    <mergeCell ref="R66:R67"/>
    <mergeCell ref="S66:S67"/>
    <mergeCell ref="H66:H67"/>
    <mergeCell ref="I66:I67"/>
    <mergeCell ref="R73:R74"/>
    <mergeCell ref="S73:S74"/>
    <mergeCell ref="T73:T74"/>
    <mergeCell ref="U73:U74"/>
    <mergeCell ref="V73:V74"/>
    <mergeCell ref="W73:W74"/>
    <mergeCell ref="L73:L74"/>
    <mergeCell ref="M73:M74"/>
    <mergeCell ref="N73:N74"/>
    <mergeCell ref="O73:O74"/>
    <mergeCell ref="P73:P74"/>
    <mergeCell ref="Q73:Q74"/>
    <mergeCell ref="AF73:AF74"/>
    <mergeCell ref="AG73:AG74"/>
    <mergeCell ref="AH73:AH74"/>
    <mergeCell ref="AI73:AI74"/>
    <mergeCell ref="X73:X74"/>
    <mergeCell ref="Y73:Y74"/>
    <mergeCell ref="Z73:Z74"/>
    <mergeCell ref="AA73:AA74"/>
    <mergeCell ref="AB73:AB74"/>
    <mergeCell ref="AC73:AC74"/>
    <mergeCell ref="AV73:AX74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P73:AP74"/>
    <mergeCell ref="AQ73:AQ74"/>
    <mergeCell ref="AR73:AR74"/>
    <mergeCell ref="AS73:AS74"/>
    <mergeCell ref="AT73:AT74"/>
    <mergeCell ref="AU73:AU74"/>
    <mergeCell ref="AJ73:AJ74"/>
    <mergeCell ref="AK73:AK74"/>
    <mergeCell ref="AL73:AL74"/>
    <mergeCell ref="AM73:AM74"/>
    <mergeCell ref="AN73:AN74"/>
    <mergeCell ref="AO73:AO74"/>
    <mergeCell ref="AD73:AD74"/>
    <mergeCell ref="AE73:AE74"/>
    <mergeCell ref="P83:P84"/>
    <mergeCell ref="Q83:Q84"/>
    <mergeCell ref="R83:R84"/>
    <mergeCell ref="S83:S84"/>
    <mergeCell ref="T83:T84"/>
    <mergeCell ref="U83:U84"/>
    <mergeCell ref="J83:J84"/>
    <mergeCell ref="K83:K84"/>
    <mergeCell ref="L83:L84"/>
    <mergeCell ref="M83:M84"/>
    <mergeCell ref="N83:N84"/>
    <mergeCell ref="O83:O84"/>
    <mergeCell ref="AL83:AL84"/>
    <mergeCell ref="AM83:AM84"/>
    <mergeCell ref="AB83:AB84"/>
    <mergeCell ref="AC83:AC84"/>
    <mergeCell ref="AD83:AD84"/>
    <mergeCell ref="AE83:AE84"/>
    <mergeCell ref="AF83:AF84"/>
    <mergeCell ref="AG83:AG84"/>
    <mergeCell ref="V83:V84"/>
    <mergeCell ref="W83:W84"/>
    <mergeCell ref="X83:X84"/>
    <mergeCell ref="Y83:Y84"/>
    <mergeCell ref="Z83:Z84"/>
    <mergeCell ref="AA83:AA84"/>
    <mergeCell ref="J90:J91"/>
    <mergeCell ref="K90:K91"/>
    <mergeCell ref="L90:L91"/>
    <mergeCell ref="M90:M91"/>
    <mergeCell ref="AT83:AT84"/>
    <mergeCell ref="AU83:AU84"/>
    <mergeCell ref="AV83:AX84"/>
    <mergeCell ref="A90:A91"/>
    <mergeCell ref="B90:B91"/>
    <mergeCell ref="C90:C91"/>
    <mergeCell ref="D90:D91"/>
    <mergeCell ref="E90:E91"/>
    <mergeCell ref="F90:F91"/>
    <mergeCell ref="G90:G91"/>
    <mergeCell ref="AN83:AN84"/>
    <mergeCell ref="AO83:AO84"/>
    <mergeCell ref="AP83:AP84"/>
    <mergeCell ref="AQ83:AQ84"/>
    <mergeCell ref="AR83:AR84"/>
    <mergeCell ref="AS83:AS84"/>
    <mergeCell ref="AH83:AH84"/>
    <mergeCell ref="AI83:AI84"/>
    <mergeCell ref="AJ83:AJ84"/>
    <mergeCell ref="AK83:AK84"/>
    <mergeCell ref="AU90:AU91"/>
    <mergeCell ref="AV90:AX91"/>
    <mergeCell ref="A105:A106"/>
    <mergeCell ref="B105:B106"/>
    <mergeCell ref="C105:C106"/>
    <mergeCell ref="D105:D106"/>
    <mergeCell ref="E105:E106"/>
    <mergeCell ref="AL90:AL91"/>
    <mergeCell ref="AM90:AM91"/>
    <mergeCell ref="AN90:AN91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F105:F106"/>
    <mergeCell ref="G105:G106"/>
    <mergeCell ref="H105:H106"/>
    <mergeCell ref="I105:I106"/>
    <mergeCell ref="J105:J106"/>
    <mergeCell ref="K105:K106"/>
    <mergeCell ref="AR90:AR91"/>
    <mergeCell ref="AS90:AS91"/>
    <mergeCell ref="AT90:AT91"/>
    <mergeCell ref="AE90:AE91"/>
    <mergeCell ref="T90:T91"/>
    <mergeCell ref="U90:U91"/>
    <mergeCell ref="V90:V91"/>
    <mergeCell ref="W90:W91"/>
    <mergeCell ref="X90:X91"/>
    <mergeCell ref="Y90:Y91"/>
    <mergeCell ref="N90:N91"/>
    <mergeCell ref="O90:O91"/>
    <mergeCell ref="P90:P91"/>
    <mergeCell ref="Q90:Q91"/>
    <mergeCell ref="R90:R91"/>
    <mergeCell ref="S90:S91"/>
    <mergeCell ref="H90:H91"/>
    <mergeCell ref="I90:I91"/>
    <mergeCell ref="R105:R106"/>
    <mergeCell ref="S105:S106"/>
    <mergeCell ref="T105:T106"/>
    <mergeCell ref="U105:U106"/>
    <mergeCell ref="V105:V106"/>
    <mergeCell ref="W105:W106"/>
    <mergeCell ref="L105:L106"/>
    <mergeCell ref="M105:M106"/>
    <mergeCell ref="N105:N106"/>
    <mergeCell ref="O105:O106"/>
    <mergeCell ref="P105:P106"/>
    <mergeCell ref="Q105:Q106"/>
    <mergeCell ref="AD105:AD106"/>
    <mergeCell ref="AE105:AE106"/>
    <mergeCell ref="AF105:AF106"/>
    <mergeCell ref="AG105:AG106"/>
    <mergeCell ref="AH105:AH106"/>
    <mergeCell ref="AI105:AI106"/>
    <mergeCell ref="X105:X106"/>
    <mergeCell ref="Y105:Y106"/>
    <mergeCell ref="Z105:Z106"/>
    <mergeCell ref="AA105:AA106"/>
    <mergeCell ref="AB105:AB106"/>
    <mergeCell ref="AC105:AC106"/>
    <mergeCell ref="AV105:AX106"/>
    <mergeCell ref="AP105:AP106"/>
    <mergeCell ref="AQ105:AQ106"/>
    <mergeCell ref="AR105:AR106"/>
    <mergeCell ref="AS105:AS106"/>
    <mergeCell ref="AT105:AT106"/>
    <mergeCell ref="AU105:AU106"/>
    <mergeCell ref="AJ105:AJ106"/>
    <mergeCell ref="AK105:AK106"/>
    <mergeCell ref="AL105:AL106"/>
    <mergeCell ref="AM105:AM106"/>
    <mergeCell ref="AN105:AN106"/>
    <mergeCell ref="AO105:AO1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2015-05-22T06:42:43Z</dcterms:created>
  <dcterms:modified xsi:type="dcterms:W3CDTF">2019-06-27T08:54:14Z</dcterms:modified>
</cp:coreProperties>
</file>