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05" yWindow="726" windowWidth="14851" windowHeight="7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6" i="1"/>
  <c r="C37"/>
  <c r="C38"/>
  <c r="C39"/>
  <c r="L16"/>
  <c r="L12"/>
  <c r="P105"/>
  <c r="P90"/>
  <c r="P83"/>
  <c r="P73"/>
  <c r="P66"/>
  <c r="P61"/>
  <c r="P54"/>
  <c r="P47"/>
  <c r="P40"/>
  <c r="P34"/>
  <c r="P29"/>
  <c r="P10" s="1"/>
  <c r="P20"/>
  <c r="P12"/>
  <c r="O12"/>
  <c r="Q26"/>
  <c r="H14"/>
  <c r="Q14"/>
  <c r="L15"/>
  <c r="L110"/>
  <c r="L109"/>
  <c r="L108"/>
  <c r="L107"/>
  <c r="L105" s="1"/>
  <c r="L104"/>
  <c r="L103"/>
  <c r="L102"/>
  <c r="L101"/>
  <c r="L100"/>
  <c r="L99"/>
  <c r="L98"/>
  <c r="L97"/>
  <c r="L96"/>
  <c r="L95"/>
  <c r="L94"/>
  <c r="L93"/>
  <c r="L92"/>
  <c r="L90" s="1"/>
  <c r="L89"/>
  <c r="L88"/>
  <c r="L87"/>
  <c r="L86"/>
  <c r="L83" s="1"/>
  <c r="L85"/>
  <c r="L82"/>
  <c r="L81"/>
  <c r="L80"/>
  <c r="L79"/>
  <c r="L78"/>
  <c r="L77"/>
  <c r="L76"/>
  <c r="L75"/>
  <c r="L72"/>
  <c r="L71"/>
  <c r="L70"/>
  <c r="L69"/>
  <c r="L68"/>
  <c r="L66" s="1"/>
  <c r="L65"/>
  <c r="L64"/>
  <c r="L63"/>
  <c r="L60"/>
  <c r="L59"/>
  <c r="L58"/>
  <c r="L57"/>
  <c r="L56"/>
  <c r="L54" s="1"/>
  <c r="L53"/>
  <c r="L52"/>
  <c r="L51"/>
  <c r="L50"/>
  <c r="L47" s="1"/>
  <c r="L49"/>
  <c r="L46"/>
  <c r="L45"/>
  <c r="L44"/>
  <c r="L43"/>
  <c r="L42"/>
  <c r="L40" s="1"/>
  <c r="L39"/>
  <c r="L38"/>
  <c r="L37"/>
  <c r="L36"/>
  <c r="L33"/>
  <c r="L32"/>
  <c r="L31"/>
  <c r="L29" s="1"/>
  <c r="L30"/>
  <c r="L28"/>
  <c r="L27"/>
  <c r="L26"/>
  <c r="L25"/>
  <c r="L24"/>
  <c r="L23"/>
  <c r="L22"/>
  <c r="L14"/>
  <c r="L73"/>
  <c r="L17"/>
  <c r="L18"/>
  <c r="L19"/>
  <c r="H16"/>
  <c r="C14"/>
  <c r="B14" s="1"/>
  <c r="H110"/>
  <c r="H109"/>
  <c r="H108"/>
  <c r="H107"/>
  <c r="H104"/>
  <c r="H103"/>
  <c r="H102"/>
  <c r="H101"/>
  <c r="H100"/>
  <c r="H99"/>
  <c r="H98"/>
  <c r="H97"/>
  <c r="H96"/>
  <c r="H95"/>
  <c r="H94"/>
  <c r="H93"/>
  <c r="H92"/>
  <c r="H87"/>
  <c r="H89"/>
  <c r="H88"/>
  <c r="H86"/>
  <c r="H85"/>
  <c r="H82"/>
  <c r="H81"/>
  <c r="H80"/>
  <c r="H79"/>
  <c r="H78"/>
  <c r="H77"/>
  <c r="H76"/>
  <c r="H75"/>
  <c r="H72"/>
  <c r="H71"/>
  <c r="H70"/>
  <c r="H69"/>
  <c r="H68"/>
  <c r="H65"/>
  <c r="H64"/>
  <c r="H63"/>
  <c r="H60"/>
  <c r="H59"/>
  <c r="H58"/>
  <c r="H57"/>
  <c r="H56"/>
  <c r="H53"/>
  <c r="H52"/>
  <c r="H51"/>
  <c r="H50"/>
  <c r="H49"/>
  <c r="H46"/>
  <c r="H45"/>
  <c r="H44"/>
  <c r="H43"/>
  <c r="H42"/>
  <c r="H39"/>
  <c r="H38"/>
  <c r="H37"/>
  <c r="H36"/>
  <c r="H33"/>
  <c r="H32"/>
  <c r="H31"/>
  <c r="H30"/>
  <c r="H24"/>
  <c r="H28"/>
  <c r="H27"/>
  <c r="H26"/>
  <c r="H25"/>
  <c r="H23"/>
  <c r="H22"/>
  <c r="H15"/>
  <c r="H17"/>
  <c r="H18"/>
  <c r="H19"/>
  <c r="Q22"/>
  <c r="L61" l="1"/>
  <c r="L34"/>
  <c r="H12"/>
  <c r="L20"/>
  <c r="L10" s="1"/>
  <c r="I105"/>
  <c r="M105"/>
  <c r="M90"/>
  <c r="K73"/>
  <c r="K66"/>
  <c r="J61"/>
  <c r="N47"/>
  <c r="K34"/>
  <c r="N29"/>
  <c r="J20"/>
  <c r="I12"/>
  <c r="D40"/>
  <c r="E40"/>
  <c r="F40"/>
  <c r="G40"/>
  <c r="D29"/>
  <c r="E29"/>
  <c r="F29"/>
  <c r="G29"/>
  <c r="Q15"/>
  <c r="Q16"/>
  <c r="Q17"/>
  <c r="Q18"/>
  <c r="Q19"/>
  <c r="Q23"/>
  <c r="Q24"/>
  <c r="Q25"/>
  <c r="Q27"/>
  <c r="Q28"/>
  <c r="Q30"/>
  <c r="Q31"/>
  <c r="Q32"/>
  <c r="Q33"/>
  <c r="Q36"/>
  <c r="Q37"/>
  <c r="Q38"/>
  <c r="Q39"/>
  <c r="Q42"/>
  <c r="Q40" s="1"/>
  <c r="Q43"/>
  <c r="Q44"/>
  <c r="Q45"/>
  <c r="Q46"/>
  <c r="Q49"/>
  <c r="Q50"/>
  <c r="Q51"/>
  <c r="Q52"/>
  <c r="Q53"/>
  <c r="Q56"/>
  <c r="Q57"/>
  <c r="Q58"/>
  <c r="Q59"/>
  <c r="Q60"/>
  <c r="Q63"/>
  <c r="Q64"/>
  <c r="Q65"/>
  <c r="Q68"/>
  <c r="Q69"/>
  <c r="Q70"/>
  <c r="Q71"/>
  <c r="Q72"/>
  <c r="Q75"/>
  <c r="Q76"/>
  <c r="Q77"/>
  <c r="Q78"/>
  <c r="Q79"/>
  <c r="Q80"/>
  <c r="Q81"/>
  <c r="Q82"/>
  <c r="Q85"/>
  <c r="Q86"/>
  <c r="Q87"/>
  <c r="Q88"/>
  <c r="Q89"/>
  <c r="Q92"/>
  <c r="Q90" s="1"/>
  <c r="Q93"/>
  <c r="Q94"/>
  <c r="Q95"/>
  <c r="Q96"/>
  <c r="Q97"/>
  <c r="Q98"/>
  <c r="Q99"/>
  <c r="Q100"/>
  <c r="Q101"/>
  <c r="Q102"/>
  <c r="Q103"/>
  <c r="Q104"/>
  <c r="Q107"/>
  <c r="Q108"/>
  <c r="Q109"/>
  <c r="Q110"/>
  <c r="U105"/>
  <c r="U90"/>
  <c r="U83"/>
  <c r="U73"/>
  <c r="U66"/>
  <c r="U61"/>
  <c r="U54"/>
  <c r="U47"/>
  <c r="U40"/>
  <c r="U34"/>
  <c r="U29"/>
  <c r="U20"/>
  <c r="U12"/>
  <c r="H40"/>
  <c r="O105"/>
  <c r="O90"/>
  <c r="O83"/>
  <c r="O73"/>
  <c r="O66"/>
  <c r="O61"/>
  <c r="O54"/>
  <c r="O47"/>
  <c r="O40"/>
  <c r="O34"/>
  <c r="O29"/>
  <c r="O20"/>
  <c r="C95"/>
  <c r="B95" s="1"/>
  <c r="C110"/>
  <c r="B110" s="1"/>
  <c r="C109"/>
  <c r="B109" s="1"/>
  <c r="C108"/>
  <c r="B108" s="1"/>
  <c r="C107"/>
  <c r="B107" s="1"/>
  <c r="C104"/>
  <c r="B104" s="1"/>
  <c r="C103"/>
  <c r="B103" s="1"/>
  <c r="C102"/>
  <c r="B102" s="1"/>
  <c r="C101"/>
  <c r="B101" s="1"/>
  <c r="C100"/>
  <c r="B100" s="1"/>
  <c r="C99"/>
  <c r="B99" s="1"/>
  <c r="C98"/>
  <c r="B98" s="1"/>
  <c r="C97"/>
  <c r="B97" s="1"/>
  <c r="C96"/>
  <c r="B96" s="1"/>
  <c r="C94"/>
  <c r="C93"/>
  <c r="B93" s="1"/>
  <c r="C92"/>
  <c r="C89"/>
  <c r="B89" s="1"/>
  <c r="C88"/>
  <c r="C87"/>
  <c r="B87" s="1"/>
  <c r="C86"/>
  <c r="C85"/>
  <c r="B85" s="1"/>
  <c r="C82"/>
  <c r="C81"/>
  <c r="B81" s="1"/>
  <c r="C80"/>
  <c r="C79"/>
  <c r="B79" s="1"/>
  <c r="C78"/>
  <c r="C77"/>
  <c r="B77" s="1"/>
  <c r="C76"/>
  <c r="C75"/>
  <c r="B75" s="1"/>
  <c r="C72"/>
  <c r="C71"/>
  <c r="B71" s="1"/>
  <c r="C70"/>
  <c r="C69"/>
  <c r="B69" s="1"/>
  <c r="C68"/>
  <c r="C65"/>
  <c r="B65" s="1"/>
  <c r="C64"/>
  <c r="C63"/>
  <c r="B63" s="1"/>
  <c r="C60"/>
  <c r="C59"/>
  <c r="B59" s="1"/>
  <c r="C58"/>
  <c r="C57"/>
  <c r="B57" s="1"/>
  <c r="C56"/>
  <c r="C53"/>
  <c r="B53" s="1"/>
  <c r="C52"/>
  <c r="C51"/>
  <c r="B51" s="1"/>
  <c r="C50"/>
  <c r="C49"/>
  <c r="B49" s="1"/>
  <c r="C46"/>
  <c r="C45"/>
  <c r="B45" s="1"/>
  <c r="C44"/>
  <c r="C43"/>
  <c r="B43" s="1"/>
  <c r="C42"/>
  <c r="B39"/>
  <c r="B37"/>
  <c r="C33"/>
  <c r="B33" s="1"/>
  <c r="C32"/>
  <c r="C31"/>
  <c r="B31" s="1"/>
  <c r="C30"/>
  <c r="C28"/>
  <c r="B28" s="1"/>
  <c r="C27"/>
  <c r="C26"/>
  <c r="B26" s="1"/>
  <c r="C25"/>
  <c r="B25" s="1"/>
  <c r="C24"/>
  <c r="B24" s="1"/>
  <c r="C23"/>
  <c r="B23" s="1"/>
  <c r="C22"/>
  <c r="B22" s="1"/>
  <c r="C16"/>
  <c r="B16" s="1"/>
  <c r="C15"/>
  <c r="B15" s="1"/>
  <c r="C17"/>
  <c r="C18"/>
  <c r="B18" s="1"/>
  <c r="C19"/>
  <c r="G47"/>
  <c r="G105"/>
  <c r="G90"/>
  <c r="G83"/>
  <c r="G73"/>
  <c r="G66"/>
  <c r="G61"/>
  <c r="G54"/>
  <c r="G34"/>
  <c r="G20"/>
  <c r="G12"/>
  <c r="F12"/>
  <c r="D12"/>
  <c r="W29"/>
  <c r="J29"/>
  <c r="K29"/>
  <c r="M29"/>
  <c r="R29"/>
  <c r="S29"/>
  <c r="T29"/>
  <c r="V29"/>
  <c r="I29"/>
  <c r="R20"/>
  <c r="S20"/>
  <c r="T20"/>
  <c r="V20"/>
  <c r="W20"/>
  <c r="I20"/>
  <c r="K20"/>
  <c r="M20"/>
  <c r="N20"/>
  <c r="D20"/>
  <c r="E20"/>
  <c r="F20"/>
  <c r="E12"/>
  <c r="J12"/>
  <c r="K12"/>
  <c r="M12"/>
  <c r="N12"/>
  <c r="R12"/>
  <c r="S12"/>
  <c r="T12"/>
  <c r="V12"/>
  <c r="W12"/>
  <c r="D34"/>
  <c r="E34"/>
  <c r="F34"/>
  <c r="I34"/>
  <c r="J34"/>
  <c r="M34"/>
  <c r="N34"/>
  <c r="R34"/>
  <c r="S34"/>
  <c r="T34"/>
  <c r="V34"/>
  <c r="W34"/>
  <c r="I40"/>
  <c r="J40"/>
  <c r="K40"/>
  <c r="M40"/>
  <c r="N40"/>
  <c r="R40"/>
  <c r="S40"/>
  <c r="T40"/>
  <c r="V40"/>
  <c r="W40"/>
  <c r="D47"/>
  <c r="E47"/>
  <c r="F47"/>
  <c r="I47"/>
  <c r="J47"/>
  <c r="K47"/>
  <c r="M47"/>
  <c r="R47"/>
  <c r="S47"/>
  <c r="T47"/>
  <c r="V47"/>
  <c r="W47"/>
  <c r="D54"/>
  <c r="E54"/>
  <c r="F54"/>
  <c r="I54"/>
  <c r="J54"/>
  <c r="K54"/>
  <c r="M54"/>
  <c r="N54"/>
  <c r="R54"/>
  <c r="S54"/>
  <c r="T54"/>
  <c r="V54"/>
  <c r="W54"/>
  <c r="D61"/>
  <c r="E61"/>
  <c r="F61"/>
  <c r="I61"/>
  <c r="K61"/>
  <c r="M61"/>
  <c r="N61"/>
  <c r="R61"/>
  <c r="S61"/>
  <c r="T61"/>
  <c r="V61"/>
  <c r="W61"/>
  <c r="D66"/>
  <c r="E66"/>
  <c r="F66"/>
  <c r="I66"/>
  <c r="J66"/>
  <c r="M66"/>
  <c r="N66"/>
  <c r="R66"/>
  <c r="S66"/>
  <c r="T66"/>
  <c r="V66"/>
  <c r="W66"/>
  <c r="D73"/>
  <c r="E73"/>
  <c r="F73"/>
  <c r="I73"/>
  <c r="J73"/>
  <c r="M73"/>
  <c r="N73"/>
  <c r="R73"/>
  <c r="S73"/>
  <c r="T73"/>
  <c r="V73"/>
  <c r="W73"/>
  <c r="D83"/>
  <c r="E83"/>
  <c r="F83"/>
  <c r="I83"/>
  <c r="J83"/>
  <c r="K83"/>
  <c r="M83"/>
  <c r="N83"/>
  <c r="R83"/>
  <c r="S83"/>
  <c r="T83"/>
  <c r="V83"/>
  <c r="W83"/>
  <c r="D90"/>
  <c r="E90"/>
  <c r="F90"/>
  <c r="I90"/>
  <c r="J90"/>
  <c r="K90"/>
  <c r="N90"/>
  <c r="R90"/>
  <c r="S90"/>
  <c r="T90"/>
  <c r="V90"/>
  <c r="W90"/>
  <c r="D105"/>
  <c r="E105"/>
  <c r="F105"/>
  <c r="J105"/>
  <c r="K105"/>
  <c r="N105"/>
  <c r="R105"/>
  <c r="S105"/>
  <c r="T105"/>
  <c r="V105"/>
  <c r="W105"/>
  <c r="G10" l="1"/>
  <c r="B92"/>
  <c r="B94"/>
  <c r="B86"/>
  <c r="B88"/>
  <c r="B76"/>
  <c r="B78"/>
  <c r="B80"/>
  <c r="B82"/>
  <c r="B68"/>
  <c r="B70"/>
  <c r="B72"/>
  <c r="B56"/>
  <c r="B58"/>
  <c r="B60"/>
  <c r="B50"/>
  <c r="B52"/>
  <c r="B42"/>
  <c r="B44"/>
  <c r="B46"/>
  <c r="B36"/>
  <c r="B38"/>
  <c r="B30"/>
  <c r="B32"/>
  <c r="B27"/>
  <c r="B19"/>
  <c r="B17"/>
  <c r="C61"/>
  <c r="B64"/>
  <c r="Q29"/>
  <c r="Q83"/>
  <c r="Q73"/>
  <c r="H66"/>
  <c r="C47"/>
  <c r="C73"/>
  <c r="H61"/>
  <c r="H73"/>
  <c r="H105"/>
  <c r="E10"/>
  <c r="D10"/>
  <c r="H90"/>
  <c r="C29"/>
  <c r="C34"/>
  <c r="C40"/>
  <c r="H83"/>
  <c r="Q54"/>
  <c r="Q20"/>
  <c r="Q34"/>
  <c r="H47"/>
  <c r="O10"/>
  <c r="W10"/>
  <c r="H54"/>
  <c r="C20"/>
  <c r="Q105"/>
  <c r="Q12"/>
  <c r="H34"/>
  <c r="H29"/>
  <c r="H20"/>
  <c r="C105"/>
  <c r="C83"/>
  <c r="Q66"/>
  <c r="U10"/>
  <c r="Q61"/>
  <c r="T10"/>
  <c r="R10"/>
  <c r="V10"/>
  <c r="S10"/>
  <c r="N10"/>
  <c r="K10"/>
  <c r="I10"/>
  <c r="M10"/>
  <c r="J10"/>
  <c r="C90"/>
  <c r="C66"/>
  <c r="C54"/>
  <c r="F10"/>
  <c r="Q47"/>
  <c r="C12"/>
  <c r="C10" l="1"/>
  <c r="H10"/>
  <c r="Q10"/>
  <c r="B29"/>
  <c r="B61"/>
  <c r="B20"/>
  <c r="B66"/>
  <c r="B34"/>
  <c r="B40"/>
  <c r="B83"/>
  <c r="B105"/>
  <c r="B73"/>
  <c r="B54"/>
  <c r="B90"/>
  <c r="B47"/>
  <c r="B12"/>
  <c r="B10" s="1"/>
</calcChain>
</file>

<file path=xl/sharedStrings.xml><?xml version="1.0" encoding="utf-8"?>
<sst xmlns="http://schemas.openxmlformats.org/spreadsheetml/2006/main" count="564" uniqueCount="225">
  <si>
    <t xml:space="preserve">Περιφέρειες και Περιφερειακές Ενότητες 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</si>
  <si>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</si>
  <si>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</si>
  <si>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</si>
  <si>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</si>
  <si>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</si>
  <si>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>―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</si>
  <si>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</si>
  <si>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</si>
  <si>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</si>
  <si>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</si>
  <si>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</si>
  <si>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</si>
  <si>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</si>
  <si>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</si>
  <si>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</si>
  <si>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</si>
  <si>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</si>
  <si>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</si>
  <si>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</si>
  <si>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</si>
  <si>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</si>
  <si>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</si>
  <si>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</si>
  <si>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</si>
  <si>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</si>
  <si>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</si>
  <si>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</si>
  <si>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</si>
  <si>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</si>
  <si>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</si>
  <si>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</si>
  <si>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</si>
  <si>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</si>
  <si>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</si>
  <si>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</si>
  <si>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</si>
  <si>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</si>
  <si>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</si>
  <si>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</si>
  <si>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</si>
  <si>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</si>
  <si>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</si>
  <si>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</si>
  <si>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</si>
  <si>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</si>
  <si>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</si>
  <si>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</si>
  <si>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</si>
  <si>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</si>
  <si>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</si>
  <si>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</si>
  <si>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</si>
  <si>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</si>
  <si>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</si>
  <si>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</si>
  <si>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</si>
  <si>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</si>
  <si>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</si>
  <si>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</si>
  <si>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</si>
  <si>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</si>
  <si>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</si>
  <si>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</si>
  <si>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</si>
  <si>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</si>
  <si>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</si>
  <si>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</si>
  <si>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</si>
  <si>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</si>
  <si>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</si>
  <si>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</si>
  <si>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</si>
  <si>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</si>
  <si>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</si>
  <si>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</si>
  <si>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</si>
  <si>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</si>
  <si>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</si>
  <si>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</si>
  <si>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</si>
  <si>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</si>
  <si>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</si>
  <si>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</si>
  <si>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</si>
  <si>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</si>
  <si>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</si>
  <si>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</si>
  <si>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</si>
  <si>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</si>
  <si>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</si>
  <si>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</si>
  <si>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</si>
  <si>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</si>
  <si>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</si>
  <si>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</si>
  <si>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</si>
  <si>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</si>
  <si>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</si>
  <si>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</si>
  <si>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</si>
  <si>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</si>
  <si>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</si>
  <si>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Πορτοκαλιές Orange trees</t>
  </si>
  <si>
    <t>Λεμονιές    Lemon trees</t>
  </si>
  <si>
    <t>Μανταρινιές Mandarin trees</t>
  </si>
  <si>
    <t>5. Δενδρώδεις Καλλιέργειες</t>
  </si>
  <si>
    <t>Εκτάσεις σε στρέμματα</t>
  </si>
  <si>
    <t>5. Tree crops</t>
  </si>
  <si>
    <t>(2) Data of peach trees also include data of nectarine trees</t>
  </si>
  <si>
    <t>Περιφέρεια Δυτικής Μακεδονίας</t>
  </si>
  <si>
    <t>Region of Western Macedonia</t>
  </si>
  <si>
    <t>Γενικό
σύνολο
Grand
Total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</si>
  <si>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</si>
  <si>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</si>
  <si>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</si>
  <si>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</si>
  <si>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</si>
  <si>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</si>
  <si>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</si>
  <si>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</si>
  <si>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</si>
  <si>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</si>
  <si>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</si>
  <si>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</si>
  <si>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</si>
  <si>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</si>
  <si>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</si>
  <si>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</si>
  <si>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</si>
  <si>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</si>
  <si>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</si>
  <si>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</si>
  <si>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</si>
  <si>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</si>
  <si>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</si>
  <si>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</si>
  <si>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</si>
  <si>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</si>
  <si>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</si>
  <si>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</si>
  <si>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</si>
  <si>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</si>
  <si>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</si>
  <si>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</si>
  <si>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</si>
  <si>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</si>
  <si>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</si>
  <si>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</si>
  <si>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 xml:space="preserve">  Αχαϊας</t>
  </si>
  <si>
    <t xml:space="preserve">  Αιτωλ/νανίας</t>
  </si>
  <si>
    <t xml:space="preserve">  Ηλείας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</si>
  <si>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</si>
  <si>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</si>
  <si>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</si>
  <si>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</si>
  <si>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</si>
  <si>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 xml:space="preserve"> Κεντρικού Τομέα Αθηνών</t>
  </si>
  <si>
    <t xml:space="preserve"> Βορείου Τομέα Αθηνών</t>
  </si>
  <si>
    <t xml:space="preserve"> Δυτικού Τομέα Αθηνών</t>
  </si>
  <si>
    <t xml:space="preserve"> Νοτίου Τομέα Αθηνών</t>
  </si>
  <si>
    <t xml:space="preserve"> Ανατολικής Αττικής</t>
  </si>
  <si>
    <t xml:space="preserve"> Δυτικής Αττικής</t>
  </si>
  <si>
    <t xml:space="preserve"> Πειραιώς</t>
  </si>
  <si>
    <t xml:space="preserve"> Νήσων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</si>
  <si>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</si>
  <si>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</si>
  <si>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</si>
  <si>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</si>
  <si>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</si>
  <si>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</si>
  <si>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</si>
  <si>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</si>
  <si>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</si>
  <si>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</si>
  <si>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</si>
  <si>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</si>
  <si>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</si>
  <si>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</si>
  <si>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</si>
  <si>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</si>
  <si>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</si>
  <si>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</si>
  <si>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</si>
  <si>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</si>
  <si>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</si>
  <si>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</si>
  <si>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Εσπεριδοειδή
Citrus trees</t>
  </si>
  <si>
    <t>Μηλιές
Apple trees</t>
  </si>
  <si>
    <t>Αχλαδιές
Pear trees</t>
  </si>
  <si>
    <t>Αμυγδαλιές
Almond trees</t>
  </si>
  <si>
    <t>Καρυδιές
Walnut trees</t>
  </si>
  <si>
    <t>Λεπτοκαρυές
(Φουντουκιές)
Hazelnut trees</t>
  </si>
  <si>
    <r>
      <t xml:space="preserve">Σύνολο εσπεριδοειδών 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 
citrus trees</t>
    </r>
  </si>
  <si>
    <r>
      <t>Λοιπά εσπεριδοειδή</t>
    </r>
    <r>
      <rPr>
        <vertAlign val="superscript"/>
        <sz val="11"/>
        <rFont val="Calibri"/>
        <family val="2"/>
        <charset val="161"/>
        <scheme val="minor"/>
      </rPr>
      <t>(1)</t>
    </r>
    <r>
      <rPr>
        <sz val="11"/>
        <rFont val="Calibri"/>
        <family val="2"/>
        <charset val="161"/>
        <scheme val="minor"/>
      </rPr>
      <t xml:space="preserve">
Other Citrus</t>
    </r>
    <r>
      <rPr>
        <vertAlign val="superscript"/>
        <sz val="11"/>
        <rFont val="Calibri"/>
        <family val="2"/>
        <charset val="161"/>
        <scheme val="minor"/>
      </rPr>
      <t>(1)</t>
    </r>
    <r>
      <rPr>
        <sz val="11"/>
        <rFont val="Calibri"/>
        <family val="2"/>
        <charset val="161"/>
        <scheme val="minor"/>
      </rPr>
      <t xml:space="preserve"> trees</t>
    </r>
  </si>
  <si>
    <r>
      <t>Λοιπά δένδρα σύνολο</t>
    </r>
    <r>
      <rPr>
        <vertAlign val="superscript"/>
        <sz val="11"/>
        <rFont val="Calibri"/>
        <family val="2"/>
        <charset val="161"/>
        <scheme val="minor"/>
      </rPr>
      <t xml:space="preserve">(1)
</t>
    </r>
    <r>
      <rPr>
        <sz val="11"/>
        <rFont val="Calibri"/>
        <family val="2"/>
        <charset val="161"/>
        <scheme val="minor"/>
      </rPr>
      <t xml:space="preserve">Other trees </t>
    </r>
    <r>
      <rPr>
        <vertAlign val="superscript"/>
        <sz val="11"/>
        <rFont val="Calibri"/>
        <family val="2"/>
        <charset val="161"/>
        <scheme val="minor"/>
      </rPr>
      <t xml:space="preserve"> 
</t>
    </r>
    <r>
      <rPr>
        <sz val="11"/>
        <rFont val="Calibri"/>
        <family val="2"/>
        <charset val="161"/>
        <scheme val="minor"/>
      </rPr>
      <t>Total</t>
    </r>
    <r>
      <rPr>
        <vertAlign val="superscript"/>
        <sz val="11"/>
        <rFont val="Calibri"/>
        <family val="2"/>
        <charset val="161"/>
        <scheme val="minor"/>
      </rPr>
      <t>(1)</t>
    </r>
  </si>
  <si>
    <r>
      <t xml:space="preserve">Σύνολο ακρόδρυων 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</t>
    </r>
  </si>
  <si>
    <r>
      <rPr>
        <b/>
        <sz val="11"/>
        <rFont val="Calibri"/>
        <family val="2"/>
        <charset val="161"/>
        <scheme val="minor"/>
      </rPr>
      <t>(α) Λοιπά Εσπεριδοειδή</t>
    </r>
    <r>
      <rPr>
        <sz val="11"/>
        <rFont val="Calibri"/>
        <family val="2"/>
        <charset val="161"/>
        <scheme val="minor"/>
      </rPr>
      <t>: νερατζιές, κιτριές, γκρέιπ φρουτ, περγαμοτιές και φραπιές</t>
    </r>
  </si>
  <si>
    <t>(1) Τα είδη που περιλαμβάνονται στα Λοιπά ανά κατηγορία δενδρωδών καλλιεργειών είναι</t>
  </si>
  <si>
    <t>(2) Συμπεριλαμβάνονται και η καλλιέργεια νεκταρινιών</t>
  </si>
  <si>
    <t>Ακρόδρυα
Nut-beaing trees</t>
  </si>
  <si>
    <r>
      <rPr>
        <b/>
        <sz val="11"/>
        <rFont val="Calibri"/>
        <family val="2"/>
        <charset val="161"/>
        <scheme val="minor"/>
      </rPr>
      <t>(a) Other Citrus trees</t>
    </r>
    <r>
      <rPr>
        <sz val="11"/>
        <rFont val="Calibri"/>
        <family val="2"/>
        <charset val="161"/>
        <scheme val="minor"/>
      </rPr>
      <t>: bitter orange, citron, bergamont, pomelo trees and grapefruit</t>
    </r>
  </si>
  <si>
    <t>(1) Other by category of permanent crop cultivation includes:</t>
  </si>
  <si>
    <t>Areas in stremmas (1 stremma = 0.1 ha)</t>
  </si>
  <si>
    <r>
      <rPr>
        <b/>
        <sz val="11"/>
        <rFont val="Calibri"/>
        <family val="2"/>
        <charset val="161"/>
        <scheme val="minor"/>
      </rPr>
      <t xml:space="preserve">(β) Λοιπά Οπωροφόρα </t>
    </r>
    <r>
      <rPr>
        <sz val="11"/>
        <rFont val="Calibri"/>
        <family val="2"/>
        <charset val="161"/>
        <scheme val="minor"/>
      </rPr>
      <t xml:space="preserve">  κυδωνιές, ακτινίδια, ροδιές, συκιές για νωπά και ξερά σύκα</t>
    </r>
  </si>
  <si>
    <r>
      <rPr>
        <b/>
        <sz val="11"/>
        <rFont val="Calibri"/>
        <family val="2"/>
        <charset val="161"/>
        <scheme val="minor"/>
      </rPr>
      <t xml:space="preserve">(b) Other fruit trees: </t>
    </r>
    <r>
      <rPr>
        <sz val="11"/>
        <rFont val="Calibri"/>
        <family val="2"/>
        <charset val="161"/>
        <scheme val="minor"/>
      </rPr>
      <t>quince, kiwi, pomegranates, figs for fresh and dried use</t>
    </r>
  </si>
  <si>
    <t>Πίνακας 5α. Εκτάσεις συνεχών (κανονικών) δενδρώνων, κατά Περιφέρεια και Περιφερειακή Ενότητα, 2017</t>
  </si>
  <si>
    <t>Table 5a. Areas of compact plantations, by Region and Regional Unities, 2017</t>
  </si>
  <si>
    <r>
      <t>Λοιπά 
οπωροφόρα</t>
    </r>
    <r>
      <rPr>
        <vertAlign val="superscript"/>
        <sz val="11"/>
        <rFont val="Calibri"/>
        <family val="2"/>
        <charset val="161"/>
        <scheme val="minor"/>
      </rPr>
      <t xml:space="preserve">(1)
</t>
    </r>
    <r>
      <rPr>
        <sz val="11"/>
        <rFont val="Calibri"/>
        <family val="2"/>
        <charset val="161"/>
        <scheme val="minor"/>
      </rPr>
      <t>Other 
Fruit trees</t>
    </r>
  </si>
  <si>
    <t>Σύνολο Πυρηνόκαρπων
Total 
stone fruit trees</t>
  </si>
  <si>
    <r>
      <t>Σύνολο οπωροφόρων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 
pome fruit trees</t>
    </r>
  </si>
  <si>
    <t>Κερασιές Cherry trees</t>
  </si>
  <si>
    <t>Βερικοκιές Apricot trees</t>
  </si>
  <si>
    <t>Πυρηνόκαρπα
Stonefruit trees</t>
  </si>
  <si>
    <t>Οπωροφόρα δένδρα
Pomefruit trees</t>
  </si>
  <si>
    <r>
      <rPr>
        <b/>
        <sz val="11"/>
        <rFont val="Calibri"/>
        <family val="2"/>
        <charset val="161"/>
        <scheme val="minor"/>
      </rPr>
      <t>(γ) Λοιπά πυρνόκαρπα:</t>
    </r>
    <r>
      <rPr>
        <sz val="11"/>
        <rFont val="Calibri"/>
        <family val="2"/>
        <charset val="161"/>
        <scheme val="minor"/>
      </rPr>
      <t xml:space="preserve"> Βυσσινιές, Κορομηλιές, Δαμασκηνιές για νωπά και ξερά δαμάσκηνα</t>
    </r>
  </si>
  <si>
    <r>
      <rPr>
        <b/>
        <sz val="11"/>
        <color indexed="8"/>
        <rFont val="Calibri"/>
        <family val="2"/>
        <charset val="161"/>
        <scheme val="minor"/>
      </rPr>
      <t>(δ) Λοιπά ακρόδρυα:</t>
    </r>
    <r>
      <rPr>
        <sz val="11"/>
        <color indexed="8"/>
        <rFont val="Calibri"/>
        <family val="2"/>
        <charset val="161"/>
        <scheme val="minor"/>
      </rPr>
      <t xml:space="preserve"> φυστικιές, καστανιές</t>
    </r>
  </si>
  <si>
    <t>Ροδακινιές - Νεκταρινιές 
Peaches - Nectarines</t>
  </si>
  <si>
    <r>
      <t>Λοιπά πυρηνόκαρπα Other stone fruit trrees</t>
    </r>
    <r>
      <rPr>
        <vertAlign val="superscript"/>
        <sz val="11"/>
        <color theme="1"/>
        <rFont val="Calibri"/>
        <family val="2"/>
        <charset val="161"/>
      </rPr>
      <t>(1)</t>
    </r>
  </si>
  <si>
    <r>
      <t xml:space="preserve">(c) Other Stonefruit trees:  </t>
    </r>
    <r>
      <rPr>
        <sz val="11"/>
        <rFont val="Calibri"/>
        <family val="2"/>
        <charset val="161"/>
        <scheme val="minor"/>
      </rPr>
      <t>Sourcherry, Cherryplum and Plum trees</t>
    </r>
  </si>
  <si>
    <r>
      <rPr>
        <b/>
        <sz val="11"/>
        <color indexed="8"/>
        <rFont val="Calibri"/>
        <family val="2"/>
        <charset val="161"/>
        <scheme val="minor"/>
      </rPr>
      <t>(e) Other trees:</t>
    </r>
    <r>
      <rPr>
        <sz val="11"/>
        <color indexed="8"/>
        <rFont val="Calibri"/>
        <family val="2"/>
        <charset val="161"/>
        <scheme val="minor"/>
      </rPr>
      <t xml:space="preserve"> avocado, mastic,  medlar, banana, carob trees etc.</t>
    </r>
  </si>
  <si>
    <r>
      <rPr>
        <b/>
        <sz val="11"/>
        <color indexed="8"/>
        <rFont val="Calibri"/>
        <family val="2"/>
        <charset val="161"/>
        <scheme val="minor"/>
      </rPr>
      <t>(ε) Λοιπά δένδρα:</t>
    </r>
    <r>
      <rPr>
        <sz val="11"/>
        <color indexed="8"/>
        <rFont val="Calibri"/>
        <family val="2"/>
        <charset val="161"/>
        <scheme val="minor"/>
      </rPr>
      <t xml:space="preserve">  χαρουπιές, αβοκάντο, μαστιχόδενδρα,  μουσμουλιές, μπανανιές και άλλα είδη (χουρμαδιές, καναδικές λεύκες, ιτεώνες καλαθοπλεκτικής, κυπαρισσώνες κλπ.)</t>
    </r>
  </si>
  <si>
    <r>
      <t>Λοιπά ακρόδρυα 
Other 
nut-bearing trees</t>
    </r>
    <r>
      <rPr>
        <vertAlign val="superscript"/>
        <sz val="11"/>
        <rFont val="Calibri"/>
        <family val="2"/>
        <charset val="161"/>
        <scheme val="minor"/>
      </rPr>
      <t>(1)</t>
    </r>
  </si>
  <si>
    <t>Ελαιώνες
Olive tree orchards</t>
  </si>
  <si>
    <r>
      <rPr>
        <b/>
        <sz val="11"/>
        <color theme="1"/>
        <rFont val="Calibri"/>
        <family val="2"/>
        <charset val="161"/>
        <scheme val="minor"/>
      </rPr>
      <t>(d) Other Νut trees:</t>
    </r>
    <r>
      <rPr>
        <sz val="11"/>
        <color theme="1"/>
        <rFont val="Calibri"/>
        <family val="2"/>
        <charset val="161"/>
        <scheme val="minor"/>
      </rPr>
      <t xml:space="preserve"> pistachio, chestnut</t>
    </r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</si>
</sst>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vertAlign val="superscript"/>
      <sz val="11"/>
      <name val="Calibri"/>
      <family val="2"/>
      <charset val="161"/>
      <scheme val="minor"/>
    </font>
    <font>
      <b/>
      <vertAlign val="superscript"/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indexed="8"/>
      <name val="Calibri"/>
      <family val="2"/>
      <charset val="161"/>
      <scheme val="minor"/>
    </font>
    <font>
      <b/>
      <sz val="11"/>
      <color indexed="8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  <font>
      <sz val="14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/>
    <xf numFmtId="0" fontId="0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 wrapText="1"/>
    </xf>
    <xf numFmtId="0" fontId="3" fillId="0" borderId="0" xfId="0" applyNumberFormat="1" applyFont="1" applyFill="1" applyBorder="1" applyAlignment="1" applyProtection="1"/>
    <xf numFmtId="0" fontId="0" fillId="0" borderId="0" xfId="0" applyFont="1" applyFill="1" applyBorder="1"/>
    <xf numFmtId="49" fontId="3" fillId="0" borderId="0" xfId="0" applyNumberFormat="1" applyFont="1" applyFill="1" applyBorder="1" applyAlignment="1" applyProtection="1">
      <alignment horizontal="left" wrapText="1" indent="1"/>
    </xf>
    <xf numFmtId="3" fontId="3" fillId="0" borderId="4" xfId="0" applyNumberFormat="1" applyFont="1" applyFill="1" applyBorder="1" applyAlignment="1" applyProtection="1">
      <alignment horizontal="right" vertical="center" wrapText="1"/>
    </xf>
    <xf numFmtId="3" fontId="0" fillId="0" borderId="23" xfId="0" applyNumberFormat="1" applyFont="1" applyFill="1" applyBorder="1" applyAlignment="1">
      <alignment horizontal="right" vertical="top" wrapText="1"/>
    </xf>
    <xf numFmtId="0" fontId="0" fillId="0" borderId="4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 applyProtection="1">
      <alignment wrapText="1"/>
    </xf>
    <xf numFmtId="0" fontId="1" fillId="0" borderId="4" xfId="0" applyFont="1" applyFill="1" applyBorder="1" applyAlignment="1">
      <alignment vertical="center"/>
    </xf>
    <xf numFmtId="49" fontId="6" fillId="0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1" xfId="0" applyNumberFormat="1" applyFont="1" applyFill="1" applyBorder="1" applyAlignment="1" applyProtection="1">
      <alignment horizontal="left" wrapText="1" indent="1"/>
    </xf>
    <xf numFmtId="3" fontId="3" fillId="0" borderId="5" xfId="0" applyNumberFormat="1" applyFont="1" applyFill="1" applyBorder="1" applyAlignment="1" applyProtection="1">
      <alignment horizontal="right" vertical="center" wrapText="1"/>
    </xf>
    <xf numFmtId="3" fontId="0" fillId="0" borderId="24" xfId="0" applyNumberFormat="1" applyFont="1" applyFill="1" applyBorder="1" applyAlignment="1">
      <alignment horizontal="right" vertical="top" wrapText="1"/>
    </xf>
    <xf numFmtId="0" fontId="0" fillId="0" borderId="5" xfId="0" applyFont="1" applyFill="1" applyBorder="1" applyAlignment="1">
      <alignment horizontal="left" indent="1"/>
    </xf>
    <xf numFmtId="0" fontId="0" fillId="0" borderId="1" xfId="0" applyFont="1" applyFill="1" applyBorder="1" applyAlignment="1">
      <alignment horizontal="left"/>
    </xf>
    <xf numFmtId="49" fontId="3" fillId="0" borderId="3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3" fillId="0" borderId="0" xfId="0" applyNumberFormat="1" applyFont="1" applyFill="1" applyBorder="1" applyAlignment="1" applyProtection="1">
      <alignment horizontal="left" indent="2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indent="2"/>
    </xf>
    <xf numFmtId="0" fontId="3" fillId="0" borderId="0" xfId="0" applyNumberFormat="1" applyFont="1" applyFill="1" applyBorder="1" applyAlignment="1" applyProtection="1">
      <alignment horizontal="right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 applyProtection="1">
      <alignment horizontal="left" indent="2"/>
    </xf>
    <xf numFmtId="49" fontId="0" fillId="0" borderId="0" xfId="0" applyNumberFormat="1" applyFont="1" applyFill="1" applyBorder="1"/>
    <xf numFmtId="0" fontId="1" fillId="0" borderId="0" xfId="0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>
      <alignment horizontal="left" indent="2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49" fontId="0" fillId="0" borderId="0" xfId="0" applyNumberFormat="1" applyFont="1" applyFill="1"/>
    <xf numFmtId="0" fontId="0" fillId="0" borderId="0" xfId="0" applyFont="1" applyFill="1" applyAlignment="1"/>
    <xf numFmtId="0" fontId="9" fillId="0" borderId="1" xfId="0" applyNumberFormat="1" applyFont="1" applyFill="1" applyBorder="1" applyAlignment="1" applyProtection="1">
      <alignment horizontal="left"/>
    </xf>
    <xf numFmtId="0" fontId="0" fillId="0" borderId="0" xfId="0" applyFill="1" applyBorder="1"/>
    <xf numFmtId="3" fontId="10" fillId="0" borderId="23" xfId="0" applyNumberFormat="1" applyFont="1" applyBorder="1" applyAlignment="1">
      <alignment horizontal="right" vertical="top"/>
    </xf>
    <xf numFmtId="3" fontId="10" fillId="0" borderId="0" xfId="0" applyNumberFormat="1" applyFont="1" applyBorder="1" applyAlignment="1">
      <alignment horizontal="right" vertical="top"/>
    </xf>
    <xf numFmtId="3" fontId="10" fillId="0" borderId="28" xfId="0" applyNumberFormat="1" applyFont="1" applyBorder="1" applyAlignment="1">
      <alignment horizontal="right" vertical="top"/>
    </xf>
    <xf numFmtId="3" fontId="10" fillId="0" borderId="24" xfId="0" applyNumberFormat="1" applyFont="1" applyBorder="1" applyAlignment="1">
      <alignment horizontal="right" vertical="top"/>
    </xf>
    <xf numFmtId="3" fontId="10" fillId="0" borderId="1" xfId="0" applyNumberFormat="1" applyFont="1" applyBorder="1" applyAlignment="1">
      <alignment horizontal="right" vertical="top"/>
    </xf>
    <xf numFmtId="3" fontId="10" fillId="0" borderId="29" xfId="0" applyNumberFormat="1" applyFont="1" applyBorder="1" applyAlignment="1">
      <alignment horizontal="right" vertical="top"/>
    </xf>
    <xf numFmtId="0" fontId="0" fillId="0" borderId="3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/>
    <xf numFmtId="3" fontId="0" fillId="0" borderId="0" xfId="0" applyNumberFormat="1" applyFill="1"/>
    <xf numFmtId="3" fontId="2" fillId="0" borderId="23" xfId="0" applyNumberFormat="1" applyFont="1" applyFill="1" applyBorder="1" applyAlignment="1" applyProtection="1">
      <alignment horizontal="right" vertical="center" wrapText="1"/>
    </xf>
    <xf numFmtId="3" fontId="2" fillId="0" borderId="4" xfId="0" applyNumberFormat="1" applyFont="1" applyFill="1" applyBorder="1" applyAlignment="1" applyProtection="1">
      <alignment horizontal="right" vertical="center" wrapText="1"/>
    </xf>
    <xf numFmtId="3" fontId="2" fillId="0" borderId="21" xfId="0" applyNumberFormat="1" applyFont="1" applyFill="1" applyBorder="1" applyAlignment="1" applyProtection="1">
      <alignment horizontal="right" vertical="center" wrapText="1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3" fontId="2" fillId="0" borderId="17" xfId="0" applyNumberFormat="1" applyFont="1" applyFill="1" applyBorder="1" applyAlignment="1" applyProtection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right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left" vertical="center" inden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left"/>
    </xf>
    <xf numFmtId="49" fontId="2" fillId="0" borderId="25" xfId="0" applyNumberFormat="1" applyFont="1" applyFill="1" applyBorder="1" applyAlignment="1" applyProtection="1">
      <alignment vertical="center" wrapText="1"/>
    </xf>
    <xf numFmtId="49" fontId="2" fillId="0" borderId="17" xfId="0" applyNumberFormat="1" applyFont="1" applyFill="1" applyBorder="1" applyAlignment="1" applyProtection="1">
      <alignment vertical="center" wrapText="1"/>
    </xf>
    <xf numFmtId="3" fontId="2" fillId="0" borderId="27" xfId="0" applyNumberFormat="1" applyFont="1" applyFill="1" applyBorder="1" applyAlignment="1" applyProtection="1">
      <alignment horizontal="right" vertical="center" wrapText="1"/>
    </xf>
    <xf numFmtId="0" fontId="2" fillId="0" borderId="4" xfId="0" applyNumberFormat="1" applyFont="1" applyFill="1" applyBorder="1" applyAlignment="1" applyProtection="1">
      <alignment horizontal="right" vertical="center" wrapText="1"/>
    </xf>
    <xf numFmtId="3" fontId="2" fillId="0" borderId="8" xfId="0" applyNumberFormat="1" applyFont="1" applyFill="1" applyBorder="1" applyAlignment="1" applyProtection="1">
      <alignment horizontal="right" vertical="center" wrapText="1"/>
    </xf>
    <xf numFmtId="0" fontId="2" fillId="0" borderId="23" xfId="0" applyNumberFormat="1" applyFont="1" applyFill="1" applyBorder="1" applyAlignment="1" applyProtection="1">
      <alignment horizontal="right" vertical="center" wrapText="1"/>
    </xf>
    <xf numFmtId="3" fontId="2" fillId="0" borderId="6" xfId="0" applyNumberFormat="1" applyFont="1" applyFill="1" applyBorder="1" applyAlignment="1" applyProtection="1">
      <alignment horizontal="right" vertical="center" wrapText="1"/>
    </xf>
    <xf numFmtId="0" fontId="2" fillId="0" borderId="21" xfId="0" applyNumberFormat="1" applyFont="1" applyFill="1" applyBorder="1" applyAlignment="1" applyProtection="1">
      <alignment horizontal="right" vertical="center" wrapText="1"/>
    </xf>
    <xf numFmtId="0" fontId="3" fillId="0" borderId="21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left" wrapText="1" indent="1"/>
    </xf>
    <xf numFmtId="3" fontId="2" fillId="0" borderId="23" xfId="0" applyNumberFormat="1" applyFont="1" applyFill="1" applyBorder="1" applyAlignment="1" applyProtection="1">
      <alignment horizontal="right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31" xfId="0" applyNumberFormat="1" applyFont="1" applyFill="1" applyBorder="1" applyAlignment="1" applyProtection="1">
      <alignment horizontal="center" vertical="center" wrapText="1"/>
    </xf>
    <xf numFmtId="0" fontId="3" fillId="0" borderId="30" xfId="0" applyNumberFormat="1" applyFont="1" applyFill="1" applyBorder="1" applyAlignment="1" applyProtection="1">
      <alignment horizontal="center" vertical="center" wrapText="1"/>
    </xf>
    <xf numFmtId="0" fontId="3" fillId="0" borderId="13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14" xfId="0" applyNumberFormat="1" applyFont="1" applyFill="1" applyBorder="1" applyAlignment="1" applyProtection="1">
      <alignment horizontal="center" vertical="center" wrapText="1"/>
    </xf>
    <xf numFmtId="0" fontId="3" fillId="0" borderId="15" xfId="0" applyNumberFormat="1" applyFont="1" applyFill="1" applyBorder="1" applyAlignment="1" applyProtection="1">
      <alignment horizontal="center" vertical="center" wrapText="1"/>
    </xf>
    <xf numFmtId="0" fontId="3" fillId="0" borderId="12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3" fontId="2" fillId="0" borderId="21" xfId="0" applyNumberFormat="1" applyFont="1" applyFill="1" applyBorder="1" applyAlignment="1" applyProtection="1">
      <alignment horizontal="right" vertical="center" wrapText="1"/>
    </xf>
    <xf numFmtId="0" fontId="11" fillId="0" borderId="0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 applyProtection="1">
      <alignment horizontal="left" vertical="center" wrapText="1"/>
    </xf>
    <xf numFmtId="3" fontId="2" fillId="0" borderId="4" xfId="0" applyNumberFormat="1" applyFont="1" applyFill="1" applyBorder="1" applyAlignment="1" applyProtection="1">
      <alignment horizontal="right" vertical="center" wrapText="1"/>
    </xf>
    <xf numFmtId="49" fontId="2" fillId="0" borderId="0" xfId="0" applyNumberFormat="1" applyFont="1" applyFill="1" applyBorder="1" applyAlignment="1" applyProtection="1">
      <alignment vertical="center" wrapText="1"/>
    </xf>
    <xf numFmtId="3" fontId="2" fillId="0" borderId="0" xfId="0" applyNumberFormat="1" applyFont="1" applyFill="1" applyBorder="1" applyAlignment="1" applyProtection="1">
      <alignment horizontal="right" vertical="center" wrapText="1"/>
    </xf>
    <xf numFmtId="3" fontId="2" fillId="0" borderId="25" xfId="0" applyNumberFormat="1" applyFont="1" applyFill="1" applyBorder="1" applyAlignment="1" applyProtection="1">
      <alignment horizontal="right" vertical="center" wrapText="1"/>
    </xf>
    <xf numFmtId="0" fontId="2" fillId="0" borderId="17" xfId="0" applyNumberFormat="1" applyFont="1" applyFill="1" applyBorder="1" applyAlignment="1" applyProtection="1">
      <alignment horizontal="right" vertical="center" wrapText="1"/>
    </xf>
    <xf numFmtId="0" fontId="2" fillId="0" borderId="27" xfId="0" applyNumberFormat="1" applyFont="1" applyFill="1" applyBorder="1" applyAlignment="1" applyProtection="1">
      <alignment horizontal="left" vertical="center" wrapText="1"/>
    </xf>
    <xf numFmtId="0" fontId="2" fillId="0" borderId="22" xfId="0" applyNumberFormat="1" applyFont="1" applyFill="1" applyBorder="1" applyAlignment="1" applyProtection="1">
      <alignment horizontal="left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3" fontId="2" fillId="0" borderId="17" xfId="0" applyNumberFormat="1" applyFont="1" applyFill="1" applyBorder="1" applyAlignment="1" applyProtection="1">
      <alignment horizontal="righ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2" fillId="0" borderId="23" xfId="0" applyNumberFormat="1" applyFont="1" applyFill="1" applyBorder="1" applyAlignment="1" applyProtection="1">
      <alignment horizontal="center" vertical="center" wrapText="1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3" fontId="3" fillId="0" borderId="0" xfId="0" applyNumberFormat="1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left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0" fontId="3" fillId="0" borderId="16" xfId="0" applyNumberFormat="1" applyFont="1" applyFill="1" applyBorder="1" applyAlignment="1" applyProtection="1">
      <alignment horizontal="center" vertical="center" wrapText="1"/>
    </xf>
    <xf numFmtId="0" fontId="3" fillId="0" borderId="17" xfId="0" applyNumberFormat="1" applyFont="1" applyFill="1" applyBorder="1" applyAlignment="1" applyProtection="1">
      <alignment horizontal="center" vertical="center" wrapText="1"/>
    </xf>
    <xf numFmtId="0" fontId="3" fillId="0" borderId="18" xfId="0" applyNumberFormat="1" applyFont="1" applyFill="1" applyBorder="1" applyAlignment="1" applyProtection="1">
      <alignment horizontal="center" vertical="center" wrapText="1"/>
    </xf>
    <xf numFmtId="0" fontId="3" fillId="0" borderId="26" xfId="0" applyNumberFormat="1" applyFont="1" applyFill="1" applyBorder="1" applyAlignment="1" applyProtection="1">
      <alignment horizontal="center" vertical="center" wrapText="1"/>
    </xf>
    <xf numFmtId="0" fontId="3" fillId="0" borderId="23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right"/>
    </xf>
    <xf numFmtId="49" fontId="3" fillId="0" borderId="0" xfId="0" applyNumberFormat="1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left" wrapText="1" indent="1"/>
    </xf>
    <xf numFmtId="0" fontId="0" fillId="0" borderId="0" xfId="0" applyFont="1" applyFill="1" applyBorder="1" applyAlignment="1">
      <alignment horizontal="left" wrapText="1" indent="1"/>
    </xf>
    <xf numFmtId="49" fontId="2" fillId="0" borderId="0" xfId="0" applyNumberFormat="1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left" vertical="center" indent="1"/>
    </xf>
    <xf numFmtId="49" fontId="3" fillId="0" borderId="0" xfId="0" applyNumberFormat="1" applyFont="1" applyFill="1" applyBorder="1" applyAlignment="1">
      <alignment horizontal="left" vertic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6"/>
  <sheetViews>
    <sheetView showGridLines="0" tabSelected="1" topLeftCell="A97" zoomScaleNormal="100" workbookViewId="0">
      <selection activeCell="H123" sqref="H123"/>
    </sheetView>
  </sheetViews>
  <sheetFormatPr defaultRowHeight="15.05"/>
  <cols>
    <col min="1" max="1" width="43" style="2" customWidth="1"/>
    <col min="2" max="2" width="10.109375" style="2" bestFit="1" customWidth="1"/>
    <col min="3" max="3" width="14.6640625" style="2" customWidth="1"/>
    <col min="4" max="4" width="11.44140625" style="2" bestFit="1" customWidth="1"/>
    <col min="5" max="5" width="12.6640625" style="2" customWidth="1"/>
    <col min="6" max="6" width="13.44140625" style="2" bestFit="1" customWidth="1"/>
    <col min="7" max="7" width="16" style="2" customWidth="1"/>
    <col min="8" max="8" width="12.88671875" style="2" bestFit="1" customWidth="1"/>
    <col min="9" max="9" width="10.109375" style="2" bestFit="1" customWidth="1"/>
    <col min="10" max="10" width="9.21875" style="2" customWidth="1"/>
    <col min="11" max="11" width="12.88671875" style="2" bestFit="1" customWidth="1"/>
    <col min="12" max="12" width="15.21875" style="2" customWidth="1"/>
    <col min="13" max="13" width="11.44140625" style="2" bestFit="1" customWidth="1"/>
    <col min="14" max="14" width="10.88671875" style="2" bestFit="1" customWidth="1"/>
    <col min="15" max="16" width="14" style="2" customWidth="1"/>
    <col min="17" max="17" width="11.109375" style="2" bestFit="1" customWidth="1"/>
    <col min="18" max="18" width="11.77734375" style="2" bestFit="1" customWidth="1"/>
    <col min="19" max="19" width="11.44140625" style="2" bestFit="1" customWidth="1"/>
    <col min="20" max="20" width="14.33203125" style="2" customWidth="1"/>
    <col min="21" max="21" width="14.44140625" style="2" customWidth="1"/>
    <col min="22" max="22" width="13.6640625" style="2" customWidth="1"/>
    <col min="23" max="23" width="9.109375" style="2" bestFit="1" customWidth="1"/>
    <col min="24" max="24" width="26.77734375" style="2" bestFit="1" customWidth="1"/>
    <col min="25" max="25" width="8.44140625" style="2" customWidth="1"/>
    <col min="26" max="26" width="10.109375" style="2" customWidth="1"/>
    <col min="27" max="16384" width="8.88671875" style="2"/>
  </cols>
  <sheetData>
    <row r="1" spans="1:26">
      <c r="H1" s="54"/>
    </row>
    <row r="2" spans="1:26" s="53" customFormat="1" ht="18.2">
      <c r="A2" s="95" t="s">
        <v>106</v>
      </c>
      <c r="B2" s="95"/>
      <c r="C2" s="95"/>
      <c r="D2" s="95"/>
      <c r="E2" s="95"/>
      <c r="F2" s="95"/>
      <c r="G2" s="95"/>
      <c r="H2" s="95"/>
      <c r="I2" s="96" t="s">
        <v>108</v>
      </c>
      <c r="J2" s="96"/>
      <c r="K2" s="96"/>
      <c r="L2" s="96"/>
      <c r="M2" s="96"/>
      <c r="N2" s="96"/>
      <c r="O2" s="96"/>
      <c r="P2" s="96"/>
      <c r="Q2" s="96"/>
      <c r="R2" s="50"/>
      <c r="S2" s="50"/>
      <c r="T2" s="51"/>
      <c r="U2" s="51"/>
      <c r="V2" s="51"/>
      <c r="W2" s="51"/>
      <c r="X2" s="51"/>
      <c r="Y2" s="51"/>
      <c r="Z2" s="52"/>
    </row>
    <row r="3" spans="1:26" s="53" customFormat="1" ht="18.2">
      <c r="A3" s="94" t="s">
        <v>206</v>
      </c>
      <c r="B3" s="94"/>
      <c r="C3" s="94"/>
      <c r="D3" s="94"/>
      <c r="E3" s="94"/>
      <c r="F3" s="94"/>
      <c r="G3" s="94"/>
      <c r="H3" s="94"/>
      <c r="I3" s="96" t="s">
        <v>207</v>
      </c>
      <c r="J3" s="96"/>
      <c r="K3" s="96"/>
      <c r="L3" s="96"/>
      <c r="M3" s="96"/>
      <c r="N3" s="96"/>
      <c r="O3" s="96"/>
      <c r="P3" s="96"/>
      <c r="Q3" s="96"/>
      <c r="R3" s="50"/>
      <c r="S3" s="50"/>
      <c r="T3" s="50"/>
      <c r="U3" s="50"/>
      <c r="V3" s="50"/>
      <c r="W3" s="50"/>
      <c r="X3" s="50"/>
      <c r="Y3" s="50"/>
      <c r="Z3" s="52"/>
    </row>
    <row r="4" spans="1:2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68"/>
      <c r="M4" s="5"/>
      <c r="N4" s="5"/>
      <c r="O4" s="5"/>
      <c r="P4" s="5"/>
      <c r="Q4" s="1"/>
      <c r="R4" s="1"/>
      <c r="S4" s="1"/>
      <c r="T4" s="1"/>
      <c r="U4" s="1"/>
      <c r="V4" s="1"/>
      <c r="W4" s="1"/>
      <c r="X4" s="1"/>
      <c r="Y4" s="1"/>
      <c r="Z4" s="3"/>
    </row>
    <row r="5" spans="1:26" ht="15.65" thickBot="1">
      <c r="A5" s="40" t="s">
        <v>107</v>
      </c>
      <c r="B5" s="69"/>
      <c r="C5" s="69"/>
      <c r="D5" s="69"/>
      <c r="E5" s="69"/>
      <c r="F5" s="69"/>
      <c r="G5" s="69"/>
      <c r="H5" s="118"/>
      <c r="I5" s="118"/>
      <c r="J5" s="118"/>
      <c r="K5" s="118"/>
      <c r="L5" s="118"/>
      <c r="M5" s="118"/>
      <c r="N5" s="118"/>
      <c r="O5" s="64"/>
      <c r="P5" s="64"/>
      <c r="Q5" s="126"/>
      <c r="R5" s="127"/>
      <c r="S5" s="7"/>
      <c r="T5" s="6"/>
      <c r="U5" s="6"/>
      <c r="V5" s="6"/>
      <c r="W5" s="6"/>
      <c r="X5" s="147" t="s">
        <v>203</v>
      </c>
      <c r="Y5" s="147"/>
      <c r="Z5" s="6"/>
    </row>
    <row r="6" spans="1:26" ht="14.4" customHeight="1">
      <c r="A6" s="136" t="s">
        <v>0</v>
      </c>
      <c r="B6" s="139" t="s">
        <v>112</v>
      </c>
      <c r="C6" s="85" t="s">
        <v>187</v>
      </c>
      <c r="D6" s="86"/>
      <c r="E6" s="86"/>
      <c r="F6" s="86"/>
      <c r="G6" s="86"/>
      <c r="H6" s="83" t="s">
        <v>214</v>
      </c>
      <c r="I6" s="83"/>
      <c r="J6" s="83"/>
      <c r="K6" s="83"/>
      <c r="L6" s="85" t="s">
        <v>213</v>
      </c>
      <c r="M6" s="86"/>
      <c r="N6" s="86"/>
      <c r="O6" s="86"/>
      <c r="P6" s="87"/>
      <c r="Q6" s="86" t="s">
        <v>200</v>
      </c>
      <c r="R6" s="86"/>
      <c r="S6" s="86"/>
      <c r="T6" s="86"/>
      <c r="U6" s="87"/>
      <c r="V6" s="145" t="s">
        <v>195</v>
      </c>
      <c r="W6" s="142" t="s">
        <v>223</v>
      </c>
      <c r="X6" s="130" t="s">
        <v>1</v>
      </c>
      <c r="Y6" s="131"/>
      <c r="Z6" s="7"/>
    </row>
    <row r="7" spans="1:26">
      <c r="A7" s="137"/>
      <c r="B7" s="140"/>
      <c r="C7" s="88"/>
      <c r="D7" s="89"/>
      <c r="E7" s="89"/>
      <c r="F7" s="89"/>
      <c r="G7" s="89"/>
      <c r="H7" s="84"/>
      <c r="I7" s="84"/>
      <c r="J7" s="84"/>
      <c r="K7" s="84"/>
      <c r="L7" s="88"/>
      <c r="M7" s="89"/>
      <c r="N7" s="89"/>
      <c r="O7" s="89"/>
      <c r="P7" s="79"/>
      <c r="Q7" s="82"/>
      <c r="R7" s="82"/>
      <c r="S7" s="82"/>
      <c r="T7" s="82"/>
      <c r="U7" s="78"/>
      <c r="V7" s="146"/>
      <c r="W7" s="143"/>
      <c r="X7" s="132"/>
      <c r="Y7" s="133"/>
      <c r="Z7" s="7"/>
    </row>
    <row r="8" spans="1:26" ht="30.7" customHeight="1">
      <c r="A8" s="137"/>
      <c r="B8" s="140"/>
      <c r="C8" s="90" t="s">
        <v>193</v>
      </c>
      <c r="D8" s="114" t="s">
        <v>104</v>
      </c>
      <c r="E8" s="114" t="s">
        <v>103</v>
      </c>
      <c r="F8" s="114" t="s">
        <v>105</v>
      </c>
      <c r="G8" s="114" t="s">
        <v>194</v>
      </c>
      <c r="H8" s="124" t="s">
        <v>210</v>
      </c>
      <c r="I8" s="78" t="s">
        <v>189</v>
      </c>
      <c r="J8" s="78" t="s">
        <v>188</v>
      </c>
      <c r="K8" s="82" t="s">
        <v>208</v>
      </c>
      <c r="L8" s="90" t="s">
        <v>209</v>
      </c>
      <c r="M8" s="92" t="s">
        <v>217</v>
      </c>
      <c r="N8" s="92" t="s">
        <v>211</v>
      </c>
      <c r="O8" s="92" t="s">
        <v>212</v>
      </c>
      <c r="P8" s="92" t="s">
        <v>218</v>
      </c>
      <c r="Q8" s="128" t="s">
        <v>196</v>
      </c>
      <c r="R8" s="125" t="s">
        <v>190</v>
      </c>
      <c r="S8" s="122" t="s">
        <v>191</v>
      </c>
      <c r="T8" s="125" t="s">
        <v>192</v>
      </c>
      <c r="U8" s="114" t="s">
        <v>222</v>
      </c>
      <c r="V8" s="146"/>
      <c r="W8" s="143"/>
      <c r="X8" s="132"/>
      <c r="Y8" s="133"/>
      <c r="Z8" s="7"/>
    </row>
    <row r="9" spans="1:26" ht="61.4" customHeight="1">
      <c r="A9" s="138"/>
      <c r="B9" s="141"/>
      <c r="C9" s="91"/>
      <c r="D9" s="115"/>
      <c r="E9" s="115"/>
      <c r="F9" s="115"/>
      <c r="G9" s="115"/>
      <c r="H9" s="91"/>
      <c r="I9" s="79"/>
      <c r="J9" s="79"/>
      <c r="K9" s="89"/>
      <c r="L9" s="91"/>
      <c r="M9" s="92"/>
      <c r="N9" s="92"/>
      <c r="O9" s="92"/>
      <c r="P9" s="92"/>
      <c r="Q9" s="129"/>
      <c r="R9" s="79"/>
      <c r="S9" s="123"/>
      <c r="T9" s="79"/>
      <c r="U9" s="115"/>
      <c r="V9" s="115"/>
      <c r="W9" s="144"/>
      <c r="X9" s="134"/>
      <c r="Y9" s="135"/>
      <c r="Z9" s="7"/>
    </row>
    <row r="10" spans="1:26" ht="11.45" customHeight="1">
      <c r="A10" s="70" t="s">
        <v>2</v>
      </c>
      <c r="B10" s="72">
        <f>SUM(B12,B20,B29,B34,B40,B47,B54,B61,B66,B73,B83,B90,B105)</f>
        <v>9923268</v>
      </c>
      <c r="C10" s="74">
        <f t="shared" ref="C10:F10" si="0">SUM(C12,C20,C29,C34,C40,C47,C54,C61,C66,C73,C83,C90,C105)</f>
        <v>419669</v>
      </c>
      <c r="D10" s="76">
        <f t="shared" si="0"/>
        <v>43432</v>
      </c>
      <c r="E10" s="76">
        <f t="shared" si="0"/>
        <v>293843</v>
      </c>
      <c r="F10" s="76">
        <f t="shared" si="0"/>
        <v>79613</v>
      </c>
      <c r="G10" s="76">
        <f>SUM(G12,G20,G29,G34,G40,G47,G54,G61,G66,G73,G83,G90,G105)</f>
        <v>2781</v>
      </c>
      <c r="H10" s="74">
        <f>SUM(H12,H20,H29,H34,H40,H47,H54,H61,H66,H73,H83,H90,H105)</f>
        <v>285843</v>
      </c>
      <c r="I10" s="76">
        <f t="shared" ref="I10:J10" si="1">SUM(I12,I20,I29,I34,I40,I47,I54,I61,I66,I73,I83,I90,I105)</f>
        <v>39173</v>
      </c>
      <c r="J10" s="76">
        <f t="shared" si="1"/>
        <v>92944</v>
      </c>
      <c r="K10" s="76">
        <f t="shared" ref="K10:N10" si="2">SUM(K12,K20,K29,K34,K40,K47,K54,K61,K66,K73,K83,K90,K105)</f>
        <v>153726</v>
      </c>
      <c r="L10" s="74">
        <f>SUM(L12,L20,L29,L34,L40,L47,L54,L61,L66,L73,L83,L90,L105)</f>
        <v>656679</v>
      </c>
      <c r="M10" s="93">
        <f t="shared" si="2"/>
        <v>399201</v>
      </c>
      <c r="N10" s="93">
        <f t="shared" si="2"/>
        <v>153079</v>
      </c>
      <c r="O10" s="81">
        <f>SUM(O12,O20,O29,O34,O40,O47,O54,O61,O66,O73,O83,O90,O105)</f>
        <v>79915</v>
      </c>
      <c r="P10" s="81">
        <f>SUM(P12,P20,P29,P34,P40,P47,P54,P61,P66,P73,P83,P90,P105)</f>
        <v>24484</v>
      </c>
      <c r="Q10" s="74">
        <f>SUM(Q12,Q20,Q29,Q34,Q40,Q47,Q54,Q61,Q66,Q73,Q83,Q90,Q105)</f>
        <v>382933</v>
      </c>
      <c r="R10" s="76">
        <f>SUM(R12,R20,R29,R34,R40,R47,R54,R61,R66,R73,R83,R90,R105)</f>
        <v>131659</v>
      </c>
      <c r="S10" s="76">
        <f>SUM(S12,S20,S29,S34,S40,S47,S54,S61,S66,S73,S83,S90,S105)</f>
        <v>117920</v>
      </c>
      <c r="T10" s="76">
        <f t="shared" ref="T10:V10" si="3">SUM(T12,T20,T29,T34,T40,T47,T54,T61,T66,T73,T83,T90,T105)</f>
        <v>3352</v>
      </c>
      <c r="U10" s="74">
        <f t="shared" ref="U10" si="4">SUM(U12,U20,U29,U34,U40,U47,U54,U61,U66,U73,U83,U90,U105)</f>
        <v>130002</v>
      </c>
      <c r="V10" s="74">
        <f t="shared" si="3"/>
        <v>251719</v>
      </c>
      <c r="W10" s="101">
        <f>SUM(W12,W20,W29,W34,W40,W47,W54,W61,W66,W73,W83,W90,W105)</f>
        <v>7926425</v>
      </c>
      <c r="X10" s="103" t="s">
        <v>3</v>
      </c>
      <c r="Y10" s="104"/>
      <c r="Z10" s="7"/>
    </row>
    <row r="11" spans="1:26">
      <c r="A11" s="71"/>
      <c r="B11" s="73"/>
      <c r="C11" s="75"/>
      <c r="D11" s="77"/>
      <c r="E11" s="77"/>
      <c r="F11" s="77"/>
      <c r="G11" s="77"/>
      <c r="H11" s="75"/>
      <c r="I11" s="77"/>
      <c r="J11" s="77"/>
      <c r="K11" s="77"/>
      <c r="L11" s="75"/>
      <c r="M11" s="77"/>
      <c r="N11" s="77"/>
      <c r="O11" s="75"/>
      <c r="P11" s="75"/>
      <c r="Q11" s="75"/>
      <c r="R11" s="77"/>
      <c r="S11" s="77"/>
      <c r="T11" s="77"/>
      <c r="U11" s="75"/>
      <c r="V11" s="75"/>
      <c r="W11" s="102"/>
      <c r="X11" s="105"/>
      <c r="Y11" s="106"/>
      <c r="Z11" s="7"/>
    </row>
    <row r="12" spans="1:26">
      <c r="A12" s="99" t="s">
        <v>4</v>
      </c>
      <c r="B12" s="98">
        <f>SUM(B14:B19)</f>
        <v>275942</v>
      </c>
      <c r="C12" s="81">
        <f>SUM(C14:C19)</f>
        <v>3</v>
      </c>
      <c r="D12" s="81">
        <f>SUM(D14:D19)</f>
        <v>0</v>
      </c>
      <c r="E12" s="100">
        <f t="shared" ref="E12:N12" si="5">SUM(E14:E19)</f>
        <v>0</v>
      </c>
      <c r="F12" s="81">
        <f>SUM(F14:F19)</f>
        <v>2</v>
      </c>
      <c r="G12" s="81">
        <f>SUM(G14:G19)</f>
        <v>1</v>
      </c>
      <c r="H12" s="81">
        <f>SUM(H14:H19)</f>
        <v>24206</v>
      </c>
      <c r="I12" s="93">
        <f>SUM(I14:I19)</f>
        <v>1153</v>
      </c>
      <c r="J12" s="100">
        <f t="shared" si="5"/>
        <v>2399</v>
      </c>
      <c r="K12" s="81">
        <f t="shared" si="5"/>
        <v>20654</v>
      </c>
      <c r="L12" s="81">
        <f>SUM(L14:L19)</f>
        <v>10226</v>
      </c>
      <c r="M12" s="100">
        <f t="shared" si="5"/>
        <v>2103</v>
      </c>
      <c r="N12" s="81">
        <f t="shared" si="5"/>
        <v>6140</v>
      </c>
      <c r="O12" s="81">
        <f>SUM(O14:O19)</f>
        <v>1316</v>
      </c>
      <c r="P12" s="81">
        <f>SUM(P14:P19)</f>
        <v>667</v>
      </c>
      <c r="Q12" s="81">
        <f>SUM(Q14:Q19)</f>
        <v>22110</v>
      </c>
      <c r="R12" s="81">
        <f t="shared" ref="R12:W12" si="6">SUM(R14:R19)</f>
        <v>11881</v>
      </c>
      <c r="S12" s="100">
        <f t="shared" si="6"/>
        <v>9349</v>
      </c>
      <c r="T12" s="81">
        <f t="shared" si="6"/>
        <v>333</v>
      </c>
      <c r="U12" s="81">
        <f t="shared" ref="U12" si="7">SUM(U14:U19)</f>
        <v>547</v>
      </c>
      <c r="V12" s="81">
        <f t="shared" si="6"/>
        <v>68457</v>
      </c>
      <c r="W12" s="107">
        <f t="shared" si="6"/>
        <v>150940</v>
      </c>
      <c r="X12" s="105" t="s">
        <v>5</v>
      </c>
      <c r="Y12" s="106"/>
      <c r="Z12" s="7"/>
    </row>
    <row r="13" spans="1:26">
      <c r="A13" s="99"/>
      <c r="B13" s="98"/>
      <c r="C13" s="81"/>
      <c r="D13" s="81"/>
      <c r="E13" s="100"/>
      <c r="F13" s="81"/>
      <c r="G13" s="81"/>
      <c r="H13" s="81"/>
      <c r="I13" s="93"/>
      <c r="J13" s="100"/>
      <c r="K13" s="81"/>
      <c r="L13" s="81"/>
      <c r="M13" s="100"/>
      <c r="N13" s="81"/>
      <c r="O13" s="81"/>
      <c r="P13" s="81"/>
      <c r="Q13" s="81"/>
      <c r="R13" s="81"/>
      <c r="S13" s="100"/>
      <c r="T13" s="81"/>
      <c r="U13" s="81"/>
      <c r="V13" s="81"/>
      <c r="W13" s="107"/>
      <c r="X13" s="105"/>
      <c r="Y13" s="106"/>
      <c r="Z13" s="7"/>
    </row>
    <row r="14" spans="1:26">
      <c r="A14" s="8" t="s">
        <v>113</v>
      </c>
      <c r="B14" s="9">
        <f>SUM(C14,H14,L14,Q14,V14,W14)</f>
        <v>26164</v>
      </c>
      <c r="C14" s="10">
        <f>SUM(D14:G14)</f>
        <v>0</v>
      </c>
      <c r="D14" s="42" t="s">
        <v>6</v>
      </c>
      <c r="E14" s="43" t="s">
        <v>6</v>
      </c>
      <c r="F14" s="42" t="s">
        <v>6</v>
      </c>
      <c r="G14" s="42" t="s">
        <v>6</v>
      </c>
      <c r="H14" s="10">
        <f>SUM(I14:K14)</f>
        <v>1958</v>
      </c>
      <c r="I14" s="43">
        <v>271</v>
      </c>
      <c r="J14" s="42">
        <v>463</v>
      </c>
      <c r="K14" s="43">
        <v>1224</v>
      </c>
      <c r="L14" s="42">
        <f>SUM(M14:P14)</f>
        <v>5439</v>
      </c>
      <c r="M14" s="43">
        <v>159</v>
      </c>
      <c r="N14" s="42">
        <v>5113</v>
      </c>
      <c r="O14" s="43">
        <v>101</v>
      </c>
      <c r="P14" s="42">
        <v>66</v>
      </c>
      <c r="Q14" s="10">
        <f>SUM(R14:U14)</f>
        <v>1509</v>
      </c>
      <c r="R14" s="43">
        <v>580</v>
      </c>
      <c r="S14" s="42">
        <v>893</v>
      </c>
      <c r="T14" s="43">
        <v>15</v>
      </c>
      <c r="U14" s="42">
        <v>21</v>
      </c>
      <c r="V14" s="42">
        <v>4795</v>
      </c>
      <c r="W14" s="44">
        <v>12463</v>
      </c>
      <c r="X14" s="11" t="s">
        <v>7</v>
      </c>
      <c r="Y14" s="12"/>
      <c r="Z14" s="7"/>
    </row>
    <row r="15" spans="1:26">
      <c r="A15" s="8" t="s">
        <v>114</v>
      </c>
      <c r="B15" s="9">
        <f t="shared" ref="B15:B18" si="8">SUM(C15,H15,L15,Q15,V15,W15)</f>
        <v>10827</v>
      </c>
      <c r="C15" s="10">
        <f t="shared" ref="C15:C19" si="9">SUM(D15:G15)</f>
        <v>1</v>
      </c>
      <c r="D15" s="42" t="s">
        <v>6</v>
      </c>
      <c r="E15" s="43" t="s">
        <v>6</v>
      </c>
      <c r="F15" s="42" t="s">
        <v>6</v>
      </c>
      <c r="G15" s="42">
        <v>1</v>
      </c>
      <c r="H15" s="10">
        <f t="shared" ref="H15:H19" si="10">SUM(I15:K15)</f>
        <v>2225</v>
      </c>
      <c r="I15" s="43">
        <v>121</v>
      </c>
      <c r="J15" s="42">
        <v>341</v>
      </c>
      <c r="K15" s="43">
        <v>1763</v>
      </c>
      <c r="L15" s="42">
        <f>SUM(M15:P15)</f>
        <v>325</v>
      </c>
      <c r="M15" s="43">
        <v>104</v>
      </c>
      <c r="N15" s="42">
        <v>140</v>
      </c>
      <c r="O15" s="43">
        <v>20</v>
      </c>
      <c r="P15" s="42">
        <v>61</v>
      </c>
      <c r="Q15" s="10">
        <f t="shared" ref="Q15:Q19" si="11">SUM(R15:U15)</f>
        <v>970</v>
      </c>
      <c r="R15" s="43">
        <v>389</v>
      </c>
      <c r="S15" s="42">
        <v>396</v>
      </c>
      <c r="T15" s="43">
        <v>146</v>
      </c>
      <c r="U15" s="42">
        <v>39</v>
      </c>
      <c r="V15" s="42">
        <v>2687</v>
      </c>
      <c r="W15" s="44">
        <v>4619</v>
      </c>
      <c r="X15" s="11" t="s">
        <v>8</v>
      </c>
      <c r="Y15" s="12"/>
      <c r="Z15" s="7"/>
    </row>
    <row r="16" spans="1:26">
      <c r="A16" s="8" t="s">
        <v>115</v>
      </c>
      <c r="B16" s="9">
        <f>SUM(C16,H16,L16,Q16,V16,W16)</f>
        <v>80851</v>
      </c>
      <c r="C16" s="10">
        <f>SUM(D16:G16)</f>
        <v>0</v>
      </c>
      <c r="D16" s="42" t="s">
        <v>6</v>
      </c>
      <c r="E16" s="43" t="s">
        <v>6</v>
      </c>
      <c r="F16" s="42" t="s">
        <v>6</v>
      </c>
      <c r="G16" s="42" t="s">
        <v>6</v>
      </c>
      <c r="H16" s="10">
        <f>SUM(I16:K16)</f>
        <v>1187</v>
      </c>
      <c r="I16" s="43">
        <v>171</v>
      </c>
      <c r="J16" s="42">
        <v>744</v>
      </c>
      <c r="K16" s="43">
        <v>272</v>
      </c>
      <c r="L16" s="42">
        <f>SUM(M16:P16)</f>
        <v>889</v>
      </c>
      <c r="M16" s="43">
        <v>243</v>
      </c>
      <c r="N16" s="42">
        <v>368</v>
      </c>
      <c r="O16" s="43">
        <v>187</v>
      </c>
      <c r="P16" s="42">
        <v>91</v>
      </c>
      <c r="Q16" s="10">
        <f t="shared" si="11"/>
        <v>5743</v>
      </c>
      <c r="R16" s="43">
        <v>1364</v>
      </c>
      <c r="S16" s="42">
        <v>4293</v>
      </c>
      <c r="T16" s="43">
        <v>19</v>
      </c>
      <c r="U16" s="42">
        <v>67</v>
      </c>
      <c r="V16" s="42">
        <v>51642</v>
      </c>
      <c r="W16" s="44">
        <v>21390</v>
      </c>
      <c r="X16" s="11" t="s">
        <v>9</v>
      </c>
      <c r="Y16" s="12"/>
      <c r="Z16" s="7"/>
    </row>
    <row r="17" spans="1:26">
      <c r="A17" s="8" t="s">
        <v>116</v>
      </c>
      <c r="B17" s="9">
        <f t="shared" si="8"/>
        <v>63175</v>
      </c>
      <c r="C17" s="10">
        <f t="shared" si="9"/>
        <v>0</v>
      </c>
      <c r="D17" s="42" t="s">
        <v>6</v>
      </c>
      <c r="E17" s="43" t="s">
        <v>6</v>
      </c>
      <c r="F17" s="42" t="s">
        <v>6</v>
      </c>
      <c r="G17" s="42" t="s">
        <v>6</v>
      </c>
      <c r="H17" s="10">
        <f t="shared" si="10"/>
        <v>6</v>
      </c>
      <c r="I17" s="43" t="s">
        <v>6</v>
      </c>
      <c r="J17" s="42">
        <v>6</v>
      </c>
      <c r="K17" s="43" t="s">
        <v>6</v>
      </c>
      <c r="L17" s="42">
        <f t="shared" ref="L17:L19" si="12">SUM(M17:P17)</f>
        <v>7</v>
      </c>
      <c r="M17" s="43">
        <v>5</v>
      </c>
      <c r="N17" s="42">
        <v>2</v>
      </c>
      <c r="O17" s="43" t="s">
        <v>6</v>
      </c>
      <c r="P17" s="42" t="s">
        <v>6</v>
      </c>
      <c r="Q17" s="10">
        <f t="shared" si="11"/>
        <v>17</v>
      </c>
      <c r="R17" s="43">
        <v>7</v>
      </c>
      <c r="S17" s="42">
        <v>10</v>
      </c>
      <c r="T17" s="43" t="s">
        <v>6</v>
      </c>
      <c r="U17" s="42" t="s">
        <v>6</v>
      </c>
      <c r="V17" s="42" t="s">
        <v>6</v>
      </c>
      <c r="W17" s="44">
        <v>63145</v>
      </c>
      <c r="X17" s="11" t="s">
        <v>10</v>
      </c>
      <c r="Y17" s="12"/>
      <c r="Z17" s="7"/>
    </row>
    <row r="18" spans="1:26">
      <c r="A18" s="8" t="s">
        <v>117</v>
      </c>
      <c r="B18" s="9">
        <f t="shared" si="8"/>
        <v>67704</v>
      </c>
      <c r="C18" s="10">
        <f t="shared" si="9"/>
        <v>2</v>
      </c>
      <c r="D18" s="42" t="s">
        <v>6</v>
      </c>
      <c r="E18" s="43" t="s">
        <v>6</v>
      </c>
      <c r="F18" s="42">
        <v>2</v>
      </c>
      <c r="G18" s="42" t="s">
        <v>6</v>
      </c>
      <c r="H18" s="10">
        <f t="shared" si="10"/>
        <v>11647</v>
      </c>
      <c r="I18" s="43">
        <v>428</v>
      </c>
      <c r="J18" s="42">
        <v>449</v>
      </c>
      <c r="K18" s="43">
        <v>10770</v>
      </c>
      <c r="L18" s="42">
        <f t="shared" si="12"/>
        <v>2443</v>
      </c>
      <c r="M18" s="43">
        <v>964</v>
      </c>
      <c r="N18" s="42">
        <v>291</v>
      </c>
      <c r="O18" s="43">
        <v>802</v>
      </c>
      <c r="P18" s="42">
        <v>386</v>
      </c>
      <c r="Q18" s="10">
        <f t="shared" si="11"/>
        <v>10178</v>
      </c>
      <c r="R18" s="43">
        <v>9129</v>
      </c>
      <c r="S18" s="42">
        <v>688</v>
      </c>
      <c r="T18" s="43">
        <v>76</v>
      </c>
      <c r="U18" s="42">
        <v>285</v>
      </c>
      <c r="V18" s="42">
        <v>1740</v>
      </c>
      <c r="W18" s="44">
        <v>41694</v>
      </c>
      <c r="X18" s="11" t="s">
        <v>11</v>
      </c>
      <c r="Y18" s="12"/>
      <c r="Z18" s="7"/>
    </row>
    <row r="19" spans="1:26">
      <c r="A19" s="8" t="s">
        <v>118</v>
      </c>
      <c r="B19" s="9">
        <f>SUM(C19,H19,L19,Q19,V19,W19)</f>
        <v>27221</v>
      </c>
      <c r="C19" s="10">
        <f t="shared" si="9"/>
        <v>0</v>
      </c>
      <c r="D19" s="42" t="s">
        <v>6</v>
      </c>
      <c r="E19" s="43" t="s">
        <v>6</v>
      </c>
      <c r="F19" s="42" t="s">
        <v>6</v>
      </c>
      <c r="G19" s="42" t="s">
        <v>6</v>
      </c>
      <c r="H19" s="10">
        <f t="shared" si="10"/>
        <v>7183</v>
      </c>
      <c r="I19" s="43">
        <v>162</v>
      </c>
      <c r="J19" s="42">
        <v>396</v>
      </c>
      <c r="K19" s="43">
        <v>6625</v>
      </c>
      <c r="L19" s="42">
        <f t="shared" si="12"/>
        <v>1123</v>
      </c>
      <c r="M19" s="43">
        <v>628</v>
      </c>
      <c r="N19" s="42">
        <v>226</v>
      </c>
      <c r="O19" s="43">
        <v>206</v>
      </c>
      <c r="P19" s="42">
        <v>63</v>
      </c>
      <c r="Q19" s="10">
        <f t="shared" si="11"/>
        <v>3693</v>
      </c>
      <c r="R19" s="43">
        <v>412</v>
      </c>
      <c r="S19" s="42">
        <v>3069</v>
      </c>
      <c r="T19" s="43">
        <v>77</v>
      </c>
      <c r="U19" s="42">
        <v>135</v>
      </c>
      <c r="V19" s="42">
        <v>7593</v>
      </c>
      <c r="W19" s="44">
        <v>7629</v>
      </c>
      <c r="X19" s="11" t="s">
        <v>12</v>
      </c>
      <c r="Y19" s="12"/>
      <c r="Z19" s="7"/>
    </row>
    <row r="20" spans="1:26">
      <c r="A20" s="97" t="s">
        <v>13</v>
      </c>
      <c r="B20" s="98">
        <f>SUM(B22:B28)</f>
        <v>1135976</v>
      </c>
      <c r="C20" s="81">
        <f>SUM(C22:C28)</f>
        <v>32</v>
      </c>
      <c r="D20" s="93">
        <f t="shared" ref="D20:H20" si="13">SUM(D22:D28)</f>
        <v>6</v>
      </c>
      <c r="E20" s="93">
        <f t="shared" si="13"/>
        <v>18</v>
      </c>
      <c r="F20" s="93">
        <f t="shared" si="13"/>
        <v>8</v>
      </c>
      <c r="G20" s="93">
        <f t="shared" ref="G20" si="14">SUM(G22:G28)</f>
        <v>0</v>
      </c>
      <c r="H20" s="81">
        <f t="shared" si="13"/>
        <v>90331</v>
      </c>
      <c r="I20" s="93">
        <f t="shared" ref="I20:N20" si="15">SUM(I22:I28)</f>
        <v>9086</v>
      </c>
      <c r="J20" s="93">
        <f>SUM(J22:J28)</f>
        <v>22871</v>
      </c>
      <c r="K20" s="93">
        <f t="shared" si="15"/>
        <v>58374</v>
      </c>
      <c r="L20" s="81">
        <f>SUM(L22:L28)</f>
        <v>523388</v>
      </c>
      <c r="M20" s="93">
        <f t="shared" si="15"/>
        <v>342597</v>
      </c>
      <c r="N20" s="93">
        <f t="shared" si="15"/>
        <v>122043</v>
      </c>
      <c r="O20" s="81">
        <f t="shared" ref="O20:P20" si="16">SUM(O22:O28)</f>
        <v>40600</v>
      </c>
      <c r="P20" s="81">
        <f t="shared" si="16"/>
        <v>18148</v>
      </c>
      <c r="Q20" s="81">
        <f>SUM(Q22:Q28)</f>
        <v>71087</v>
      </c>
      <c r="R20" s="93">
        <f t="shared" ref="R20:W20" si="17">SUM(R22:R28)</f>
        <v>31223</v>
      </c>
      <c r="S20" s="93">
        <f t="shared" si="17"/>
        <v>17162</v>
      </c>
      <c r="T20" s="93">
        <f t="shared" si="17"/>
        <v>1357</v>
      </c>
      <c r="U20" s="81">
        <f t="shared" ref="U20" si="18">SUM(U22:U28)</f>
        <v>21345</v>
      </c>
      <c r="V20" s="81">
        <f t="shared" si="17"/>
        <v>51404</v>
      </c>
      <c r="W20" s="107">
        <f t="shared" si="17"/>
        <v>399734</v>
      </c>
      <c r="X20" s="108" t="s">
        <v>14</v>
      </c>
      <c r="Y20" s="109"/>
      <c r="Z20" s="7"/>
    </row>
    <row r="21" spans="1:26">
      <c r="A21" s="97"/>
      <c r="B21" s="98"/>
      <c r="C21" s="81"/>
      <c r="D21" s="93"/>
      <c r="E21" s="93"/>
      <c r="F21" s="93"/>
      <c r="G21" s="93"/>
      <c r="H21" s="81"/>
      <c r="I21" s="93"/>
      <c r="J21" s="93"/>
      <c r="K21" s="93"/>
      <c r="L21" s="81"/>
      <c r="M21" s="93"/>
      <c r="N21" s="93"/>
      <c r="O21" s="81"/>
      <c r="P21" s="81"/>
      <c r="Q21" s="81"/>
      <c r="R21" s="93"/>
      <c r="S21" s="93"/>
      <c r="T21" s="93"/>
      <c r="U21" s="81"/>
      <c r="V21" s="81"/>
      <c r="W21" s="107"/>
      <c r="X21" s="108"/>
      <c r="Y21" s="109"/>
      <c r="Z21" s="7"/>
    </row>
    <row r="22" spans="1:26">
      <c r="A22" s="8" t="s">
        <v>119</v>
      </c>
      <c r="B22" s="9">
        <f t="shared" ref="B22:B28" si="19">SUM(C22,H22,L22,Q22,V22,W22)</f>
        <v>53973</v>
      </c>
      <c r="C22" s="10">
        <f t="shared" ref="C22:C28" si="20">SUM(D22:G22)</f>
        <v>2</v>
      </c>
      <c r="D22" s="42">
        <v>1</v>
      </c>
      <c r="E22" s="43">
        <v>1</v>
      </c>
      <c r="F22" s="42" t="s">
        <v>6</v>
      </c>
      <c r="G22" s="42" t="s">
        <v>6</v>
      </c>
      <c r="H22" s="10">
        <f t="shared" ref="H22:H28" si="21">SUM(I22:K22)</f>
        <v>3075</v>
      </c>
      <c r="I22" s="43">
        <v>649</v>
      </c>
      <c r="J22" s="42">
        <v>714</v>
      </c>
      <c r="K22" s="43">
        <v>1712</v>
      </c>
      <c r="L22" s="42">
        <f t="shared" ref="L22:L33" si="22">SUM(M22:P22)</f>
        <v>1980</v>
      </c>
      <c r="M22" s="43">
        <v>713</v>
      </c>
      <c r="N22" s="42">
        <v>920</v>
      </c>
      <c r="O22" s="43">
        <v>259</v>
      </c>
      <c r="P22" s="42">
        <v>88</v>
      </c>
      <c r="Q22" s="10">
        <f t="shared" ref="Q22:Q28" si="23">SUM(R22:U22)</f>
        <v>6786</v>
      </c>
      <c r="R22" s="43">
        <v>3672</v>
      </c>
      <c r="S22" s="42">
        <v>2609</v>
      </c>
      <c r="T22" s="43">
        <v>77</v>
      </c>
      <c r="U22" s="42">
        <v>428</v>
      </c>
      <c r="V22" s="42">
        <v>9019</v>
      </c>
      <c r="W22" s="44">
        <v>33111</v>
      </c>
      <c r="X22" s="11" t="s">
        <v>15</v>
      </c>
      <c r="Y22" s="12"/>
      <c r="Z22" s="7"/>
    </row>
    <row r="23" spans="1:26">
      <c r="A23" s="8" t="s">
        <v>120</v>
      </c>
      <c r="B23" s="9">
        <f t="shared" si="19"/>
        <v>198465</v>
      </c>
      <c r="C23" s="10">
        <f t="shared" si="20"/>
        <v>0</v>
      </c>
      <c r="D23" s="42" t="s">
        <v>6</v>
      </c>
      <c r="E23" s="43" t="s">
        <v>6</v>
      </c>
      <c r="F23" s="42" t="s">
        <v>6</v>
      </c>
      <c r="G23" s="42" t="s">
        <v>6</v>
      </c>
      <c r="H23" s="10">
        <f t="shared" si="21"/>
        <v>27013</v>
      </c>
      <c r="I23" s="43">
        <v>4372</v>
      </c>
      <c r="J23" s="42">
        <v>9995</v>
      </c>
      <c r="K23" s="43">
        <v>12646</v>
      </c>
      <c r="L23" s="42">
        <f t="shared" si="22"/>
        <v>164616</v>
      </c>
      <c r="M23" s="43">
        <v>147161</v>
      </c>
      <c r="N23" s="42">
        <v>9383</v>
      </c>
      <c r="O23" s="43">
        <v>3198</v>
      </c>
      <c r="P23" s="42">
        <v>4874</v>
      </c>
      <c r="Q23" s="10">
        <f t="shared" si="23"/>
        <v>2302</v>
      </c>
      <c r="R23" s="43">
        <v>655</v>
      </c>
      <c r="S23" s="42">
        <v>1101</v>
      </c>
      <c r="T23" s="43">
        <v>65</v>
      </c>
      <c r="U23" s="42">
        <v>481</v>
      </c>
      <c r="V23" s="42">
        <v>1566</v>
      </c>
      <c r="W23" s="44">
        <v>2968</v>
      </c>
      <c r="X23" s="11" t="s">
        <v>16</v>
      </c>
      <c r="Y23" s="12"/>
      <c r="Z23" s="7"/>
    </row>
    <row r="24" spans="1:26">
      <c r="A24" s="8" t="s">
        <v>121</v>
      </c>
      <c r="B24" s="9">
        <f t="shared" si="19"/>
        <v>24295</v>
      </c>
      <c r="C24" s="10">
        <f t="shared" si="20"/>
        <v>0</v>
      </c>
      <c r="D24" s="42" t="s">
        <v>6</v>
      </c>
      <c r="E24" s="43" t="s">
        <v>6</v>
      </c>
      <c r="F24" s="42" t="s">
        <v>6</v>
      </c>
      <c r="G24" s="42" t="s">
        <v>6</v>
      </c>
      <c r="H24" s="10">
        <f>SUM(I24:K24)</f>
        <v>3066</v>
      </c>
      <c r="I24" s="43">
        <v>35</v>
      </c>
      <c r="J24" s="42">
        <v>150</v>
      </c>
      <c r="K24" s="43">
        <v>2881</v>
      </c>
      <c r="L24" s="42">
        <f t="shared" si="22"/>
        <v>2888</v>
      </c>
      <c r="M24" s="43">
        <v>439</v>
      </c>
      <c r="N24" s="42">
        <v>1883</v>
      </c>
      <c r="O24" s="43">
        <v>514</v>
      </c>
      <c r="P24" s="42">
        <v>52</v>
      </c>
      <c r="Q24" s="10">
        <f t="shared" si="23"/>
        <v>9092</v>
      </c>
      <c r="R24" s="43">
        <v>1740</v>
      </c>
      <c r="S24" s="42">
        <v>1141</v>
      </c>
      <c r="T24" s="43">
        <v>56</v>
      </c>
      <c r="U24" s="42">
        <v>6155</v>
      </c>
      <c r="V24" s="42">
        <v>4384</v>
      </c>
      <c r="W24" s="44">
        <v>4865</v>
      </c>
      <c r="X24" s="11" t="s">
        <v>17</v>
      </c>
      <c r="Y24" s="12"/>
      <c r="Z24" s="7"/>
    </row>
    <row r="25" spans="1:26">
      <c r="A25" s="8" t="s">
        <v>122</v>
      </c>
      <c r="B25" s="9">
        <f t="shared" si="19"/>
        <v>384538</v>
      </c>
      <c r="C25" s="10">
        <f t="shared" si="20"/>
        <v>0</v>
      </c>
      <c r="D25" s="42" t="s">
        <v>6</v>
      </c>
      <c r="E25" s="43" t="s">
        <v>6</v>
      </c>
      <c r="F25" s="42" t="s">
        <v>6</v>
      </c>
      <c r="G25" s="42" t="s">
        <v>6</v>
      </c>
      <c r="H25" s="10">
        <f t="shared" si="21"/>
        <v>22196</v>
      </c>
      <c r="I25" s="43">
        <v>3347</v>
      </c>
      <c r="J25" s="42">
        <v>10253</v>
      </c>
      <c r="K25" s="43">
        <v>8596</v>
      </c>
      <c r="L25" s="42">
        <f t="shared" si="22"/>
        <v>323571</v>
      </c>
      <c r="M25" s="43">
        <v>191458</v>
      </c>
      <c r="N25" s="42">
        <v>99912</v>
      </c>
      <c r="O25" s="43">
        <v>19650</v>
      </c>
      <c r="P25" s="42">
        <v>12551</v>
      </c>
      <c r="Q25" s="10">
        <f t="shared" si="23"/>
        <v>13406</v>
      </c>
      <c r="R25" s="43">
        <v>1869</v>
      </c>
      <c r="S25" s="42">
        <v>4157</v>
      </c>
      <c r="T25" s="43">
        <v>173</v>
      </c>
      <c r="U25" s="42">
        <v>7207</v>
      </c>
      <c r="V25" s="42">
        <v>17094</v>
      </c>
      <c r="W25" s="44">
        <v>8271</v>
      </c>
      <c r="X25" s="11" t="s">
        <v>18</v>
      </c>
      <c r="Y25" s="12"/>
      <c r="Z25" s="7"/>
    </row>
    <row r="26" spans="1:26">
      <c r="A26" s="8" t="s">
        <v>123</v>
      </c>
      <c r="B26" s="9">
        <f t="shared" si="19"/>
        <v>90402</v>
      </c>
      <c r="C26" s="10">
        <f t="shared" si="20"/>
        <v>0</v>
      </c>
      <c r="D26" s="42" t="s">
        <v>6</v>
      </c>
      <c r="E26" s="43" t="s">
        <v>6</v>
      </c>
      <c r="F26" s="42" t="s">
        <v>6</v>
      </c>
      <c r="G26" s="42" t="s">
        <v>6</v>
      </c>
      <c r="H26" s="10">
        <f t="shared" si="21"/>
        <v>30230</v>
      </c>
      <c r="I26" s="43">
        <v>116</v>
      </c>
      <c r="J26" s="42">
        <v>1079</v>
      </c>
      <c r="K26" s="43">
        <v>29035</v>
      </c>
      <c r="L26" s="42">
        <f t="shared" si="22"/>
        <v>13778</v>
      </c>
      <c r="M26" s="43">
        <v>2129</v>
      </c>
      <c r="N26" s="42">
        <v>8449</v>
      </c>
      <c r="O26" s="43">
        <v>2806</v>
      </c>
      <c r="P26" s="42">
        <v>394</v>
      </c>
      <c r="Q26" s="10">
        <f>SUM(R26:U26)</f>
        <v>10156</v>
      </c>
      <c r="R26" s="43">
        <v>1640</v>
      </c>
      <c r="S26" s="42">
        <v>3708</v>
      </c>
      <c r="T26" s="43">
        <v>873</v>
      </c>
      <c r="U26" s="42">
        <v>3935</v>
      </c>
      <c r="V26" s="42">
        <v>2068</v>
      </c>
      <c r="W26" s="44">
        <v>34170</v>
      </c>
      <c r="X26" s="11" t="s">
        <v>19</v>
      </c>
      <c r="Y26" s="12"/>
      <c r="Z26" s="7"/>
    </row>
    <row r="27" spans="1:26">
      <c r="A27" s="8" t="s">
        <v>124</v>
      </c>
      <c r="B27" s="9">
        <f t="shared" si="19"/>
        <v>91497</v>
      </c>
      <c r="C27" s="10">
        <f t="shared" si="20"/>
        <v>1</v>
      </c>
      <c r="D27" s="42" t="s">
        <v>6</v>
      </c>
      <c r="E27" s="43">
        <v>1</v>
      </c>
      <c r="F27" s="42" t="s">
        <v>6</v>
      </c>
      <c r="G27" s="42" t="s">
        <v>6</v>
      </c>
      <c r="H27" s="10">
        <f t="shared" si="21"/>
        <v>3401</v>
      </c>
      <c r="I27" s="43">
        <v>185</v>
      </c>
      <c r="J27" s="42">
        <v>501</v>
      </c>
      <c r="K27" s="43">
        <v>2715</v>
      </c>
      <c r="L27" s="42">
        <f t="shared" si="22"/>
        <v>1835</v>
      </c>
      <c r="M27" s="43">
        <v>401</v>
      </c>
      <c r="N27" s="42">
        <v>1275</v>
      </c>
      <c r="O27" s="43">
        <v>75</v>
      </c>
      <c r="P27" s="42">
        <v>84</v>
      </c>
      <c r="Q27" s="10">
        <f t="shared" si="23"/>
        <v>24630</v>
      </c>
      <c r="R27" s="43">
        <v>20732</v>
      </c>
      <c r="S27" s="42">
        <v>3528</v>
      </c>
      <c r="T27" s="43">
        <v>105</v>
      </c>
      <c r="U27" s="42">
        <v>265</v>
      </c>
      <c r="V27" s="42">
        <v>5953</v>
      </c>
      <c r="W27" s="44">
        <v>55677</v>
      </c>
      <c r="X27" s="11" t="s">
        <v>20</v>
      </c>
      <c r="Y27" s="12"/>
      <c r="Z27" s="7"/>
    </row>
    <row r="28" spans="1:26">
      <c r="A28" s="8" t="s">
        <v>125</v>
      </c>
      <c r="B28" s="9">
        <f t="shared" si="19"/>
        <v>292806</v>
      </c>
      <c r="C28" s="10">
        <f t="shared" si="20"/>
        <v>29</v>
      </c>
      <c r="D28" s="42">
        <v>5</v>
      </c>
      <c r="E28" s="43">
        <v>16</v>
      </c>
      <c r="F28" s="42">
        <v>8</v>
      </c>
      <c r="G28" s="42" t="s">
        <v>6</v>
      </c>
      <c r="H28" s="10">
        <f t="shared" si="21"/>
        <v>1350</v>
      </c>
      <c r="I28" s="43">
        <v>382</v>
      </c>
      <c r="J28" s="42">
        <v>179</v>
      </c>
      <c r="K28" s="43">
        <v>789</v>
      </c>
      <c r="L28" s="42">
        <f t="shared" si="22"/>
        <v>14720</v>
      </c>
      <c r="M28" s="43">
        <v>296</v>
      </c>
      <c r="N28" s="42">
        <v>221</v>
      </c>
      <c r="O28" s="43">
        <v>14098</v>
      </c>
      <c r="P28" s="42">
        <v>105</v>
      </c>
      <c r="Q28" s="10">
        <f t="shared" si="23"/>
        <v>4715</v>
      </c>
      <c r="R28" s="43">
        <v>915</v>
      </c>
      <c r="S28" s="42">
        <v>918</v>
      </c>
      <c r="T28" s="43">
        <v>8</v>
      </c>
      <c r="U28" s="42">
        <v>2874</v>
      </c>
      <c r="V28" s="42">
        <v>11320</v>
      </c>
      <c r="W28" s="44">
        <v>260672</v>
      </c>
      <c r="X28" s="11" t="s">
        <v>21</v>
      </c>
      <c r="Y28" s="12"/>
      <c r="Z28" s="7"/>
    </row>
    <row r="29" spans="1:26" ht="22.55" customHeight="1">
      <c r="A29" s="13" t="s">
        <v>110</v>
      </c>
      <c r="B29" s="56">
        <f>SUM(B30:B33)</f>
        <v>109973</v>
      </c>
      <c r="C29" s="55">
        <f>SUM(C30:C33)</f>
        <v>0</v>
      </c>
      <c r="D29" s="55">
        <f t="shared" ref="D29:G29" si="24">SUM(D30:D33)</f>
        <v>0</v>
      </c>
      <c r="E29" s="55">
        <f t="shared" si="24"/>
        <v>0</v>
      </c>
      <c r="F29" s="55">
        <f t="shared" si="24"/>
        <v>0</v>
      </c>
      <c r="G29" s="55">
        <f t="shared" si="24"/>
        <v>0</v>
      </c>
      <c r="H29" s="55">
        <f t="shared" ref="H29:J29" si="25">SUM(H30:H33)</f>
        <v>25587</v>
      </c>
      <c r="I29" s="57">
        <f t="shared" si="25"/>
        <v>854</v>
      </c>
      <c r="J29" s="57">
        <f t="shared" si="25"/>
        <v>24546</v>
      </c>
      <c r="K29" s="57">
        <f t="shared" ref="K29" si="26">SUM(K30:K33)</f>
        <v>187</v>
      </c>
      <c r="L29" s="55">
        <f>SUM(L30:L33)</f>
        <v>27760</v>
      </c>
      <c r="M29" s="57">
        <f t="shared" ref="M29" si="27">SUM(M30:M33)</f>
        <v>20266</v>
      </c>
      <c r="N29" s="57">
        <f>SUM(N30:N33)</f>
        <v>6814</v>
      </c>
      <c r="O29" s="55">
        <f t="shared" ref="O29" si="28">SUM(O30:O33)</f>
        <v>276</v>
      </c>
      <c r="P29" s="55">
        <f>SUM(P30:P33)</f>
        <v>404</v>
      </c>
      <c r="Q29" s="55">
        <f t="shared" ref="Q29" si="29">SUM(Q30:Q33)</f>
        <v>24950</v>
      </c>
      <c r="R29" s="57">
        <f t="shared" ref="R29" si="30">SUM(R30:R33)</f>
        <v>6390</v>
      </c>
      <c r="S29" s="57">
        <f t="shared" ref="S29" si="31">SUM(S30:S33)</f>
        <v>14579</v>
      </c>
      <c r="T29" s="57">
        <f t="shared" ref="T29:U29" si="32">SUM(T30:T33)</f>
        <v>394</v>
      </c>
      <c r="U29" s="55">
        <f t="shared" si="32"/>
        <v>3587</v>
      </c>
      <c r="V29" s="55">
        <f t="shared" ref="V29:W29" si="33">SUM(V30:V33)</f>
        <v>27449</v>
      </c>
      <c r="W29" s="59">
        <f t="shared" si="33"/>
        <v>4227</v>
      </c>
      <c r="X29" s="14" t="s">
        <v>111</v>
      </c>
      <c r="Y29" s="12"/>
      <c r="Z29" s="7"/>
    </row>
    <row r="30" spans="1:26">
      <c r="A30" s="8" t="s">
        <v>126</v>
      </c>
      <c r="B30" s="9">
        <f t="shared" ref="B30:B33" si="34">SUM(C30,H30,L30,Q30,V30,W30)</f>
        <v>42363</v>
      </c>
      <c r="C30" s="10">
        <f t="shared" ref="C30:C33" si="35">SUM(D30:G30)</f>
        <v>0</v>
      </c>
      <c r="D30" s="42" t="s">
        <v>6</v>
      </c>
      <c r="E30" s="43" t="s">
        <v>6</v>
      </c>
      <c r="F30" s="42" t="s">
        <v>6</v>
      </c>
      <c r="G30" s="42" t="s">
        <v>6</v>
      </c>
      <c r="H30" s="10">
        <f t="shared" ref="H30:H33" si="36">SUM(I30:K30)</f>
        <v>10410</v>
      </c>
      <c r="I30" s="43">
        <v>401</v>
      </c>
      <c r="J30" s="42">
        <v>9865</v>
      </c>
      <c r="K30" s="43">
        <v>144</v>
      </c>
      <c r="L30" s="42">
        <f t="shared" si="22"/>
        <v>14234</v>
      </c>
      <c r="M30" s="43">
        <v>9612</v>
      </c>
      <c r="N30" s="42">
        <v>4177</v>
      </c>
      <c r="O30" s="43">
        <v>139</v>
      </c>
      <c r="P30" s="42">
        <v>306</v>
      </c>
      <c r="Q30" s="10">
        <f>SUM(R30:U30)</f>
        <v>11438</v>
      </c>
      <c r="R30" s="43">
        <v>3757</v>
      </c>
      <c r="S30" s="42">
        <v>6226</v>
      </c>
      <c r="T30" s="43">
        <v>202</v>
      </c>
      <c r="U30" s="42">
        <v>1253</v>
      </c>
      <c r="V30" s="42">
        <v>2058</v>
      </c>
      <c r="W30" s="44">
        <v>4223</v>
      </c>
      <c r="X30" s="11" t="s">
        <v>22</v>
      </c>
      <c r="Y30" s="12"/>
      <c r="Z30" s="7"/>
    </row>
    <row r="31" spans="1:26">
      <c r="A31" s="8" t="s">
        <v>127</v>
      </c>
      <c r="B31" s="9">
        <f t="shared" si="34"/>
        <v>21334</v>
      </c>
      <c r="C31" s="10">
        <f t="shared" si="35"/>
        <v>0</v>
      </c>
      <c r="D31" s="42" t="s">
        <v>6</v>
      </c>
      <c r="E31" s="43" t="s">
        <v>6</v>
      </c>
      <c r="F31" s="42" t="s">
        <v>6</v>
      </c>
      <c r="G31" s="42" t="s">
        <v>6</v>
      </c>
      <c r="H31" s="10">
        <f t="shared" si="36"/>
        <v>455</v>
      </c>
      <c r="I31" s="43">
        <v>48</v>
      </c>
      <c r="J31" s="42">
        <v>398</v>
      </c>
      <c r="K31" s="43">
        <v>9</v>
      </c>
      <c r="L31" s="42">
        <f t="shared" si="22"/>
        <v>861</v>
      </c>
      <c r="M31" s="43">
        <v>28</v>
      </c>
      <c r="N31" s="42">
        <v>792</v>
      </c>
      <c r="O31" s="43">
        <v>6</v>
      </c>
      <c r="P31" s="42">
        <v>35</v>
      </c>
      <c r="Q31" s="10">
        <f>SUM(R31:U31)</f>
        <v>5865</v>
      </c>
      <c r="R31" s="43">
        <v>761</v>
      </c>
      <c r="S31" s="42">
        <v>4670</v>
      </c>
      <c r="T31" s="43">
        <v>53</v>
      </c>
      <c r="U31" s="42">
        <v>381</v>
      </c>
      <c r="V31" s="42">
        <v>14150</v>
      </c>
      <c r="W31" s="44">
        <v>3</v>
      </c>
      <c r="X31" s="11" t="s">
        <v>23</v>
      </c>
      <c r="Y31" s="12"/>
      <c r="Z31" s="7"/>
    </row>
    <row r="32" spans="1:26">
      <c r="A32" s="8" t="s">
        <v>128</v>
      </c>
      <c r="B32" s="9">
        <f t="shared" si="34"/>
        <v>19926</v>
      </c>
      <c r="C32" s="10">
        <f t="shared" si="35"/>
        <v>0</v>
      </c>
      <c r="D32" s="42" t="s">
        <v>6</v>
      </c>
      <c r="E32" s="43" t="s">
        <v>6</v>
      </c>
      <c r="F32" s="42" t="s">
        <v>6</v>
      </c>
      <c r="G32" s="42" t="s">
        <v>6</v>
      </c>
      <c r="H32" s="10">
        <f t="shared" si="36"/>
        <v>11599</v>
      </c>
      <c r="I32" s="43">
        <v>118</v>
      </c>
      <c r="J32" s="42">
        <v>11461</v>
      </c>
      <c r="K32" s="43">
        <v>20</v>
      </c>
      <c r="L32" s="42">
        <f t="shared" si="22"/>
        <v>155</v>
      </c>
      <c r="M32" s="43">
        <v>12</v>
      </c>
      <c r="N32" s="42">
        <v>123</v>
      </c>
      <c r="O32" s="43">
        <v>4</v>
      </c>
      <c r="P32" s="42">
        <v>16</v>
      </c>
      <c r="Q32" s="10">
        <f>SUM(R32:U32)</f>
        <v>2425</v>
      </c>
      <c r="R32" s="43">
        <v>237</v>
      </c>
      <c r="S32" s="42">
        <v>1677</v>
      </c>
      <c r="T32" s="43">
        <v>45</v>
      </c>
      <c r="U32" s="42">
        <v>466</v>
      </c>
      <c r="V32" s="42">
        <v>5746</v>
      </c>
      <c r="W32" s="44">
        <v>1</v>
      </c>
      <c r="X32" s="11" t="s">
        <v>24</v>
      </c>
      <c r="Y32" s="12"/>
      <c r="Z32" s="7"/>
    </row>
    <row r="33" spans="1:26">
      <c r="A33" s="8" t="s">
        <v>129</v>
      </c>
      <c r="B33" s="9">
        <f t="shared" si="34"/>
        <v>26350</v>
      </c>
      <c r="C33" s="10">
        <f t="shared" si="35"/>
        <v>0</v>
      </c>
      <c r="D33" s="42" t="s">
        <v>6</v>
      </c>
      <c r="E33" s="43" t="s">
        <v>6</v>
      </c>
      <c r="F33" s="42" t="s">
        <v>6</v>
      </c>
      <c r="G33" s="42" t="s">
        <v>6</v>
      </c>
      <c r="H33" s="10">
        <f t="shared" si="36"/>
        <v>3123</v>
      </c>
      <c r="I33" s="43">
        <v>287</v>
      </c>
      <c r="J33" s="42">
        <v>2822</v>
      </c>
      <c r="K33" s="43">
        <v>14</v>
      </c>
      <c r="L33" s="42">
        <f t="shared" si="22"/>
        <v>12510</v>
      </c>
      <c r="M33" s="43">
        <v>10614</v>
      </c>
      <c r="N33" s="42">
        <v>1722</v>
      </c>
      <c r="O33" s="43">
        <v>127</v>
      </c>
      <c r="P33" s="42">
        <v>47</v>
      </c>
      <c r="Q33" s="10">
        <f>SUM(R33:U33)</f>
        <v>5222</v>
      </c>
      <c r="R33" s="43">
        <v>1635</v>
      </c>
      <c r="S33" s="42">
        <v>2006</v>
      </c>
      <c r="T33" s="43">
        <v>94</v>
      </c>
      <c r="U33" s="42">
        <v>1487</v>
      </c>
      <c r="V33" s="42">
        <v>5495</v>
      </c>
      <c r="W33" s="44" t="s">
        <v>6</v>
      </c>
      <c r="X33" s="11" t="s">
        <v>25</v>
      </c>
      <c r="Y33" s="12"/>
      <c r="Z33" s="7"/>
    </row>
    <row r="34" spans="1:26">
      <c r="A34" s="97" t="s">
        <v>26</v>
      </c>
      <c r="B34" s="98">
        <f>SUM(B36:B39)</f>
        <v>260593</v>
      </c>
      <c r="C34" s="81">
        <f>SUM(C36:C39)</f>
        <v>62235</v>
      </c>
      <c r="D34" s="81">
        <f>SUM(D36:D39)</f>
        <v>2523</v>
      </c>
      <c r="E34" s="100">
        <f t="shared" ref="E34:N34" si="37">SUM(E36:E39)</f>
        <v>31662</v>
      </c>
      <c r="F34" s="81">
        <f t="shared" si="37"/>
        <v>27810</v>
      </c>
      <c r="G34" s="81">
        <f t="shared" ref="G34" si="38">SUM(G36:G39)</f>
        <v>240</v>
      </c>
      <c r="H34" s="81">
        <f t="shared" si="37"/>
        <v>16009</v>
      </c>
      <c r="I34" s="93">
        <f t="shared" si="37"/>
        <v>189</v>
      </c>
      <c r="J34" s="100">
        <f t="shared" si="37"/>
        <v>242</v>
      </c>
      <c r="K34" s="81">
        <f>SUM(K36:K39)</f>
        <v>15578</v>
      </c>
      <c r="L34" s="81">
        <f t="shared" ref="L34" si="39">SUM(L36:L39)</f>
        <v>634</v>
      </c>
      <c r="M34" s="100">
        <f t="shared" si="37"/>
        <v>267</v>
      </c>
      <c r="N34" s="81">
        <f t="shared" si="37"/>
        <v>136</v>
      </c>
      <c r="O34" s="81">
        <f t="shared" ref="O34:P34" si="40">SUM(O36:O39)</f>
        <v>151</v>
      </c>
      <c r="P34" s="81">
        <f t="shared" si="40"/>
        <v>80</v>
      </c>
      <c r="Q34" s="81">
        <f>SUM(Q36:Q39)</f>
        <v>5525</v>
      </c>
      <c r="R34" s="81">
        <f t="shared" ref="R34:W34" si="41">SUM(R36:R39)</f>
        <v>406</v>
      </c>
      <c r="S34" s="100">
        <f t="shared" si="41"/>
        <v>3076</v>
      </c>
      <c r="T34" s="81">
        <f t="shared" si="41"/>
        <v>386</v>
      </c>
      <c r="U34" s="81">
        <f t="shared" ref="U34" si="42">SUM(U36:U39)</f>
        <v>1657</v>
      </c>
      <c r="V34" s="81">
        <f t="shared" si="41"/>
        <v>459</v>
      </c>
      <c r="W34" s="107">
        <f t="shared" si="41"/>
        <v>175731</v>
      </c>
      <c r="X34" s="110" t="s">
        <v>27</v>
      </c>
      <c r="Y34" s="111"/>
      <c r="Z34" s="7"/>
    </row>
    <row r="35" spans="1:26">
      <c r="A35" s="97"/>
      <c r="B35" s="98"/>
      <c r="C35" s="81"/>
      <c r="D35" s="81"/>
      <c r="E35" s="100"/>
      <c r="F35" s="81"/>
      <c r="G35" s="81"/>
      <c r="H35" s="81"/>
      <c r="I35" s="93"/>
      <c r="J35" s="100"/>
      <c r="K35" s="81"/>
      <c r="L35" s="81"/>
      <c r="M35" s="100"/>
      <c r="N35" s="81"/>
      <c r="O35" s="81"/>
      <c r="P35" s="81"/>
      <c r="Q35" s="81"/>
      <c r="R35" s="81"/>
      <c r="S35" s="100"/>
      <c r="T35" s="81"/>
      <c r="U35" s="81"/>
      <c r="V35" s="81"/>
      <c r="W35" s="107"/>
      <c r="X35" s="110"/>
      <c r="Y35" s="111"/>
      <c r="Z35" s="7"/>
    </row>
    <row r="36" spans="1:26">
      <c r="A36" s="8" t="s">
        <v>130</v>
      </c>
      <c r="B36" s="9">
        <f t="shared" ref="B36:B39" si="43">SUM(C36,H36,L36,Q36,V36,W36)</f>
        <v>2301</v>
      </c>
      <c r="C36" s="10">
        <f t="shared" ref="C36:C39" si="44">SUM(D36:G36)</f>
        <v>3</v>
      </c>
      <c r="D36" s="42" t="s">
        <v>6</v>
      </c>
      <c r="E36" s="43">
        <v>3</v>
      </c>
      <c r="F36" s="42" t="s">
        <v>6</v>
      </c>
      <c r="G36" s="42" t="s">
        <v>6</v>
      </c>
      <c r="H36" s="10">
        <f t="shared" ref="H36:H39" si="45">SUM(I36:K36)</f>
        <v>126</v>
      </c>
      <c r="I36" s="43">
        <v>13</v>
      </c>
      <c r="J36" s="42">
        <v>79</v>
      </c>
      <c r="K36" s="43">
        <v>34</v>
      </c>
      <c r="L36" s="42">
        <f t="shared" ref="L36:L39" si="46">SUM(M36:P36)</f>
        <v>206</v>
      </c>
      <c r="M36" s="43">
        <v>123</v>
      </c>
      <c r="N36" s="42">
        <v>41</v>
      </c>
      <c r="O36" s="43">
        <v>1</v>
      </c>
      <c r="P36" s="42">
        <v>41</v>
      </c>
      <c r="Q36" s="10">
        <f>SUM(R36:U36)</f>
        <v>1332</v>
      </c>
      <c r="R36" s="43">
        <v>111</v>
      </c>
      <c r="S36" s="42">
        <v>1113</v>
      </c>
      <c r="T36" s="43">
        <v>62</v>
      </c>
      <c r="U36" s="42">
        <v>46</v>
      </c>
      <c r="V36" s="42">
        <v>200</v>
      </c>
      <c r="W36" s="44">
        <v>434</v>
      </c>
      <c r="X36" s="11" t="s">
        <v>28</v>
      </c>
      <c r="Y36" s="12"/>
      <c r="Z36" s="7"/>
    </row>
    <row r="37" spans="1:26">
      <c r="A37" s="8" t="s">
        <v>131</v>
      </c>
      <c r="B37" s="9">
        <f t="shared" si="43"/>
        <v>97801</v>
      </c>
      <c r="C37" s="10">
        <f t="shared" si="44"/>
        <v>40411</v>
      </c>
      <c r="D37" s="42">
        <v>407</v>
      </c>
      <c r="E37" s="43">
        <v>26790</v>
      </c>
      <c r="F37" s="42">
        <v>13055</v>
      </c>
      <c r="G37" s="42">
        <v>159</v>
      </c>
      <c r="H37" s="10">
        <f t="shared" si="45"/>
        <v>13402</v>
      </c>
      <c r="I37" s="43">
        <v>79</v>
      </c>
      <c r="J37" s="42">
        <v>39</v>
      </c>
      <c r="K37" s="43">
        <v>13284</v>
      </c>
      <c r="L37" s="42">
        <f t="shared" si="46"/>
        <v>250</v>
      </c>
      <c r="M37" s="43">
        <v>38</v>
      </c>
      <c r="N37" s="42">
        <v>58</v>
      </c>
      <c r="O37" s="43">
        <v>141</v>
      </c>
      <c r="P37" s="42">
        <v>13</v>
      </c>
      <c r="Q37" s="10">
        <f>SUM(R37:U37)</f>
        <v>2735</v>
      </c>
      <c r="R37" s="43">
        <v>32</v>
      </c>
      <c r="S37" s="42">
        <v>869</v>
      </c>
      <c r="T37" s="43">
        <v>313</v>
      </c>
      <c r="U37" s="42">
        <v>1521</v>
      </c>
      <c r="V37" s="42">
        <v>193</v>
      </c>
      <c r="W37" s="44">
        <v>40810</v>
      </c>
      <c r="X37" s="11" t="s">
        <v>29</v>
      </c>
      <c r="Y37" s="12"/>
      <c r="Z37" s="7"/>
    </row>
    <row r="38" spans="1:26">
      <c r="A38" s="8" t="s">
        <v>132</v>
      </c>
      <c r="B38" s="9">
        <f t="shared" si="43"/>
        <v>86897</v>
      </c>
      <c r="C38" s="10">
        <f t="shared" si="44"/>
        <v>16805</v>
      </c>
      <c r="D38" s="42">
        <v>175</v>
      </c>
      <c r="E38" s="43">
        <v>3076</v>
      </c>
      <c r="F38" s="42">
        <v>13542</v>
      </c>
      <c r="G38" s="42">
        <v>12</v>
      </c>
      <c r="H38" s="10">
        <f t="shared" si="45"/>
        <v>1654</v>
      </c>
      <c r="I38" s="43">
        <v>53</v>
      </c>
      <c r="J38" s="42">
        <v>108</v>
      </c>
      <c r="K38" s="43">
        <v>1493</v>
      </c>
      <c r="L38" s="42">
        <f t="shared" si="46"/>
        <v>108</v>
      </c>
      <c r="M38" s="43">
        <v>68</v>
      </c>
      <c r="N38" s="42">
        <v>20</v>
      </c>
      <c r="O38" s="43">
        <v>4</v>
      </c>
      <c r="P38" s="42">
        <v>16</v>
      </c>
      <c r="Q38" s="10">
        <f>SUM(R38:U38)</f>
        <v>908</v>
      </c>
      <c r="R38" s="43">
        <v>189</v>
      </c>
      <c r="S38" s="42">
        <v>623</v>
      </c>
      <c r="T38" s="43">
        <v>11</v>
      </c>
      <c r="U38" s="42">
        <v>85</v>
      </c>
      <c r="V38" s="42">
        <v>34</v>
      </c>
      <c r="W38" s="44">
        <v>67388</v>
      </c>
      <c r="X38" s="11" t="s">
        <v>30</v>
      </c>
      <c r="Y38" s="12"/>
      <c r="Z38" s="7"/>
    </row>
    <row r="39" spans="1:26">
      <c r="A39" s="8" t="s">
        <v>133</v>
      </c>
      <c r="B39" s="9">
        <f t="shared" si="43"/>
        <v>73594</v>
      </c>
      <c r="C39" s="10">
        <f t="shared" si="44"/>
        <v>5016</v>
      </c>
      <c r="D39" s="42">
        <v>1941</v>
      </c>
      <c r="E39" s="43">
        <v>1793</v>
      </c>
      <c r="F39" s="42">
        <v>1213</v>
      </c>
      <c r="G39" s="42">
        <v>69</v>
      </c>
      <c r="H39" s="10">
        <f t="shared" si="45"/>
        <v>827</v>
      </c>
      <c r="I39" s="43">
        <v>44</v>
      </c>
      <c r="J39" s="42">
        <v>16</v>
      </c>
      <c r="K39" s="43">
        <v>767</v>
      </c>
      <c r="L39" s="42">
        <f t="shared" si="46"/>
        <v>70</v>
      </c>
      <c r="M39" s="43">
        <v>38</v>
      </c>
      <c r="N39" s="42">
        <v>17</v>
      </c>
      <c r="O39" s="43">
        <v>5</v>
      </c>
      <c r="P39" s="42">
        <v>10</v>
      </c>
      <c r="Q39" s="10">
        <f>SUM(R39:U39)</f>
        <v>550</v>
      </c>
      <c r="R39" s="43">
        <v>74</v>
      </c>
      <c r="S39" s="42">
        <v>471</v>
      </c>
      <c r="T39" s="43" t="s">
        <v>6</v>
      </c>
      <c r="U39" s="42">
        <v>5</v>
      </c>
      <c r="V39" s="42">
        <v>32</v>
      </c>
      <c r="W39" s="44">
        <v>67099</v>
      </c>
      <c r="X39" s="11" t="s">
        <v>31</v>
      </c>
      <c r="Y39" s="12"/>
      <c r="Z39" s="7"/>
    </row>
    <row r="40" spans="1:26">
      <c r="A40" s="97" t="s">
        <v>32</v>
      </c>
      <c r="B40" s="98">
        <f>SUM(B42:B46)</f>
        <v>577839</v>
      </c>
      <c r="C40" s="81">
        <f>SUM(C42:C46)</f>
        <v>205</v>
      </c>
      <c r="D40" s="81">
        <f t="shared" ref="D40:G40" si="47">SUM(D42:D46)</f>
        <v>63</v>
      </c>
      <c r="E40" s="81">
        <f t="shared" si="47"/>
        <v>89</v>
      </c>
      <c r="F40" s="81">
        <f t="shared" si="47"/>
        <v>49</v>
      </c>
      <c r="G40" s="81">
        <f t="shared" si="47"/>
        <v>4</v>
      </c>
      <c r="H40" s="81">
        <f t="shared" ref="H40:N40" si="48">SUM(H42:H46)</f>
        <v>58675</v>
      </c>
      <c r="I40" s="93">
        <f t="shared" si="48"/>
        <v>20730</v>
      </c>
      <c r="J40" s="100">
        <f t="shared" si="48"/>
        <v>29070</v>
      </c>
      <c r="K40" s="81">
        <f t="shared" si="48"/>
        <v>8875</v>
      </c>
      <c r="L40" s="81">
        <f t="shared" ref="L40" si="49">SUM(L42:L46)</f>
        <v>44813</v>
      </c>
      <c r="M40" s="100">
        <f t="shared" si="48"/>
        <v>26302</v>
      </c>
      <c r="N40" s="81">
        <f t="shared" si="48"/>
        <v>9478</v>
      </c>
      <c r="O40" s="81">
        <f t="shared" ref="O40:P40" si="50">SUM(O42:O46)</f>
        <v>7226</v>
      </c>
      <c r="P40" s="81">
        <f t="shared" si="50"/>
        <v>1807</v>
      </c>
      <c r="Q40" s="81">
        <f>SUM(Q42:Q46)</f>
        <v>129460</v>
      </c>
      <c r="R40" s="81">
        <f t="shared" ref="R40:W40" si="51">SUM(R42:R46)</f>
        <v>66317</v>
      </c>
      <c r="S40" s="100">
        <f t="shared" si="51"/>
        <v>26276</v>
      </c>
      <c r="T40" s="81">
        <f t="shared" si="51"/>
        <v>656</v>
      </c>
      <c r="U40" s="81">
        <f t="shared" ref="U40" si="52">SUM(U42:U46)</f>
        <v>36211</v>
      </c>
      <c r="V40" s="81">
        <f t="shared" si="51"/>
        <v>58624</v>
      </c>
      <c r="W40" s="107">
        <f t="shared" si="51"/>
        <v>286062</v>
      </c>
      <c r="X40" s="110" t="s">
        <v>33</v>
      </c>
      <c r="Y40" s="111"/>
      <c r="Z40" s="7"/>
    </row>
    <row r="41" spans="1:26">
      <c r="A41" s="97"/>
      <c r="B41" s="98"/>
      <c r="C41" s="81"/>
      <c r="D41" s="81"/>
      <c r="E41" s="81"/>
      <c r="F41" s="81"/>
      <c r="G41" s="81"/>
      <c r="H41" s="81"/>
      <c r="I41" s="93"/>
      <c r="J41" s="100"/>
      <c r="K41" s="81"/>
      <c r="L41" s="81"/>
      <c r="M41" s="100"/>
      <c r="N41" s="81"/>
      <c r="O41" s="81"/>
      <c r="P41" s="81"/>
      <c r="Q41" s="81"/>
      <c r="R41" s="81"/>
      <c r="S41" s="100"/>
      <c r="T41" s="81"/>
      <c r="U41" s="81"/>
      <c r="V41" s="81"/>
      <c r="W41" s="107"/>
      <c r="X41" s="110"/>
      <c r="Y41" s="111"/>
      <c r="Z41" s="7"/>
    </row>
    <row r="42" spans="1:26">
      <c r="A42" s="8" t="s">
        <v>134</v>
      </c>
      <c r="B42" s="9">
        <f t="shared" ref="B42:B46" si="53">SUM(C42,H42,L42,Q42,V42,W42)</f>
        <v>281026</v>
      </c>
      <c r="C42" s="10">
        <f t="shared" ref="C42:C46" si="54">SUM(D42:G42)</f>
        <v>4</v>
      </c>
      <c r="D42" s="42">
        <v>1</v>
      </c>
      <c r="E42" s="43">
        <v>2</v>
      </c>
      <c r="F42" s="42">
        <v>1</v>
      </c>
      <c r="G42" s="42" t="s">
        <v>6</v>
      </c>
      <c r="H42" s="10">
        <f t="shared" ref="H42:H46" si="55">SUM(I42:K42)</f>
        <v>39168</v>
      </c>
      <c r="I42" s="43">
        <v>18526</v>
      </c>
      <c r="J42" s="42">
        <v>14697</v>
      </c>
      <c r="K42" s="43">
        <v>5945</v>
      </c>
      <c r="L42" s="42">
        <f t="shared" ref="L42:L46" si="56">SUM(M42:P42)</f>
        <v>39601</v>
      </c>
      <c r="M42" s="43">
        <v>24656</v>
      </c>
      <c r="N42" s="42">
        <v>7470</v>
      </c>
      <c r="O42" s="43">
        <v>6873</v>
      </c>
      <c r="P42" s="42">
        <v>602</v>
      </c>
      <c r="Q42" s="10">
        <f>SUM(R42:U42)</f>
        <v>89355</v>
      </c>
      <c r="R42" s="43">
        <v>46663</v>
      </c>
      <c r="S42" s="42">
        <v>15999</v>
      </c>
      <c r="T42" s="43">
        <v>463</v>
      </c>
      <c r="U42" s="42">
        <v>26230</v>
      </c>
      <c r="V42" s="42">
        <v>37650</v>
      </c>
      <c r="W42" s="44">
        <v>75248</v>
      </c>
      <c r="X42" s="11" t="s">
        <v>34</v>
      </c>
      <c r="Y42" s="12"/>
      <c r="Z42" s="7"/>
    </row>
    <row r="43" spans="1:26">
      <c r="A43" s="8" t="s">
        <v>135</v>
      </c>
      <c r="B43" s="9">
        <f t="shared" si="53"/>
        <v>10823</v>
      </c>
      <c r="C43" s="10">
        <f t="shared" si="54"/>
        <v>0</v>
      </c>
      <c r="D43" s="42" t="s">
        <v>6</v>
      </c>
      <c r="E43" s="43" t="s">
        <v>6</v>
      </c>
      <c r="F43" s="42" t="s">
        <v>6</v>
      </c>
      <c r="G43" s="42" t="s">
        <v>6</v>
      </c>
      <c r="H43" s="10">
        <f t="shared" si="55"/>
        <v>1009</v>
      </c>
      <c r="I43" s="43">
        <v>123</v>
      </c>
      <c r="J43" s="42">
        <v>342</v>
      </c>
      <c r="K43" s="43">
        <v>544</v>
      </c>
      <c r="L43" s="42">
        <f t="shared" si="56"/>
        <v>381</v>
      </c>
      <c r="M43" s="43">
        <v>74</v>
      </c>
      <c r="N43" s="42">
        <v>181</v>
      </c>
      <c r="O43" s="43">
        <v>14</v>
      </c>
      <c r="P43" s="42">
        <v>112</v>
      </c>
      <c r="Q43" s="10">
        <f>SUM(R43:U43)</f>
        <v>4295</v>
      </c>
      <c r="R43" s="43">
        <v>868</v>
      </c>
      <c r="S43" s="42">
        <v>2895</v>
      </c>
      <c r="T43" s="43">
        <v>32</v>
      </c>
      <c r="U43" s="42">
        <v>500</v>
      </c>
      <c r="V43" s="42">
        <v>3702</v>
      </c>
      <c r="W43" s="44">
        <v>1436</v>
      </c>
      <c r="X43" s="11" t="s">
        <v>35</v>
      </c>
      <c r="Y43" s="12"/>
      <c r="Z43" s="7"/>
    </row>
    <row r="44" spans="1:26">
      <c r="A44" s="8" t="s">
        <v>136</v>
      </c>
      <c r="B44" s="9">
        <f t="shared" si="53"/>
        <v>223684</v>
      </c>
      <c r="C44" s="10">
        <f t="shared" si="54"/>
        <v>185</v>
      </c>
      <c r="D44" s="42">
        <v>54</v>
      </c>
      <c r="E44" s="43">
        <v>79</v>
      </c>
      <c r="F44" s="42">
        <v>48</v>
      </c>
      <c r="G44" s="42">
        <v>4</v>
      </c>
      <c r="H44" s="10">
        <f t="shared" si="55"/>
        <v>15483</v>
      </c>
      <c r="I44" s="43">
        <v>1466</v>
      </c>
      <c r="J44" s="42">
        <v>12806</v>
      </c>
      <c r="K44" s="43">
        <v>1211</v>
      </c>
      <c r="L44" s="42">
        <f t="shared" si="56"/>
        <v>3004</v>
      </c>
      <c r="M44" s="43">
        <v>771</v>
      </c>
      <c r="N44" s="42">
        <v>1349</v>
      </c>
      <c r="O44" s="43">
        <v>265</v>
      </c>
      <c r="P44" s="42">
        <v>619</v>
      </c>
      <c r="Q44" s="10">
        <f>SUM(R44:U44)</f>
        <v>28514</v>
      </c>
      <c r="R44" s="43">
        <v>17937</v>
      </c>
      <c r="S44" s="42">
        <v>2121</v>
      </c>
      <c r="T44" s="43">
        <v>80</v>
      </c>
      <c r="U44" s="42">
        <v>8376</v>
      </c>
      <c r="V44" s="42">
        <v>1969</v>
      </c>
      <c r="W44" s="44">
        <v>174529</v>
      </c>
      <c r="X44" s="11" t="s">
        <v>36</v>
      </c>
      <c r="Y44" s="12"/>
      <c r="Z44" s="7"/>
    </row>
    <row r="45" spans="1:26">
      <c r="A45" s="8" t="s">
        <v>137</v>
      </c>
      <c r="B45" s="9">
        <f t="shared" si="53"/>
        <v>19563</v>
      </c>
      <c r="C45" s="10">
        <f t="shared" si="54"/>
        <v>16</v>
      </c>
      <c r="D45" s="42">
        <v>8</v>
      </c>
      <c r="E45" s="43">
        <v>8</v>
      </c>
      <c r="F45" s="42" t="s">
        <v>6</v>
      </c>
      <c r="G45" s="42" t="s">
        <v>6</v>
      </c>
      <c r="H45" s="10">
        <f t="shared" si="55"/>
        <v>22</v>
      </c>
      <c r="I45" s="43">
        <v>5</v>
      </c>
      <c r="J45" s="42">
        <v>6</v>
      </c>
      <c r="K45" s="43">
        <v>11</v>
      </c>
      <c r="L45" s="42">
        <f t="shared" si="56"/>
        <v>414</v>
      </c>
      <c r="M45" s="43">
        <v>3</v>
      </c>
      <c r="N45" s="42">
        <v>6</v>
      </c>
      <c r="O45" s="43">
        <v>2</v>
      </c>
      <c r="P45" s="42">
        <v>403</v>
      </c>
      <c r="Q45" s="10">
        <f>SUM(R45:U45)</f>
        <v>76</v>
      </c>
      <c r="R45" s="43">
        <v>75</v>
      </c>
      <c r="S45" s="42">
        <v>1</v>
      </c>
      <c r="T45" s="43" t="s">
        <v>6</v>
      </c>
      <c r="U45" s="42" t="s">
        <v>6</v>
      </c>
      <c r="V45" s="42" t="s">
        <v>6</v>
      </c>
      <c r="W45" s="44">
        <v>19035</v>
      </c>
      <c r="X45" s="11" t="s">
        <v>37</v>
      </c>
      <c r="Y45" s="12"/>
      <c r="Z45" s="7"/>
    </row>
    <row r="46" spans="1:26">
      <c r="A46" s="8" t="s">
        <v>138</v>
      </c>
      <c r="B46" s="9">
        <f t="shared" si="53"/>
        <v>42743</v>
      </c>
      <c r="C46" s="10">
        <f t="shared" si="54"/>
        <v>0</v>
      </c>
      <c r="D46" s="42" t="s">
        <v>6</v>
      </c>
      <c r="E46" s="43" t="s">
        <v>6</v>
      </c>
      <c r="F46" s="42" t="s">
        <v>6</v>
      </c>
      <c r="G46" s="42" t="s">
        <v>6</v>
      </c>
      <c r="H46" s="10">
        <f t="shared" si="55"/>
        <v>2993</v>
      </c>
      <c r="I46" s="43">
        <v>610</v>
      </c>
      <c r="J46" s="42">
        <v>1219</v>
      </c>
      <c r="K46" s="43">
        <v>1164</v>
      </c>
      <c r="L46" s="42">
        <f t="shared" si="56"/>
        <v>1413</v>
      </c>
      <c r="M46" s="43">
        <v>798</v>
      </c>
      <c r="N46" s="42">
        <v>472</v>
      </c>
      <c r="O46" s="43">
        <v>72</v>
      </c>
      <c r="P46" s="42">
        <v>71</v>
      </c>
      <c r="Q46" s="10">
        <f>SUM(R46:U46)</f>
        <v>7220</v>
      </c>
      <c r="R46" s="43">
        <v>774</v>
      </c>
      <c r="S46" s="42">
        <v>5260</v>
      </c>
      <c r="T46" s="43">
        <v>81</v>
      </c>
      <c r="U46" s="42">
        <v>1105</v>
      </c>
      <c r="V46" s="42">
        <v>15303</v>
      </c>
      <c r="W46" s="44">
        <v>15814</v>
      </c>
      <c r="X46" s="11" t="s">
        <v>38</v>
      </c>
      <c r="Y46" s="12"/>
      <c r="Z46" s="7"/>
    </row>
    <row r="47" spans="1:26">
      <c r="A47" s="97" t="s">
        <v>39</v>
      </c>
      <c r="B47" s="98">
        <f>SUM(B49:B53)</f>
        <v>897255</v>
      </c>
      <c r="C47" s="81">
        <f>SUM(C49:C53)</f>
        <v>2463</v>
      </c>
      <c r="D47" s="81">
        <f t="shared" ref="D47:M47" si="57">SUM(D49:D53)</f>
        <v>1144</v>
      </c>
      <c r="E47" s="100">
        <f t="shared" si="57"/>
        <v>1122</v>
      </c>
      <c r="F47" s="81">
        <f t="shared" si="57"/>
        <v>188</v>
      </c>
      <c r="G47" s="81">
        <f>SUM(G49:G53)</f>
        <v>9</v>
      </c>
      <c r="H47" s="81">
        <f t="shared" si="57"/>
        <v>22235</v>
      </c>
      <c r="I47" s="93">
        <f t="shared" si="57"/>
        <v>491</v>
      </c>
      <c r="J47" s="100">
        <f t="shared" si="57"/>
        <v>1629</v>
      </c>
      <c r="K47" s="81">
        <f t="shared" si="57"/>
        <v>20115</v>
      </c>
      <c r="L47" s="81">
        <f>SUM(L49:L53)</f>
        <v>5228</v>
      </c>
      <c r="M47" s="100">
        <f t="shared" si="57"/>
        <v>1269</v>
      </c>
      <c r="N47" s="81">
        <f>SUM(N49:N53)</f>
        <v>2949</v>
      </c>
      <c r="O47" s="81">
        <f t="shared" ref="O47:P47" si="58">SUM(O49:O53)</f>
        <v>300</v>
      </c>
      <c r="P47" s="81">
        <f t="shared" si="58"/>
        <v>710</v>
      </c>
      <c r="Q47" s="81">
        <f>SUM(Q49:Q53)</f>
        <v>47575</v>
      </c>
      <c r="R47" s="81">
        <f t="shared" ref="R47:W47" si="59">SUM(R49:R53)</f>
        <v>7392</v>
      </c>
      <c r="S47" s="100">
        <f t="shared" si="59"/>
        <v>14952</v>
      </c>
      <c r="T47" s="81">
        <f t="shared" si="59"/>
        <v>80</v>
      </c>
      <c r="U47" s="81">
        <f t="shared" ref="U47" si="60">SUM(U49:U53)</f>
        <v>25151</v>
      </c>
      <c r="V47" s="81">
        <f t="shared" si="59"/>
        <v>6904</v>
      </c>
      <c r="W47" s="107">
        <f t="shared" si="59"/>
        <v>812850</v>
      </c>
      <c r="X47" s="110" t="s">
        <v>40</v>
      </c>
      <c r="Y47" s="111"/>
      <c r="Z47" s="7"/>
    </row>
    <row r="48" spans="1:26">
      <c r="A48" s="97"/>
      <c r="B48" s="98"/>
      <c r="C48" s="81"/>
      <c r="D48" s="81"/>
      <c r="E48" s="100"/>
      <c r="F48" s="81"/>
      <c r="G48" s="81"/>
      <c r="H48" s="81"/>
      <c r="I48" s="93"/>
      <c r="J48" s="100"/>
      <c r="K48" s="81"/>
      <c r="L48" s="81"/>
      <c r="M48" s="100"/>
      <c r="N48" s="81"/>
      <c r="O48" s="81"/>
      <c r="P48" s="81"/>
      <c r="Q48" s="81"/>
      <c r="R48" s="81"/>
      <c r="S48" s="100"/>
      <c r="T48" s="81"/>
      <c r="U48" s="81"/>
      <c r="V48" s="81"/>
      <c r="W48" s="107"/>
      <c r="X48" s="110"/>
      <c r="Y48" s="111"/>
      <c r="Z48" s="7"/>
    </row>
    <row r="49" spans="1:26">
      <c r="A49" s="8" t="s">
        <v>139</v>
      </c>
      <c r="B49" s="9">
        <f t="shared" ref="B49:B53" si="61">SUM(C49,H49,L49,Q49,V49,W49)</f>
        <v>385129</v>
      </c>
      <c r="C49" s="10">
        <f t="shared" ref="C49:C53" si="62">SUM(D49:G49)</f>
        <v>44</v>
      </c>
      <c r="D49" s="42">
        <v>15</v>
      </c>
      <c r="E49" s="43">
        <v>14</v>
      </c>
      <c r="F49" s="42">
        <v>12</v>
      </c>
      <c r="G49" s="42">
        <v>3</v>
      </c>
      <c r="H49" s="10">
        <f t="shared" ref="H49:H53" si="63">SUM(I49:K49)</f>
        <v>5840</v>
      </c>
      <c r="I49" s="43">
        <v>238</v>
      </c>
      <c r="J49" s="42">
        <v>1126</v>
      </c>
      <c r="K49" s="43">
        <v>4476</v>
      </c>
      <c r="L49" s="42">
        <f t="shared" ref="L49:L53" si="64">SUM(M49:P49)</f>
        <v>3515</v>
      </c>
      <c r="M49" s="43">
        <v>960</v>
      </c>
      <c r="N49" s="42">
        <v>1899</v>
      </c>
      <c r="O49" s="43">
        <v>172</v>
      </c>
      <c r="P49" s="42">
        <v>484</v>
      </c>
      <c r="Q49" s="10">
        <f>SUM(R49:U49)</f>
        <v>32025</v>
      </c>
      <c r="R49" s="43">
        <v>3683</v>
      </c>
      <c r="S49" s="42">
        <v>9593</v>
      </c>
      <c r="T49" s="43">
        <v>64</v>
      </c>
      <c r="U49" s="42">
        <v>18685</v>
      </c>
      <c r="V49" s="42">
        <v>6035</v>
      </c>
      <c r="W49" s="44">
        <v>337670</v>
      </c>
      <c r="X49" s="11" t="s">
        <v>41</v>
      </c>
      <c r="Y49" s="12"/>
      <c r="Z49" s="7"/>
    </row>
    <row r="50" spans="1:26">
      <c r="A50" s="8" t="s">
        <v>140</v>
      </c>
      <c r="B50" s="9">
        <f t="shared" si="61"/>
        <v>137160</v>
      </c>
      <c r="C50" s="10">
        <f t="shared" si="62"/>
        <v>691</v>
      </c>
      <c r="D50" s="42">
        <v>678</v>
      </c>
      <c r="E50" s="43">
        <v>13</v>
      </c>
      <c r="F50" s="42" t="s">
        <v>6</v>
      </c>
      <c r="G50" s="42" t="s">
        <v>6</v>
      </c>
      <c r="H50" s="10">
        <f t="shared" si="63"/>
        <v>826</v>
      </c>
      <c r="I50" s="43">
        <v>61</v>
      </c>
      <c r="J50" s="42">
        <v>13</v>
      </c>
      <c r="K50" s="43">
        <v>752</v>
      </c>
      <c r="L50" s="42">
        <f t="shared" si="64"/>
        <v>125</v>
      </c>
      <c r="M50" s="43">
        <v>18</v>
      </c>
      <c r="N50" s="42">
        <v>49</v>
      </c>
      <c r="O50" s="43">
        <v>15</v>
      </c>
      <c r="P50" s="42">
        <v>43</v>
      </c>
      <c r="Q50" s="10">
        <f>SUM(R50:U50)</f>
        <v>2647</v>
      </c>
      <c r="R50" s="43">
        <v>880</v>
      </c>
      <c r="S50" s="42">
        <v>198</v>
      </c>
      <c r="T50" s="43">
        <v>6</v>
      </c>
      <c r="U50" s="42">
        <v>1563</v>
      </c>
      <c r="V50" s="42">
        <v>262</v>
      </c>
      <c r="W50" s="44">
        <v>132609</v>
      </c>
      <c r="X50" s="11" t="s">
        <v>42</v>
      </c>
      <c r="Y50" s="12"/>
      <c r="Z50" s="7"/>
    </row>
    <row r="51" spans="1:26">
      <c r="A51" s="8" t="s">
        <v>141</v>
      </c>
      <c r="B51" s="9">
        <f t="shared" si="61"/>
        <v>292462</v>
      </c>
      <c r="C51" s="10">
        <f t="shared" si="62"/>
        <v>1071</v>
      </c>
      <c r="D51" s="42">
        <v>228</v>
      </c>
      <c r="E51" s="43">
        <v>720</v>
      </c>
      <c r="F51" s="42">
        <v>117</v>
      </c>
      <c r="G51" s="42">
        <v>6</v>
      </c>
      <c r="H51" s="10">
        <f t="shared" si="63"/>
        <v>15388</v>
      </c>
      <c r="I51" s="43">
        <v>186</v>
      </c>
      <c r="J51" s="42">
        <v>387</v>
      </c>
      <c r="K51" s="43">
        <v>14815</v>
      </c>
      <c r="L51" s="42">
        <f t="shared" si="64"/>
        <v>1545</v>
      </c>
      <c r="M51" s="43">
        <v>289</v>
      </c>
      <c r="N51" s="42">
        <v>961</v>
      </c>
      <c r="O51" s="43">
        <v>113</v>
      </c>
      <c r="P51" s="42">
        <v>182</v>
      </c>
      <c r="Q51" s="10">
        <f>SUM(R51:U51)</f>
        <v>7155</v>
      </c>
      <c r="R51" s="43">
        <v>929</v>
      </c>
      <c r="S51" s="42">
        <v>3498</v>
      </c>
      <c r="T51" s="43">
        <v>8</v>
      </c>
      <c r="U51" s="42">
        <v>2720</v>
      </c>
      <c r="V51" s="42">
        <v>349</v>
      </c>
      <c r="W51" s="44">
        <v>266954</v>
      </c>
      <c r="X51" s="11" t="s">
        <v>43</v>
      </c>
      <c r="Y51" s="12"/>
      <c r="Z51" s="7"/>
    </row>
    <row r="52" spans="1:26">
      <c r="A52" s="8" t="s">
        <v>142</v>
      </c>
      <c r="B52" s="9">
        <f t="shared" si="61"/>
        <v>10125</v>
      </c>
      <c r="C52" s="10">
        <f t="shared" si="62"/>
        <v>0</v>
      </c>
      <c r="D52" s="42" t="s">
        <v>6</v>
      </c>
      <c r="E52" s="43" t="s">
        <v>6</v>
      </c>
      <c r="F52" s="42" t="s">
        <v>6</v>
      </c>
      <c r="G52" s="42" t="s">
        <v>6</v>
      </c>
      <c r="H52" s="10">
        <f t="shared" si="63"/>
        <v>77</v>
      </c>
      <c r="I52" s="43">
        <v>4</v>
      </c>
      <c r="J52" s="42">
        <v>67</v>
      </c>
      <c r="K52" s="43">
        <v>6</v>
      </c>
      <c r="L52" s="42">
        <f t="shared" si="64"/>
        <v>29</v>
      </c>
      <c r="M52" s="43">
        <v>2</v>
      </c>
      <c r="N52" s="42">
        <v>27</v>
      </c>
      <c r="O52" s="43" t="s">
        <v>6</v>
      </c>
      <c r="P52" s="42" t="s">
        <v>6</v>
      </c>
      <c r="Q52" s="10">
        <f>SUM(R52:U52)</f>
        <v>3173</v>
      </c>
      <c r="R52" s="43">
        <v>9</v>
      </c>
      <c r="S52" s="42">
        <v>1115</v>
      </c>
      <c r="T52" s="43">
        <v>2</v>
      </c>
      <c r="U52" s="42">
        <v>2047</v>
      </c>
      <c r="V52" s="42">
        <v>33</v>
      </c>
      <c r="W52" s="44">
        <v>6813</v>
      </c>
      <c r="X52" s="11" t="s">
        <v>44</v>
      </c>
      <c r="Y52" s="12"/>
      <c r="Z52" s="7"/>
    </row>
    <row r="53" spans="1:26">
      <c r="A53" s="8" t="s">
        <v>143</v>
      </c>
      <c r="B53" s="9">
        <f t="shared" si="61"/>
        <v>72379</v>
      </c>
      <c r="C53" s="10">
        <f t="shared" si="62"/>
        <v>657</v>
      </c>
      <c r="D53" s="42">
        <v>223</v>
      </c>
      <c r="E53" s="43">
        <v>375</v>
      </c>
      <c r="F53" s="42">
        <v>59</v>
      </c>
      <c r="G53" s="42" t="s">
        <v>6</v>
      </c>
      <c r="H53" s="10">
        <f t="shared" si="63"/>
        <v>104</v>
      </c>
      <c r="I53" s="43">
        <v>2</v>
      </c>
      <c r="J53" s="42">
        <v>36</v>
      </c>
      <c r="K53" s="43">
        <v>66</v>
      </c>
      <c r="L53" s="42">
        <f t="shared" si="64"/>
        <v>14</v>
      </c>
      <c r="M53" s="43" t="s">
        <v>6</v>
      </c>
      <c r="N53" s="42">
        <v>13</v>
      </c>
      <c r="O53" s="43" t="s">
        <v>6</v>
      </c>
      <c r="P53" s="42">
        <v>1</v>
      </c>
      <c r="Q53" s="10">
        <f>SUM(R53:U53)</f>
        <v>2575</v>
      </c>
      <c r="R53" s="43">
        <v>1891</v>
      </c>
      <c r="S53" s="42">
        <v>548</v>
      </c>
      <c r="T53" s="43" t="s">
        <v>6</v>
      </c>
      <c r="U53" s="42">
        <v>136</v>
      </c>
      <c r="V53" s="42">
        <v>225</v>
      </c>
      <c r="W53" s="44">
        <v>68804</v>
      </c>
      <c r="X53" s="11" t="s">
        <v>45</v>
      </c>
      <c r="Y53" s="12"/>
      <c r="Z53" s="7"/>
    </row>
    <row r="54" spans="1:26">
      <c r="A54" s="97" t="s">
        <v>46</v>
      </c>
      <c r="B54" s="98">
        <f>SUM(B56:B60)</f>
        <v>340224</v>
      </c>
      <c r="C54" s="81">
        <f>SUM(C56:C60)</f>
        <v>2632</v>
      </c>
      <c r="D54" s="81">
        <f t="shared" ref="D54:N54" si="65">SUM(D56:D60)</f>
        <v>901</v>
      </c>
      <c r="E54" s="100">
        <f t="shared" si="65"/>
        <v>1391</v>
      </c>
      <c r="F54" s="81">
        <f t="shared" si="65"/>
        <v>277</v>
      </c>
      <c r="G54" s="81">
        <f t="shared" ref="G54" si="66">SUM(G56:G60)</f>
        <v>63</v>
      </c>
      <c r="H54" s="81">
        <f t="shared" si="65"/>
        <v>669</v>
      </c>
      <c r="I54" s="93">
        <f t="shared" si="65"/>
        <v>103</v>
      </c>
      <c r="J54" s="100">
        <f t="shared" si="65"/>
        <v>222</v>
      </c>
      <c r="K54" s="81">
        <f t="shared" si="65"/>
        <v>344</v>
      </c>
      <c r="L54" s="81">
        <f>SUM(L56:L60)</f>
        <v>294</v>
      </c>
      <c r="M54" s="100">
        <f t="shared" si="65"/>
        <v>65</v>
      </c>
      <c r="N54" s="81">
        <f t="shared" si="65"/>
        <v>76</v>
      </c>
      <c r="O54" s="81">
        <f t="shared" ref="O54:P54" si="67">SUM(O56:O60)</f>
        <v>64</v>
      </c>
      <c r="P54" s="81">
        <f t="shared" si="67"/>
        <v>89</v>
      </c>
      <c r="Q54" s="81">
        <f>SUM(Q56:Q60)</f>
        <v>643</v>
      </c>
      <c r="R54" s="81">
        <f t="shared" ref="R54:W54" si="68">SUM(R56:R60)</f>
        <v>412</v>
      </c>
      <c r="S54" s="100">
        <f t="shared" si="68"/>
        <v>221</v>
      </c>
      <c r="T54" s="81">
        <f t="shared" si="68"/>
        <v>4</v>
      </c>
      <c r="U54" s="81">
        <f t="shared" ref="U54" si="69">SUM(U56:U60)</f>
        <v>6</v>
      </c>
      <c r="V54" s="81">
        <f t="shared" si="68"/>
        <v>184</v>
      </c>
      <c r="W54" s="107">
        <f t="shared" si="68"/>
        <v>335802</v>
      </c>
      <c r="X54" s="110" t="s">
        <v>47</v>
      </c>
      <c r="Y54" s="111"/>
      <c r="Z54" s="7"/>
    </row>
    <row r="55" spans="1:26">
      <c r="A55" s="97"/>
      <c r="B55" s="98"/>
      <c r="C55" s="81"/>
      <c r="D55" s="81"/>
      <c r="E55" s="100"/>
      <c r="F55" s="81"/>
      <c r="G55" s="81"/>
      <c r="H55" s="81"/>
      <c r="I55" s="93"/>
      <c r="J55" s="100"/>
      <c r="K55" s="81"/>
      <c r="L55" s="81"/>
      <c r="M55" s="100"/>
      <c r="N55" s="81"/>
      <c r="O55" s="81"/>
      <c r="P55" s="81"/>
      <c r="Q55" s="81"/>
      <c r="R55" s="81"/>
      <c r="S55" s="100"/>
      <c r="T55" s="81"/>
      <c r="U55" s="81"/>
      <c r="V55" s="81"/>
      <c r="W55" s="107"/>
      <c r="X55" s="110"/>
      <c r="Y55" s="111"/>
      <c r="Z55" s="7"/>
    </row>
    <row r="56" spans="1:26">
      <c r="A56" s="8" t="s">
        <v>144</v>
      </c>
      <c r="B56" s="9">
        <f t="shared" ref="B56:B60" si="70">SUM(C56,H56,L56,Q56,V56,W56)</f>
        <v>162735</v>
      </c>
      <c r="C56" s="10">
        <f t="shared" ref="C56:C60" si="71">SUM(D56:G56)</f>
        <v>1541</v>
      </c>
      <c r="D56" s="42">
        <v>437</v>
      </c>
      <c r="E56" s="43">
        <v>850</v>
      </c>
      <c r="F56" s="42">
        <v>193</v>
      </c>
      <c r="G56" s="42">
        <v>61</v>
      </c>
      <c r="H56" s="10">
        <f t="shared" ref="H56:H60" si="72">SUM(I56:K56)</f>
        <v>559</v>
      </c>
      <c r="I56" s="43">
        <v>62</v>
      </c>
      <c r="J56" s="42">
        <v>197</v>
      </c>
      <c r="K56" s="43">
        <v>300</v>
      </c>
      <c r="L56" s="42">
        <f t="shared" ref="L56:L60" si="73">SUM(M56:P56)</f>
        <v>239</v>
      </c>
      <c r="M56" s="43">
        <v>53</v>
      </c>
      <c r="N56" s="42">
        <v>46</v>
      </c>
      <c r="O56" s="43">
        <v>55</v>
      </c>
      <c r="P56" s="42">
        <v>85</v>
      </c>
      <c r="Q56" s="10">
        <f>SUM(R56:U56)</f>
        <v>322</v>
      </c>
      <c r="R56" s="43">
        <v>129</v>
      </c>
      <c r="S56" s="42">
        <v>189</v>
      </c>
      <c r="T56" s="43">
        <v>4</v>
      </c>
      <c r="U56" s="42" t="s">
        <v>6</v>
      </c>
      <c r="V56" s="42">
        <v>135</v>
      </c>
      <c r="W56" s="44">
        <v>159939</v>
      </c>
      <c r="X56" s="11" t="s">
        <v>48</v>
      </c>
      <c r="Y56" s="12"/>
      <c r="Z56" s="7"/>
    </row>
    <row r="57" spans="1:26">
      <c r="A57" s="8" t="s">
        <v>145</v>
      </c>
      <c r="B57" s="9">
        <f t="shared" si="70"/>
        <v>84269</v>
      </c>
      <c r="C57" s="10">
        <f t="shared" si="71"/>
        <v>409</v>
      </c>
      <c r="D57" s="42">
        <v>214</v>
      </c>
      <c r="E57" s="43">
        <v>192</v>
      </c>
      <c r="F57" s="42">
        <v>3</v>
      </c>
      <c r="G57" s="42" t="s">
        <v>6</v>
      </c>
      <c r="H57" s="10">
        <f t="shared" si="72"/>
        <v>31</v>
      </c>
      <c r="I57" s="43">
        <v>1</v>
      </c>
      <c r="J57" s="42" t="s">
        <v>6</v>
      </c>
      <c r="K57" s="43">
        <v>30</v>
      </c>
      <c r="L57" s="42">
        <f t="shared" si="73"/>
        <v>27</v>
      </c>
      <c r="M57" s="43">
        <v>12</v>
      </c>
      <c r="N57" s="42">
        <v>4</v>
      </c>
      <c r="O57" s="43">
        <v>7</v>
      </c>
      <c r="P57" s="42">
        <v>4</v>
      </c>
      <c r="Q57" s="10">
        <f>SUM(R57:U57)</f>
        <v>5</v>
      </c>
      <c r="R57" s="43">
        <v>1</v>
      </c>
      <c r="S57" s="42" t="s">
        <v>6</v>
      </c>
      <c r="T57" s="43" t="s">
        <v>6</v>
      </c>
      <c r="U57" s="42">
        <v>4</v>
      </c>
      <c r="V57" s="42">
        <v>7</v>
      </c>
      <c r="W57" s="44">
        <v>83790</v>
      </c>
      <c r="X57" s="11" t="s">
        <v>49</v>
      </c>
      <c r="Y57" s="12"/>
      <c r="Z57" s="7"/>
    </row>
    <row r="58" spans="1:26">
      <c r="A58" s="8" t="s">
        <v>146</v>
      </c>
      <c r="B58" s="9">
        <f t="shared" si="70"/>
        <v>11843</v>
      </c>
      <c r="C58" s="10">
        <f t="shared" si="71"/>
        <v>22</v>
      </c>
      <c r="D58" s="42">
        <v>5</v>
      </c>
      <c r="E58" s="43">
        <v>17</v>
      </c>
      <c r="F58" s="42" t="s">
        <v>6</v>
      </c>
      <c r="G58" s="42" t="s">
        <v>6</v>
      </c>
      <c r="H58" s="10">
        <f t="shared" si="72"/>
        <v>17</v>
      </c>
      <c r="I58" s="43">
        <v>11</v>
      </c>
      <c r="J58" s="42">
        <v>1</v>
      </c>
      <c r="K58" s="43">
        <v>5</v>
      </c>
      <c r="L58" s="42">
        <f t="shared" si="73"/>
        <v>0</v>
      </c>
      <c r="M58" s="43" t="s">
        <v>6</v>
      </c>
      <c r="N58" s="42" t="s">
        <v>6</v>
      </c>
      <c r="O58" s="43" t="s">
        <v>6</v>
      </c>
      <c r="P58" s="42" t="s">
        <v>6</v>
      </c>
      <c r="Q58" s="10">
        <f>SUM(R58:U58)</f>
        <v>34</v>
      </c>
      <c r="R58" s="43">
        <v>27</v>
      </c>
      <c r="S58" s="42">
        <v>7</v>
      </c>
      <c r="T58" s="43" t="s">
        <v>6</v>
      </c>
      <c r="U58" s="42" t="s">
        <v>6</v>
      </c>
      <c r="V58" s="42">
        <v>4</v>
      </c>
      <c r="W58" s="44">
        <v>11766</v>
      </c>
      <c r="X58" s="11" t="s">
        <v>50</v>
      </c>
      <c r="Y58" s="12"/>
      <c r="Z58" s="7"/>
    </row>
    <row r="59" spans="1:26">
      <c r="A59" s="8" t="s">
        <v>147</v>
      </c>
      <c r="B59" s="9">
        <f t="shared" si="70"/>
        <v>38152</v>
      </c>
      <c r="C59" s="10">
        <f t="shared" si="71"/>
        <v>510</v>
      </c>
      <c r="D59" s="42">
        <v>157</v>
      </c>
      <c r="E59" s="43">
        <v>274</v>
      </c>
      <c r="F59" s="42">
        <v>77</v>
      </c>
      <c r="G59" s="42">
        <v>2</v>
      </c>
      <c r="H59" s="10">
        <f t="shared" si="72"/>
        <v>62</v>
      </c>
      <c r="I59" s="43">
        <v>29</v>
      </c>
      <c r="J59" s="42">
        <v>24</v>
      </c>
      <c r="K59" s="43">
        <v>9</v>
      </c>
      <c r="L59" s="42">
        <f t="shared" si="73"/>
        <v>28</v>
      </c>
      <c r="M59" s="43" t="s">
        <v>6</v>
      </c>
      <c r="N59" s="42">
        <v>26</v>
      </c>
      <c r="O59" s="43">
        <v>2</v>
      </c>
      <c r="P59" s="42" t="s">
        <v>6</v>
      </c>
      <c r="Q59" s="10">
        <f>SUM(R59:U59)</f>
        <v>268</v>
      </c>
      <c r="R59" s="43">
        <v>241</v>
      </c>
      <c r="S59" s="42">
        <v>25</v>
      </c>
      <c r="T59" s="43" t="s">
        <v>6</v>
      </c>
      <c r="U59" s="42">
        <v>2</v>
      </c>
      <c r="V59" s="42">
        <v>38</v>
      </c>
      <c r="W59" s="44">
        <v>37246</v>
      </c>
      <c r="X59" s="11" t="s">
        <v>51</v>
      </c>
      <c r="Y59" s="12"/>
      <c r="Z59" s="7"/>
    </row>
    <row r="60" spans="1:26">
      <c r="A60" s="8" t="s">
        <v>148</v>
      </c>
      <c r="B60" s="9">
        <f t="shared" si="70"/>
        <v>43225</v>
      </c>
      <c r="C60" s="10">
        <f t="shared" si="71"/>
        <v>150</v>
      </c>
      <c r="D60" s="42">
        <v>88</v>
      </c>
      <c r="E60" s="43">
        <v>58</v>
      </c>
      <c r="F60" s="42">
        <v>4</v>
      </c>
      <c r="G60" s="42" t="s">
        <v>6</v>
      </c>
      <c r="H60" s="10">
        <f t="shared" si="72"/>
        <v>0</v>
      </c>
      <c r="I60" s="43" t="s">
        <v>6</v>
      </c>
      <c r="J60" s="42" t="s">
        <v>6</v>
      </c>
      <c r="K60" s="43" t="s">
        <v>6</v>
      </c>
      <c r="L60" s="42">
        <f t="shared" si="73"/>
        <v>0</v>
      </c>
      <c r="M60" s="43" t="s">
        <v>6</v>
      </c>
      <c r="N60" s="42" t="s">
        <v>6</v>
      </c>
      <c r="O60" s="43" t="s">
        <v>6</v>
      </c>
      <c r="P60" s="42" t="s">
        <v>6</v>
      </c>
      <c r="Q60" s="10">
        <f>SUM(R60:U60)</f>
        <v>14</v>
      </c>
      <c r="R60" s="43">
        <v>14</v>
      </c>
      <c r="S60" s="42" t="s">
        <v>6</v>
      </c>
      <c r="T60" s="43" t="s">
        <v>6</v>
      </c>
      <c r="U60" s="42" t="s">
        <v>6</v>
      </c>
      <c r="V60" s="42" t="s">
        <v>6</v>
      </c>
      <c r="W60" s="44">
        <v>43061</v>
      </c>
      <c r="X60" s="11" t="s">
        <v>52</v>
      </c>
      <c r="Y60" s="12"/>
      <c r="Z60" s="7"/>
    </row>
    <row r="61" spans="1:26">
      <c r="A61" s="97" t="s">
        <v>53</v>
      </c>
      <c r="B61" s="98">
        <f>SUM(B63:B65)</f>
        <v>933464</v>
      </c>
      <c r="C61" s="81">
        <f>SUM(C63:C65)</f>
        <v>85950</v>
      </c>
      <c r="D61" s="81">
        <f t="shared" ref="D61:N61" si="74">SUM(D63:D65)</f>
        <v>20586</v>
      </c>
      <c r="E61" s="100">
        <f t="shared" si="74"/>
        <v>54654</v>
      </c>
      <c r="F61" s="81">
        <f t="shared" si="74"/>
        <v>10495</v>
      </c>
      <c r="G61" s="81">
        <f t="shared" ref="G61" si="75">SUM(G63:G65)</f>
        <v>215</v>
      </c>
      <c r="H61" s="81">
        <f>SUM(H63:H65)</f>
        <v>6819</v>
      </c>
      <c r="I61" s="93">
        <f t="shared" si="74"/>
        <v>1380</v>
      </c>
      <c r="J61" s="100">
        <f>SUM(J63:J65)</f>
        <v>901</v>
      </c>
      <c r="K61" s="81">
        <f t="shared" si="74"/>
        <v>4538</v>
      </c>
      <c r="L61" s="81">
        <f>SUM(L63:L65)</f>
        <v>2604</v>
      </c>
      <c r="M61" s="100">
        <f t="shared" si="74"/>
        <v>456</v>
      </c>
      <c r="N61" s="81">
        <f t="shared" si="74"/>
        <v>1347</v>
      </c>
      <c r="O61" s="81">
        <f t="shared" ref="O61:P61" si="76">SUM(O63:O65)</f>
        <v>329</v>
      </c>
      <c r="P61" s="81">
        <f t="shared" si="76"/>
        <v>472</v>
      </c>
      <c r="Q61" s="81">
        <f>SUM(Q63:Q65)</f>
        <v>11599</v>
      </c>
      <c r="R61" s="81">
        <f t="shared" ref="R61:W61" si="77">SUM(R63:R65)</f>
        <v>2546</v>
      </c>
      <c r="S61" s="100">
        <f t="shared" si="77"/>
        <v>6940</v>
      </c>
      <c r="T61" s="81">
        <f t="shared" si="77"/>
        <v>15</v>
      </c>
      <c r="U61" s="81">
        <f t="shared" ref="U61" si="78">SUM(U63:U65)</f>
        <v>2098</v>
      </c>
      <c r="V61" s="81">
        <f t="shared" si="77"/>
        <v>589</v>
      </c>
      <c r="W61" s="107">
        <f t="shared" si="77"/>
        <v>825903</v>
      </c>
      <c r="X61" s="110" t="s">
        <v>54</v>
      </c>
      <c r="Y61" s="111"/>
      <c r="Z61" s="7"/>
    </row>
    <row r="62" spans="1:26">
      <c r="A62" s="97"/>
      <c r="B62" s="98"/>
      <c r="C62" s="81"/>
      <c r="D62" s="81"/>
      <c r="E62" s="100"/>
      <c r="F62" s="81"/>
      <c r="G62" s="81"/>
      <c r="H62" s="81"/>
      <c r="I62" s="93"/>
      <c r="J62" s="100"/>
      <c r="K62" s="81"/>
      <c r="L62" s="81"/>
      <c r="M62" s="100"/>
      <c r="N62" s="81"/>
      <c r="O62" s="81"/>
      <c r="P62" s="81"/>
      <c r="Q62" s="81"/>
      <c r="R62" s="81"/>
      <c r="S62" s="100"/>
      <c r="T62" s="81"/>
      <c r="U62" s="81"/>
      <c r="V62" s="81"/>
      <c r="W62" s="107"/>
      <c r="X62" s="110"/>
      <c r="Y62" s="111"/>
      <c r="Z62" s="7"/>
    </row>
    <row r="63" spans="1:26">
      <c r="A63" s="8" t="s">
        <v>149</v>
      </c>
      <c r="B63" s="9">
        <f t="shared" ref="B63:B65" si="79">SUM(C63,H63,L63,Q63,V63,W63)</f>
        <v>215234</v>
      </c>
      <c r="C63" s="10">
        <f t="shared" ref="C63:C65" si="80">SUM(D63:G63)</f>
        <v>17043</v>
      </c>
      <c r="D63" s="42">
        <v>15097</v>
      </c>
      <c r="E63" s="43">
        <v>1608</v>
      </c>
      <c r="F63" s="42">
        <v>260</v>
      </c>
      <c r="G63" s="42">
        <v>78</v>
      </c>
      <c r="H63" s="10">
        <f t="shared" ref="H63:H65" si="81">SUM(I63:K63)</f>
        <v>1329</v>
      </c>
      <c r="I63" s="43">
        <v>390</v>
      </c>
      <c r="J63" s="42">
        <v>515</v>
      </c>
      <c r="K63" s="43">
        <v>424</v>
      </c>
      <c r="L63" s="42">
        <f t="shared" ref="L63:L65" si="82">SUM(M63:P63)</f>
        <v>1474</v>
      </c>
      <c r="M63" s="43">
        <v>163</v>
      </c>
      <c r="N63" s="42">
        <v>1004</v>
      </c>
      <c r="O63" s="43">
        <v>150</v>
      </c>
      <c r="P63" s="42">
        <v>157</v>
      </c>
      <c r="Q63" s="10">
        <f>SUM(R63:U63)</f>
        <v>2219</v>
      </c>
      <c r="R63" s="43">
        <v>211</v>
      </c>
      <c r="S63" s="42">
        <v>1879</v>
      </c>
      <c r="T63" s="43">
        <v>15</v>
      </c>
      <c r="U63" s="42">
        <v>114</v>
      </c>
      <c r="V63" s="42">
        <v>343</v>
      </c>
      <c r="W63" s="44">
        <v>192826</v>
      </c>
      <c r="X63" s="11" t="s">
        <v>55</v>
      </c>
      <c r="Y63" s="12"/>
      <c r="Z63" s="7"/>
    </row>
    <row r="64" spans="1:26">
      <c r="A64" s="8" t="s">
        <v>150</v>
      </c>
      <c r="B64" s="9">
        <f t="shared" si="79"/>
        <v>277744</v>
      </c>
      <c r="C64" s="10">
        <f t="shared" si="80"/>
        <v>35377</v>
      </c>
      <c r="D64" s="42">
        <v>3286</v>
      </c>
      <c r="E64" s="43">
        <v>27101</v>
      </c>
      <c r="F64" s="42">
        <v>4983</v>
      </c>
      <c r="G64" s="42">
        <v>7</v>
      </c>
      <c r="H64" s="10">
        <f t="shared" si="81"/>
        <v>3870</v>
      </c>
      <c r="I64" s="43">
        <v>849</v>
      </c>
      <c r="J64" s="42">
        <v>340</v>
      </c>
      <c r="K64" s="43">
        <v>2681</v>
      </c>
      <c r="L64" s="42">
        <f t="shared" si="82"/>
        <v>567</v>
      </c>
      <c r="M64" s="43">
        <v>136</v>
      </c>
      <c r="N64" s="42">
        <v>69</v>
      </c>
      <c r="O64" s="43">
        <v>113</v>
      </c>
      <c r="P64" s="42">
        <v>249</v>
      </c>
      <c r="Q64" s="10">
        <f>SUM(R64:U64)</f>
        <v>6191</v>
      </c>
      <c r="R64" s="43">
        <v>2161</v>
      </c>
      <c r="S64" s="42">
        <v>3389</v>
      </c>
      <c r="T64" s="43" t="s">
        <v>6</v>
      </c>
      <c r="U64" s="42">
        <v>641</v>
      </c>
      <c r="V64" s="42">
        <v>15</v>
      </c>
      <c r="W64" s="44">
        <v>231724</v>
      </c>
      <c r="X64" s="11" t="s">
        <v>56</v>
      </c>
      <c r="Y64" s="12"/>
      <c r="Z64" s="7"/>
    </row>
    <row r="65" spans="1:26">
      <c r="A65" s="8" t="s">
        <v>151</v>
      </c>
      <c r="B65" s="9">
        <f t="shared" si="79"/>
        <v>440486</v>
      </c>
      <c r="C65" s="10">
        <f t="shared" si="80"/>
        <v>33530</v>
      </c>
      <c r="D65" s="42">
        <v>2203</v>
      </c>
      <c r="E65" s="43">
        <v>25945</v>
      </c>
      <c r="F65" s="42">
        <v>5252</v>
      </c>
      <c r="G65" s="42">
        <v>130</v>
      </c>
      <c r="H65" s="10">
        <f t="shared" si="81"/>
        <v>1620</v>
      </c>
      <c r="I65" s="43">
        <v>141</v>
      </c>
      <c r="J65" s="42">
        <v>46</v>
      </c>
      <c r="K65" s="43">
        <v>1433</v>
      </c>
      <c r="L65" s="42">
        <f t="shared" si="82"/>
        <v>563</v>
      </c>
      <c r="M65" s="43">
        <v>157</v>
      </c>
      <c r="N65" s="42">
        <v>274</v>
      </c>
      <c r="O65" s="43">
        <v>66</v>
      </c>
      <c r="P65" s="42">
        <v>66</v>
      </c>
      <c r="Q65" s="10">
        <f>SUM(R65:U65)</f>
        <v>3189</v>
      </c>
      <c r="R65" s="43">
        <v>174</v>
      </c>
      <c r="S65" s="42">
        <v>1672</v>
      </c>
      <c r="T65" s="43" t="s">
        <v>6</v>
      </c>
      <c r="U65" s="42">
        <v>1343</v>
      </c>
      <c r="V65" s="42">
        <v>231</v>
      </c>
      <c r="W65" s="44">
        <v>401353</v>
      </c>
      <c r="X65" s="11" t="s">
        <v>57</v>
      </c>
      <c r="Y65" s="12"/>
      <c r="Z65" s="7"/>
    </row>
    <row r="66" spans="1:26">
      <c r="A66" s="97" t="s">
        <v>58</v>
      </c>
      <c r="B66" s="98">
        <f>SUM(B68:B72)</f>
        <v>2540519</v>
      </c>
      <c r="C66" s="81">
        <f>SUM(C68:C72)</f>
        <v>209727</v>
      </c>
      <c r="D66" s="81">
        <f t="shared" ref="D66:N66" si="83">SUM(D68:D72)</f>
        <v>11431</v>
      </c>
      <c r="E66" s="100">
        <f t="shared" si="83"/>
        <v>165827</v>
      </c>
      <c r="F66" s="81">
        <f t="shared" si="83"/>
        <v>31499</v>
      </c>
      <c r="G66" s="81">
        <f t="shared" ref="G66" si="84">SUM(G68:G72)</f>
        <v>970</v>
      </c>
      <c r="H66" s="81">
        <f t="shared" si="83"/>
        <v>33181</v>
      </c>
      <c r="I66" s="93">
        <f t="shared" si="83"/>
        <v>3881</v>
      </c>
      <c r="J66" s="100">
        <f t="shared" si="83"/>
        <v>8229</v>
      </c>
      <c r="K66" s="81">
        <f>SUM(K68:K72)</f>
        <v>21071</v>
      </c>
      <c r="L66" s="81">
        <f t="shared" ref="L66" si="85">SUM(L68:L72)</f>
        <v>39335</v>
      </c>
      <c r="M66" s="100">
        <f t="shared" si="83"/>
        <v>4985</v>
      </c>
      <c r="N66" s="81">
        <f t="shared" si="83"/>
        <v>3368</v>
      </c>
      <c r="O66" s="81">
        <f t="shared" ref="O66:P66" si="86">SUM(O68:O72)</f>
        <v>29147</v>
      </c>
      <c r="P66" s="81">
        <f t="shared" si="86"/>
        <v>1835</v>
      </c>
      <c r="Q66" s="81">
        <f>SUM(Q68:Q72)</f>
        <v>42979</v>
      </c>
      <c r="R66" s="81">
        <f t="shared" ref="R66:W66" si="87">SUM(R68:R72)</f>
        <v>2855</v>
      </c>
      <c r="S66" s="100">
        <f t="shared" si="87"/>
        <v>23338</v>
      </c>
      <c r="T66" s="81">
        <f t="shared" si="87"/>
        <v>54</v>
      </c>
      <c r="U66" s="81">
        <f t="shared" ref="U66" si="88">SUM(U68:U72)</f>
        <v>16732</v>
      </c>
      <c r="V66" s="81">
        <f t="shared" si="87"/>
        <v>4902</v>
      </c>
      <c r="W66" s="107">
        <f t="shared" si="87"/>
        <v>2210395</v>
      </c>
      <c r="X66" s="110" t="s">
        <v>59</v>
      </c>
      <c r="Y66" s="111"/>
      <c r="Z66" s="7"/>
    </row>
    <row r="67" spans="1:26">
      <c r="A67" s="97"/>
      <c r="B67" s="98"/>
      <c r="C67" s="81"/>
      <c r="D67" s="81"/>
      <c r="E67" s="100"/>
      <c r="F67" s="81"/>
      <c r="G67" s="81"/>
      <c r="H67" s="81"/>
      <c r="I67" s="93"/>
      <c r="J67" s="100"/>
      <c r="K67" s="81"/>
      <c r="L67" s="81"/>
      <c r="M67" s="100"/>
      <c r="N67" s="81"/>
      <c r="O67" s="81"/>
      <c r="P67" s="81"/>
      <c r="Q67" s="81"/>
      <c r="R67" s="81"/>
      <c r="S67" s="100"/>
      <c r="T67" s="81"/>
      <c r="U67" s="81"/>
      <c r="V67" s="81"/>
      <c r="W67" s="107"/>
      <c r="X67" s="110"/>
      <c r="Y67" s="111"/>
      <c r="Z67" s="7"/>
    </row>
    <row r="68" spans="1:26">
      <c r="A68" s="8" t="s">
        <v>152</v>
      </c>
      <c r="B68" s="9">
        <f t="shared" ref="B68:B72" si="89">SUM(C68,H68,L68,Q68,V68,W68)</f>
        <v>216183</v>
      </c>
      <c r="C68" s="10">
        <f t="shared" ref="C68:C72" si="90">SUM(D68:G68)</f>
        <v>1174</v>
      </c>
      <c r="D68" s="42">
        <v>190</v>
      </c>
      <c r="E68" s="43">
        <v>531</v>
      </c>
      <c r="F68" s="42">
        <v>406</v>
      </c>
      <c r="G68" s="42">
        <v>47</v>
      </c>
      <c r="H68" s="10">
        <f t="shared" ref="H68:H72" si="91">SUM(I68:K68)</f>
        <v>7424</v>
      </c>
      <c r="I68" s="43">
        <v>1238</v>
      </c>
      <c r="J68" s="42">
        <v>5585</v>
      </c>
      <c r="K68" s="43">
        <v>601</v>
      </c>
      <c r="L68" s="42">
        <f t="shared" ref="L68:L72" si="92">SUM(M68:P68)</f>
        <v>5896</v>
      </c>
      <c r="M68" s="43">
        <v>268</v>
      </c>
      <c r="N68" s="42">
        <v>2610</v>
      </c>
      <c r="O68" s="43">
        <v>1668</v>
      </c>
      <c r="P68" s="42">
        <v>1350</v>
      </c>
      <c r="Q68" s="10">
        <f>SUM(R68:U68)</f>
        <v>26544</v>
      </c>
      <c r="R68" s="43">
        <v>1533</v>
      </c>
      <c r="S68" s="42">
        <v>11427</v>
      </c>
      <c r="T68" s="43">
        <v>40</v>
      </c>
      <c r="U68" s="42">
        <v>13544</v>
      </c>
      <c r="V68" s="42">
        <v>3128</v>
      </c>
      <c r="W68" s="44">
        <v>172017</v>
      </c>
      <c r="X68" s="11" t="s">
        <v>60</v>
      </c>
      <c r="Y68" s="12"/>
      <c r="Z68" s="7"/>
    </row>
    <row r="69" spans="1:26">
      <c r="A69" s="8" t="s">
        <v>153</v>
      </c>
      <c r="B69" s="9">
        <f t="shared" si="89"/>
        <v>409090</v>
      </c>
      <c r="C69" s="10">
        <f t="shared" si="90"/>
        <v>104864</v>
      </c>
      <c r="D69" s="42">
        <v>1629</v>
      </c>
      <c r="E69" s="43">
        <v>86020</v>
      </c>
      <c r="F69" s="42">
        <v>16897</v>
      </c>
      <c r="G69" s="42">
        <v>318</v>
      </c>
      <c r="H69" s="10">
        <f t="shared" si="91"/>
        <v>2428</v>
      </c>
      <c r="I69" s="43">
        <v>766</v>
      </c>
      <c r="J69" s="42">
        <v>116</v>
      </c>
      <c r="K69" s="43">
        <v>1546</v>
      </c>
      <c r="L69" s="42">
        <f t="shared" si="92"/>
        <v>17007</v>
      </c>
      <c r="M69" s="43">
        <v>2960</v>
      </c>
      <c r="N69" s="42">
        <v>15</v>
      </c>
      <c r="O69" s="43">
        <v>13948</v>
      </c>
      <c r="P69" s="42">
        <v>84</v>
      </c>
      <c r="Q69" s="10">
        <f>SUM(R69:U69)</f>
        <v>1133</v>
      </c>
      <c r="R69" s="43">
        <v>350</v>
      </c>
      <c r="S69" s="42">
        <v>614</v>
      </c>
      <c r="T69" s="43" t="s">
        <v>6</v>
      </c>
      <c r="U69" s="42">
        <v>169</v>
      </c>
      <c r="V69" s="42">
        <v>78</v>
      </c>
      <c r="W69" s="44">
        <v>283580</v>
      </c>
      <c r="X69" s="11" t="s">
        <v>61</v>
      </c>
      <c r="Y69" s="12"/>
      <c r="Z69" s="7"/>
    </row>
    <row r="70" spans="1:26">
      <c r="A70" s="8" t="s">
        <v>154</v>
      </c>
      <c r="B70" s="9">
        <f t="shared" si="89"/>
        <v>246077</v>
      </c>
      <c r="C70" s="10">
        <f t="shared" si="90"/>
        <v>13458</v>
      </c>
      <c r="D70" s="42">
        <v>7344</v>
      </c>
      <c r="E70" s="43">
        <v>4905</v>
      </c>
      <c r="F70" s="42">
        <v>1070</v>
      </c>
      <c r="G70" s="42">
        <v>139</v>
      </c>
      <c r="H70" s="10">
        <f t="shared" si="91"/>
        <v>4573</v>
      </c>
      <c r="I70" s="43">
        <v>1726</v>
      </c>
      <c r="J70" s="42">
        <v>2240</v>
      </c>
      <c r="K70" s="43">
        <v>607</v>
      </c>
      <c r="L70" s="42">
        <f t="shared" si="92"/>
        <v>15770</v>
      </c>
      <c r="M70" s="43">
        <v>1430</v>
      </c>
      <c r="N70" s="42">
        <v>577</v>
      </c>
      <c r="O70" s="43">
        <v>13379</v>
      </c>
      <c r="P70" s="42">
        <v>384</v>
      </c>
      <c r="Q70" s="10">
        <f>SUM(R70:U70)</f>
        <v>6432</v>
      </c>
      <c r="R70" s="43">
        <v>632</v>
      </c>
      <c r="S70" s="42">
        <v>5541</v>
      </c>
      <c r="T70" s="43">
        <v>11</v>
      </c>
      <c r="U70" s="42">
        <v>248</v>
      </c>
      <c r="V70" s="42">
        <v>878</v>
      </c>
      <c r="W70" s="44">
        <v>204966</v>
      </c>
      <c r="X70" s="11" t="s">
        <v>62</v>
      </c>
      <c r="Y70" s="12"/>
      <c r="Z70" s="7"/>
    </row>
    <row r="71" spans="1:26">
      <c r="A71" s="8" t="s">
        <v>155</v>
      </c>
      <c r="B71" s="9">
        <f t="shared" si="89"/>
        <v>795811</v>
      </c>
      <c r="C71" s="10">
        <f t="shared" si="90"/>
        <v>86526</v>
      </c>
      <c r="D71" s="42">
        <v>1502</v>
      </c>
      <c r="E71" s="43">
        <v>71769</v>
      </c>
      <c r="F71" s="42">
        <v>12853</v>
      </c>
      <c r="G71" s="42">
        <v>402</v>
      </c>
      <c r="H71" s="10">
        <f t="shared" si="91"/>
        <v>7447</v>
      </c>
      <c r="I71" s="43">
        <v>94</v>
      </c>
      <c r="J71" s="42">
        <v>195</v>
      </c>
      <c r="K71" s="43">
        <v>7158</v>
      </c>
      <c r="L71" s="42">
        <f t="shared" si="92"/>
        <v>457</v>
      </c>
      <c r="M71" s="43">
        <v>260</v>
      </c>
      <c r="N71" s="42">
        <v>51</v>
      </c>
      <c r="O71" s="43">
        <v>130</v>
      </c>
      <c r="P71" s="42">
        <v>16</v>
      </c>
      <c r="Q71" s="10">
        <f>SUM(R71:U71)</f>
        <v>7187</v>
      </c>
      <c r="R71" s="43">
        <v>276</v>
      </c>
      <c r="S71" s="42">
        <v>4360</v>
      </c>
      <c r="T71" s="43">
        <v>1</v>
      </c>
      <c r="U71" s="42">
        <v>2550</v>
      </c>
      <c r="V71" s="42">
        <v>682</v>
      </c>
      <c r="W71" s="44">
        <v>693512</v>
      </c>
      <c r="X71" s="11" t="s">
        <v>63</v>
      </c>
      <c r="Y71" s="12"/>
      <c r="Z71" s="7"/>
    </row>
    <row r="72" spans="1:26">
      <c r="A72" s="8" t="s">
        <v>156</v>
      </c>
      <c r="B72" s="9">
        <f t="shared" si="89"/>
        <v>873358</v>
      </c>
      <c r="C72" s="10">
        <f t="shared" si="90"/>
        <v>3705</v>
      </c>
      <c r="D72" s="42">
        <v>766</v>
      </c>
      <c r="E72" s="43">
        <v>2602</v>
      </c>
      <c r="F72" s="42">
        <v>273</v>
      </c>
      <c r="G72" s="42">
        <v>64</v>
      </c>
      <c r="H72" s="10">
        <f t="shared" si="91"/>
        <v>11309</v>
      </c>
      <c r="I72" s="43">
        <v>57</v>
      </c>
      <c r="J72" s="42">
        <v>93</v>
      </c>
      <c r="K72" s="43">
        <v>11159</v>
      </c>
      <c r="L72" s="42">
        <f t="shared" si="92"/>
        <v>205</v>
      </c>
      <c r="M72" s="43">
        <v>67</v>
      </c>
      <c r="N72" s="42">
        <v>115</v>
      </c>
      <c r="O72" s="43">
        <v>22</v>
      </c>
      <c r="P72" s="42">
        <v>1</v>
      </c>
      <c r="Q72" s="10">
        <f>SUM(R72:U72)</f>
        <v>1683</v>
      </c>
      <c r="R72" s="43">
        <v>64</v>
      </c>
      <c r="S72" s="42">
        <v>1396</v>
      </c>
      <c r="T72" s="43">
        <v>2</v>
      </c>
      <c r="U72" s="42">
        <v>221</v>
      </c>
      <c r="V72" s="42">
        <v>136</v>
      </c>
      <c r="W72" s="44">
        <v>856320</v>
      </c>
      <c r="X72" s="11" t="s">
        <v>64</v>
      </c>
      <c r="Y72" s="12"/>
      <c r="Z72" s="7"/>
    </row>
    <row r="73" spans="1:26">
      <c r="A73" s="97" t="s">
        <v>65</v>
      </c>
      <c r="B73" s="98">
        <f>SUM(B75:B82)</f>
        <v>200774</v>
      </c>
      <c r="C73" s="81">
        <f>SUM(C75:C82)</f>
        <v>2501</v>
      </c>
      <c r="D73" s="81">
        <f t="shared" ref="D73:N73" si="93">SUM(D75:D82)</f>
        <v>1513</v>
      </c>
      <c r="E73" s="100">
        <f t="shared" si="93"/>
        <v>746</v>
      </c>
      <c r="F73" s="81">
        <f t="shared" si="93"/>
        <v>232</v>
      </c>
      <c r="G73" s="81">
        <f t="shared" ref="G73" si="94">SUM(G75:G82)</f>
        <v>10</v>
      </c>
      <c r="H73" s="81">
        <f t="shared" si="93"/>
        <v>989</v>
      </c>
      <c r="I73" s="93">
        <f t="shared" si="93"/>
        <v>85</v>
      </c>
      <c r="J73" s="100">
        <f t="shared" si="93"/>
        <v>12</v>
      </c>
      <c r="K73" s="81">
        <f>SUM(K75:K82)</f>
        <v>892</v>
      </c>
      <c r="L73" s="81">
        <f t="shared" ref="L73" si="95">SUM(L75:L82)</f>
        <v>220</v>
      </c>
      <c r="M73" s="100">
        <f t="shared" si="93"/>
        <v>57</v>
      </c>
      <c r="N73" s="81">
        <f t="shared" si="93"/>
        <v>80</v>
      </c>
      <c r="O73" s="81">
        <f t="shared" ref="O73:P73" si="96">SUM(O75:O82)</f>
        <v>76</v>
      </c>
      <c r="P73" s="81">
        <f t="shared" si="96"/>
        <v>7</v>
      </c>
      <c r="Q73" s="81">
        <f>SUM(Q75:Q82)</f>
        <v>11074</v>
      </c>
      <c r="R73" s="81">
        <f t="shared" ref="R73:W73" si="97">SUM(R75:R82)</f>
        <v>552</v>
      </c>
      <c r="S73" s="100">
        <f t="shared" si="97"/>
        <v>43</v>
      </c>
      <c r="T73" s="81">
        <f t="shared" si="97"/>
        <v>65</v>
      </c>
      <c r="U73" s="81">
        <f t="shared" ref="U73" si="98">SUM(U75:U82)</f>
        <v>10414</v>
      </c>
      <c r="V73" s="81">
        <f t="shared" si="97"/>
        <v>177</v>
      </c>
      <c r="W73" s="107">
        <f t="shared" si="97"/>
        <v>185813</v>
      </c>
      <c r="X73" s="110" t="s">
        <v>66</v>
      </c>
      <c r="Y73" s="111"/>
      <c r="Z73" s="7"/>
    </row>
    <row r="74" spans="1:26">
      <c r="A74" s="97"/>
      <c r="B74" s="98"/>
      <c r="C74" s="81"/>
      <c r="D74" s="81"/>
      <c r="E74" s="100"/>
      <c r="F74" s="81"/>
      <c r="G74" s="81"/>
      <c r="H74" s="81"/>
      <c r="I74" s="93"/>
      <c r="J74" s="100"/>
      <c r="K74" s="81"/>
      <c r="L74" s="81"/>
      <c r="M74" s="100"/>
      <c r="N74" s="81"/>
      <c r="O74" s="81"/>
      <c r="P74" s="81"/>
      <c r="Q74" s="81"/>
      <c r="R74" s="81"/>
      <c r="S74" s="100"/>
      <c r="T74" s="81"/>
      <c r="U74" s="81"/>
      <c r="V74" s="81"/>
      <c r="W74" s="107"/>
      <c r="X74" s="110"/>
      <c r="Y74" s="111"/>
      <c r="Z74" s="7"/>
    </row>
    <row r="75" spans="1:26">
      <c r="A75" s="15" t="s">
        <v>157</v>
      </c>
      <c r="B75" s="9">
        <f t="shared" ref="B75:B82" si="99">SUM(C75,H75,L75,Q75,V75,W75)</f>
        <v>0</v>
      </c>
      <c r="C75" s="10">
        <f t="shared" ref="C75:C82" si="100">SUM(D75:G75)</f>
        <v>0</v>
      </c>
      <c r="D75" s="42" t="s">
        <v>6</v>
      </c>
      <c r="E75" s="43" t="s">
        <v>6</v>
      </c>
      <c r="F75" s="42" t="s">
        <v>6</v>
      </c>
      <c r="G75" s="42" t="s">
        <v>6</v>
      </c>
      <c r="H75" s="10">
        <f t="shared" ref="H75:H82" si="101">SUM(I75:K75)</f>
        <v>0</v>
      </c>
      <c r="I75" s="43" t="s">
        <v>6</v>
      </c>
      <c r="J75" s="42" t="s">
        <v>6</v>
      </c>
      <c r="K75" s="43" t="s">
        <v>6</v>
      </c>
      <c r="L75" s="42">
        <f t="shared" ref="L75:L82" si="102">SUM(M75:P75)</f>
        <v>0</v>
      </c>
      <c r="M75" s="43" t="s">
        <v>6</v>
      </c>
      <c r="N75" s="42" t="s">
        <v>6</v>
      </c>
      <c r="O75" s="43" t="s">
        <v>6</v>
      </c>
      <c r="P75" s="42" t="s">
        <v>6</v>
      </c>
      <c r="Q75" s="10">
        <f t="shared" ref="Q75:Q82" si="103">SUM(R75:U75)</f>
        <v>0</v>
      </c>
      <c r="R75" s="43" t="s">
        <v>6</v>
      </c>
      <c r="S75" s="42" t="s">
        <v>6</v>
      </c>
      <c r="T75" s="43" t="s">
        <v>6</v>
      </c>
      <c r="U75" s="42" t="s">
        <v>6</v>
      </c>
      <c r="V75" s="42" t="s">
        <v>6</v>
      </c>
      <c r="W75" s="44" t="s">
        <v>6</v>
      </c>
      <c r="X75" s="11" t="s">
        <v>67</v>
      </c>
      <c r="Y75" s="12"/>
      <c r="Z75" s="7"/>
    </row>
    <row r="76" spans="1:26">
      <c r="A76" s="15" t="s">
        <v>158</v>
      </c>
      <c r="B76" s="9">
        <f t="shared" si="99"/>
        <v>72</v>
      </c>
      <c r="C76" s="10">
        <f t="shared" si="100"/>
        <v>0</v>
      </c>
      <c r="D76" s="42" t="s">
        <v>6</v>
      </c>
      <c r="E76" s="43" t="s">
        <v>6</v>
      </c>
      <c r="F76" s="42" t="s">
        <v>6</v>
      </c>
      <c r="G76" s="42" t="s">
        <v>6</v>
      </c>
      <c r="H76" s="10">
        <f t="shared" si="101"/>
        <v>7</v>
      </c>
      <c r="I76" s="43">
        <v>6</v>
      </c>
      <c r="J76" s="42" t="s">
        <v>6</v>
      </c>
      <c r="K76" s="43">
        <v>1</v>
      </c>
      <c r="L76" s="42">
        <f t="shared" si="102"/>
        <v>0</v>
      </c>
      <c r="M76" s="43" t="s">
        <v>6</v>
      </c>
      <c r="N76" s="42" t="s">
        <v>6</v>
      </c>
      <c r="O76" s="43" t="s">
        <v>6</v>
      </c>
      <c r="P76" s="42" t="s">
        <v>6</v>
      </c>
      <c r="Q76" s="10">
        <f t="shared" si="103"/>
        <v>1</v>
      </c>
      <c r="R76" s="43">
        <v>1</v>
      </c>
      <c r="S76" s="42" t="s">
        <v>6</v>
      </c>
      <c r="T76" s="43" t="s">
        <v>6</v>
      </c>
      <c r="U76" s="42" t="s">
        <v>6</v>
      </c>
      <c r="V76" s="42" t="s">
        <v>6</v>
      </c>
      <c r="W76" s="44">
        <v>64</v>
      </c>
      <c r="X76" s="11" t="s">
        <v>68</v>
      </c>
      <c r="Y76" s="12"/>
      <c r="Z76" s="7"/>
    </row>
    <row r="77" spans="1:26">
      <c r="A77" s="15" t="s">
        <v>159</v>
      </c>
      <c r="B77" s="9">
        <f t="shared" si="99"/>
        <v>140</v>
      </c>
      <c r="C77" s="10">
        <f t="shared" si="100"/>
        <v>0</v>
      </c>
      <c r="D77" s="42" t="s">
        <v>6</v>
      </c>
      <c r="E77" s="43" t="s">
        <v>6</v>
      </c>
      <c r="F77" s="42" t="s">
        <v>6</v>
      </c>
      <c r="G77" s="42" t="s">
        <v>6</v>
      </c>
      <c r="H77" s="10">
        <f t="shared" si="101"/>
        <v>0</v>
      </c>
      <c r="I77" s="43" t="s">
        <v>6</v>
      </c>
      <c r="J77" s="42" t="s">
        <v>6</v>
      </c>
      <c r="K77" s="43" t="s">
        <v>6</v>
      </c>
      <c r="L77" s="42">
        <f t="shared" si="102"/>
        <v>0</v>
      </c>
      <c r="M77" s="43" t="s">
        <v>6</v>
      </c>
      <c r="N77" s="42" t="s">
        <v>6</v>
      </c>
      <c r="O77" s="43" t="s">
        <v>6</v>
      </c>
      <c r="P77" s="42" t="s">
        <v>6</v>
      </c>
      <c r="Q77" s="10">
        <f t="shared" si="103"/>
        <v>15</v>
      </c>
      <c r="R77" s="43" t="s">
        <v>6</v>
      </c>
      <c r="S77" s="42" t="s">
        <v>6</v>
      </c>
      <c r="T77" s="43">
        <v>15</v>
      </c>
      <c r="U77" s="42" t="s">
        <v>6</v>
      </c>
      <c r="V77" s="42" t="s">
        <v>6</v>
      </c>
      <c r="W77" s="44">
        <v>125</v>
      </c>
      <c r="X77" s="11" t="s">
        <v>69</v>
      </c>
      <c r="Y77" s="12"/>
      <c r="Z77" s="7"/>
    </row>
    <row r="78" spans="1:26">
      <c r="A78" s="15" t="s">
        <v>160</v>
      </c>
      <c r="B78" s="9">
        <f t="shared" si="99"/>
        <v>0</v>
      </c>
      <c r="C78" s="10">
        <f t="shared" si="100"/>
        <v>0</v>
      </c>
      <c r="D78" s="42" t="s">
        <v>6</v>
      </c>
      <c r="E78" s="43" t="s">
        <v>6</v>
      </c>
      <c r="F78" s="42" t="s">
        <v>6</v>
      </c>
      <c r="G78" s="42" t="s">
        <v>6</v>
      </c>
      <c r="H78" s="10">
        <f t="shared" si="101"/>
        <v>0</v>
      </c>
      <c r="I78" s="43" t="s">
        <v>6</v>
      </c>
      <c r="J78" s="42" t="s">
        <v>6</v>
      </c>
      <c r="K78" s="43" t="s">
        <v>6</v>
      </c>
      <c r="L78" s="42">
        <f t="shared" si="102"/>
        <v>0</v>
      </c>
      <c r="M78" s="43" t="s">
        <v>6</v>
      </c>
      <c r="N78" s="42" t="s">
        <v>6</v>
      </c>
      <c r="O78" s="43" t="s">
        <v>6</v>
      </c>
      <c r="P78" s="42" t="s">
        <v>6</v>
      </c>
      <c r="Q78" s="10">
        <f t="shared" si="103"/>
        <v>0</v>
      </c>
      <c r="R78" s="43" t="s">
        <v>6</v>
      </c>
      <c r="S78" s="42" t="s">
        <v>6</v>
      </c>
      <c r="T78" s="43" t="s">
        <v>6</v>
      </c>
      <c r="U78" s="42" t="s">
        <v>6</v>
      </c>
      <c r="V78" s="42" t="s">
        <v>6</v>
      </c>
      <c r="W78" s="44" t="s">
        <v>6</v>
      </c>
      <c r="X78" s="11" t="s">
        <v>70</v>
      </c>
      <c r="Y78" s="12"/>
      <c r="Z78" s="7"/>
    </row>
    <row r="79" spans="1:26">
      <c r="A79" s="15" t="s">
        <v>161</v>
      </c>
      <c r="B79" s="9">
        <f t="shared" si="99"/>
        <v>75602</v>
      </c>
      <c r="C79" s="10">
        <f t="shared" si="100"/>
        <v>472</v>
      </c>
      <c r="D79" s="42">
        <v>133</v>
      </c>
      <c r="E79" s="43">
        <v>273</v>
      </c>
      <c r="F79" s="42">
        <v>57</v>
      </c>
      <c r="G79" s="42">
        <v>9</v>
      </c>
      <c r="H79" s="10">
        <f t="shared" si="101"/>
        <v>924</v>
      </c>
      <c r="I79" s="43">
        <v>59</v>
      </c>
      <c r="J79" s="42">
        <v>2</v>
      </c>
      <c r="K79" s="43">
        <v>863</v>
      </c>
      <c r="L79" s="42">
        <f t="shared" si="102"/>
        <v>142</v>
      </c>
      <c r="M79" s="43">
        <v>26</v>
      </c>
      <c r="N79" s="42">
        <v>80</v>
      </c>
      <c r="O79" s="43">
        <v>32</v>
      </c>
      <c r="P79" s="42">
        <v>4</v>
      </c>
      <c r="Q79" s="10">
        <f t="shared" si="103"/>
        <v>4803</v>
      </c>
      <c r="R79" s="43">
        <v>288</v>
      </c>
      <c r="S79" s="42">
        <v>42</v>
      </c>
      <c r="T79" s="43" t="s">
        <v>6</v>
      </c>
      <c r="U79" s="42">
        <v>4473</v>
      </c>
      <c r="V79" s="42">
        <v>74</v>
      </c>
      <c r="W79" s="44">
        <v>69187</v>
      </c>
      <c r="X79" s="11" t="s">
        <v>71</v>
      </c>
      <c r="Y79" s="12"/>
      <c r="Z79" s="7"/>
    </row>
    <row r="80" spans="1:26">
      <c r="A80" s="15" t="s">
        <v>162</v>
      </c>
      <c r="B80" s="9">
        <f t="shared" si="99"/>
        <v>29005</v>
      </c>
      <c r="C80" s="10">
        <f t="shared" si="100"/>
        <v>19</v>
      </c>
      <c r="D80" s="42">
        <v>14</v>
      </c>
      <c r="E80" s="43">
        <v>3</v>
      </c>
      <c r="F80" s="42">
        <v>1</v>
      </c>
      <c r="G80" s="42">
        <v>1</v>
      </c>
      <c r="H80" s="10">
        <f t="shared" si="101"/>
        <v>38</v>
      </c>
      <c r="I80" s="43">
        <v>18</v>
      </c>
      <c r="J80" s="42">
        <v>10</v>
      </c>
      <c r="K80" s="43">
        <v>10</v>
      </c>
      <c r="L80" s="42">
        <f t="shared" si="102"/>
        <v>60</v>
      </c>
      <c r="M80" s="43">
        <v>31</v>
      </c>
      <c r="N80" s="42" t="s">
        <v>6</v>
      </c>
      <c r="O80" s="43">
        <v>26</v>
      </c>
      <c r="P80" s="42">
        <v>3</v>
      </c>
      <c r="Q80" s="10">
        <f t="shared" si="103"/>
        <v>2460</v>
      </c>
      <c r="R80" s="43">
        <v>206</v>
      </c>
      <c r="S80" s="42">
        <v>1</v>
      </c>
      <c r="T80" s="43">
        <v>50</v>
      </c>
      <c r="U80" s="42">
        <v>2203</v>
      </c>
      <c r="V80" s="42">
        <v>101</v>
      </c>
      <c r="W80" s="44">
        <v>26327</v>
      </c>
      <c r="X80" s="11" t="s">
        <v>72</v>
      </c>
      <c r="Y80" s="12"/>
      <c r="Z80" s="7"/>
    </row>
    <row r="81" spans="1:26">
      <c r="A81" s="15" t="s">
        <v>163</v>
      </c>
      <c r="B81" s="9">
        <f t="shared" si="99"/>
        <v>0</v>
      </c>
      <c r="C81" s="10">
        <f t="shared" si="100"/>
        <v>0</v>
      </c>
      <c r="D81" s="42" t="s">
        <v>6</v>
      </c>
      <c r="E81" s="43" t="s">
        <v>6</v>
      </c>
      <c r="F81" s="42" t="s">
        <v>6</v>
      </c>
      <c r="G81" s="42" t="s">
        <v>6</v>
      </c>
      <c r="H81" s="10">
        <f t="shared" si="101"/>
        <v>0</v>
      </c>
      <c r="I81" s="43" t="s">
        <v>6</v>
      </c>
      <c r="J81" s="42" t="s">
        <v>6</v>
      </c>
      <c r="K81" s="43" t="s">
        <v>6</v>
      </c>
      <c r="L81" s="42">
        <f t="shared" si="102"/>
        <v>0</v>
      </c>
      <c r="M81" s="43" t="s">
        <v>6</v>
      </c>
      <c r="N81" s="42" t="s">
        <v>6</v>
      </c>
      <c r="O81" s="43" t="s">
        <v>6</v>
      </c>
      <c r="P81" s="42" t="s">
        <v>6</v>
      </c>
      <c r="Q81" s="10">
        <f t="shared" si="103"/>
        <v>0</v>
      </c>
      <c r="R81" s="43" t="s">
        <v>6</v>
      </c>
      <c r="S81" s="42" t="s">
        <v>6</v>
      </c>
      <c r="T81" s="43" t="s">
        <v>6</v>
      </c>
      <c r="U81" s="42" t="s">
        <v>6</v>
      </c>
      <c r="V81" s="42">
        <v>0</v>
      </c>
      <c r="W81" s="44" t="s">
        <v>6</v>
      </c>
      <c r="X81" s="11" t="s">
        <v>73</v>
      </c>
      <c r="Y81" s="12"/>
      <c r="Z81" s="7"/>
    </row>
    <row r="82" spans="1:26">
      <c r="A82" s="15" t="s">
        <v>164</v>
      </c>
      <c r="B82" s="9">
        <f t="shared" si="99"/>
        <v>95955</v>
      </c>
      <c r="C82" s="10">
        <f t="shared" si="100"/>
        <v>2010</v>
      </c>
      <c r="D82" s="42">
        <v>1366</v>
      </c>
      <c r="E82" s="43">
        <v>470</v>
      </c>
      <c r="F82" s="42">
        <v>174</v>
      </c>
      <c r="G82" s="42" t="s">
        <v>6</v>
      </c>
      <c r="H82" s="10">
        <f t="shared" si="101"/>
        <v>20</v>
      </c>
      <c r="I82" s="43">
        <v>2</v>
      </c>
      <c r="J82" s="42" t="s">
        <v>6</v>
      </c>
      <c r="K82" s="43">
        <v>18</v>
      </c>
      <c r="L82" s="42">
        <f t="shared" si="102"/>
        <v>18</v>
      </c>
      <c r="M82" s="43" t="s">
        <v>6</v>
      </c>
      <c r="N82" s="42" t="s">
        <v>6</v>
      </c>
      <c r="O82" s="43">
        <v>18</v>
      </c>
      <c r="P82" s="42" t="s">
        <v>6</v>
      </c>
      <c r="Q82" s="10">
        <f t="shared" si="103"/>
        <v>3795</v>
      </c>
      <c r="R82" s="43">
        <v>57</v>
      </c>
      <c r="S82" s="42" t="s">
        <v>6</v>
      </c>
      <c r="T82" s="43" t="s">
        <v>6</v>
      </c>
      <c r="U82" s="42">
        <v>3738</v>
      </c>
      <c r="V82" s="42">
        <v>2</v>
      </c>
      <c r="W82" s="44">
        <v>90110</v>
      </c>
      <c r="X82" s="11" t="s">
        <v>74</v>
      </c>
      <c r="Y82" s="12"/>
      <c r="Z82" s="7"/>
    </row>
    <row r="83" spans="1:26">
      <c r="A83" s="97" t="s">
        <v>75</v>
      </c>
      <c r="B83" s="98">
        <f>SUM(B85:B89)</f>
        <v>556205</v>
      </c>
      <c r="C83" s="81">
        <f>SUM(C85:C89)</f>
        <v>7646</v>
      </c>
      <c r="D83" s="81">
        <f t="shared" ref="D83:N83" si="104">SUM(D85:D89)</f>
        <v>929</v>
      </c>
      <c r="E83" s="100">
        <f t="shared" si="104"/>
        <v>3703</v>
      </c>
      <c r="F83" s="81">
        <f t="shared" si="104"/>
        <v>2999</v>
      </c>
      <c r="G83" s="81">
        <f t="shared" ref="G83" si="105">SUM(G85:G89)</f>
        <v>15</v>
      </c>
      <c r="H83" s="81">
        <f t="shared" si="104"/>
        <v>1614</v>
      </c>
      <c r="I83" s="93">
        <f t="shared" si="104"/>
        <v>230</v>
      </c>
      <c r="J83" s="100">
        <f t="shared" si="104"/>
        <v>384</v>
      </c>
      <c r="K83" s="81">
        <f t="shared" si="104"/>
        <v>1000</v>
      </c>
      <c r="L83" s="81">
        <f t="shared" ref="L83" si="106">SUM(L85:L89)</f>
        <v>467</v>
      </c>
      <c r="M83" s="100">
        <f t="shared" si="104"/>
        <v>57</v>
      </c>
      <c r="N83" s="81">
        <f t="shared" si="104"/>
        <v>278</v>
      </c>
      <c r="O83" s="81">
        <f t="shared" ref="O83:P83" si="107">SUM(O85:O89)</f>
        <v>70</v>
      </c>
      <c r="P83" s="81">
        <f t="shared" si="107"/>
        <v>62</v>
      </c>
      <c r="Q83" s="81">
        <f>SUM(Q85:Q89)</f>
        <v>10756</v>
      </c>
      <c r="R83" s="81">
        <f t="shared" ref="R83:W83" si="108">SUM(R85:R89)</f>
        <v>1302</v>
      </c>
      <c r="S83" s="100">
        <f t="shared" si="108"/>
        <v>107</v>
      </c>
      <c r="T83" s="81">
        <f t="shared" si="108"/>
        <v>0</v>
      </c>
      <c r="U83" s="81">
        <f t="shared" ref="U83" si="109">SUM(U85:U89)</f>
        <v>9347</v>
      </c>
      <c r="V83" s="81">
        <f t="shared" si="108"/>
        <v>12798</v>
      </c>
      <c r="W83" s="107">
        <f t="shared" si="108"/>
        <v>522924</v>
      </c>
      <c r="X83" s="110" t="s">
        <v>76</v>
      </c>
      <c r="Y83" s="111"/>
      <c r="Z83" s="7"/>
    </row>
    <row r="84" spans="1:26">
      <c r="A84" s="97"/>
      <c r="B84" s="98"/>
      <c r="C84" s="81"/>
      <c r="D84" s="81"/>
      <c r="E84" s="100"/>
      <c r="F84" s="81"/>
      <c r="G84" s="81"/>
      <c r="H84" s="81"/>
      <c r="I84" s="93"/>
      <c r="J84" s="100"/>
      <c r="K84" s="81"/>
      <c r="L84" s="81"/>
      <c r="M84" s="100"/>
      <c r="N84" s="81"/>
      <c r="O84" s="81"/>
      <c r="P84" s="81"/>
      <c r="Q84" s="81"/>
      <c r="R84" s="81"/>
      <c r="S84" s="100"/>
      <c r="T84" s="81"/>
      <c r="U84" s="81"/>
      <c r="V84" s="81"/>
      <c r="W84" s="107"/>
      <c r="X84" s="110"/>
      <c r="Y84" s="111"/>
      <c r="Z84" s="7"/>
    </row>
    <row r="85" spans="1:26">
      <c r="A85" s="8" t="s">
        <v>165</v>
      </c>
      <c r="B85" s="9">
        <f t="shared" ref="B85:B89" si="110">SUM(C85,H85,L85,Q85,V85,W85)</f>
        <v>427460</v>
      </c>
      <c r="C85" s="10">
        <f t="shared" ref="C85:C89" si="111">SUM(D85:G85)</f>
        <v>1031</v>
      </c>
      <c r="D85" s="42">
        <v>189</v>
      </c>
      <c r="E85" s="43">
        <v>755</v>
      </c>
      <c r="F85" s="42">
        <v>87</v>
      </c>
      <c r="G85" s="42" t="s">
        <v>6</v>
      </c>
      <c r="H85" s="10">
        <f t="shared" ref="H85:H89" si="112">SUM(I85:K85)</f>
        <v>1241</v>
      </c>
      <c r="I85" s="43">
        <v>197</v>
      </c>
      <c r="J85" s="42">
        <v>315</v>
      </c>
      <c r="K85" s="43">
        <v>729</v>
      </c>
      <c r="L85" s="42">
        <f t="shared" ref="L85:L89" si="113">SUM(M85:P85)</f>
        <v>263</v>
      </c>
      <c r="M85" s="43">
        <v>39</v>
      </c>
      <c r="N85" s="42">
        <v>207</v>
      </c>
      <c r="O85" s="43">
        <v>10</v>
      </c>
      <c r="P85" s="42">
        <v>7</v>
      </c>
      <c r="Q85" s="10">
        <f>SUM(R85:U85)</f>
        <v>9504</v>
      </c>
      <c r="R85" s="43">
        <v>179</v>
      </c>
      <c r="S85" s="42">
        <v>83</v>
      </c>
      <c r="T85" s="43" t="s">
        <v>6</v>
      </c>
      <c r="U85" s="42">
        <v>9242</v>
      </c>
      <c r="V85" s="42">
        <v>95</v>
      </c>
      <c r="W85" s="44">
        <v>415326</v>
      </c>
      <c r="X85" s="11" t="s">
        <v>77</v>
      </c>
      <c r="Y85" s="12"/>
      <c r="Z85" s="7"/>
    </row>
    <row r="86" spans="1:26">
      <c r="A86" s="8" t="s">
        <v>166</v>
      </c>
      <c r="B86" s="9">
        <f t="shared" si="110"/>
        <v>22811</v>
      </c>
      <c r="C86" s="10">
        <f t="shared" si="111"/>
        <v>99</v>
      </c>
      <c r="D86" s="42">
        <v>24</v>
      </c>
      <c r="E86" s="43">
        <v>45</v>
      </c>
      <c r="F86" s="42">
        <v>29</v>
      </c>
      <c r="G86" s="42">
        <v>1</v>
      </c>
      <c r="H86" s="10">
        <f t="shared" si="112"/>
        <v>60</v>
      </c>
      <c r="I86" s="43">
        <v>28</v>
      </c>
      <c r="J86" s="42">
        <v>31</v>
      </c>
      <c r="K86" s="43">
        <v>1</v>
      </c>
      <c r="L86" s="42">
        <f t="shared" si="113"/>
        <v>84</v>
      </c>
      <c r="M86" s="43">
        <v>14</v>
      </c>
      <c r="N86" s="42">
        <v>5</v>
      </c>
      <c r="O86" s="43">
        <v>46</v>
      </c>
      <c r="P86" s="42">
        <v>19</v>
      </c>
      <c r="Q86" s="10">
        <f>SUM(R86:U86)</f>
        <v>89</v>
      </c>
      <c r="R86" s="43">
        <v>1</v>
      </c>
      <c r="S86" s="42">
        <v>3</v>
      </c>
      <c r="T86" s="43" t="s">
        <v>6</v>
      </c>
      <c r="U86" s="42">
        <v>85</v>
      </c>
      <c r="V86" s="42">
        <v>1</v>
      </c>
      <c r="W86" s="44">
        <v>22478</v>
      </c>
      <c r="X86" s="11" t="s">
        <v>78</v>
      </c>
      <c r="Y86" s="12"/>
      <c r="Z86" s="7"/>
    </row>
    <row r="87" spans="1:26">
      <c r="A87" s="8" t="s">
        <v>167</v>
      </c>
      <c r="B87" s="9">
        <f t="shared" si="110"/>
        <v>2000</v>
      </c>
      <c r="C87" s="10">
        <f t="shared" si="111"/>
        <v>25</v>
      </c>
      <c r="D87" s="42">
        <v>24</v>
      </c>
      <c r="E87" s="43">
        <v>1</v>
      </c>
      <c r="F87" s="42" t="s">
        <v>6</v>
      </c>
      <c r="G87" s="42" t="s">
        <v>6</v>
      </c>
      <c r="H87" s="10">
        <f>SUM(I87:K87)</f>
        <v>17</v>
      </c>
      <c r="I87" s="43" t="s">
        <v>6</v>
      </c>
      <c r="J87" s="42" t="s">
        <v>6</v>
      </c>
      <c r="K87" s="43">
        <v>17</v>
      </c>
      <c r="L87" s="42">
        <f t="shared" si="113"/>
        <v>5</v>
      </c>
      <c r="M87" s="43" t="s">
        <v>6</v>
      </c>
      <c r="N87" s="42" t="s">
        <v>6</v>
      </c>
      <c r="O87" s="43" t="s">
        <v>6</v>
      </c>
      <c r="P87" s="42">
        <v>5</v>
      </c>
      <c r="Q87" s="10">
        <f>SUM(R87:U87)</f>
        <v>111</v>
      </c>
      <c r="R87" s="43">
        <v>96</v>
      </c>
      <c r="S87" s="42">
        <v>4</v>
      </c>
      <c r="T87" s="43" t="s">
        <v>6</v>
      </c>
      <c r="U87" s="42">
        <v>11</v>
      </c>
      <c r="V87" s="42">
        <v>3</v>
      </c>
      <c r="W87" s="44">
        <v>1839</v>
      </c>
      <c r="X87" s="11" t="s">
        <v>79</v>
      </c>
      <c r="Y87" s="12"/>
      <c r="Z87" s="7"/>
    </row>
    <row r="88" spans="1:26">
      <c r="A88" s="8" t="s">
        <v>168</v>
      </c>
      <c r="B88" s="9">
        <f t="shared" si="110"/>
        <v>53661</v>
      </c>
      <c r="C88" s="10">
        <f t="shared" si="111"/>
        <v>762</v>
      </c>
      <c r="D88" s="42">
        <v>18</v>
      </c>
      <c r="E88" s="43">
        <v>730</v>
      </c>
      <c r="F88" s="42">
        <v>14</v>
      </c>
      <c r="G88" s="42" t="s">
        <v>6</v>
      </c>
      <c r="H88" s="10">
        <f t="shared" si="112"/>
        <v>76</v>
      </c>
      <c r="I88" s="43">
        <v>5</v>
      </c>
      <c r="J88" s="42">
        <v>38</v>
      </c>
      <c r="K88" s="43">
        <v>33</v>
      </c>
      <c r="L88" s="42">
        <f t="shared" si="113"/>
        <v>8</v>
      </c>
      <c r="M88" s="43" t="s">
        <v>6</v>
      </c>
      <c r="N88" s="42">
        <v>6</v>
      </c>
      <c r="O88" s="43">
        <v>1</v>
      </c>
      <c r="P88" s="42">
        <v>1</v>
      </c>
      <c r="Q88" s="10">
        <f>SUM(R88:U88)</f>
        <v>27</v>
      </c>
      <c r="R88" s="43">
        <v>3</v>
      </c>
      <c r="S88" s="42">
        <v>16</v>
      </c>
      <c r="T88" s="43" t="s">
        <v>6</v>
      </c>
      <c r="U88" s="42">
        <v>8</v>
      </c>
      <c r="V88" s="42">
        <v>19</v>
      </c>
      <c r="W88" s="44">
        <v>52769</v>
      </c>
      <c r="X88" s="11" t="s">
        <v>80</v>
      </c>
      <c r="Y88" s="12"/>
      <c r="Z88" s="7"/>
    </row>
    <row r="89" spans="1:26">
      <c r="A89" s="8" t="s">
        <v>169</v>
      </c>
      <c r="B89" s="9">
        <f t="shared" si="110"/>
        <v>50273</v>
      </c>
      <c r="C89" s="10">
        <f t="shared" si="111"/>
        <v>5729</v>
      </c>
      <c r="D89" s="42">
        <v>674</v>
      </c>
      <c r="E89" s="43">
        <v>2172</v>
      </c>
      <c r="F89" s="42">
        <v>2869</v>
      </c>
      <c r="G89" s="42">
        <v>14</v>
      </c>
      <c r="H89" s="10">
        <f t="shared" si="112"/>
        <v>220</v>
      </c>
      <c r="I89" s="43" t="s">
        <v>6</v>
      </c>
      <c r="J89" s="42" t="s">
        <v>6</v>
      </c>
      <c r="K89" s="43">
        <v>220</v>
      </c>
      <c r="L89" s="42">
        <f t="shared" si="113"/>
        <v>107</v>
      </c>
      <c r="M89" s="43">
        <v>4</v>
      </c>
      <c r="N89" s="42">
        <v>60</v>
      </c>
      <c r="O89" s="43">
        <v>13</v>
      </c>
      <c r="P89" s="42">
        <v>30</v>
      </c>
      <c r="Q89" s="10">
        <f>SUM(R89:U89)</f>
        <v>1025</v>
      </c>
      <c r="R89" s="43">
        <v>1023</v>
      </c>
      <c r="S89" s="42">
        <v>1</v>
      </c>
      <c r="T89" s="43" t="s">
        <v>6</v>
      </c>
      <c r="U89" s="42">
        <v>1</v>
      </c>
      <c r="V89" s="42">
        <v>12680</v>
      </c>
      <c r="W89" s="44">
        <v>30512</v>
      </c>
      <c r="X89" s="11" t="s">
        <v>81</v>
      </c>
      <c r="Y89" s="12"/>
      <c r="Z89" s="7"/>
    </row>
    <row r="90" spans="1:26">
      <c r="A90" s="97" t="s">
        <v>82</v>
      </c>
      <c r="B90" s="98">
        <f>SUM(B92:B104)</f>
        <v>142185</v>
      </c>
      <c r="C90" s="81">
        <f>SUM(C92:C104)</f>
        <v>5276</v>
      </c>
      <c r="D90" s="81">
        <f t="shared" ref="D90:N90" si="114">SUM(D92:D104)</f>
        <v>1043</v>
      </c>
      <c r="E90" s="100">
        <f t="shared" si="114"/>
        <v>3025</v>
      </c>
      <c r="F90" s="81">
        <f t="shared" si="114"/>
        <v>1135</v>
      </c>
      <c r="G90" s="81">
        <f t="shared" ref="G90" si="115">SUM(G92:G104)</f>
        <v>73</v>
      </c>
      <c r="H90" s="81">
        <f t="shared" si="114"/>
        <v>566</v>
      </c>
      <c r="I90" s="93">
        <f t="shared" si="114"/>
        <v>53</v>
      </c>
      <c r="J90" s="100">
        <f t="shared" si="114"/>
        <v>40</v>
      </c>
      <c r="K90" s="81">
        <f t="shared" si="114"/>
        <v>473</v>
      </c>
      <c r="L90" s="81">
        <f>SUM(L92:L104)</f>
        <v>735</v>
      </c>
      <c r="M90" s="100">
        <f>SUM(M92:M104)</f>
        <v>494</v>
      </c>
      <c r="N90" s="81">
        <f t="shared" si="114"/>
        <v>31</v>
      </c>
      <c r="O90" s="81">
        <f t="shared" ref="O90:P90" si="116">SUM(O92:O104)</f>
        <v>118</v>
      </c>
      <c r="P90" s="81">
        <f t="shared" si="116"/>
        <v>92</v>
      </c>
      <c r="Q90" s="81">
        <f>SUM(Q92:Q104)</f>
        <v>592</v>
      </c>
      <c r="R90" s="81">
        <f t="shared" ref="R90:W90" si="117">SUM(R92:R104)</f>
        <v>160</v>
      </c>
      <c r="S90" s="100">
        <f t="shared" si="117"/>
        <v>29</v>
      </c>
      <c r="T90" s="81">
        <f t="shared" si="117"/>
        <v>0</v>
      </c>
      <c r="U90" s="81">
        <f t="shared" ref="U90" si="118">SUM(U92:U104)</f>
        <v>403</v>
      </c>
      <c r="V90" s="81">
        <f t="shared" si="117"/>
        <v>149</v>
      </c>
      <c r="W90" s="107">
        <f t="shared" si="117"/>
        <v>134867</v>
      </c>
      <c r="X90" s="110" t="s">
        <v>83</v>
      </c>
      <c r="Y90" s="111"/>
      <c r="Z90" s="7"/>
    </row>
    <row r="91" spans="1:26">
      <c r="A91" s="97"/>
      <c r="B91" s="98"/>
      <c r="C91" s="81"/>
      <c r="D91" s="81"/>
      <c r="E91" s="100"/>
      <c r="F91" s="81"/>
      <c r="G91" s="81"/>
      <c r="H91" s="81"/>
      <c r="I91" s="93"/>
      <c r="J91" s="100"/>
      <c r="K91" s="81"/>
      <c r="L91" s="81"/>
      <c r="M91" s="100"/>
      <c r="N91" s="81"/>
      <c r="O91" s="81"/>
      <c r="P91" s="81"/>
      <c r="Q91" s="81"/>
      <c r="R91" s="81"/>
      <c r="S91" s="100"/>
      <c r="T91" s="81"/>
      <c r="U91" s="81"/>
      <c r="V91" s="81"/>
      <c r="W91" s="107"/>
      <c r="X91" s="110"/>
      <c r="Y91" s="111"/>
      <c r="Z91" s="7"/>
    </row>
    <row r="92" spans="1:26">
      <c r="A92" s="8" t="s">
        <v>170</v>
      </c>
      <c r="B92" s="9">
        <f t="shared" ref="B92:B104" si="119">SUM(C92,H92,L92,Q92,V92,W92)</f>
        <v>686</v>
      </c>
      <c r="C92" s="10">
        <f t="shared" ref="C92:C104" si="120">SUM(D92:G92)</f>
        <v>125</v>
      </c>
      <c r="D92" s="42">
        <v>48</v>
      </c>
      <c r="E92" s="43">
        <v>27</v>
      </c>
      <c r="F92" s="42">
        <v>50</v>
      </c>
      <c r="G92" s="42" t="s">
        <v>6</v>
      </c>
      <c r="H92" s="10">
        <f t="shared" ref="H92:H104" si="121">SUM(I92:K92)</f>
        <v>22</v>
      </c>
      <c r="I92" s="43" t="s">
        <v>6</v>
      </c>
      <c r="J92" s="42" t="s">
        <v>6</v>
      </c>
      <c r="K92" s="43">
        <v>22</v>
      </c>
      <c r="L92" s="42">
        <f t="shared" ref="L92:L104" si="122">SUM(M92:P92)</f>
        <v>0</v>
      </c>
      <c r="M92" s="43" t="s">
        <v>6</v>
      </c>
      <c r="N92" s="42" t="s">
        <v>6</v>
      </c>
      <c r="O92" s="43" t="s">
        <v>6</v>
      </c>
      <c r="P92" s="42" t="s">
        <v>6</v>
      </c>
      <c r="Q92" s="10">
        <f t="shared" ref="Q92:Q104" si="123">SUM(R92:U92)</f>
        <v>117</v>
      </c>
      <c r="R92" s="43">
        <v>23</v>
      </c>
      <c r="S92" s="42" t="s">
        <v>6</v>
      </c>
      <c r="T92" s="43" t="s">
        <v>6</v>
      </c>
      <c r="U92" s="42">
        <v>94</v>
      </c>
      <c r="V92" s="42" t="s">
        <v>6</v>
      </c>
      <c r="W92" s="44">
        <v>422</v>
      </c>
      <c r="X92" s="11" t="s">
        <v>84</v>
      </c>
      <c r="Y92" s="12"/>
      <c r="Z92" s="7"/>
    </row>
    <row r="93" spans="1:26">
      <c r="A93" s="8" t="s">
        <v>171</v>
      </c>
      <c r="B93" s="9">
        <f t="shared" si="119"/>
        <v>2126</v>
      </c>
      <c r="C93" s="10">
        <f t="shared" si="120"/>
        <v>184</v>
      </c>
      <c r="D93" s="42">
        <v>174</v>
      </c>
      <c r="E93" s="43">
        <v>7</v>
      </c>
      <c r="F93" s="42">
        <v>3</v>
      </c>
      <c r="G93" s="42" t="s">
        <v>6</v>
      </c>
      <c r="H93" s="10">
        <f t="shared" si="121"/>
        <v>1</v>
      </c>
      <c r="I93" s="43" t="s">
        <v>6</v>
      </c>
      <c r="J93" s="42">
        <v>1</v>
      </c>
      <c r="K93" s="43" t="s">
        <v>6</v>
      </c>
      <c r="L93" s="42">
        <f t="shared" si="122"/>
        <v>0</v>
      </c>
      <c r="M93" s="43" t="s">
        <v>6</v>
      </c>
      <c r="N93" s="42" t="s">
        <v>6</v>
      </c>
      <c r="O93" s="43" t="s">
        <v>6</v>
      </c>
      <c r="P93" s="42" t="s">
        <v>6</v>
      </c>
      <c r="Q93" s="10">
        <f t="shared" si="123"/>
        <v>10</v>
      </c>
      <c r="R93" s="43">
        <v>10</v>
      </c>
      <c r="S93" s="42" t="s">
        <v>6</v>
      </c>
      <c r="T93" s="43" t="s">
        <v>6</v>
      </c>
      <c r="U93" s="42">
        <v>0</v>
      </c>
      <c r="V93" s="42" t="s">
        <v>6</v>
      </c>
      <c r="W93" s="44">
        <v>1931</v>
      </c>
      <c r="X93" s="11" t="s">
        <v>85</v>
      </c>
      <c r="Y93" s="12"/>
      <c r="Z93" s="7"/>
    </row>
    <row r="94" spans="1:26">
      <c r="A94" s="8" t="s">
        <v>172</v>
      </c>
      <c r="B94" s="9">
        <f t="shared" si="119"/>
        <v>1862</v>
      </c>
      <c r="C94" s="10">
        <f t="shared" si="120"/>
        <v>13</v>
      </c>
      <c r="D94" s="42">
        <v>5</v>
      </c>
      <c r="E94" s="43">
        <v>4</v>
      </c>
      <c r="F94" s="42">
        <v>4</v>
      </c>
      <c r="G94" s="42" t="s">
        <v>6</v>
      </c>
      <c r="H94" s="10">
        <f t="shared" si="121"/>
        <v>12</v>
      </c>
      <c r="I94" s="43" t="s">
        <v>6</v>
      </c>
      <c r="J94" s="42" t="s">
        <v>6</v>
      </c>
      <c r="K94" s="43">
        <v>12</v>
      </c>
      <c r="L94" s="42">
        <f t="shared" si="122"/>
        <v>0</v>
      </c>
      <c r="M94" s="43" t="s">
        <v>6</v>
      </c>
      <c r="N94" s="42" t="s">
        <v>6</v>
      </c>
      <c r="O94" s="43" t="s">
        <v>6</v>
      </c>
      <c r="P94" s="42" t="s">
        <v>6</v>
      </c>
      <c r="Q94" s="10">
        <f t="shared" si="123"/>
        <v>284</v>
      </c>
      <c r="R94" s="43">
        <v>9</v>
      </c>
      <c r="S94" s="42" t="s">
        <v>6</v>
      </c>
      <c r="T94" s="43" t="s">
        <v>6</v>
      </c>
      <c r="U94" s="42">
        <v>275</v>
      </c>
      <c r="V94" s="42">
        <v>15</v>
      </c>
      <c r="W94" s="44">
        <v>1538</v>
      </c>
      <c r="X94" s="11" t="s">
        <v>86</v>
      </c>
      <c r="Y94" s="12"/>
      <c r="Z94" s="7"/>
    </row>
    <row r="95" spans="1:26">
      <c r="A95" s="8" t="s">
        <v>173</v>
      </c>
      <c r="B95" s="9">
        <f t="shared" si="119"/>
        <v>4912</v>
      </c>
      <c r="C95" s="10">
        <f>SUM(D95:G95)</f>
        <v>950</v>
      </c>
      <c r="D95" s="42">
        <v>64</v>
      </c>
      <c r="E95" s="43">
        <v>145</v>
      </c>
      <c r="F95" s="42">
        <v>741</v>
      </c>
      <c r="G95" s="42" t="s">
        <v>6</v>
      </c>
      <c r="H95" s="10">
        <f t="shared" si="121"/>
        <v>38</v>
      </c>
      <c r="I95" s="43">
        <v>7</v>
      </c>
      <c r="J95" s="42" t="s">
        <v>6</v>
      </c>
      <c r="K95" s="43">
        <v>31</v>
      </c>
      <c r="L95" s="42">
        <f t="shared" si="122"/>
        <v>5</v>
      </c>
      <c r="M95" s="43" t="s">
        <v>6</v>
      </c>
      <c r="N95" s="42" t="s">
        <v>6</v>
      </c>
      <c r="O95" s="43">
        <v>5</v>
      </c>
      <c r="P95" s="42" t="s">
        <v>6</v>
      </c>
      <c r="Q95" s="10">
        <f t="shared" si="123"/>
        <v>0</v>
      </c>
      <c r="R95" s="43" t="s">
        <v>6</v>
      </c>
      <c r="S95" s="42" t="s">
        <v>6</v>
      </c>
      <c r="T95" s="43" t="s">
        <v>6</v>
      </c>
      <c r="U95" s="42" t="s">
        <v>6</v>
      </c>
      <c r="V95" s="42">
        <v>50</v>
      </c>
      <c r="W95" s="44">
        <v>3869</v>
      </c>
      <c r="X95" s="11" t="s">
        <v>87</v>
      </c>
      <c r="Y95" s="12"/>
      <c r="Z95" s="7"/>
    </row>
    <row r="96" spans="1:26">
      <c r="A96" s="8" t="s">
        <v>174</v>
      </c>
      <c r="B96" s="9">
        <f t="shared" si="119"/>
        <v>9427</v>
      </c>
      <c r="C96" s="10">
        <f t="shared" si="120"/>
        <v>15</v>
      </c>
      <c r="D96" s="42">
        <v>9</v>
      </c>
      <c r="E96" s="43">
        <v>1</v>
      </c>
      <c r="F96" s="42">
        <v>2</v>
      </c>
      <c r="G96" s="42">
        <v>3</v>
      </c>
      <c r="H96" s="10">
        <f t="shared" si="121"/>
        <v>17</v>
      </c>
      <c r="I96" s="43" t="s">
        <v>6</v>
      </c>
      <c r="J96" s="42">
        <v>2</v>
      </c>
      <c r="K96" s="43">
        <v>15</v>
      </c>
      <c r="L96" s="42">
        <f t="shared" si="122"/>
        <v>3</v>
      </c>
      <c r="M96" s="43">
        <v>2</v>
      </c>
      <c r="N96" s="42" t="s">
        <v>6</v>
      </c>
      <c r="O96" s="43">
        <v>1</v>
      </c>
      <c r="P96" s="42" t="s">
        <v>6</v>
      </c>
      <c r="Q96" s="10">
        <f t="shared" si="123"/>
        <v>11</v>
      </c>
      <c r="R96" s="43">
        <v>11</v>
      </c>
      <c r="S96" s="42" t="s">
        <v>6</v>
      </c>
      <c r="T96" s="43" t="s">
        <v>6</v>
      </c>
      <c r="U96" s="42" t="s">
        <v>6</v>
      </c>
      <c r="V96" s="42" t="s">
        <v>6</v>
      </c>
      <c r="W96" s="44">
        <v>9381</v>
      </c>
      <c r="X96" s="11" t="s">
        <v>88</v>
      </c>
      <c r="Y96" s="12"/>
      <c r="Z96" s="7"/>
    </row>
    <row r="97" spans="1:26">
      <c r="A97" s="8" t="s">
        <v>175</v>
      </c>
      <c r="B97" s="9">
        <f t="shared" si="119"/>
        <v>2130</v>
      </c>
      <c r="C97" s="10">
        <f t="shared" si="120"/>
        <v>137</v>
      </c>
      <c r="D97" s="42">
        <v>53</v>
      </c>
      <c r="E97" s="43">
        <v>46</v>
      </c>
      <c r="F97" s="42">
        <v>32</v>
      </c>
      <c r="G97" s="42">
        <v>6</v>
      </c>
      <c r="H97" s="10">
        <f t="shared" si="121"/>
        <v>47</v>
      </c>
      <c r="I97" s="43" t="s">
        <v>6</v>
      </c>
      <c r="J97" s="42" t="s">
        <v>6</v>
      </c>
      <c r="K97" s="43">
        <v>47</v>
      </c>
      <c r="L97" s="42">
        <f t="shared" si="122"/>
        <v>0</v>
      </c>
      <c r="M97" s="43" t="s">
        <v>6</v>
      </c>
      <c r="N97" s="42" t="s">
        <v>6</v>
      </c>
      <c r="O97" s="43" t="s">
        <v>6</v>
      </c>
      <c r="P97" s="42" t="s">
        <v>6</v>
      </c>
      <c r="Q97" s="10">
        <f t="shared" si="123"/>
        <v>74</v>
      </c>
      <c r="R97" s="43">
        <v>58</v>
      </c>
      <c r="S97" s="42" t="s">
        <v>6</v>
      </c>
      <c r="T97" s="43" t="s">
        <v>6</v>
      </c>
      <c r="U97" s="42">
        <v>16</v>
      </c>
      <c r="V97" s="42">
        <v>48</v>
      </c>
      <c r="W97" s="44">
        <v>1824</v>
      </c>
      <c r="X97" s="11" t="s">
        <v>89</v>
      </c>
      <c r="Y97" s="12"/>
      <c r="Z97" s="7"/>
    </row>
    <row r="98" spans="1:26">
      <c r="A98" s="8" t="s">
        <v>176</v>
      </c>
      <c r="B98" s="9">
        <f t="shared" si="119"/>
        <v>20018</v>
      </c>
      <c r="C98" s="10">
        <f t="shared" si="120"/>
        <v>466</v>
      </c>
      <c r="D98" s="42">
        <v>126</v>
      </c>
      <c r="E98" s="43">
        <v>194</v>
      </c>
      <c r="F98" s="42">
        <v>113</v>
      </c>
      <c r="G98" s="42">
        <v>33</v>
      </c>
      <c r="H98" s="10">
        <f t="shared" si="121"/>
        <v>36</v>
      </c>
      <c r="I98" s="43">
        <v>11</v>
      </c>
      <c r="J98" s="42" t="s">
        <v>6</v>
      </c>
      <c r="K98" s="43">
        <v>25</v>
      </c>
      <c r="L98" s="42">
        <f t="shared" si="122"/>
        <v>48</v>
      </c>
      <c r="M98" s="43">
        <v>24</v>
      </c>
      <c r="N98" s="42" t="s">
        <v>6</v>
      </c>
      <c r="O98" s="43">
        <v>12</v>
      </c>
      <c r="P98" s="42">
        <v>12</v>
      </c>
      <c r="Q98" s="10">
        <f t="shared" si="123"/>
        <v>11</v>
      </c>
      <c r="R98" s="43">
        <v>3</v>
      </c>
      <c r="S98" s="42" t="s">
        <v>6</v>
      </c>
      <c r="T98" s="43" t="s">
        <v>6</v>
      </c>
      <c r="U98" s="42">
        <v>8</v>
      </c>
      <c r="V98" s="42">
        <v>3</v>
      </c>
      <c r="W98" s="44">
        <v>19454</v>
      </c>
      <c r="X98" s="11" t="s">
        <v>90</v>
      </c>
      <c r="Y98" s="12"/>
      <c r="Z98" s="7"/>
    </row>
    <row r="99" spans="1:26">
      <c r="A99" s="8" t="s">
        <v>177</v>
      </c>
      <c r="B99" s="9">
        <f t="shared" si="119"/>
        <v>3959</v>
      </c>
      <c r="C99" s="10">
        <f t="shared" si="120"/>
        <v>147</v>
      </c>
      <c r="D99" s="42">
        <v>61</v>
      </c>
      <c r="E99" s="43">
        <v>55</v>
      </c>
      <c r="F99" s="42">
        <v>26</v>
      </c>
      <c r="G99" s="42">
        <v>5</v>
      </c>
      <c r="H99" s="10">
        <f t="shared" si="121"/>
        <v>19</v>
      </c>
      <c r="I99" s="43">
        <v>3</v>
      </c>
      <c r="J99" s="42" t="s">
        <v>6</v>
      </c>
      <c r="K99" s="43">
        <v>16</v>
      </c>
      <c r="L99" s="42">
        <f t="shared" si="122"/>
        <v>7</v>
      </c>
      <c r="M99" s="43">
        <v>2</v>
      </c>
      <c r="N99" s="42" t="s">
        <v>6</v>
      </c>
      <c r="O99" s="43">
        <v>3</v>
      </c>
      <c r="P99" s="42">
        <v>2</v>
      </c>
      <c r="Q99" s="10">
        <f t="shared" si="123"/>
        <v>4</v>
      </c>
      <c r="R99" s="43">
        <v>4</v>
      </c>
      <c r="S99" s="42" t="s">
        <v>6</v>
      </c>
      <c r="T99" s="43" t="s">
        <v>6</v>
      </c>
      <c r="U99" s="42" t="s">
        <v>6</v>
      </c>
      <c r="V99" s="42" t="s">
        <v>6</v>
      </c>
      <c r="W99" s="44">
        <v>3782</v>
      </c>
      <c r="X99" s="11" t="s">
        <v>91</v>
      </c>
      <c r="Y99" s="12"/>
      <c r="Z99" s="7"/>
    </row>
    <row r="100" spans="1:26">
      <c r="A100" s="8" t="s">
        <v>178</v>
      </c>
      <c r="B100" s="9">
        <f t="shared" si="119"/>
        <v>88</v>
      </c>
      <c r="C100" s="10">
        <f t="shared" si="120"/>
        <v>4</v>
      </c>
      <c r="D100" s="42">
        <v>2</v>
      </c>
      <c r="E100" s="43">
        <v>2</v>
      </c>
      <c r="F100" s="42" t="s">
        <v>6</v>
      </c>
      <c r="G100" s="42" t="s">
        <v>6</v>
      </c>
      <c r="H100" s="10">
        <f t="shared" si="121"/>
        <v>8</v>
      </c>
      <c r="I100" s="43" t="s">
        <v>6</v>
      </c>
      <c r="J100" s="42" t="s">
        <v>6</v>
      </c>
      <c r="K100" s="43">
        <v>8</v>
      </c>
      <c r="L100" s="42">
        <f t="shared" si="122"/>
        <v>0</v>
      </c>
      <c r="M100" s="43" t="s">
        <v>6</v>
      </c>
      <c r="N100" s="42" t="s">
        <v>6</v>
      </c>
      <c r="O100" s="43" t="s">
        <v>6</v>
      </c>
      <c r="P100" s="42" t="s">
        <v>6</v>
      </c>
      <c r="Q100" s="10">
        <f t="shared" si="123"/>
        <v>0</v>
      </c>
      <c r="R100" s="43" t="s">
        <v>6</v>
      </c>
      <c r="S100" s="42" t="s">
        <v>6</v>
      </c>
      <c r="T100" s="43" t="s">
        <v>6</v>
      </c>
      <c r="U100" s="42" t="s">
        <v>6</v>
      </c>
      <c r="V100" s="42" t="s">
        <v>6</v>
      </c>
      <c r="W100" s="44">
        <v>76</v>
      </c>
      <c r="X100" s="11" t="s">
        <v>92</v>
      </c>
      <c r="Y100" s="12"/>
      <c r="Z100" s="7"/>
    </row>
    <row r="101" spans="1:26">
      <c r="A101" s="8" t="s">
        <v>179</v>
      </c>
      <c r="B101" s="9">
        <f t="shared" si="119"/>
        <v>8027</v>
      </c>
      <c r="C101" s="10">
        <f t="shared" si="120"/>
        <v>260</v>
      </c>
      <c r="D101" s="42">
        <v>69</v>
      </c>
      <c r="E101" s="43">
        <v>141</v>
      </c>
      <c r="F101" s="42">
        <v>30</v>
      </c>
      <c r="G101" s="42">
        <v>20</v>
      </c>
      <c r="H101" s="10">
        <f t="shared" si="121"/>
        <v>40</v>
      </c>
      <c r="I101" s="43">
        <v>6</v>
      </c>
      <c r="J101" s="42">
        <v>6</v>
      </c>
      <c r="K101" s="43">
        <v>28</v>
      </c>
      <c r="L101" s="42">
        <f t="shared" si="122"/>
        <v>50</v>
      </c>
      <c r="M101" s="43">
        <v>16</v>
      </c>
      <c r="N101" s="42">
        <v>26</v>
      </c>
      <c r="O101" s="43">
        <v>7</v>
      </c>
      <c r="P101" s="42">
        <v>1</v>
      </c>
      <c r="Q101" s="10">
        <f t="shared" si="123"/>
        <v>2</v>
      </c>
      <c r="R101" s="43" t="s">
        <v>6</v>
      </c>
      <c r="S101" s="42">
        <v>2</v>
      </c>
      <c r="T101" s="43" t="s">
        <v>6</v>
      </c>
      <c r="U101" s="42" t="s">
        <v>6</v>
      </c>
      <c r="V101" s="42">
        <v>1</v>
      </c>
      <c r="W101" s="44">
        <v>7674</v>
      </c>
      <c r="X101" s="11" t="s">
        <v>93</v>
      </c>
      <c r="Y101" s="12"/>
      <c r="Z101" s="7"/>
    </row>
    <row r="102" spans="1:26">
      <c r="A102" s="8" t="s">
        <v>180</v>
      </c>
      <c r="B102" s="9">
        <f t="shared" si="119"/>
        <v>2445</v>
      </c>
      <c r="C102" s="10">
        <f t="shared" si="120"/>
        <v>32</v>
      </c>
      <c r="D102" s="42">
        <v>10</v>
      </c>
      <c r="E102" s="43">
        <v>11</v>
      </c>
      <c r="F102" s="42">
        <v>11</v>
      </c>
      <c r="G102" s="42" t="s">
        <v>6</v>
      </c>
      <c r="H102" s="10">
        <f t="shared" si="121"/>
        <v>29</v>
      </c>
      <c r="I102" s="43">
        <v>2</v>
      </c>
      <c r="J102" s="42" t="s">
        <v>6</v>
      </c>
      <c r="K102" s="43">
        <v>27</v>
      </c>
      <c r="L102" s="42">
        <f t="shared" si="122"/>
        <v>0</v>
      </c>
      <c r="M102" s="43" t="s">
        <v>6</v>
      </c>
      <c r="N102" s="42" t="s">
        <v>6</v>
      </c>
      <c r="O102" s="43" t="s">
        <v>6</v>
      </c>
      <c r="P102" s="42" t="s">
        <v>6</v>
      </c>
      <c r="Q102" s="10">
        <f t="shared" si="123"/>
        <v>11</v>
      </c>
      <c r="R102" s="43">
        <v>1</v>
      </c>
      <c r="S102" s="42" t="s">
        <v>6</v>
      </c>
      <c r="T102" s="43" t="s">
        <v>6</v>
      </c>
      <c r="U102" s="42">
        <v>10</v>
      </c>
      <c r="V102" s="42" t="s">
        <v>6</v>
      </c>
      <c r="W102" s="44">
        <v>2373</v>
      </c>
      <c r="X102" s="11" t="s">
        <v>94</v>
      </c>
      <c r="Y102" s="12"/>
      <c r="Z102" s="7"/>
    </row>
    <row r="103" spans="1:26">
      <c r="A103" s="8" t="s">
        <v>181</v>
      </c>
      <c r="B103" s="9">
        <f t="shared" si="119"/>
        <v>86165</v>
      </c>
      <c r="C103" s="10">
        <f t="shared" si="120"/>
        <v>2913</v>
      </c>
      <c r="D103" s="42">
        <v>392</v>
      </c>
      <c r="E103" s="43">
        <v>2392</v>
      </c>
      <c r="F103" s="42">
        <v>123</v>
      </c>
      <c r="G103" s="42">
        <v>6</v>
      </c>
      <c r="H103" s="10">
        <f t="shared" si="121"/>
        <v>297</v>
      </c>
      <c r="I103" s="43">
        <v>24</v>
      </c>
      <c r="J103" s="42">
        <v>31</v>
      </c>
      <c r="K103" s="43">
        <v>242</v>
      </c>
      <c r="L103" s="42">
        <f t="shared" si="122"/>
        <v>622</v>
      </c>
      <c r="M103" s="43">
        <v>450</v>
      </c>
      <c r="N103" s="42">
        <v>5</v>
      </c>
      <c r="O103" s="43">
        <v>90</v>
      </c>
      <c r="P103" s="42">
        <v>77</v>
      </c>
      <c r="Q103" s="10">
        <f t="shared" si="123"/>
        <v>68</v>
      </c>
      <c r="R103" s="43">
        <v>41</v>
      </c>
      <c r="S103" s="42">
        <v>27</v>
      </c>
      <c r="T103" s="43" t="s">
        <v>6</v>
      </c>
      <c r="U103" s="42" t="s">
        <v>6</v>
      </c>
      <c r="V103" s="42">
        <v>32</v>
      </c>
      <c r="W103" s="44">
        <v>82233</v>
      </c>
      <c r="X103" s="11" t="s">
        <v>95</v>
      </c>
      <c r="Y103" s="12"/>
      <c r="Z103" s="7"/>
    </row>
    <row r="104" spans="1:26">
      <c r="A104" s="8" t="s">
        <v>182</v>
      </c>
      <c r="B104" s="9">
        <f t="shared" si="119"/>
        <v>340</v>
      </c>
      <c r="C104" s="10">
        <f t="shared" si="120"/>
        <v>30</v>
      </c>
      <c r="D104" s="42">
        <v>30</v>
      </c>
      <c r="E104" s="43" t="s">
        <v>6</v>
      </c>
      <c r="F104" s="42" t="s">
        <v>6</v>
      </c>
      <c r="G104" s="42" t="s">
        <v>6</v>
      </c>
      <c r="H104" s="10">
        <f t="shared" si="121"/>
        <v>0</v>
      </c>
      <c r="I104" s="43" t="s">
        <v>6</v>
      </c>
      <c r="J104" s="42" t="s">
        <v>6</v>
      </c>
      <c r="K104" s="43" t="s">
        <v>6</v>
      </c>
      <c r="L104" s="42">
        <f t="shared" si="122"/>
        <v>0</v>
      </c>
      <c r="M104" s="43" t="s">
        <v>6</v>
      </c>
      <c r="N104" s="42" t="s">
        <v>6</v>
      </c>
      <c r="O104" s="43" t="s">
        <v>6</v>
      </c>
      <c r="P104" s="42" t="s">
        <v>6</v>
      </c>
      <c r="Q104" s="10">
        <f t="shared" si="123"/>
        <v>0</v>
      </c>
      <c r="R104" s="43" t="s">
        <v>6</v>
      </c>
      <c r="S104" s="42" t="s">
        <v>6</v>
      </c>
      <c r="T104" s="43" t="s">
        <v>6</v>
      </c>
      <c r="U104" s="42" t="s">
        <v>6</v>
      </c>
      <c r="V104" s="42" t="s">
        <v>6</v>
      </c>
      <c r="W104" s="44">
        <v>310</v>
      </c>
      <c r="X104" s="11" t="s">
        <v>96</v>
      </c>
      <c r="Y104" s="12"/>
      <c r="Z104" s="7"/>
    </row>
    <row r="105" spans="1:26">
      <c r="A105" s="97" t="s">
        <v>97</v>
      </c>
      <c r="B105" s="98">
        <f>SUM(B107:B110)</f>
        <v>1952319</v>
      </c>
      <c r="C105" s="81">
        <f>SUM(C107:C110)</f>
        <v>40999</v>
      </c>
      <c r="D105" s="81">
        <f t="shared" ref="D105:N105" si="124">SUM(D107:D110)</f>
        <v>3293</v>
      </c>
      <c r="E105" s="100">
        <f t="shared" si="124"/>
        <v>31606</v>
      </c>
      <c r="F105" s="81">
        <f t="shared" si="124"/>
        <v>4919</v>
      </c>
      <c r="G105" s="81">
        <f t="shared" ref="G105" si="125">SUM(G107:G110)</f>
        <v>1181</v>
      </c>
      <c r="H105" s="81">
        <f t="shared" si="124"/>
        <v>4962</v>
      </c>
      <c r="I105" s="93">
        <f>SUM(I107:I110)</f>
        <v>938</v>
      </c>
      <c r="J105" s="100">
        <f t="shared" si="124"/>
        <v>2399</v>
      </c>
      <c r="K105" s="81">
        <f t="shared" si="124"/>
        <v>1625</v>
      </c>
      <c r="L105" s="81">
        <f>SUM(L107:L110)</f>
        <v>975</v>
      </c>
      <c r="M105" s="100">
        <f>SUM(M107:M110)</f>
        <v>283</v>
      </c>
      <c r="N105" s="81">
        <f t="shared" si="124"/>
        <v>339</v>
      </c>
      <c r="O105" s="81">
        <f t="shared" ref="O105:P105" si="126">SUM(O107:O110)</f>
        <v>242</v>
      </c>
      <c r="P105" s="81">
        <f t="shared" si="126"/>
        <v>111</v>
      </c>
      <c r="Q105" s="81">
        <f>SUM(Q107:Q110)</f>
        <v>4583</v>
      </c>
      <c r="R105" s="81">
        <f t="shared" ref="R105:W105" si="127">SUM(R107:R110)</f>
        <v>223</v>
      </c>
      <c r="S105" s="100">
        <f t="shared" si="127"/>
        <v>1848</v>
      </c>
      <c r="T105" s="81">
        <f t="shared" si="127"/>
        <v>8</v>
      </c>
      <c r="U105" s="81">
        <f t="shared" ref="U105" si="128">SUM(U107:U110)</f>
        <v>2504</v>
      </c>
      <c r="V105" s="81">
        <f t="shared" si="127"/>
        <v>19623</v>
      </c>
      <c r="W105" s="107">
        <f t="shared" si="127"/>
        <v>1881177</v>
      </c>
      <c r="X105" s="110" t="s">
        <v>98</v>
      </c>
      <c r="Y105" s="111"/>
      <c r="Z105" s="7"/>
    </row>
    <row r="106" spans="1:26">
      <c r="A106" s="97"/>
      <c r="B106" s="98"/>
      <c r="C106" s="81"/>
      <c r="D106" s="81"/>
      <c r="E106" s="100"/>
      <c r="F106" s="81"/>
      <c r="G106" s="81"/>
      <c r="H106" s="81"/>
      <c r="I106" s="93"/>
      <c r="J106" s="100"/>
      <c r="K106" s="81"/>
      <c r="L106" s="81"/>
      <c r="M106" s="100"/>
      <c r="N106" s="81"/>
      <c r="O106" s="81"/>
      <c r="P106" s="81"/>
      <c r="Q106" s="81"/>
      <c r="R106" s="81"/>
      <c r="S106" s="100"/>
      <c r="T106" s="81"/>
      <c r="U106" s="81"/>
      <c r="V106" s="81"/>
      <c r="W106" s="107"/>
      <c r="X106" s="110"/>
      <c r="Y106" s="111"/>
      <c r="Z106" s="7"/>
    </row>
    <row r="107" spans="1:26">
      <c r="A107" s="8" t="s">
        <v>183</v>
      </c>
      <c r="B107" s="9">
        <f t="shared" ref="B107:B110" si="129">SUM(C107,H107,L107,Q107,V107,W107)</f>
        <v>908124</v>
      </c>
      <c r="C107" s="10">
        <f t="shared" ref="C107:C110" si="130">SUM(D107:G107)</f>
        <v>5647</v>
      </c>
      <c r="D107" s="42">
        <v>1055</v>
      </c>
      <c r="E107" s="43">
        <v>3839</v>
      </c>
      <c r="F107" s="42">
        <v>706</v>
      </c>
      <c r="G107" s="42">
        <v>47</v>
      </c>
      <c r="H107" s="10">
        <f t="shared" ref="H107:H110" si="131">SUM(I107:K107)</f>
        <v>2987</v>
      </c>
      <c r="I107" s="43">
        <v>714</v>
      </c>
      <c r="J107" s="42">
        <v>1719</v>
      </c>
      <c r="K107" s="43">
        <v>554</v>
      </c>
      <c r="L107" s="42">
        <f t="shared" ref="L107:L110" si="132">SUM(M107:P107)</f>
        <v>247</v>
      </c>
      <c r="M107" s="43">
        <v>70</v>
      </c>
      <c r="N107" s="42">
        <v>32</v>
      </c>
      <c r="O107" s="43">
        <v>89</v>
      </c>
      <c r="P107" s="42">
        <v>56</v>
      </c>
      <c r="Q107" s="10">
        <f>SUM(R107:U107)</f>
        <v>345</v>
      </c>
      <c r="R107" s="43">
        <v>86</v>
      </c>
      <c r="S107" s="42">
        <v>145</v>
      </c>
      <c r="T107" s="43" t="s">
        <v>6</v>
      </c>
      <c r="U107" s="42">
        <v>114</v>
      </c>
      <c r="V107" s="42">
        <v>2452</v>
      </c>
      <c r="W107" s="44">
        <v>896446</v>
      </c>
      <c r="X107" s="11" t="s">
        <v>99</v>
      </c>
      <c r="Y107" s="12"/>
      <c r="Z107" s="7"/>
    </row>
    <row r="108" spans="1:26">
      <c r="A108" s="8" t="s">
        <v>184</v>
      </c>
      <c r="B108" s="9">
        <f t="shared" si="129"/>
        <v>279875</v>
      </c>
      <c r="C108" s="10">
        <f t="shared" si="130"/>
        <v>448</v>
      </c>
      <c r="D108" s="42">
        <v>61</v>
      </c>
      <c r="E108" s="43">
        <v>338</v>
      </c>
      <c r="F108" s="42">
        <v>46</v>
      </c>
      <c r="G108" s="42">
        <v>3</v>
      </c>
      <c r="H108" s="10">
        <f t="shared" si="131"/>
        <v>462</v>
      </c>
      <c r="I108" s="43">
        <v>81</v>
      </c>
      <c r="J108" s="42">
        <v>307</v>
      </c>
      <c r="K108" s="43">
        <v>74</v>
      </c>
      <c r="L108" s="42">
        <f t="shared" si="132"/>
        <v>37</v>
      </c>
      <c r="M108" s="43">
        <v>11</v>
      </c>
      <c r="N108" s="42">
        <v>13</v>
      </c>
      <c r="O108" s="43">
        <v>12</v>
      </c>
      <c r="P108" s="42">
        <v>1</v>
      </c>
      <c r="Q108" s="10">
        <f>SUM(R108:U108)</f>
        <v>212</v>
      </c>
      <c r="R108" s="43">
        <v>85</v>
      </c>
      <c r="S108" s="42">
        <v>117</v>
      </c>
      <c r="T108" s="43">
        <v>1</v>
      </c>
      <c r="U108" s="42">
        <v>9</v>
      </c>
      <c r="V108" s="42">
        <v>7852</v>
      </c>
      <c r="W108" s="44">
        <v>270864</v>
      </c>
      <c r="X108" s="11" t="s">
        <v>100</v>
      </c>
      <c r="Y108" s="12"/>
      <c r="Z108" s="7"/>
    </row>
    <row r="109" spans="1:26">
      <c r="A109" s="8" t="s">
        <v>185</v>
      </c>
      <c r="B109" s="9">
        <f t="shared" si="129"/>
        <v>286888</v>
      </c>
      <c r="C109" s="10">
        <f t="shared" si="130"/>
        <v>1792</v>
      </c>
      <c r="D109" s="42">
        <v>333</v>
      </c>
      <c r="E109" s="43">
        <v>1198</v>
      </c>
      <c r="F109" s="42">
        <v>163</v>
      </c>
      <c r="G109" s="42">
        <v>98</v>
      </c>
      <c r="H109" s="10">
        <f t="shared" si="131"/>
        <v>559</v>
      </c>
      <c r="I109" s="43">
        <v>87</v>
      </c>
      <c r="J109" s="42">
        <v>119</v>
      </c>
      <c r="K109" s="43">
        <v>353</v>
      </c>
      <c r="L109" s="42">
        <f t="shared" si="132"/>
        <v>298</v>
      </c>
      <c r="M109" s="43">
        <v>14</v>
      </c>
      <c r="N109" s="42">
        <v>251</v>
      </c>
      <c r="O109" s="43">
        <v>14</v>
      </c>
      <c r="P109" s="42">
        <v>19</v>
      </c>
      <c r="Q109" s="10">
        <f>SUM(R109:U109)</f>
        <v>1507</v>
      </c>
      <c r="R109" s="43">
        <v>32</v>
      </c>
      <c r="S109" s="42">
        <v>1427</v>
      </c>
      <c r="T109" s="43">
        <v>7</v>
      </c>
      <c r="U109" s="42">
        <v>41</v>
      </c>
      <c r="V109" s="42">
        <v>5999</v>
      </c>
      <c r="W109" s="44">
        <v>276733</v>
      </c>
      <c r="X109" s="11" t="s">
        <v>101</v>
      </c>
      <c r="Y109" s="12"/>
      <c r="Z109" s="7"/>
    </row>
    <row r="110" spans="1:26" ht="15.65" thickBot="1">
      <c r="A110" s="16" t="s">
        <v>186</v>
      </c>
      <c r="B110" s="17">
        <f t="shared" si="129"/>
        <v>477432</v>
      </c>
      <c r="C110" s="18">
        <f t="shared" si="130"/>
        <v>33112</v>
      </c>
      <c r="D110" s="45">
        <v>1844</v>
      </c>
      <c r="E110" s="46">
        <v>26231</v>
      </c>
      <c r="F110" s="45">
        <v>4004</v>
      </c>
      <c r="G110" s="45">
        <v>1033</v>
      </c>
      <c r="H110" s="18">
        <f t="shared" si="131"/>
        <v>954</v>
      </c>
      <c r="I110" s="46">
        <v>56</v>
      </c>
      <c r="J110" s="45">
        <v>254</v>
      </c>
      <c r="K110" s="46">
        <v>644</v>
      </c>
      <c r="L110" s="45">
        <f t="shared" si="132"/>
        <v>393</v>
      </c>
      <c r="M110" s="46">
        <v>188</v>
      </c>
      <c r="N110" s="45">
        <v>43</v>
      </c>
      <c r="O110" s="46">
        <v>127</v>
      </c>
      <c r="P110" s="45">
        <v>35</v>
      </c>
      <c r="Q110" s="18">
        <f>SUM(R110:U110)</f>
        <v>2519</v>
      </c>
      <c r="R110" s="46">
        <v>20</v>
      </c>
      <c r="S110" s="45">
        <v>159</v>
      </c>
      <c r="T110" s="46" t="s">
        <v>6</v>
      </c>
      <c r="U110" s="45">
        <v>2340</v>
      </c>
      <c r="V110" s="45">
        <v>3320</v>
      </c>
      <c r="W110" s="47">
        <v>437134</v>
      </c>
      <c r="X110" s="19" t="s">
        <v>102</v>
      </c>
      <c r="Y110" s="20"/>
      <c r="Z110" s="7"/>
    </row>
    <row r="111" spans="1:26">
      <c r="A111" s="21"/>
      <c r="M111" s="3"/>
      <c r="N111" s="3"/>
      <c r="O111" s="3"/>
      <c r="P111" s="3"/>
      <c r="Q111" s="22"/>
      <c r="Y111" s="48"/>
    </row>
    <row r="112" spans="1:26">
      <c r="A112" s="22" t="s">
        <v>198</v>
      </c>
      <c r="M112" s="23"/>
      <c r="N112" s="23"/>
      <c r="O112" s="23"/>
      <c r="P112" s="23"/>
      <c r="Q112" s="22"/>
      <c r="V112" s="155" t="s">
        <v>202</v>
      </c>
      <c r="W112" s="155"/>
      <c r="X112" s="155"/>
      <c r="Y112" s="155"/>
    </row>
    <row r="113" spans="1:26">
      <c r="A113" s="148" t="s">
        <v>197</v>
      </c>
      <c r="B113" s="148"/>
      <c r="C113" s="148"/>
      <c r="D113" s="148"/>
      <c r="E113" s="148"/>
      <c r="V113" s="148" t="s">
        <v>201</v>
      </c>
      <c r="W113" s="148"/>
      <c r="X113" s="148"/>
      <c r="Y113" s="148"/>
    </row>
    <row r="114" spans="1:26" ht="13.8" customHeight="1">
      <c r="A114" s="148" t="s">
        <v>204</v>
      </c>
      <c r="B114" s="148"/>
      <c r="C114" s="148"/>
      <c r="D114" s="148"/>
      <c r="E114" s="148"/>
      <c r="F114" s="148"/>
      <c r="G114" s="148"/>
      <c r="U114" s="49"/>
      <c r="V114" s="148" t="s">
        <v>205</v>
      </c>
      <c r="W114" s="148"/>
      <c r="X114" s="148"/>
      <c r="Y114" s="148"/>
      <c r="Z114" s="148"/>
    </row>
    <row r="115" spans="1:26" ht="13.8" customHeight="1">
      <c r="A115" s="148" t="s">
        <v>215</v>
      </c>
      <c r="B115" s="148"/>
      <c r="C115" s="148"/>
      <c r="D115" s="148"/>
      <c r="E115" s="66"/>
      <c r="F115" s="66"/>
      <c r="G115" s="66"/>
      <c r="U115" s="49"/>
      <c r="V115" s="153" t="s">
        <v>219</v>
      </c>
      <c r="W115" s="153"/>
      <c r="X115" s="153"/>
      <c r="Y115" s="153"/>
      <c r="Z115" s="153"/>
    </row>
    <row r="116" spans="1:26">
      <c r="A116" s="149" t="s">
        <v>216</v>
      </c>
      <c r="B116" s="150"/>
      <c r="C116" s="150"/>
      <c r="D116" s="150"/>
      <c r="E116" s="150"/>
      <c r="V116" s="151" t="s">
        <v>224</v>
      </c>
      <c r="W116" s="152"/>
      <c r="X116" s="152"/>
      <c r="Y116" s="152"/>
    </row>
    <row r="117" spans="1:26" ht="15.05" customHeight="1">
      <c r="A117" s="154" t="s">
        <v>221</v>
      </c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67"/>
      <c r="M117" s="39"/>
      <c r="V117" s="80" t="s">
        <v>220</v>
      </c>
      <c r="W117" s="80"/>
      <c r="X117" s="80"/>
      <c r="Y117" s="80"/>
      <c r="Z117" s="80"/>
    </row>
    <row r="118" spans="1:26">
      <c r="A118" s="41" t="s">
        <v>199</v>
      </c>
      <c r="V118" s="2" t="s">
        <v>109</v>
      </c>
    </row>
    <row r="119" spans="1:26">
      <c r="A119" s="7"/>
      <c r="M119" s="82"/>
    </row>
    <row r="120" spans="1:26">
      <c r="A120" s="7"/>
      <c r="M120" s="82"/>
    </row>
    <row r="121" spans="1:26">
      <c r="A121" s="7"/>
    </row>
    <row r="122" spans="1:26">
      <c r="A122" s="7"/>
    </row>
    <row r="123" spans="1:26">
      <c r="A123" s="7"/>
    </row>
    <row r="124" spans="1:26">
      <c r="A124" s="7"/>
    </row>
    <row r="125" spans="1:26">
      <c r="A125" s="24"/>
    </row>
    <row r="126" spans="1:26" s="7" customFormat="1">
      <c r="A126" s="116"/>
      <c r="B126" s="116"/>
      <c r="C126" s="116"/>
      <c r="D126" s="116"/>
      <c r="E126" s="116"/>
      <c r="F126" s="116"/>
      <c r="G126" s="25"/>
      <c r="H126" s="117"/>
      <c r="I126" s="117"/>
      <c r="J126" s="117"/>
      <c r="K126" s="117"/>
      <c r="L126" s="117"/>
      <c r="M126" s="117"/>
      <c r="N126" s="117"/>
      <c r="O126" s="26"/>
      <c r="P126" s="63"/>
    </row>
    <row r="127" spans="1:26" s="7" customFormat="1">
      <c r="A127" s="116"/>
      <c r="B127" s="116"/>
      <c r="C127" s="116"/>
      <c r="D127" s="116"/>
      <c r="E127" s="116"/>
      <c r="F127" s="116"/>
      <c r="G127" s="25"/>
      <c r="H127" s="117"/>
      <c r="I127" s="117"/>
      <c r="J127" s="117"/>
      <c r="K127" s="117"/>
      <c r="L127" s="117"/>
      <c r="M127" s="117"/>
      <c r="N127" s="117"/>
      <c r="O127" s="26"/>
      <c r="P127" s="63"/>
    </row>
    <row r="128" spans="1:26" s="7" customFormat="1">
      <c r="A128" s="116"/>
      <c r="B128" s="116"/>
      <c r="C128" s="116"/>
      <c r="D128" s="116"/>
      <c r="E128" s="116"/>
      <c r="F128" s="116"/>
      <c r="G128" s="25"/>
      <c r="H128" s="117"/>
      <c r="I128" s="117"/>
      <c r="J128" s="117"/>
      <c r="K128" s="117"/>
      <c r="L128" s="117"/>
      <c r="M128" s="117"/>
      <c r="N128" s="117"/>
      <c r="O128" s="26"/>
      <c r="P128" s="63"/>
    </row>
    <row r="129" spans="1:16" s="7" customFormat="1">
      <c r="A129" s="27"/>
      <c r="F129" s="118"/>
      <c r="G129" s="118"/>
      <c r="H129" s="118"/>
      <c r="I129" s="118"/>
      <c r="J129" s="118"/>
      <c r="K129" s="118"/>
      <c r="L129" s="118"/>
      <c r="M129" s="118"/>
      <c r="N129" s="118"/>
      <c r="O129" s="28"/>
      <c r="P129" s="64"/>
    </row>
    <row r="130" spans="1:16" s="7" customFormat="1">
      <c r="A130" s="119"/>
      <c r="B130" s="82"/>
      <c r="C130" s="120"/>
      <c r="D130" s="120"/>
      <c r="E130" s="120"/>
      <c r="F130" s="82"/>
      <c r="G130" s="82"/>
      <c r="H130" s="82"/>
      <c r="I130" s="82"/>
      <c r="J130" s="82"/>
      <c r="K130" s="82"/>
      <c r="L130" s="82"/>
      <c r="M130" s="82"/>
      <c r="N130" s="82"/>
      <c r="O130" s="29"/>
      <c r="P130" s="65"/>
    </row>
    <row r="131" spans="1:16" s="7" customFormat="1">
      <c r="A131" s="119"/>
      <c r="B131" s="120"/>
      <c r="C131" s="120"/>
      <c r="D131" s="120"/>
      <c r="E131" s="120"/>
      <c r="F131" s="82"/>
      <c r="G131" s="82"/>
      <c r="H131" s="82"/>
      <c r="I131" s="82"/>
      <c r="J131" s="82"/>
      <c r="K131" s="82"/>
      <c r="L131" s="82"/>
      <c r="M131" s="82"/>
      <c r="N131" s="82"/>
      <c r="O131" s="29"/>
      <c r="P131" s="65"/>
    </row>
    <row r="132" spans="1:16" s="7" customFormat="1">
      <c r="A132" s="119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29"/>
      <c r="P132" s="65"/>
    </row>
    <row r="133" spans="1:16" s="7" customFormat="1">
      <c r="A133" s="119"/>
      <c r="B133" s="30"/>
      <c r="C133" s="30"/>
      <c r="D133" s="30"/>
      <c r="E133" s="30"/>
      <c r="F133" s="30"/>
      <c r="H133" s="30"/>
      <c r="I133" s="30"/>
      <c r="J133" s="30"/>
      <c r="K133" s="30"/>
      <c r="L133" s="30"/>
      <c r="M133" s="30"/>
      <c r="N133" s="82"/>
      <c r="O133" s="29"/>
      <c r="P133" s="65"/>
    </row>
    <row r="134" spans="1:16" s="7" customFormat="1">
      <c r="A134" s="31"/>
      <c r="N134" s="29"/>
      <c r="O134" s="29"/>
      <c r="P134" s="65"/>
    </row>
    <row r="135" spans="1:16" s="7" customFormat="1">
      <c r="A135" s="32"/>
      <c r="N135" s="29"/>
      <c r="O135" s="29"/>
      <c r="P135" s="65"/>
    </row>
    <row r="136" spans="1:16" s="7" customFormat="1">
      <c r="A136" s="121"/>
      <c r="B136" s="113"/>
      <c r="C136" s="113"/>
      <c r="D136" s="113"/>
      <c r="E136" s="113"/>
      <c r="F136" s="113"/>
      <c r="G136" s="33"/>
      <c r="H136" s="113"/>
      <c r="I136" s="113"/>
      <c r="J136" s="113"/>
      <c r="K136" s="113"/>
      <c r="L136" s="62"/>
      <c r="M136" s="113"/>
      <c r="N136" s="106"/>
      <c r="O136" s="34"/>
      <c r="P136" s="58"/>
    </row>
    <row r="137" spans="1:16" s="7" customFormat="1">
      <c r="A137" s="121"/>
      <c r="B137" s="113"/>
      <c r="C137" s="113"/>
      <c r="D137" s="113"/>
      <c r="E137" s="113"/>
      <c r="F137" s="113"/>
      <c r="G137" s="33"/>
      <c r="H137" s="113"/>
      <c r="I137" s="113"/>
      <c r="J137" s="113"/>
      <c r="K137" s="113"/>
      <c r="L137" s="62"/>
      <c r="M137" s="113"/>
      <c r="N137" s="106"/>
      <c r="O137" s="34"/>
      <c r="P137" s="58"/>
    </row>
    <row r="138" spans="1:16" s="7" customFormat="1">
      <c r="A138" s="121"/>
      <c r="B138" s="113"/>
      <c r="C138" s="113"/>
      <c r="D138" s="113"/>
      <c r="E138" s="113"/>
      <c r="F138" s="113"/>
      <c r="G138" s="33"/>
      <c r="H138" s="113"/>
      <c r="I138" s="113"/>
      <c r="J138" s="113"/>
      <c r="K138" s="113"/>
      <c r="L138" s="62"/>
      <c r="M138" s="113"/>
      <c r="N138" s="106"/>
      <c r="O138" s="34"/>
      <c r="P138" s="58"/>
    </row>
    <row r="139" spans="1:16" s="7" customFormat="1">
      <c r="A139" s="32"/>
      <c r="F139" s="6"/>
      <c r="G139" s="6"/>
      <c r="H139" s="6"/>
      <c r="N139" s="35"/>
      <c r="O139" s="35"/>
      <c r="P139" s="35"/>
    </row>
    <row r="140" spans="1:16" s="7" customFormat="1">
      <c r="A140" s="32"/>
      <c r="F140" s="6"/>
      <c r="G140" s="6"/>
      <c r="H140" s="6"/>
      <c r="N140" s="35"/>
      <c r="O140" s="35"/>
      <c r="P140" s="35"/>
    </row>
    <row r="141" spans="1:16" s="7" customFormat="1">
      <c r="A141" s="32"/>
      <c r="F141" s="6"/>
      <c r="G141" s="6"/>
      <c r="H141" s="6"/>
      <c r="N141" s="35"/>
      <c r="O141" s="35"/>
      <c r="P141" s="35"/>
    </row>
    <row r="142" spans="1:16" s="7" customFormat="1">
      <c r="A142" s="32"/>
      <c r="F142" s="6"/>
      <c r="G142" s="6"/>
      <c r="H142" s="6"/>
      <c r="N142" s="35"/>
      <c r="O142" s="35"/>
      <c r="P142" s="35"/>
    </row>
    <row r="143" spans="1:16" s="7" customFormat="1">
      <c r="A143" s="32"/>
      <c r="F143" s="6"/>
      <c r="G143" s="6"/>
      <c r="H143" s="6"/>
      <c r="N143" s="35"/>
      <c r="O143" s="35"/>
      <c r="P143" s="35"/>
    </row>
    <row r="144" spans="1:16" s="7" customFormat="1">
      <c r="A144" s="32"/>
      <c r="F144" s="6"/>
      <c r="G144" s="6"/>
      <c r="H144" s="6"/>
      <c r="N144" s="35"/>
      <c r="O144" s="35"/>
      <c r="P144" s="35"/>
    </row>
    <row r="145" spans="1:16" s="7" customFormat="1">
      <c r="A145" s="121"/>
      <c r="N145" s="109"/>
      <c r="O145" s="36"/>
      <c r="P145" s="60"/>
    </row>
    <row r="146" spans="1:16" s="7" customFormat="1">
      <c r="A146" s="121"/>
      <c r="N146" s="109"/>
      <c r="O146" s="36"/>
      <c r="P146" s="60"/>
    </row>
    <row r="147" spans="1:16" s="7" customFormat="1">
      <c r="A147" s="32"/>
      <c r="F147" s="6"/>
      <c r="G147" s="6"/>
      <c r="H147" s="6"/>
      <c r="N147" s="35"/>
      <c r="O147" s="35"/>
      <c r="P147" s="35"/>
    </row>
    <row r="148" spans="1:16" s="7" customFormat="1">
      <c r="A148" s="32"/>
      <c r="F148" s="6"/>
      <c r="G148" s="6"/>
      <c r="H148" s="6"/>
      <c r="N148" s="35"/>
      <c r="O148" s="35"/>
      <c r="P148" s="35"/>
    </row>
    <row r="149" spans="1:16" s="7" customFormat="1">
      <c r="A149" s="32"/>
      <c r="F149" s="6"/>
      <c r="G149" s="6"/>
      <c r="H149" s="6"/>
      <c r="N149" s="35"/>
      <c r="O149" s="35"/>
      <c r="P149" s="35"/>
    </row>
    <row r="150" spans="1:16" s="7" customFormat="1">
      <c r="A150" s="32"/>
      <c r="F150" s="6"/>
      <c r="G150" s="6"/>
      <c r="H150" s="6"/>
      <c r="N150" s="35"/>
      <c r="O150" s="35"/>
      <c r="P150" s="35"/>
    </row>
    <row r="151" spans="1:16" s="7" customFormat="1">
      <c r="A151" s="32"/>
      <c r="F151" s="6"/>
      <c r="G151" s="6"/>
      <c r="H151" s="6"/>
      <c r="N151" s="35"/>
      <c r="O151" s="35"/>
      <c r="P151" s="35"/>
    </row>
    <row r="152" spans="1:16" s="7" customFormat="1">
      <c r="A152" s="32"/>
      <c r="F152" s="6"/>
      <c r="G152" s="6"/>
      <c r="H152" s="6"/>
      <c r="N152" s="35"/>
      <c r="O152" s="35"/>
      <c r="P152" s="35"/>
    </row>
    <row r="153" spans="1:16" s="7" customFormat="1">
      <c r="A153" s="32"/>
      <c r="F153" s="6"/>
      <c r="G153" s="6"/>
      <c r="H153" s="6"/>
      <c r="N153" s="35"/>
      <c r="O153" s="35"/>
      <c r="P153" s="35"/>
    </row>
    <row r="154" spans="1:16" s="7" customFormat="1">
      <c r="A154" s="32"/>
      <c r="F154" s="6"/>
      <c r="G154" s="6"/>
      <c r="H154" s="6"/>
      <c r="N154" s="35"/>
      <c r="O154" s="35"/>
      <c r="P154" s="35"/>
    </row>
    <row r="155" spans="1:16" s="7" customFormat="1">
      <c r="A155" s="32"/>
      <c r="F155" s="6"/>
      <c r="G155" s="6"/>
      <c r="H155" s="6"/>
      <c r="N155" s="35"/>
      <c r="O155" s="35"/>
      <c r="P155" s="35"/>
    </row>
    <row r="156" spans="1:16" s="7" customFormat="1">
      <c r="A156" s="32"/>
      <c r="F156" s="6"/>
      <c r="G156" s="6"/>
      <c r="H156" s="6"/>
      <c r="N156" s="35"/>
      <c r="O156" s="35"/>
      <c r="P156" s="35"/>
    </row>
    <row r="157" spans="1:16" s="7" customFormat="1">
      <c r="A157" s="32"/>
      <c r="F157" s="6"/>
      <c r="G157" s="6"/>
      <c r="H157" s="6"/>
      <c r="N157" s="35"/>
      <c r="O157" s="35"/>
      <c r="P157" s="35"/>
    </row>
    <row r="158" spans="1:16" s="7" customFormat="1">
      <c r="A158" s="112"/>
      <c r="N158" s="111"/>
      <c r="O158" s="37"/>
      <c r="P158" s="61"/>
    </row>
    <row r="159" spans="1:16" s="7" customFormat="1">
      <c r="A159" s="112"/>
      <c r="N159" s="111"/>
      <c r="O159" s="37"/>
      <c r="P159" s="61"/>
    </row>
    <row r="160" spans="1:16" s="7" customFormat="1">
      <c r="A160" s="32"/>
      <c r="F160" s="6"/>
      <c r="G160" s="6"/>
      <c r="H160" s="6"/>
      <c r="N160" s="35"/>
      <c r="O160" s="35"/>
      <c r="P160" s="35"/>
    </row>
    <row r="161" spans="1:16" s="7" customFormat="1">
      <c r="A161" s="32"/>
      <c r="F161" s="6"/>
      <c r="G161" s="6"/>
      <c r="H161" s="6"/>
      <c r="N161" s="35"/>
      <c r="O161" s="35"/>
      <c r="P161" s="35"/>
    </row>
    <row r="162" spans="1:16" s="7" customFormat="1">
      <c r="A162" s="32"/>
      <c r="F162" s="6"/>
      <c r="G162" s="6"/>
      <c r="H162" s="6"/>
      <c r="N162" s="35"/>
      <c r="O162" s="35"/>
      <c r="P162" s="35"/>
    </row>
    <row r="163" spans="1:16" s="7" customFormat="1">
      <c r="A163" s="32"/>
      <c r="F163" s="6"/>
      <c r="G163" s="6"/>
      <c r="H163" s="6"/>
      <c r="N163" s="35"/>
      <c r="O163" s="35"/>
      <c r="P163" s="35"/>
    </row>
    <row r="164" spans="1:16" s="7" customFormat="1">
      <c r="A164" s="112"/>
      <c r="N164" s="111"/>
      <c r="O164" s="37"/>
      <c r="P164" s="61"/>
    </row>
    <row r="165" spans="1:16" s="7" customFormat="1">
      <c r="A165" s="112"/>
      <c r="N165" s="111"/>
      <c r="O165" s="37"/>
      <c r="P165" s="61"/>
    </row>
    <row r="166" spans="1:16" s="7" customFormat="1">
      <c r="A166" s="32"/>
      <c r="F166" s="6"/>
      <c r="G166" s="6"/>
      <c r="H166" s="6"/>
      <c r="N166" s="35"/>
      <c r="O166" s="35"/>
      <c r="P166" s="35"/>
    </row>
    <row r="167" spans="1:16" s="7" customFormat="1">
      <c r="A167" s="32"/>
      <c r="F167" s="6"/>
      <c r="G167" s="6"/>
      <c r="H167" s="6"/>
      <c r="N167" s="35"/>
      <c r="O167" s="35"/>
      <c r="P167" s="35"/>
    </row>
    <row r="168" spans="1:16" s="7" customFormat="1">
      <c r="A168" s="32"/>
      <c r="F168" s="6"/>
      <c r="G168" s="6"/>
      <c r="H168" s="6"/>
      <c r="N168" s="35"/>
      <c r="O168" s="35"/>
      <c r="P168" s="35"/>
    </row>
    <row r="169" spans="1:16" s="7" customFormat="1">
      <c r="A169" s="32"/>
      <c r="F169" s="6"/>
      <c r="G169" s="6"/>
      <c r="H169" s="6"/>
      <c r="N169" s="35"/>
      <c r="O169" s="35"/>
      <c r="P169" s="35"/>
    </row>
    <row r="170" spans="1:16" s="7" customFormat="1">
      <c r="A170" s="32"/>
      <c r="F170" s="6"/>
      <c r="G170" s="6"/>
      <c r="H170" s="6"/>
      <c r="N170" s="35"/>
      <c r="O170" s="35"/>
      <c r="P170" s="35"/>
    </row>
    <row r="171" spans="1:16" s="7" customFormat="1">
      <c r="A171" s="112"/>
      <c r="N171" s="111"/>
      <c r="O171" s="37"/>
      <c r="P171" s="61"/>
    </row>
    <row r="172" spans="1:16" s="7" customFormat="1">
      <c r="A172" s="112"/>
      <c r="N172" s="111"/>
      <c r="O172" s="37"/>
      <c r="P172" s="61"/>
    </row>
    <row r="173" spans="1:16" s="7" customFormat="1">
      <c r="A173" s="32"/>
      <c r="F173" s="6"/>
      <c r="G173" s="6"/>
      <c r="H173" s="6"/>
      <c r="N173" s="35"/>
      <c r="O173" s="35"/>
      <c r="P173" s="35"/>
    </row>
    <row r="174" spans="1:16" s="7" customFormat="1">
      <c r="A174" s="32"/>
      <c r="F174" s="6"/>
      <c r="G174" s="6"/>
      <c r="H174" s="6"/>
      <c r="N174" s="35"/>
      <c r="O174" s="35"/>
      <c r="P174" s="35"/>
    </row>
    <row r="175" spans="1:16" s="7" customFormat="1">
      <c r="A175" s="32"/>
      <c r="F175" s="6"/>
      <c r="G175" s="6"/>
      <c r="H175" s="6"/>
      <c r="N175" s="35"/>
      <c r="O175" s="35"/>
      <c r="P175" s="35"/>
    </row>
    <row r="176" spans="1:16" s="7" customFormat="1">
      <c r="A176" s="32"/>
      <c r="F176" s="6"/>
      <c r="G176" s="6"/>
      <c r="H176" s="6"/>
      <c r="N176" s="35"/>
      <c r="O176" s="35"/>
      <c r="P176" s="35"/>
    </row>
    <row r="177" spans="1:16" s="7" customFormat="1">
      <c r="A177" s="32"/>
      <c r="F177" s="6"/>
      <c r="G177" s="6"/>
      <c r="H177" s="6"/>
      <c r="N177" s="35"/>
      <c r="O177" s="35"/>
      <c r="P177" s="35"/>
    </row>
    <row r="178" spans="1:16" s="7" customFormat="1">
      <c r="A178" s="112"/>
      <c r="N178" s="111"/>
      <c r="O178" s="37"/>
      <c r="P178" s="61"/>
    </row>
    <row r="179" spans="1:16" s="7" customFormat="1">
      <c r="A179" s="112"/>
      <c r="N179" s="111"/>
      <c r="O179" s="37"/>
      <c r="P179" s="61"/>
    </row>
    <row r="180" spans="1:16" s="7" customFormat="1">
      <c r="A180" s="32"/>
      <c r="F180" s="6"/>
      <c r="G180" s="6"/>
      <c r="H180" s="6"/>
      <c r="N180" s="35"/>
      <c r="O180" s="35"/>
      <c r="P180" s="35"/>
    </row>
    <row r="181" spans="1:16" s="7" customFormat="1">
      <c r="A181" s="32"/>
      <c r="F181" s="6"/>
      <c r="G181" s="6"/>
      <c r="H181" s="6"/>
      <c r="N181" s="35"/>
      <c r="O181" s="35"/>
      <c r="P181" s="35"/>
    </row>
    <row r="182" spans="1:16" s="7" customFormat="1">
      <c r="A182" s="32"/>
      <c r="F182" s="6"/>
      <c r="G182" s="6"/>
      <c r="H182" s="6"/>
      <c r="N182" s="35"/>
      <c r="O182" s="35"/>
      <c r="P182" s="35"/>
    </row>
    <row r="183" spans="1:16" s="7" customFormat="1">
      <c r="A183" s="32"/>
      <c r="F183" s="6"/>
      <c r="G183" s="6"/>
      <c r="H183" s="6"/>
      <c r="N183" s="35"/>
      <c r="O183" s="35"/>
      <c r="P183" s="35"/>
    </row>
    <row r="184" spans="1:16" s="7" customFormat="1">
      <c r="A184" s="32"/>
      <c r="F184" s="6"/>
      <c r="G184" s="6"/>
      <c r="H184" s="6"/>
      <c r="N184" s="35"/>
      <c r="O184" s="35"/>
      <c r="P184" s="35"/>
    </row>
    <row r="185" spans="1:16" s="7" customFormat="1">
      <c r="A185" s="112"/>
      <c r="N185" s="111"/>
      <c r="O185" s="37"/>
      <c r="P185" s="61"/>
    </row>
    <row r="186" spans="1:16" s="7" customFormat="1">
      <c r="A186" s="112"/>
      <c r="N186" s="111"/>
      <c r="O186" s="37"/>
      <c r="P186" s="61"/>
    </row>
    <row r="187" spans="1:16" s="7" customFormat="1">
      <c r="A187" s="32"/>
      <c r="F187" s="6"/>
      <c r="G187" s="6"/>
      <c r="H187" s="6"/>
      <c r="N187" s="35"/>
      <c r="O187" s="35"/>
      <c r="P187" s="35"/>
    </row>
    <row r="188" spans="1:16" s="7" customFormat="1">
      <c r="A188" s="32"/>
      <c r="F188" s="6"/>
      <c r="G188" s="6"/>
      <c r="H188" s="6"/>
      <c r="N188" s="35"/>
      <c r="O188" s="35"/>
      <c r="P188" s="35"/>
    </row>
    <row r="189" spans="1:16" s="7" customFormat="1">
      <c r="A189" s="32"/>
      <c r="F189" s="6"/>
      <c r="G189" s="6"/>
      <c r="H189" s="6"/>
      <c r="N189" s="35"/>
      <c r="O189" s="35"/>
      <c r="P189" s="35"/>
    </row>
    <row r="190" spans="1:16" s="7" customFormat="1">
      <c r="A190" s="112"/>
      <c r="N190" s="111"/>
      <c r="O190" s="37"/>
      <c r="P190" s="61"/>
    </row>
    <row r="191" spans="1:16" s="7" customFormat="1">
      <c r="A191" s="112"/>
      <c r="N191" s="111"/>
      <c r="O191" s="37"/>
      <c r="P191" s="61"/>
    </row>
    <row r="192" spans="1:16" s="7" customFormat="1">
      <c r="A192" s="32"/>
      <c r="F192" s="6"/>
      <c r="G192" s="6"/>
      <c r="H192" s="6"/>
      <c r="N192" s="35"/>
      <c r="O192" s="35"/>
      <c r="P192" s="35"/>
    </row>
    <row r="193" spans="1:16" s="7" customFormat="1">
      <c r="A193" s="32"/>
      <c r="F193" s="6"/>
      <c r="G193" s="6"/>
      <c r="H193" s="6"/>
      <c r="N193" s="35"/>
      <c r="O193" s="35"/>
      <c r="P193" s="35"/>
    </row>
    <row r="194" spans="1:16" s="7" customFormat="1">
      <c r="A194" s="32"/>
      <c r="F194" s="6"/>
      <c r="G194" s="6"/>
      <c r="H194" s="6"/>
      <c r="N194" s="35"/>
      <c r="O194" s="35"/>
      <c r="P194" s="35"/>
    </row>
    <row r="195" spans="1:16" s="7" customFormat="1">
      <c r="A195" s="32"/>
      <c r="F195" s="6"/>
      <c r="G195" s="6"/>
      <c r="H195" s="6"/>
      <c r="N195" s="35"/>
      <c r="O195" s="35"/>
      <c r="P195" s="35"/>
    </row>
    <row r="196" spans="1:16" s="7" customFormat="1">
      <c r="A196" s="32"/>
      <c r="F196" s="6"/>
      <c r="G196" s="6"/>
      <c r="H196" s="6"/>
      <c r="N196" s="35"/>
      <c r="O196" s="35"/>
      <c r="P196" s="35"/>
    </row>
    <row r="197" spans="1:16" s="7" customFormat="1">
      <c r="A197" s="112"/>
      <c r="N197" s="111"/>
      <c r="O197" s="37"/>
      <c r="P197" s="61"/>
    </row>
    <row r="198" spans="1:16" s="7" customFormat="1">
      <c r="A198" s="112"/>
      <c r="N198" s="111"/>
      <c r="O198" s="37"/>
      <c r="P198" s="61"/>
    </row>
    <row r="199" spans="1:16" s="7" customFormat="1">
      <c r="A199" s="32"/>
      <c r="F199" s="6"/>
      <c r="G199" s="6"/>
      <c r="H199" s="6"/>
      <c r="N199" s="35"/>
      <c r="O199" s="35"/>
      <c r="P199" s="35"/>
    </row>
    <row r="200" spans="1:16" s="7" customFormat="1">
      <c r="A200" s="32"/>
      <c r="F200" s="6"/>
      <c r="G200" s="6"/>
      <c r="H200" s="6"/>
      <c r="N200" s="35"/>
      <c r="O200" s="35"/>
      <c r="P200" s="35"/>
    </row>
    <row r="201" spans="1:16" s="7" customFormat="1">
      <c r="A201" s="32"/>
      <c r="F201" s="6"/>
      <c r="G201" s="6"/>
      <c r="H201" s="6"/>
      <c r="N201" s="35"/>
      <c r="O201" s="35"/>
      <c r="P201" s="35"/>
    </row>
    <row r="202" spans="1:16" s="7" customFormat="1">
      <c r="A202" s="32"/>
      <c r="F202" s="6"/>
      <c r="G202" s="6"/>
      <c r="H202" s="6"/>
      <c r="N202" s="35"/>
      <c r="O202" s="35"/>
      <c r="P202" s="35"/>
    </row>
    <row r="203" spans="1:16" s="7" customFormat="1">
      <c r="A203" s="32"/>
      <c r="F203" s="6"/>
      <c r="G203" s="6"/>
      <c r="H203" s="6"/>
      <c r="N203" s="35"/>
      <c r="O203" s="35"/>
      <c r="P203" s="35"/>
    </row>
    <row r="204" spans="1:16" s="7" customFormat="1">
      <c r="A204" s="32"/>
      <c r="F204" s="6"/>
      <c r="G204" s="6"/>
      <c r="H204" s="6"/>
      <c r="N204" s="35"/>
      <c r="O204" s="35"/>
      <c r="P204" s="35"/>
    </row>
    <row r="205" spans="1:16" s="7" customFormat="1">
      <c r="A205" s="32"/>
      <c r="F205" s="6"/>
      <c r="G205" s="6"/>
      <c r="H205" s="6"/>
      <c r="N205" s="35"/>
      <c r="O205" s="35"/>
      <c r="P205" s="35"/>
    </row>
    <row r="206" spans="1:16" s="7" customFormat="1">
      <c r="A206" s="32"/>
      <c r="F206" s="6"/>
      <c r="G206" s="6"/>
      <c r="H206" s="6"/>
      <c r="N206" s="35"/>
      <c r="O206" s="35"/>
      <c r="P206" s="35"/>
    </row>
    <row r="207" spans="1:16" s="7" customFormat="1">
      <c r="A207" s="112"/>
      <c r="N207" s="111"/>
      <c r="O207" s="37"/>
      <c r="P207" s="61"/>
    </row>
    <row r="208" spans="1:16" s="7" customFormat="1">
      <c r="A208" s="112"/>
      <c r="N208" s="111"/>
      <c r="O208" s="37"/>
      <c r="P208" s="61"/>
    </row>
    <row r="209" spans="1:16" s="7" customFormat="1">
      <c r="A209" s="32"/>
      <c r="F209" s="6"/>
      <c r="G209" s="6"/>
      <c r="H209" s="6"/>
      <c r="N209" s="35"/>
      <c r="O209" s="35"/>
      <c r="P209" s="35"/>
    </row>
    <row r="210" spans="1:16" s="7" customFormat="1">
      <c r="A210" s="32"/>
      <c r="F210" s="6"/>
      <c r="G210" s="6"/>
      <c r="H210" s="6"/>
      <c r="N210" s="35"/>
      <c r="O210" s="35"/>
      <c r="P210" s="35"/>
    </row>
    <row r="211" spans="1:16" s="7" customFormat="1">
      <c r="A211" s="32"/>
      <c r="F211" s="6"/>
      <c r="G211" s="6"/>
      <c r="H211" s="6"/>
      <c r="N211" s="35"/>
      <c r="O211" s="35"/>
      <c r="P211" s="35"/>
    </row>
    <row r="212" spans="1:16" s="7" customFormat="1">
      <c r="A212" s="32"/>
      <c r="F212" s="6"/>
      <c r="G212" s="6"/>
      <c r="H212" s="6"/>
      <c r="N212" s="35"/>
      <c r="O212" s="35"/>
      <c r="P212" s="35"/>
    </row>
    <row r="213" spans="1:16" s="7" customFormat="1">
      <c r="A213" s="32"/>
      <c r="F213" s="6"/>
      <c r="G213" s="6"/>
      <c r="H213" s="6"/>
      <c r="N213" s="35"/>
      <c r="O213" s="35"/>
      <c r="P213" s="35"/>
    </row>
    <row r="214" spans="1:16" s="7" customFormat="1">
      <c r="A214" s="112"/>
      <c r="N214" s="111"/>
      <c r="O214" s="37"/>
      <c r="P214" s="61"/>
    </row>
    <row r="215" spans="1:16" s="7" customFormat="1">
      <c r="A215" s="112"/>
      <c r="N215" s="111"/>
      <c r="O215" s="37"/>
      <c r="P215" s="61"/>
    </row>
    <row r="216" spans="1:16" s="7" customFormat="1">
      <c r="A216" s="32"/>
      <c r="F216" s="6"/>
      <c r="G216" s="6"/>
      <c r="H216" s="6"/>
      <c r="N216" s="35"/>
      <c r="O216" s="35"/>
      <c r="P216" s="35"/>
    </row>
    <row r="217" spans="1:16" s="7" customFormat="1">
      <c r="A217" s="32"/>
      <c r="F217" s="6"/>
      <c r="G217" s="6"/>
      <c r="H217" s="6"/>
      <c r="N217" s="35"/>
      <c r="O217" s="35"/>
      <c r="P217" s="35"/>
    </row>
    <row r="218" spans="1:16" s="7" customFormat="1">
      <c r="A218" s="32"/>
      <c r="F218" s="6"/>
      <c r="G218" s="6"/>
      <c r="H218" s="6"/>
      <c r="N218" s="35"/>
      <c r="O218" s="35"/>
      <c r="P218" s="35"/>
    </row>
    <row r="219" spans="1:16" s="7" customFormat="1">
      <c r="A219" s="32"/>
      <c r="F219" s="6"/>
      <c r="G219" s="6"/>
      <c r="H219" s="6"/>
      <c r="N219" s="35"/>
      <c r="O219" s="35"/>
      <c r="P219" s="35"/>
    </row>
    <row r="220" spans="1:16" s="7" customFormat="1">
      <c r="A220" s="32"/>
      <c r="F220" s="6"/>
      <c r="G220" s="6"/>
      <c r="H220" s="6"/>
      <c r="N220" s="35"/>
      <c r="O220" s="35"/>
      <c r="P220" s="35"/>
    </row>
    <row r="221" spans="1:16" s="7" customFormat="1">
      <c r="A221" s="32"/>
      <c r="F221" s="6"/>
      <c r="G221" s="6"/>
      <c r="H221" s="6"/>
      <c r="N221" s="35"/>
      <c r="O221" s="35"/>
      <c r="P221" s="35"/>
    </row>
    <row r="222" spans="1:16" s="7" customFormat="1">
      <c r="A222" s="32"/>
      <c r="F222" s="6"/>
      <c r="G222" s="6"/>
      <c r="H222" s="6"/>
      <c r="N222" s="35"/>
      <c r="O222" s="35"/>
      <c r="P222" s="35"/>
    </row>
    <row r="223" spans="1:16" s="7" customFormat="1">
      <c r="A223" s="32"/>
      <c r="F223" s="6"/>
      <c r="G223" s="6"/>
      <c r="H223" s="6"/>
      <c r="N223" s="35"/>
      <c r="O223" s="35"/>
      <c r="P223" s="35"/>
    </row>
    <row r="224" spans="1:16" s="7" customFormat="1">
      <c r="A224" s="32"/>
      <c r="F224" s="6"/>
      <c r="G224" s="6"/>
      <c r="H224" s="6"/>
      <c r="N224" s="35"/>
      <c r="O224" s="35"/>
      <c r="P224" s="35"/>
    </row>
    <row r="225" spans="1:16" s="7" customFormat="1">
      <c r="A225" s="32"/>
      <c r="F225" s="6"/>
      <c r="G225" s="6"/>
      <c r="H225" s="6"/>
      <c r="N225" s="35"/>
      <c r="O225" s="35"/>
      <c r="P225" s="35"/>
    </row>
    <row r="226" spans="1:16" s="7" customFormat="1">
      <c r="A226" s="32"/>
      <c r="F226" s="6"/>
      <c r="G226" s="6"/>
      <c r="H226" s="6"/>
      <c r="N226" s="35"/>
      <c r="O226" s="35"/>
      <c r="P226" s="35"/>
    </row>
    <row r="227" spans="1:16" s="7" customFormat="1">
      <c r="A227" s="32"/>
      <c r="F227" s="6"/>
      <c r="G227" s="6"/>
      <c r="H227" s="6"/>
      <c r="N227" s="35"/>
      <c r="O227" s="35"/>
      <c r="P227" s="35"/>
    </row>
    <row r="228" spans="1:16" s="7" customFormat="1">
      <c r="A228" s="32"/>
      <c r="F228" s="6"/>
      <c r="G228" s="6"/>
      <c r="H228" s="6"/>
      <c r="N228" s="35"/>
      <c r="O228" s="35"/>
      <c r="P228" s="35"/>
    </row>
    <row r="229" spans="1:16" s="7" customFormat="1">
      <c r="A229" s="112"/>
      <c r="N229" s="111"/>
      <c r="O229" s="37"/>
      <c r="P229" s="61"/>
    </row>
    <row r="230" spans="1:16" s="7" customFormat="1">
      <c r="A230" s="112"/>
      <c r="N230" s="111"/>
      <c r="O230" s="37"/>
      <c r="P230" s="61"/>
    </row>
    <row r="231" spans="1:16" s="7" customFormat="1">
      <c r="A231" s="32"/>
      <c r="F231" s="6"/>
      <c r="G231" s="6"/>
      <c r="H231" s="6"/>
      <c r="N231" s="35"/>
      <c r="O231" s="35"/>
      <c r="P231" s="35"/>
    </row>
    <row r="232" spans="1:16" s="7" customFormat="1">
      <c r="A232" s="32"/>
      <c r="F232" s="6"/>
      <c r="G232" s="6"/>
      <c r="H232" s="6"/>
      <c r="N232" s="35"/>
      <c r="O232" s="35"/>
      <c r="P232" s="35"/>
    </row>
    <row r="233" spans="1:16" s="7" customFormat="1">
      <c r="A233" s="32"/>
      <c r="F233" s="6"/>
      <c r="G233" s="6"/>
      <c r="H233" s="6"/>
      <c r="N233" s="35"/>
      <c r="O233" s="35"/>
      <c r="P233" s="35"/>
    </row>
    <row r="234" spans="1:16" s="7" customFormat="1">
      <c r="A234" s="32"/>
      <c r="F234" s="6"/>
      <c r="G234" s="6"/>
      <c r="H234" s="6"/>
      <c r="N234" s="35"/>
      <c r="O234" s="35"/>
      <c r="P234" s="35"/>
    </row>
    <row r="235" spans="1:16" s="7" customFormat="1">
      <c r="A235" s="32"/>
    </row>
    <row r="236" spans="1:16">
      <c r="A236" s="38"/>
    </row>
  </sheetData>
  <mergeCells count="404">
    <mergeCell ref="X90:Y91"/>
    <mergeCell ref="V83:V84"/>
    <mergeCell ref="S90:S91"/>
    <mergeCell ref="U90:U91"/>
    <mergeCell ref="U83:U84"/>
    <mergeCell ref="U20:U21"/>
    <mergeCell ref="U34:U35"/>
    <mergeCell ref="U40:U41"/>
    <mergeCell ref="U47:U48"/>
    <mergeCell ref="U54:U55"/>
    <mergeCell ref="U61:U62"/>
    <mergeCell ref="T61:T62"/>
    <mergeCell ref="W83:W84"/>
    <mergeCell ref="X83:Y84"/>
    <mergeCell ref="X73:Y74"/>
    <mergeCell ref="V61:V62"/>
    <mergeCell ref="W61:W62"/>
    <mergeCell ref="V40:V41"/>
    <mergeCell ref="W40:W41"/>
    <mergeCell ref="X40:Y41"/>
    <mergeCell ref="S40:S41"/>
    <mergeCell ref="T40:T41"/>
    <mergeCell ref="W47:W48"/>
    <mergeCell ref="R34:R35"/>
    <mergeCell ref="S34:S35"/>
    <mergeCell ref="A117:K117"/>
    <mergeCell ref="A114:G114"/>
    <mergeCell ref="V114:Z114"/>
    <mergeCell ref="U105:U106"/>
    <mergeCell ref="I105:I106"/>
    <mergeCell ref="J105:J106"/>
    <mergeCell ref="O34:O35"/>
    <mergeCell ref="O40:O41"/>
    <mergeCell ref="O47:O48"/>
    <mergeCell ref="O54:O55"/>
    <mergeCell ref="O61:O62"/>
    <mergeCell ref="Q54:Q55"/>
    <mergeCell ref="G61:G62"/>
    <mergeCell ref="G66:G67"/>
    <mergeCell ref="G73:G74"/>
    <mergeCell ref="N73:N74"/>
    <mergeCell ref="K73:K74"/>
    <mergeCell ref="M73:M74"/>
    <mergeCell ref="H61:H62"/>
    <mergeCell ref="I61:I62"/>
    <mergeCell ref="J61:J62"/>
    <mergeCell ref="V112:Y112"/>
    <mergeCell ref="A113:E113"/>
    <mergeCell ref="A116:E116"/>
    <mergeCell ref="V113:Y113"/>
    <mergeCell ref="V116:Y116"/>
    <mergeCell ref="V105:V106"/>
    <mergeCell ref="W105:W106"/>
    <mergeCell ref="X105:Y106"/>
    <mergeCell ref="R105:R106"/>
    <mergeCell ref="S105:S106"/>
    <mergeCell ref="T105:T106"/>
    <mergeCell ref="C105:C106"/>
    <mergeCell ref="D105:D106"/>
    <mergeCell ref="E105:E106"/>
    <mergeCell ref="F105:F106"/>
    <mergeCell ref="O105:O106"/>
    <mergeCell ref="G105:G106"/>
    <mergeCell ref="H105:H106"/>
    <mergeCell ref="K105:K106"/>
    <mergeCell ref="M105:M106"/>
    <mergeCell ref="N105:N106"/>
    <mergeCell ref="A115:D115"/>
    <mergeCell ref="V115:Z115"/>
    <mergeCell ref="C90:C91"/>
    <mergeCell ref="C54:C55"/>
    <mergeCell ref="D54:D55"/>
    <mergeCell ref="D90:D91"/>
    <mergeCell ref="E90:E91"/>
    <mergeCell ref="F90:F91"/>
    <mergeCell ref="D61:D62"/>
    <mergeCell ref="E61:E62"/>
    <mergeCell ref="F61:F62"/>
    <mergeCell ref="C66:C67"/>
    <mergeCell ref="D66:D67"/>
    <mergeCell ref="E66:E67"/>
    <mergeCell ref="F66:F67"/>
    <mergeCell ref="Q5:R5"/>
    <mergeCell ref="Q8:Q9"/>
    <mergeCell ref="X6:Y9"/>
    <mergeCell ref="A6:A9"/>
    <mergeCell ref="B6:B9"/>
    <mergeCell ref="H5:N5"/>
    <mergeCell ref="W6:W9"/>
    <mergeCell ref="V6:V9"/>
    <mergeCell ref="K8:K9"/>
    <mergeCell ref="I8:I9"/>
    <mergeCell ref="M8:M9"/>
    <mergeCell ref="C6:G7"/>
    <mergeCell ref="G8:G9"/>
    <mergeCell ref="O8:O9"/>
    <mergeCell ref="Q6:U7"/>
    <mergeCell ref="U8:U9"/>
    <mergeCell ref="X5:Y5"/>
    <mergeCell ref="N136:N138"/>
    <mergeCell ref="A145:A146"/>
    <mergeCell ref="S8:S9"/>
    <mergeCell ref="H8:H9"/>
    <mergeCell ref="T8:T9"/>
    <mergeCell ref="R8:R9"/>
    <mergeCell ref="M136:M138"/>
    <mergeCell ref="K130:M132"/>
    <mergeCell ref="N130:N133"/>
    <mergeCell ref="B132:C132"/>
    <mergeCell ref="D132:E132"/>
    <mergeCell ref="A136:A138"/>
    <mergeCell ref="B136:B138"/>
    <mergeCell ref="C136:C138"/>
    <mergeCell ref="D136:D138"/>
    <mergeCell ref="E136:E138"/>
    <mergeCell ref="I136:I138"/>
    <mergeCell ref="J136:J138"/>
    <mergeCell ref="A105:A106"/>
    <mergeCell ref="B105:B106"/>
    <mergeCell ref="C34:C35"/>
    <mergeCell ref="D34:D35"/>
    <mergeCell ref="F47:F48"/>
    <mergeCell ref="Q105:Q106"/>
    <mergeCell ref="A190:A191"/>
    <mergeCell ref="N190:N191"/>
    <mergeCell ref="A197:A198"/>
    <mergeCell ref="N197:N198"/>
    <mergeCell ref="A207:A208"/>
    <mergeCell ref="N207:N208"/>
    <mergeCell ref="A171:A172"/>
    <mergeCell ref="N171:N172"/>
    <mergeCell ref="A178:A179"/>
    <mergeCell ref="N178:N179"/>
    <mergeCell ref="A185:A186"/>
    <mergeCell ref="N185:N186"/>
    <mergeCell ref="A214:A215"/>
    <mergeCell ref="N214:N215"/>
    <mergeCell ref="A164:A165"/>
    <mergeCell ref="N164:N165"/>
    <mergeCell ref="F136:F138"/>
    <mergeCell ref="H136:H138"/>
    <mergeCell ref="A229:A230"/>
    <mergeCell ref="N229:N230"/>
    <mergeCell ref="F8:F9"/>
    <mergeCell ref="E8:E9"/>
    <mergeCell ref="D8:D9"/>
    <mergeCell ref="C8:C9"/>
    <mergeCell ref="N8:N9"/>
    <mergeCell ref="N145:N146"/>
    <mergeCell ref="A158:A159"/>
    <mergeCell ref="N158:N159"/>
    <mergeCell ref="K136:K138"/>
    <mergeCell ref="A126:F128"/>
    <mergeCell ref="H126:N128"/>
    <mergeCell ref="F129:N129"/>
    <mergeCell ref="A130:A133"/>
    <mergeCell ref="B130:E131"/>
    <mergeCell ref="F130:H132"/>
    <mergeCell ref="I130:J132"/>
    <mergeCell ref="A90:A91"/>
    <mergeCell ref="B90:B91"/>
    <mergeCell ref="Q83:Q84"/>
    <mergeCell ref="A83:A84"/>
    <mergeCell ref="B83:B84"/>
    <mergeCell ref="C83:C84"/>
    <mergeCell ref="D83:D84"/>
    <mergeCell ref="E83:E84"/>
    <mergeCell ref="F83:F84"/>
    <mergeCell ref="H90:H91"/>
    <mergeCell ref="O83:O84"/>
    <mergeCell ref="G90:G91"/>
    <mergeCell ref="J90:J91"/>
    <mergeCell ref="K90:K91"/>
    <mergeCell ref="M90:M91"/>
    <mergeCell ref="N90:N91"/>
    <mergeCell ref="Q90:Q91"/>
    <mergeCell ref="G83:G84"/>
    <mergeCell ref="H83:H84"/>
    <mergeCell ref="I83:I84"/>
    <mergeCell ref="J83:J84"/>
    <mergeCell ref="K83:K84"/>
    <mergeCell ref="M83:M84"/>
    <mergeCell ref="N83:N84"/>
    <mergeCell ref="I90:I91"/>
    <mergeCell ref="S66:S67"/>
    <mergeCell ref="T66:T67"/>
    <mergeCell ref="T73:T74"/>
    <mergeCell ref="V73:V74"/>
    <mergeCell ref="W73:W74"/>
    <mergeCell ref="R66:R67"/>
    <mergeCell ref="O66:O67"/>
    <mergeCell ref="O73:O74"/>
    <mergeCell ref="O90:O91"/>
    <mergeCell ref="Q73:Q74"/>
    <mergeCell ref="R90:R91"/>
    <mergeCell ref="R83:R84"/>
    <mergeCell ref="S83:S84"/>
    <mergeCell ref="T83:T84"/>
    <mergeCell ref="T90:T91"/>
    <mergeCell ref="V90:V91"/>
    <mergeCell ref="W90:W91"/>
    <mergeCell ref="R73:R74"/>
    <mergeCell ref="S73:S74"/>
    <mergeCell ref="U66:U67"/>
    <mergeCell ref="U73:U74"/>
    <mergeCell ref="Q66:Q67"/>
    <mergeCell ref="A73:A74"/>
    <mergeCell ref="B73:B74"/>
    <mergeCell ref="C73:C74"/>
    <mergeCell ref="D73:D74"/>
    <mergeCell ref="E73:E74"/>
    <mergeCell ref="H73:H74"/>
    <mergeCell ref="F73:F74"/>
    <mergeCell ref="I73:I74"/>
    <mergeCell ref="J73:J74"/>
    <mergeCell ref="A66:A67"/>
    <mergeCell ref="B66:B67"/>
    <mergeCell ref="X61:Y62"/>
    <mergeCell ref="N61:N62"/>
    <mergeCell ref="Q61:Q62"/>
    <mergeCell ref="R61:R62"/>
    <mergeCell ref="S61:S62"/>
    <mergeCell ref="K61:K62"/>
    <mergeCell ref="M61:M62"/>
    <mergeCell ref="H66:H67"/>
    <mergeCell ref="I66:I67"/>
    <mergeCell ref="J66:J67"/>
    <mergeCell ref="K66:K67"/>
    <mergeCell ref="M66:M67"/>
    <mergeCell ref="N66:N67"/>
    <mergeCell ref="V66:V67"/>
    <mergeCell ref="W66:W67"/>
    <mergeCell ref="X66:Y67"/>
    <mergeCell ref="A61:A62"/>
    <mergeCell ref="B61:B62"/>
    <mergeCell ref="C61:C62"/>
    <mergeCell ref="A54:A55"/>
    <mergeCell ref="B54:B55"/>
    <mergeCell ref="X47:Y48"/>
    <mergeCell ref="N47:N48"/>
    <mergeCell ref="Q47:Q48"/>
    <mergeCell ref="R47:R48"/>
    <mergeCell ref="S47:S48"/>
    <mergeCell ref="H54:H55"/>
    <mergeCell ref="I54:I55"/>
    <mergeCell ref="J54:J55"/>
    <mergeCell ref="K54:K55"/>
    <mergeCell ref="M54:M55"/>
    <mergeCell ref="N54:N55"/>
    <mergeCell ref="V54:V55"/>
    <mergeCell ref="W54:W55"/>
    <mergeCell ref="R54:R55"/>
    <mergeCell ref="X54:Y55"/>
    <mergeCell ref="S54:S55"/>
    <mergeCell ref="T54:T55"/>
    <mergeCell ref="E54:E55"/>
    <mergeCell ref="F54:F55"/>
    <mergeCell ref="G54:G55"/>
    <mergeCell ref="T47:T48"/>
    <mergeCell ref="V47:V48"/>
    <mergeCell ref="H47:H48"/>
    <mergeCell ref="I47:I48"/>
    <mergeCell ref="J47:J48"/>
    <mergeCell ref="K47:K48"/>
    <mergeCell ref="M47:M48"/>
    <mergeCell ref="R40:R41"/>
    <mergeCell ref="H40:H41"/>
    <mergeCell ref="I40:I41"/>
    <mergeCell ref="J40:J41"/>
    <mergeCell ref="K40:K41"/>
    <mergeCell ref="M40:M41"/>
    <mergeCell ref="N40:N41"/>
    <mergeCell ref="M12:M13"/>
    <mergeCell ref="R12:R13"/>
    <mergeCell ref="A47:A48"/>
    <mergeCell ref="B47:B48"/>
    <mergeCell ref="C47:C48"/>
    <mergeCell ref="D47:D48"/>
    <mergeCell ref="E47:E48"/>
    <mergeCell ref="Q40:Q41"/>
    <mergeCell ref="A40:A41"/>
    <mergeCell ref="B40:B41"/>
    <mergeCell ref="A34:A35"/>
    <mergeCell ref="B34:B35"/>
    <mergeCell ref="E34:E35"/>
    <mergeCell ref="F34:F35"/>
    <mergeCell ref="C40:C41"/>
    <mergeCell ref="D40:D41"/>
    <mergeCell ref="E40:E41"/>
    <mergeCell ref="F40:F41"/>
    <mergeCell ref="G34:G35"/>
    <mergeCell ref="G40:G41"/>
    <mergeCell ref="G47:G48"/>
    <mergeCell ref="H34:H35"/>
    <mergeCell ref="O12:O13"/>
    <mergeCell ref="O20:O21"/>
    <mergeCell ref="M20:M21"/>
    <mergeCell ref="G20:G21"/>
    <mergeCell ref="N20:N21"/>
    <mergeCell ref="G12:G13"/>
    <mergeCell ref="W20:W21"/>
    <mergeCell ref="X20:Y21"/>
    <mergeCell ref="S20:S21"/>
    <mergeCell ref="T20:T21"/>
    <mergeCell ref="T34:T35"/>
    <mergeCell ref="V34:V35"/>
    <mergeCell ref="W34:W35"/>
    <mergeCell ref="X34:Y35"/>
    <mergeCell ref="I34:I35"/>
    <mergeCell ref="J34:J35"/>
    <mergeCell ref="K34:K35"/>
    <mergeCell ref="M34:M35"/>
    <mergeCell ref="V20:V21"/>
    <mergeCell ref="N34:N35"/>
    <mergeCell ref="Q34:Q35"/>
    <mergeCell ref="R20:R21"/>
    <mergeCell ref="I20:I21"/>
    <mergeCell ref="J20:J21"/>
    <mergeCell ref="J12:J13"/>
    <mergeCell ref="K12:K13"/>
    <mergeCell ref="V10:V11"/>
    <mergeCell ref="W10:W11"/>
    <mergeCell ref="X10:Y11"/>
    <mergeCell ref="S10:S11"/>
    <mergeCell ref="T10:T11"/>
    <mergeCell ref="T12:T13"/>
    <mergeCell ref="V12:V13"/>
    <mergeCell ref="W12:W13"/>
    <mergeCell ref="X12:Y13"/>
    <mergeCell ref="U10:U11"/>
    <mergeCell ref="U12:U13"/>
    <mergeCell ref="S12:S13"/>
    <mergeCell ref="A3:H3"/>
    <mergeCell ref="A2:H2"/>
    <mergeCell ref="I2:Q2"/>
    <mergeCell ref="I3:Q3"/>
    <mergeCell ref="Q10:Q11"/>
    <mergeCell ref="Q20:Q21"/>
    <mergeCell ref="A20:A21"/>
    <mergeCell ref="B20:B21"/>
    <mergeCell ref="C20:C21"/>
    <mergeCell ref="D20:D21"/>
    <mergeCell ref="E20:E21"/>
    <mergeCell ref="F20:F21"/>
    <mergeCell ref="N12:N13"/>
    <mergeCell ref="Q12:Q13"/>
    <mergeCell ref="F12:F13"/>
    <mergeCell ref="H12:H13"/>
    <mergeCell ref="I12:I13"/>
    <mergeCell ref="A12:A13"/>
    <mergeCell ref="B12:B13"/>
    <mergeCell ref="C12:C13"/>
    <mergeCell ref="D12:D13"/>
    <mergeCell ref="E12:E13"/>
    <mergeCell ref="H20:H21"/>
    <mergeCell ref="K20:K21"/>
    <mergeCell ref="M119:M120"/>
    <mergeCell ref="H6:K7"/>
    <mergeCell ref="L6:P7"/>
    <mergeCell ref="L8:L9"/>
    <mergeCell ref="P8:P9"/>
    <mergeCell ref="L10:L11"/>
    <mergeCell ref="L12:L13"/>
    <mergeCell ref="L20:L21"/>
    <mergeCell ref="L34:L35"/>
    <mergeCell ref="L40:L41"/>
    <mergeCell ref="L47:L48"/>
    <mergeCell ref="L54:L55"/>
    <mergeCell ref="L61:L62"/>
    <mergeCell ref="L66:L67"/>
    <mergeCell ref="L73:L74"/>
    <mergeCell ref="L83:L84"/>
    <mergeCell ref="L90:L91"/>
    <mergeCell ref="L105:L106"/>
    <mergeCell ref="H10:H11"/>
    <mergeCell ref="I10:I11"/>
    <mergeCell ref="J10:J11"/>
    <mergeCell ref="K10:K11"/>
    <mergeCell ref="M10:M11"/>
    <mergeCell ref="N10:N11"/>
    <mergeCell ref="A10:A11"/>
    <mergeCell ref="B10:B11"/>
    <mergeCell ref="C10:C11"/>
    <mergeCell ref="D10:D11"/>
    <mergeCell ref="E10:E11"/>
    <mergeCell ref="F10:F11"/>
    <mergeCell ref="G10:G11"/>
    <mergeCell ref="J8:J9"/>
    <mergeCell ref="V117:Z117"/>
    <mergeCell ref="P12:P13"/>
    <mergeCell ref="P10:P11"/>
    <mergeCell ref="P20:P21"/>
    <mergeCell ref="P34:P35"/>
    <mergeCell ref="P40:P41"/>
    <mergeCell ref="P47:P48"/>
    <mergeCell ref="P54:P55"/>
    <mergeCell ref="P61:P62"/>
    <mergeCell ref="P66:P67"/>
    <mergeCell ref="P73:P74"/>
    <mergeCell ref="P83:P84"/>
    <mergeCell ref="P90:P91"/>
    <mergeCell ref="P105:P106"/>
    <mergeCell ref="R10:R11"/>
    <mergeCell ref="O10:O11"/>
  </mergeCells>
  <pageMargins left="0.7" right="0.7" top="0.75" bottom="0.75" header="0.3" footer="0.3"/>
  <pageSetup paperSize="9" orientation="portrait" horizontalDpi="200" verticalDpi="200" r:id="rId1"/>
  <ignoredErrors>
    <ignoredError sqref="B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7" sqref="B17"/>
    </sheetView>
  </sheetViews>
  <sheetFormatPr defaultRowHeight="15.0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cp:lastPrinted>2015-09-01T09:33:09Z</cp:lastPrinted>
  <dcterms:created xsi:type="dcterms:W3CDTF">2015-05-11T06:29:34Z</dcterms:created>
  <dcterms:modified xsi:type="dcterms:W3CDTF">2019-06-27T07:38:10Z</dcterms:modified>
</cp:coreProperties>
</file>