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9. 2019 ΑΝΑΛΥΤΙΚΟΙ ΠΙΝΑΚΕΣ\"/>
    </mc:Choice>
  </mc:AlternateContent>
  <xr:revisionPtr revIDLastSave="0" documentId="13_ncr:1_{75AD1E70-615B-49CE-B774-60E9B51C1EF5}" xr6:coauthVersionLast="47" xr6:coauthVersionMax="47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4" i="1" l="1"/>
  <c r="R104" i="1"/>
  <c r="S104" i="1"/>
  <c r="T104" i="1"/>
  <c r="U104" i="1"/>
  <c r="V104" i="1"/>
  <c r="Q89" i="1"/>
  <c r="R89" i="1"/>
  <c r="S89" i="1"/>
  <c r="T89" i="1"/>
  <c r="U89" i="1"/>
  <c r="V89" i="1"/>
  <c r="Q82" i="1"/>
  <c r="R82" i="1"/>
  <c r="S82" i="1"/>
  <c r="T82" i="1"/>
  <c r="U82" i="1"/>
  <c r="V82" i="1"/>
  <c r="Q72" i="1"/>
  <c r="R72" i="1"/>
  <c r="S72" i="1"/>
  <c r="T72" i="1"/>
  <c r="U72" i="1"/>
  <c r="V72" i="1"/>
  <c r="Q65" i="1"/>
  <c r="R65" i="1"/>
  <c r="S65" i="1"/>
  <c r="T65" i="1"/>
  <c r="U65" i="1"/>
  <c r="V65" i="1"/>
  <c r="Q60" i="1"/>
  <c r="R60" i="1"/>
  <c r="S60" i="1"/>
  <c r="T60" i="1"/>
  <c r="U60" i="1"/>
  <c r="V60" i="1"/>
  <c r="Q53" i="1"/>
  <c r="R53" i="1"/>
  <c r="S53" i="1"/>
  <c r="T53" i="1"/>
  <c r="U53" i="1"/>
  <c r="V53" i="1"/>
  <c r="Q46" i="1"/>
  <c r="R46" i="1"/>
  <c r="S46" i="1"/>
  <c r="T46" i="1"/>
  <c r="U46" i="1"/>
  <c r="V46" i="1"/>
  <c r="Q39" i="1"/>
  <c r="R39" i="1"/>
  <c r="S39" i="1"/>
  <c r="T39" i="1"/>
  <c r="U39" i="1"/>
  <c r="V39" i="1"/>
  <c r="Q33" i="1"/>
  <c r="R33" i="1"/>
  <c r="S33" i="1"/>
  <c r="T33" i="1"/>
  <c r="U33" i="1"/>
  <c r="V33" i="1"/>
  <c r="Q28" i="1"/>
  <c r="R28" i="1"/>
  <c r="S28" i="1"/>
  <c r="T28" i="1"/>
  <c r="U28" i="1"/>
  <c r="V28" i="1"/>
  <c r="Q19" i="1"/>
  <c r="R19" i="1"/>
  <c r="S19" i="1"/>
  <c r="T19" i="1"/>
  <c r="U19" i="1"/>
  <c r="V19" i="1"/>
  <c r="Q11" i="1"/>
  <c r="R11" i="1"/>
  <c r="S11" i="1"/>
  <c r="S9" i="1" s="1"/>
  <c r="T11" i="1"/>
  <c r="U11" i="1"/>
  <c r="V11" i="1"/>
  <c r="Q9" i="1"/>
  <c r="D11" i="1"/>
  <c r="U9" i="1" l="1"/>
  <c r="R9" i="1"/>
  <c r="V9" i="1"/>
  <c r="T9" i="1"/>
  <c r="H11" i="1"/>
  <c r="I11" i="1"/>
  <c r="J11" i="1"/>
  <c r="K11" i="1"/>
  <c r="G11" i="1"/>
  <c r="F11" i="1"/>
  <c r="E11" i="1"/>
  <c r="B11" i="1"/>
  <c r="M11" i="1"/>
  <c r="L11" i="1"/>
  <c r="F28" i="1"/>
  <c r="E28" i="1"/>
  <c r="N33" i="1"/>
  <c r="G28" i="1"/>
  <c r="C28" i="1"/>
  <c r="D28" i="1"/>
  <c r="H28" i="1"/>
  <c r="I28" i="1"/>
  <c r="J28" i="1"/>
  <c r="K28" i="1"/>
  <c r="L28" i="1"/>
  <c r="M28" i="1"/>
  <c r="N28" i="1"/>
  <c r="O28" i="1"/>
  <c r="P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2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19" i="1"/>
  <c r="Z53" i="1"/>
  <c r="X53" i="1"/>
  <c r="Y53" i="1"/>
  <c r="X39" i="1"/>
  <c r="K104" i="1"/>
  <c r="L104" i="1"/>
  <c r="M104" i="1"/>
  <c r="L89" i="1"/>
  <c r="M89" i="1"/>
  <c r="K89" i="1"/>
  <c r="L82" i="1"/>
  <c r="M82" i="1"/>
  <c r="K82" i="1"/>
  <c r="L72" i="1"/>
  <c r="M72" i="1"/>
  <c r="K72" i="1"/>
  <c r="L65" i="1"/>
  <c r="M65" i="1"/>
  <c r="K65" i="1"/>
  <c r="L60" i="1"/>
  <c r="M60" i="1"/>
  <c r="K60" i="1"/>
  <c r="L53" i="1"/>
  <c r="M53" i="1"/>
  <c r="K53" i="1"/>
  <c r="L46" i="1"/>
  <c r="M46" i="1"/>
  <c r="K46" i="1"/>
  <c r="L39" i="1"/>
  <c r="M39" i="1"/>
  <c r="K39" i="1"/>
  <c r="L33" i="1"/>
  <c r="M33" i="1"/>
  <c r="K33" i="1"/>
  <c r="H104" i="1"/>
  <c r="I104" i="1"/>
  <c r="J104" i="1"/>
  <c r="H89" i="1"/>
  <c r="I89" i="1"/>
  <c r="J89" i="1"/>
  <c r="H82" i="1"/>
  <c r="I82" i="1"/>
  <c r="J82" i="1"/>
  <c r="H72" i="1"/>
  <c r="I72" i="1"/>
  <c r="J72" i="1"/>
  <c r="H65" i="1"/>
  <c r="I65" i="1"/>
  <c r="J65" i="1"/>
  <c r="H60" i="1"/>
  <c r="I60" i="1"/>
  <c r="J60" i="1"/>
  <c r="H53" i="1"/>
  <c r="I53" i="1"/>
  <c r="J53" i="1"/>
  <c r="H46" i="1"/>
  <c r="I46" i="1"/>
  <c r="J46" i="1"/>
  <c r="H39" i="1"/>
  <c r="I39" i="1"/>
  <c r="J39" i="1"/>
  <c r="H33" i="1"/>
  <c r="I33" i="1"/>
  <c r="J33" i="1"/>
  <c r="E104" i="1"/>
  <c r="F104" i="1"/>
  <c r="G104" i="1"/>
  <c r="E82" i="1"/>
  <c r="F82" i="1"/>
  <c r="G82" i="1"/>
  <c r="E89" i="1"/>
  <c r="F89" i="1"/>
  <c r="G89" i="1"/>
  <c r="E72" i="1"/>
  <c r="F72" i="1"/>
  <c r="G72" i="1"/>
  <c r="E65" i="1"/>
  <c r="F65" i="1"/>
  <c r="G65" i="1"/>
  <c r="E60" i="1"/>
  <c r="F60" i="1"/>
  <c r="G60" i="1"/>
  <c r="E53" i="1"/>
  <c r="F53" i="1"/>
  <c r="G53" i="1"/>
  <c r="E46" i="1"/>
  <c r="F46" i="1"/>
  <c r="G46" i="1"/>
  <c r="G33" i="1"/>
  <c r="E39" i="1"/>
  <c r="F39" i="1"/>
  <c r="G39" i="1"/>
  <c r="E33" i="1"/>
  <c r="F33" i="1"/>
  <c r="C104" i="1"/>
  <c r="D104" i="1"/>
  <c r="C89" i="1"/>
  <c r="D89" i="1"/>
  <c r="C82" i="1"/>
  <c r="D82" i="1"/>
  <c r="C72" i="1"/>
  <c r="D72" i="1"/>
  <c r="C65" i="1"/>
  <c r="D65" i="1"/>
  <c r="C60" i="1"/>
  <c r="D60" i="1"/>
  <c r="C53" i="1"/>
  <c r="D53" i="1"/>
  <c r="C46" i="1"/>
  <c r="D46" i="1"/>
  <c r="C39" i="1"/>
  <c r="D39" i="1"/>
  <c r="C33" i="1"/>
  <c r="D33" i="1"/>
  <c r="C11" i="1"/>
  <c r="B33" i="1"/>
  <c r="B39" i="1"/>
  <c r="B46" i="1"/>
  <c r="B53" i="1"/>
  <c r="B60" i="1"/>
  <c r="B65" i="1"/>
  <c r="B72" i="1"/>
  <c r="B82" i="1"/>
  <c r="B89" i="1"/>
  <c r="B104" i="1"/>
  <c r="BA104" i="1"/>
  <c r="AZ104" i="1"/>
  <c r="AY104" i="1"/>
  <c r="AX104" i="1"/>
  <c r="AW104" i="1"/>
  <c r="AV104" i="1"/>
  <c r="AU104" i="1"/>
  <c r="AT104" i="1"/>
  <c r="AS104" i="1"/>
  <c r="AR104" i="1"/>
  <c r="BA89" i="1"/>
  <c r="AZ89" i="1"/>
  <c r="AY89" i="1"/>
  <c r="AX89" i="1"/>
  <c r="AW89" i="1"/>
  <c r="AV89" i="1"/>
  <c r="AU89" i="1"/>
  <c r="AT89" i="1"/>
  <c r="AS89" i="1"/>
  <c r="AR89" i="1"/>
  <c r="BA82" i="1"/>
  <c r="AZ82" i="1"/>
  <c r="AY82" i="1"/>
  <c r="AX82" i="1"/>
  <c r="AW82" i="1"/>
  <c r="AV82" i="1"/>
  <c r="AU82" i="1"/>
  <c r="AT82" i="1"/>
  <c r="AS82" i="1"/>
  <c r="AR82" i="1"/>
  <c r="BA72" i="1"/>
  <c r="AZ72" i="1"/>
  <c r="AY72" i="1"/>
  <c r="AX72" i="1"/>
  <c r="AW72" i="1"/>
  <c r="AV72" i="1"/>
  <c r="AU72" i="1"/>
  <c r="AT72" i="1"/>
  <c r="AS72" i="1"/>
  <c r="AR72" i="1"/>
  <c r="BA65" i="1"/>
  <c r="AZ65" i="1"/>
  <c r="AY65" i="1"/>
  <c r="AX65" i="1"/>
  <c r="AW65" i="1"/>
  <c r="AV65" i="1"/>
  <c r="AU65" i="1"/>
  <c r="AT65" i="1"/>
  <c r="AS65" i="1"/>
  <c r="AR65" i="1"/>
  <c r="BA60" i="1"/>
  <c r="AZ60" i="1"/>
  <c r="AY60" i="1"/>
  <c r="AX60" i="1"/>
  <c r="AW60" i="1"/>
  <c r="AV60" i="1"/>
  <c r="AU60" i="1"/>
  <c r="AT60" i="1"/>
  <c r="AS60" i="1"/>
  <c r="AR60" i="1"/>
  <c r="BA53" i="1"/>
  <c r="AZ53" i="1"/>
  <c r="AY53" i="1"/>
  <c r="AX53" i="1"/>
  <c r="AW53" i="1"/>
  <c r="AV53" i="1"/>
  <c r="AU53" i="1"/>
  <c r="AT53" i="1"/>
  <c r="AS53" i="1"/>
  <c r="AR53" i="1"/>
  <c r="BA46" i="1"/>
  <c r="AZ46" i="1"/>
  <c r="AY46" i="1"/>
  <c r="AX46" i="1"/>
  <c r="AW46" i="1"/>
  <c r="AV46" i="1"/>
  <c r="AU46" i="1"/>
  <c r="AT46" i="1"/>
  <c r="AS46" i="1"/>
  <c r="AR46" i="1"/>
  <c r="BA39" i="1"/>
  <c r="AZ39" i="1"/>
  <c r="AY39" i="1"/>
  <c r="AX39" i="1"/>
  <c r="AW39" i="1"/>
  <c r="AV39" i="1"/>
  <c r="AU39" i="1"/>
  <c r="AT39" i="1"/>
  <c r="AS39" i="1"/>
  <c r="AR39" i="1"/>
  <c r="BA33" i="1"/>
  <c r="AZ33" i="1"/>
  <c r="AY33" i="1"/>
  <c r="AX33" i="1"/>
  <c r="AW33" i="1"/>
  <c r="AV33" i="1"/>
  <c r="AU33" i="1"/>
  <c r="AT33" i="1"/>
  <c r="AS33" i="1"/>
  <c r="AR33" i="1"/>
  <c r="BA11" i="1"/>
  <c r="AZ11" i="1"/>
  <c r="AY11" i="1"/>
  <c r="AX11" i="1"/>
  <c r="AW11" i="1"/>
  <c r="AV11" i="1"/>
  <c r="AU11" i="1"/>
  <c r="AT11" i="1"/>
  <c r="AS11" i="1"/>
  <c r="AR11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04" i="1"/>
  <c r="AD104" i="1"/>
  <c r="AC104" i="1"/>
  <c r="AB104" i="1"/>
  <c r="AA104" i="1"/>
  <c r="Z104" i="1"/>
  <c r="Y104" i="1"/>
  <c r="X104" i="1"/>
  <c r="W104" i="1"/>
  <c r="P104" i="1"/>
  <c r="O104" i="1"/>
  <c r="N104" i="1"/>
  <c r="AE89" i="1"/>
  <c r="AD89" i="1"/>
  <c r="AC89" i="1"/>
  <c r="AB89" i="1"/>
  <c r="AA89" i="1"/>
  <c r="Z89" i="1"/>
  <c r="Y89" i="1"/>
  <c r="X89" i="1"/>
  <c r="W89" i="1"/>
  <c r="P89" i="1"/>
  <c r="O89" i="1"/>
  <c r="N89" i="1"/>
  <c r="AE82" i="1"/>
  <c r="AD82" i="1"/>
  <c r="AC82" i="1"/>
  <c r="AB82" i="1"/>
  <c r="AA82" i="1"/>
  <c r="Z82" i="1"/>
  <c r="Y82" i="1"/>
  <c r="X82" i="1"/>
  <c r="W82" i="1"/>
  <c r="P82" i="1"/>
  <c r="O82" i="1"/>
  <c r="N82" i="1"/>
  <c r="AE72" i="1"/>
  <c r="AD72" i="1"/>
  <c r="AC72" i="1"/>
  <c r="AB72" i="1"/>
  <c r="AA72" i="1"/>
  <c r="Z72" i="1"/>
  <c r="Y72" i="1"/>
  <c r="X72" i="1"/>
  <c r="W72" i="1"/>
  <c r="P72" i="1"/>
  <c r="O72" i="1"/>
  <c r="N72" i="1"/>
  <c r="AE65" i="1"/>
  <c r="AD65" i="1"/>
  <c r="AC65" i="1"/>
  <c r="AB65" i="1"/>
  <c r="AA65" i="1"/>
  <c r="Z65" i="1"/>
  <c r="Y65" i="1"/>
  <c r="X65" i="1"/>
  <c r="W65" i="1"/>
  <c r="P65" i="1"/>
  <c r="O65" i="1"/>
  <c r="N65" i="1"/>
  <c r="AE60" i="1"/>
  <c r="AD60" i="1"/>
  <c r="AC60" i="1"/>
  <c r="AB60" i="1"/>
  <c r="AA60" i="1"/>
  <c r="Z60" i="1"/>
  <c r="Y60" i="1"/>
  <c r="X60" i="1"/>
  <c r="W60" i="1"/>
  <c r="P60" i="1"/>
  <c r="O60" i="1"/>
  <c r="N60" i="1"/>
  <c r="AE53" i="1"/>
  <c r="AD53" i="1"/>
  <c r="AC53" i="1"/>
  <c r="AB53" i="1"/>
  <c r="AA53" i="1"/>
  <c r="W53" i="1"/>
  <c r="P53" i="1"/>
  <c r="O53" i="1"/>
  <c r="N53" i="1"/>
  <c r="AE46" i="1"/>
  <c r="AD46" i="1"/>
  <c r="AC46" i="1"/>
  <c r="AB46" i="1"/>
  <c r="AA46" i="1"/>
  <c r="Z46" i="1"/>
  <c r="Y46" i="1"/>
  <c r="X46" i="1"/>
  <c r="W46" i="1"/>
  <c r="P46" i="1"/>
  <c r="O46" i="1"/>
  <c r="N46" i="1"/>
  <c r="AE39" i="1"/>
  <c r="AD39" i="1"/>
  <c r="AC39" i="1"/>
  <c r="AB39" i="1"/>
  <c r="AA39" i="1"/>
  <c r="Z39" i="1"/>
  <c r="Y39" i="1"/>
  <c r="W39" i="1"/>
  <c r="P39" i="1"/>
  <c r="O39" i="1"/>
  <c r="N39" i="1"/>
  <c r="AE33" i="1"/>
  <c r="AD33" i="1"/>
  <c r="AC33" i="1"/>
  <c r="AB33" i="1"/>
  <c r="AA33" i="1"/>
  <c r="Z33" i="1"/>
  <c r="Y33" i="1"/>
  <c r="X33" i="1"/>
  <c r="W33" i="1"/>
  <c r="P33" i="1"/>
  <c r="O33" i="1"/>
  <c r="AE11" i="1"/>
  <c r="AD11" i="1"/>
  <c r="AC11" i="1"/>
  <c r="AB11" i="1"/>
  <c r="AA11" i="1"/>
  <c r="Z11" i="1"/>
  <c r="Y11" i="1"/>
  <c r="X11" i="1"/>
  <c r="W11" i="1"/>
  <c r="P11" i="1"/>
  <c r="O11" i="1"/>
  <c r="N11" i="1"/>
  <c r="A109" i="1"/>
  <c r="A108" i="1"/>
  <c r="A107" i="1"/>
  <c r="A106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88" i="1"/>
  <c r="A87" i="1"/>
  <c r="A86" i="1"/>
  <c r="A85" i="1"/>
  <c r="A84" i="1"/>
  <c r="A71" i="1"/>
  <c r="A70" i="1"/>
  <c r="A69" i="1"/>
  <c r="A68" i="1"/>
  <c r="A67" i="1"/>
  <c r="A64" i="1"/>
  <c r="A63" i="1"/>
  <c r="A62" i="1"/>
  <c r="A59" i="1"/>
  <c r="A58" i="1"/>
  <c r="A57" i="1"/>
  <c r="A56" i="1"/>
  <c r="A55" i="1"/>
  <c r="A52" i="1"/>
  <c r="A51" i="1"/>
  <c r="A50" i="1"/>
  <c r="A49" i="1"/>
  <c r="A48" i="1"/>
  <c r="A45" i="1"/>
  <c r="A44" i="1"/>
  <c r="A43" i="1"/>
  <c r="A42" i="1"/>
  <c r="A41" i="1"/>
  <c r="A38" i="1"/>
  <c r="A37" i="1"/>
  <c r="A36" i="1"/>
  <c r="A35" i="1"/>
  <c r="A32" i="1"/>
  <c r="A31" i="1"/>
  <c r="A30" i="1"/>
  <c r="A29" i="1"/>
  <c r="A27" i="1"/>
  <c r="A26" i="1"/>
  <c r="A25" i="1"/>
  <c r="A24" i="1"/>
  <c r="A23" i="1"/>
  <c r="A22" i="1"/>
  <c r="A21" i="1"/>
  <c r="A18" i="1"/>
  <c r="A17" i="1"/>
  <c r="A16" i="1"/>
  <c r="A15" i="1"/>
  <c r="A14" i="1"/>
  <c r="A13" i="1"/>
  <c r="AF9" i="1" l="1"/>
  <c r="AH9" i="1"/>
  <c r="AJ9" i="1"/>
  <c r="AL9" i="1"/>
  <c r="AP9" i="1"/>
  <c r="AT9" i="1"/>
  <c r="AV9" i="1"/>
  <c r="AX9" i="1"/>
  <c r="AZ9" i="1"/>
  <c r="D9" i="1"/>
  <c r="J9" i="1"/>
  <c r="H9" i="1"/>
  <c r="M9" i="1"/>
  <c r="I9" i="1"/>
  <c r="AR9" i="1"/>
  <c r="AN9" i="1"/>
  <c r="AG9" i="1"/>
  <c r="AI9" i="1"/>
  <c r="AK9" i="1"/>
  <c r="AM9" i="1"/>
  <c r="AO9" i="1"/>
  <c r="AQ9" i="1"/>
  <c r="AS9" i="1"/>
  <c r="AU9" i="1"/>
  <c r="AW9" i="1"/>
  <c r="AY9" i="1"/>
  <c r="BA9" i="1"/>
  <c r="C9" i="1"/>
  <c r="N9" i="1"/>
  <c r="P9" i="1"/>
  <c r="X9" i="1"/>
  <c r="Z9" i="1"/>
  <c r="AB9" i="1"/>
  <c r="AD9" i="1"/>
  <c r="E9" i="1"/>
  <c r="O9" i="1"/>
  <c r="F9" i="1"/>
  <c r="W9" i="1"/>
  <c r="Y9" i="1"/>
  <c r="AA9" i="1"/>
  <c r="AC9" i="1"/>
  <c r="AE9" i="1"/>
  <c r="G9" i="1"/>
  <c r="L9" i="1"/>
  <c r="K9" i="1"/>
  <c r="B9" i="1"/>
</calcChain>
</file>

<file path=xl/sharedStrings.xml><?xml version="1.0" encoding="utf-8"?>
<sst xmlns="http://schemas.openxmlformats.org/spreadsheetml/2006/main" count="1009" uniqueCount="142">
  <si>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</si>
  <si>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</si>
  <si>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</si>
  <si>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</si>
  <si>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</si>
  <si>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</si>
  <si>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</si>
  <si>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</si>
  <si>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</si>
  <si>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</si>
  <si>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</si>
  <si>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</si>
  <si>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</si>
  <si>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</si>
  <si>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</si>
  <si>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</si>
  <si>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</si>
  <si>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</si>
  <si>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</si>
  <si>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</si>
  <si>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</si>
  <si>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</si>
  <si>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</si>
  <si>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</si>
  <si>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</si>
  <si>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</si>
  <si>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</si>
  <si>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</si>
  <si>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</si>
  <si>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</si>
  <si>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</si>
  <si>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</si>
  <si>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</si>
  <si>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</si>
  <si>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</si>
  <si>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</si>
  <si>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</si>
  <si>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</si>
  <si>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</si>
  <si>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</si>
  <si>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</si>
  <si>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</si>
  <si>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</si>
  <si>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</si>
  <si>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</si>
  <si>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</si>
  <si>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</si>
  <si>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</si>
  <si>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</si>
  <si>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</si>
  <si>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</si>
  <si>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</si>
  <si>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</si>
  <si>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</si>
  <si>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</si>
  <si>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</si>
  <si>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</si>
  <si>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</si>
  <si>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</si>
  <si>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</si>
  <si>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</si>
  <si>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</si>
  <si>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</si>
  <si>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</si>
  <si>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</si>
  <si>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</si>
  <si>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</si>
  <si>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</si>
  <si>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</si>
  <si>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</si>
  <si>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</si>
  <si>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</si>
  <si>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</si>
  <si>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</si>
  <si>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</si>
  <si>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</si>
  <si>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</si>
  <si>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</si>
  <si>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</si>
  <si>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</si>
  <si>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</si>
  <si>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</si>
  <si>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</si>
  <si>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</si>
  <si>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</si>
  <si>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</si>
  <si>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</si>
  <si>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</si>
  <si>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</si>
  <si>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</si>
  <si>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</si>
  <si>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</si>
  <si>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</si>
  <si>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</si>
  <si>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</si>
  <si>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</si>
  <si>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</si>
  <si>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</si>
  <si>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</si>
  <si>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</si>
  <si>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</si>
  <si>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</si>
  <si>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</si>
  <si>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</si>
  <si>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</si>
  <si>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</si>
  <si>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</si>
  <si>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</si>
  <si>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</si>
  <si>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</si>
  <si>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3=συνολικός αριθμός δένδρων</t>
  </si>
  <si>
    <t>3=total number of trees</t>
  </si>
  <si>
    <t>4=δένδρα κανονικών δενδρώνων</t>
  </si>
  <si>
    <t>4=trees in compact plantations</t>
  </si>
  <si>
    <t>5α - 5a</t>
  </si>
  <si>
    <t>5β - 5b</t>
  </si>
  <si>
    <t>5=παραγωγή όλων των δένδρων (5α βρώσιμων ελιών, 5β για ελαιοποίηση)</t>
  </si>
  <si>
    <t>5=production of all trees (5a edible olives, 5b for olive oil)</t>
  </si>
  <si>
    <t>Παραγωγή σε τόνους</t>
  </si>
  <si>
    <t>Region of Western Macedonia</t>
  </si>
  <si>
    <t>Περιφέρεια Δυτικής Μακεδονίας</t>
  </si>
  <si>
    <t>Μηλιές
Apple trees</t>
  </si>
  <si>
    <t>Ελιές
Olive trees</t>
  </si>
  <si>
    <t>Πορτοκαλιές
Orange trees</t>
  </si>
  <si>
    <t>Λεμονιές
Lemon trees</t>
  </si>
  <si>
    <t>Μανταρινιές
Mandarin trees</t>
  </si>
  <si>
    <t>Αχλαδιές
Pear trees</t>
  </si>
  <si>
    <t>Ροδακινιές - Νεκταρινιές
Peach - Nectarine trees</t>
  </si>
  <si>
    <t>Βερικοκιές
Apricot trees</t>
  </si>
  <si>
    <t>Κερασιές
Cherry trees</t>
  </si>
  <si>
    <t>Συκιές για νωπά σύκα
Fig trees
(for fresh figs)</t>
  </si>
  <si>
    <t>Συκιές για ξηρά σύκα
Fig trees (for dry figs)</t>
  </si>
  <si>
    <t>Αμυγδαλιές
Almond trees</t>
  </si>
  <si>
    <t>Καρυδιές
Walnut trees</t>
  </si>
  <si>
    <t>Καστανιές
Chestnut trees</t>
  </si>
  <si>
    <t>―</t>
  </si>
  <si>
    <t>Areas in stremmas (1 stremma = 0.1 ha)</t>
  </si>
  <si>
    <t>Ακτινίδια
Kiwi trees</t>
  </si>
  <si>
    <t>Ροδιές
Pomegranate trees</t>
  </si>
  <si>
    <t>Πίνακας 5β. Αριθμός δένδρων και παραγωγή κυριότερων δενδρωδών καλλιεργειών, κατά Περιφέρεια και Περιφερειακή Ενότητα, 2018</t>
  </si>
  <si>
    <t>Table 5b. Number of trees and tree production for principal tree cultivations, by Region and Regional Unities, 2018</t>
  </si>
  <si>
    <t>Φιστικιές
Pistachio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</si>
</sst>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7"/>
      <name val="Arial"/>
      <family val="2"/>
      <charset val="161"/>
    </font>
    <font>
      <sz val="9"/>
      <color theme="1"/>
      <name val="Arial"/>
      <family val="2"/>
      <charset val="161"/>
    </font>
    <font>
      <b/>
      <sz val="9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3" fillId="0" borderId="0" xfId="0" applyFo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left"/>
    </xf>
    <xf numFmtId="0" fontId="3" fillId="0" borderId="0" xfId="0" applyFont="1" applyBorder="1"/>
    <xf numFmtId="0" fontId="2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>
      <alignment horizontal="left"/>
    </xf>
    <xf numFmtId="3" fontId="6" fillId="2" borderId="7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5" fillId="0" borderId="0" xfId="0" applyFont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3" fontId="6" fillId="2" borderId="26" xfId="0" applyNumberFormat="1" applyFont="1" applyFill="1" applyBorder="1" applyAlignment="1">
      <alignment horizontal="right" vertical="center"/>
    </xf>
    <xf numFmtId="3" fontId="6" fillId="2" borderId="27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vertical="center" wrapText="1"/>
    </xf>
    <xf numFmtId="0" fontId="7" fillId="0" borderId="0" xfId="0" applyFont="1"/>
    <xf numFmtId="0" fontId="8" fillId="0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0" fontId="3" fillId="0" borderId="7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 vertical="top" wrapText="1"/>
    </xf>
    <xf numFmtId="3" fontId="3" fillId="0" borderId="7" xfId="0" applyNumberFormat="1" applyFont="1" applyFill="1" applyBorder="1" applyAlignment="1">
      <alignment horizontal="right" vertical="top" wrapText="1"/>
    </xf>
    <xf numFmtId="0" fontId="3" fillId="0" borderId="26" xfId="0" applyFont="1" applyFill="1" applyBorder="1" applyAlignment="1">
      <alignment horizontal="right" vertical="top" wrapText="1"/>
    </xf>
    <xf numFmtId="3" fontId="3" fillId="0" borderId="22" xfId="0" applyNumberFormat="1" applyFont="1" applyFill="1" applyBorder="1" applyAlignment="1">
      <alignment horizontal="right" vertical="top" wrapText="1"/>
    </xf>
    <xf numFmtId="0" fontId="3" fillId="0" borderId="22" xfId="0" applyFont="1" applyFill="1" applyBorder="1" applyAlignment="1">
      <alignment horizontal="right" vertical="top" wrapText="1"/>
    </xf>
    <xf numFmtId="3" fontId="3" fillId="0" borderId="26" xfId="0" applyNumberFormat="1" applyFont="1" applyFill="1" applyBorder="1" applyAlignment="1">
      <alignment horizontal="right" vertical="top" wrapText="1"/>
    </xf>
    <xf numFmtId="3" fontId="3" fillId="0" borderId="28" xfId="0" applyNumberFormat="1" applyFont="1" applyFill="1" applyBorder="1" applyAlignment="1">
      <alignment horizontal="right" vertical="top" wrapText="1"/>
    </xf>
    <xf numFmtId="3" fontId="3" fillId="0" borderId="1" xfId="0" applyNumberFormat="1" applyFont="1" applyFill="1" applyBorder="1" applyAlignment="1">
      <alignment horizontal="right" vertical="top" wrapText="1"/>
    </xf>
    <xf numFmtId="3" fontId="3" fillId="0" borderId="29" xfId="0" applyNumberFormat="1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29" xfId="0" applyFont="1" applyFill="1" applyBorder="1" applyAlignment="1">
      <alignment horizontal="right" vertical="top" wrapText="1"/>
    </xf>
    <xf numFmtId="3" fontId="3" fillId="0" borderId="3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Fill="1" applyBorder="1" applyAlignment="1" applyProtection="1">
      <alignment horizontal="left" wrapText="1" indent="1"/>
    </xf>
    <xf numFmtId="49" fontId="4" fillId="0" borderId="0" xfId="0" applyNumberFormat="1" applyFont="1" applyBorder="1" applyAlignment="1" applyProtection="1">
      <alignment horizontal="left" vertical="center" wrapText="1" indent="1"/>
      <protection locked="0"/>
    </xf>
    <xf numFmtId="49" fontId="2" fillId="0" borderId="1" xfId="0" applyNumberFormat="1" applyFont="1" applyFill="1" applyBorder="1" applyAlignment="1" applyProtection="1">
      <alignment horizontal="left" wrapText="1" indent="1"/>
    </xf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2" fillId="0" borderId="0" xfId="0" applyNumberFormat="1" applyFont="1" applyFill="1" applyBorder="1" applyAlignment="1" applyProtection="1">
      <alignment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/>
    <xf numFmtId="0" fontId="13" fillId="0" borderId="1" xfId="0" applyNumberFormat="1" applyFont="1" applyFill="1" applyBorder="1" applyAlignment="1" applyProtection="1"/>
    <xf numFmtId="0" fontId="0" fillId="0" borderId="0" xfId="0" applyFont="1" applyBorder="1"/>
    <xf numFmtId="0" fontId="13" fillId="0" borderId="0" xfId="0" applyNumberFormat="1" applyFont="1" applyFill="1" applyBorder="1" applyAlignment="1" applyProtection="1"/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13" fillId="0" borderId="6" xfId="0" applyNumberFormat="1" applyFont="1" applyFill="1" applyBorder="1" applyAlignment="1" applyProtection="1">
      <alignment horizontal="center" vertical="center" wrapText="1"/>
    </xf>
    <xf numFmtId="49" fontId="13" fillId="0" borderId="0" xfId="0" applyNumberFormat="1" applyFont="1" applyFill="1" applyBorder="1" applyAlignment="1" applyProtection="1">
      <alignment horizontal="left" wrapText="1" indent="1"/>
    </xf>
    <xf numFmtId="0" fontId="0" fillId="0" borderId="0" xfId="0" applyFont="1" applyBorder="1" applyAlignment="1">
      <alignment horizontal="left"/>
    </xf>
    <xf numFmtId="49" fontId="12" fillId="0" borderId="0" xfId="0" applyNumberFormat="1" applyFont="1" applyFill="1" applyBorder="1" applyAlignment="1" applyProtection="1">
      <alignment vertical="center" wrapText="1"/>
    </xf>
    <xf numFmtId="3" fontId="12" fillId="2" borderId="26" xfId="0" applyNumberFormat="1" applyFont="1" applyFill="1" applyBorder="1" applyAlignment="1">
      <alignment horizontal="right" vertical="center"/>
    </xf>
    <xf numFmtId="3" fontId="12" fillId="2" borderId="7" xfId="0" applyNumberFormat="1" applyFont="1" applyFill="1" applyBorder="1" applyAlignment="1">
      <alignment horizontal="right" vertical="center"/>
    </xf>
    <xf numFmtId="3" fontId="12" fillId="2" borderId="27" xfId="0" applyNumberFormat="1" applyFont="1" applyFill="1" applyBorder="1" applyAlignment="1">
      <alignment horizontal="right" vertical="center"/>
    </xf>
    <xf numFmtId="49" fontId="14" fillId="0" borderId="0" xfId="0" applyNumberFormat="1" applyFont="1" applyBorder="1" applyAlignment="1" applyProtection="1">
      <alignment horizontal="left" vertical="center" wrapText="1" indent="1"/>
      <protection locked="0"/>
    </xf>
    <xf numFmtId="49" fontId="13" fillId="0" borderId="1" xfId="0" applyNumberFormat="1" applyFont="1" applyFill="1" applyBorder="1" applyAlignment="1" applyProtection="1">
      <alignment horizontal="left" wrapText="1" indent="1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/>
    <xf numFmtId="3" fontId="15" fillId="0" borderId="7" xfId="0" applyNumberFormat="1" applyFont="1" applyBorder="1" applyAlignment="1">
      <alignment horizontal="right" vertical="top"/>
    </xf>
    <xf numFmtId="3" fontId="15" fillId="0" borderId="0" xfId="0" applyNumberFormat="1" applyFont="1" applyBorder="1" applyAlignment="1">
      <alignment horizontal="right" vertical="top"/>
    </xf>
    <xf numFmtId="3" fontId="15" fillId="0" borderId="26" xfId="0" applyNumberFormat="1" applyFont="1" applyBorder="1" applyAlignment="1">
      <alignment horizontal="right" vertical="top"/>
    </xf>
    <xf numFmtId="3" fontId="15" fillId="0" borderId="28" xfId="0" applyNumberFormat="1" applyFont="1" applyBorder="1" applyAlignment="1">
      <alignment horizontal="right" vertical="top"/>
    </xf>
    <xf numFmtId="3" fontId="15" fillId="0" borderId="1" xfId="0" applyNumberFormat="1" applyFont="1" applyBorder="1" applyAlignment="1">
      <alignment horizontal="right" vertical="top"/>
    </xf>
    <xf numFmtId="3" fontId="15" fillId="0" borderId="29" xfId="0" applyNumberFormat="1" applyFont="1" applyBorder="1" applyAlignment="1">
      <alignment horizontal="right" vertical="top"/>
    </xf>
    <xf numFmtId="0" fontId="16" fillId="0" borderId="0" xfId="0" applyNumberFormat="1" applyFont="1" applyFill="1" applyBorder="1" applyAlignment="1" applyProtection="1">
      <alignment horizontal="left" vertical="center" wrapText="1"/>
    </xf>
    <xf numFmtId="0" fontId="17" fillId="0" borderId="1" xfId="0" applyNumberFormat="1" applyFont="1" applyFill="1" applyBorder="1" applyAlignment="1" applyProtection="1">
      <alignment horizontal="left"/>
    </xf>
    <xf numFmtId="0" fontId="17" fillId="0" borderId="1" xfId="0" applyNumberFormat="1" applyFont="1" applyFill="1" applyBorder="1" applyAlignment="1" applyProtection="1"/>
    <xf numFmtId="0" fontId="17" fillId="0" borderId="1" xfId="0" applyNumberFormat="1" applyFont="1" applyFill="1" applyBorder="1" applyAlignment="1" applyProtection="1">
      <alignment horizontal="right"/>
    </xf>
    <xf numFmtId="0" fontId="0" fillId="0" borderId="17" xfId="0" applyFont="1" applyBorder="1" applyAlignment="1">
      <alignment horizontal="left" indent="1"/>
    </xf>
    <xf numFmtId="0" fontId="11" fillId="0" borderId="17" xfId="0" applyFont="1" applyBorder="1" applyAlignment="1">
      <alignment vertical="center"/>
    </xf>
    <xf numFmtId="0" fontId="0" fillId="0" borderId="32" xfId="0" applyFont="1" applyBorder="1" applyAlignment="1">
      <alignment horizontal="left" indent="1"/>
    </xf>
    <xf numFmtId="0" fontId="0" fillId="0" borderId="1" xfId="0" applyFont="1" applyBorder="1" applyAlignment="1">
      <alignment horizontal="left"/>
    </xf>
    <xf numFmtId="3" fontId="15" fillId="0" borderId="22" xfId="0" applyNumberFormat="1" applyFont="1" applyBorder="1" applyAlignment="1">
      <alignment horizontal="right" vertical="top"/>
    </xf>
    <xf numFmtId="3" fontId="15" fillId="0" borderId="30" xfId="0" applyNumberFormat="1" applyFont="1" applyBorder="1" applyAlignment="1">
      <alignment horizontal="right" vertical="top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3" fontId="12" fillId="0" borderId="7" xfId="0" applyNumberFormat="1" applyFont="1" applyBorder="1" applyAlignment="1">
      <alignment horizontal="righ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49" fontId="12" fillId="0" borderId="0" xfId="0" applyNumberFormat="1" applyFont="1" applyFill="1" applyBorder="1" applyAlignment="1" applyProtection="1">
      <alignment horizontal="left" vertical="center" wrapText="1"/>
    </xf>
    <xf numFmtId="3" fontId="12" fillId="0" borderId="26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3" fontId="12" fillId="0" borderId="27" xfId="0" applyNumberFormat="1" applyFont="1" applyBorder="1" applyAlignment="1">
      <alignment horizontal="right" vertical="center"/>
    </xf>
    <xf numFmtId="0" fontId="11" fillId="0" borderId="1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3" fontId="12" fillId="0" borderId="7" xfId="0" applyNumberFormat="1" applyFont="1" applyBorder="1" applyAlignment="1">
      <alignment vertical="center"/>
    </xf>
    <xf numFmtId="0" fontId="12" fillId="0" borderId="17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31" xfId="0" applyNumberFormat="1" applyFont="1" applyFill="1" applyBorder="1" applyAlignment="1" applyProtection="1">
      <alignment horizontal="left" vertical="center" wrapText="1"/>
    </xf>
    <xf numFmtId="0" fontId="12" fillId="0" borderId="14" xfId="0" applyNumberFormat="1" applyFont="1" applyFill="1" applyBorder="1" applyAlignment="1" applyProtection="1">
      <alignment horizontal="left" vertical="center" wrapText="1"/>
    </xf>
    <xf numFmtId="3" fontId="12" fillId="0" borderId="13" xfId="0" applyNumberFormat="1" applyFont="1" applyBorder="1" applyAlignment="1">
      <alignment horizontal="right" vertical="center"/>
    </xf>
    <xf numFmtId="49" fontId="12" fillId="0" borderId="14" xfId="0" applyNumberFormat="1" applyFont="1" applyFill="1" applyBorder="1" applyAlignment="1" applyProtection="1">
      <alignment horizontal="left" vertical="center" wrapText="1"/>
    </xf>
    <xf numFmtId="3" fontId="12" fillId="0" borderId="31" xfId="0" applyNumberFormat="1" applyFont="1" applyBorder="1" applyAlignment="1">
      <alignment horizontal="right" vertical="center"/>
    </xf>
    <xf numFmtId="3" fontId="12" fillId="0" borderId="17" xfId="0" applyNumberFormat="1" applyFont="1" applyBorder="1" applyAlignment="1">
      <alignment horizontal="right" vertical="center"/>
    </xf>
    <xf numFmtId="0" fontId="12" fillId="0" borderId="15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0" borderId="12" xfId="0" applyNumberFormat="1" applyFont="1" applyFill="1" applyBorder="1" applyAlignment="1" applyProtection="1">
      <alignment horizontal="center" vertical="center" wrapText="1"/>
    </xf>
    <xf numFmtId="0" fontId="13" fillId="0" borderId="16" xfId="0" applyNumberFormat="1" applyFont="1" applyFill="1" applyBorder="1" applyAlignment="1" applyProtection="1">
      <alignment horizontal="center" vertical="center" wrapText="1"/>
    </xf>
    <xf numFmtId="0" fontId="13" fillId="0" borderId="15" xfId="0" applyNumberFormat="1" applyFont="1" applyFill="1" applyBorder="1" applyAlignment="1" applyProtection="1">
      <alignment horizontal="center" vertical="center" wrapText="1"/>
    </xf>
    <xf numFmtId="0" fontId="13" fillId="0" borderId="17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18" xfId="0" applyNumberFormat="1" applyFont="1" applyFill="1" applyBorder="1" applyAlignment="1" applyProtection="1">
      <alignment horizontal="center" vertical="center" wrapText="1"/>
    </xf>
    <xf numFmtId="0" fontId="13" fillId="0" borderId="12" xfId="0" applyNumberFormat="1" applyFont="1" applyFill="1" applyBorder="1" applyAlignment="1" applyProtection="1">
      <alignment horizontal="center" vertical="center" wrapText="1"/>
    </xf>
    <xf numFmtId="0" fontId="13" fillId="0" borderId="19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10" xfId="0" applyNumberFormat="1" applyFont="1" applyFill="1" applyBorder="1" applyAlignment="1" applyProtection="1">
      <alignment horizontal="center" vertical="center" wrapText="1"/>
    </xf>
    <xf numFmtId="0" fontId="13" fillId="0" borderId="8" xfId="0" applyNumberFormat="1" applyFont="1" applyFill="1" applyBorder="1" applyAlignment="1" applyProtection="1">
      <alignment horizontal="center" vertical="center" wrapText="1"/>
    </xf>
    <xf numFmtId="0" fontId="13" fillId="0" borderId="11" xfId="0" applyNumberFormat="1" applyFont="1" applyFill="1" applyBorder="1" applyAlignment="1" applyProtection="1">
      <alignment horizontal="center" vertical="center" wrapText="1"/>
    </xf>
    <xf numFmtId="0" fontId="13" fillId="0" borderId="9" xfId="0" applyNumberFormat="1" applyFont="1" applyFill="1" applyBorder="1" applyAlignment="1" applyProtection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6" xfId="0" applyNumberFormat="1" applyFont="1" applyFill="1" applyBorder="1" applyAlignment="1" applyProtection="1">
      <alignment horizontal="center" vertical="center" wrapText="1"/>
    </xf>
    <xf numFmtId="0" fontId="12" fillId="0" borderId="17" xfId="0" applyNumberFormat="1" applyFont="1" applyFill="1" applyBorder="1" applyAlignment="1" applyProtection="1">
      <alignment horizontal="center" vertical="center" wrapText="1"/>
    </xf>
    <xf numFmtId="0" fontId="12" fillId="0" borderId="18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right"/>
    </xf>
    <xf numFmtId="0" fontId="13" fillId="0" borderId="21" xfId="0" applyNumberFormat="1" applyFont="1" applyFill="1" applyBorder="1" applyAlignment="1" applyProtection="1">
      <alignment horizontal="center" vertical="center" wrapText="1"/>
    </xf>
    <xf numFmtId="0" fontId="13" fillId="0" borderId="22" xfId="0" applyNumberFormat="1" applyFont="1" applyFill="1" applyBorder="1" applyAlignment="1" applyProtection="1">
      <alignment horizontal="center" vertical="center" wrapText="1"/>
    </xf>
    <xf numFmtId="0" fontId="13" fillId="0" borderId="23" xfId="0" applyNumberFormat="1" applyFont="1" applyFill="1" applyBorder="1" applyAlignment="1" applyProtection="1">
      <alignment horizontal="center" vertical="center" wrapText="1"/>
    </xf>
    <xf numFmtId="3" fontId="12" fillId="0" borderId="25" xfId="0" applyNumberFormat="1" applyFont="1" applyBorder="1" applyAlignment="1">
      <alignment horizontal="right" vertical="center"/>
    </xf>
    <xf numFmtId="3" fontId="12" fillId="0" borderId="7" xfId="0" quotePrefix="1" applyNumberFormat="1" applyFont="1" applyBorder="1" applyAlignment="1">
      <alignment horizontal="right" vertical="center"/>
    </xf>
    <xf numFmtId="3" fontId="12" fillId="0" borderId="27" xfId="0" quotePrefix="1" applyNumberFormat="1" applyFont="1" applyBorder="1" applyAlignment="1">
      <alignment horizontal="right"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49" fontId="1" fillId="0" borderId="14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3" fontId="1" fillId="0" borderId="24" xfId="0" applyNumberFormat="1" applyFont="1" applyBorder="1" applyAlignment="1">
      <alignment horizontal="right" vertical="center"/>
    </xf>
    <xf numFmtId="3" fontId="1" fillId="0" borderId="26" xfId="0" applyNumberFormat="1" applyFont="1" applyBorder="1" applyAlignment="1">
      <alignment horizontal="right" vertical="center"/>
    </xf>
    <xf numFmtId="3" fontId="1" fillId="0" borderId="13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7" xfId="0" quotePrefix="1" applyNumberFormat="1" applyFont="1" applyBorder="1" applyAlignment="1">
      <alignment horizontal="right" vertical="center"/>
    </xf>
    <xf numFmtId="3" fontId="1" fillId="0" borderId="25" xfId="0" applyNumberFormat="1" applyFont="1" applyBorder="1" applyAlignment="1">
      <alignment horizontal="right" vertical="center"/>
    </xf>
    <xf numFmtId="3" fontId="1" fillId="0" borderId="2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3" fontId="1" fillId="0" borderId="27" xfId="0" quotePrefix="1" applyNumberFormat="1" applyFont="1" applyBorder="1" applyAlignment="1">
      <alignment horizontal="right"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13"/>
  <sheetViews>
    <sheetView showGridLines="0" tabSelected="1" zoomScaleNormal="100" workbookViewId="0">
      <selection activeCell="B11" sqref="B11:B12"/>
    </sheetView>
  </sheetViews>
  <sheetFormatPr defaultRowHeight="15.05" x14ac:dyDescent="0.3"/>
  <cols>
    <col min="1" max="1" width="45.21875" style="54" customWidth="1"/>
    <col min="2" max="3" width="9.109375" style="54" bestFit="1" customWidth="1"/>
    <col min="4" max="4" width="6.5546875" style="54" bestFit="1" customWidth="1"/>
    <col min="5" max="6" width="10.109375" style="54" bestFit="1" customWidth="1"/>
    <col min="7" max="7" width="7.5546875" style="54" bestFit="1" customWidth="1"/>
    <col min="8" max="9" width="9.109375" style="54" bestFit="1" customWidth="1"/>
    <col min="10" max="10" width="7.5546875" style="54" bestFit="1" customWidth="1"/>
    <col min="11" max="11" width="10.109375" style="54" bestFit="1" customWidth="1"/>
    <col min="12" max="12" width="9.109375" style="54" bestFit="1" customWidth="1"/>
    <col min="13" max="13" width="7.5546875" style="54" bestFit="1" customWidth="1"/>
    <col min="14" max="15" width="10.109375" style="54" bestFit="1" customWidth="1"/>
    <col min="16" max="16" width="7.5546875" style="54" bestFit="1" customWidth="1"/>
    <col min="17" max="18" width="9.109375" style="54" bestFit="1" customWidth="1"/>
    <col min="19" max="19" width="7.5546875" style="54" bestFit="1" customWidth="1"/>
    <col min="20" max="21" width="9.109375" style="54" bestFit="1" customWidth="1"/>
    <col min="22" max="22" width="6.5546875" style="54" customWidth="1"/>
    <col min="23" max="24" width="10.109375" style="54" bestFit="1" customWidth="1"/>
    <col min="25" max="25" width="7.5546875" style="54" bestFit="1" customWidth="1"/>
    <col min="26" max="27" width="9.109375" style="54" bestFit="1" customWidth="1"/>
    <col min="28" max="28" width="7.5546875" style="54" bestFit="1" customWidth="1"/>
    <col min="29" max="30" width="9.109375" style="54" bestFit="1" customWidth="1"/>
    <col min="31" max="31" width="6.5546875" style="54" bestFit="1" customWidth="1"/>
    <col min="32" max="33" width="7.5546875" style="54" bestFit="1" customWidth="1"/>
    <col min="34" max="34" width="6.5546875" style="54" bestFit="1" customWidth="1"/>
    <col min="35" max="36" width="7.5546875" style="54" bestFit="1" customWidth="1"/>
    <col min="37" max="37" width="6.5546875" style="54" bestFit="1" customWidth="1"/>
    <col min="38" max="39" width="9.109375" style="54" bestFit="1" customWidth="1"/>
    <col min="40" max="40" width="6.5546875" style="54" bestFit="1" customWidth="1"/>
    <col min="41" max="42" width="9.109375" style="54" bestFit="1" customWidth="1"/>
    <col min="43" max="43" width="6.5546875" style="54" bestFit="1" customWidth="1"/>
    <col min="44" max="45" width="9.109375" style="54" bestFit="1" customWidth="1"/>
    <col min="46" max="46" width="6.5546875" style="54" bestFit="1" customWidth="1"/>
    <col min="47" max="48" width="7.5546875" style="54" bestFit="1" customWidth="1"/>
    <col min="49" max="49" width="4" style="54" bestFit="1" customWidth="1"/>
    <col min="50" max="51" width="11.109375" style="54" bestFit="1" customWidth="1"/>
    <col min="52" max="52" width="7.77734375" style="54" customWidth="1"/>
    <col min="53" max="53" width="9.109375" style="54" bestFit="1" customWidth="1"/>
    <col min="54" max="54" width="26.77734375" style="54" bestFit="1" customWidth="1"/>
    <col min="55" max="55" width="15.109375" style="54" customWidth="1"/>
    <col min="56" max="56" width="34.33203125" style="54" bestFit="1" customWidth="1"/>
    <col min="57" max="16384" width="8.88671875" style="54"/>
  </cols>
  <sheetData>
    <row r="1" spans="1:64" ht="6.3" customHeight="1" x14ac:dyDescent="0.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</row>
    <row r="2" spans="1:64" ht="18.2" x14ac:dyDescent="0.3">
      <c r="A2" s="94" t="s">
        <v>139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6"/>
      <c r="BF2" s="56"/>
      <c r="BG2" s="56"/>
      <c r="BH2" s="56"/>
      <c r="BI2" s="56"/>
      <c r="BJ2" s="56"/>
      <c r="BK2" s="56"/>
      <c r="BL2" s="56"/>
    </row>
    <row r="3" spans="1:64" ht="18.2" x14ac:dyDescent="0.3">
      <c r="A3" s="94" t="s">
        <v>140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84"/>
      <c r="Y3" s="57"/>
      <c r="Z3" s="57"/>
      <c r="AA3" s="57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6"/>
      <c r="BF3" s="56"/>
      <c r="BG3" s="56"/>
      <c r="BH3" s="56"/>
      <c r="BI3" s="56"/>
      <c r="BJ3" s="56"/>
      <c r="BK3" s="56"/>
      <c r="BL3" s="56"/>
    </row>
    <row r="4" spans="1:64" ht="15.65" thickBot="1" x14ac:dyDescent="0.35">
      <c r="A4" s="85" t="s">
        <v>118</v>
      </c>
      <c r="B4" s="58"/>
      <c r="C4" s="58"/>
      <c r="D4" s="58"/>
      <c r="E4" s="58"/>
      <c r="F4" s="58"/>
      <c r="G4" s="137"/>
      <c r="H4" s="137"/>
      <c r="I4" s="137"/>
      <c r="J4" s="137"/>
      <c r="K4" s="137"/>
      <c r="L4" s="137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60"/>
      <c r="BC4" s="86"/>
      <c r="BD4" s="87" t="s">
        <v>136</v>
      </c>
      <c r="BE4" s="61"/>
      <c r="BF4" s="62"/>
      <c r="BG4" s="62"/>
      <c r="BH4" s="62"/>
      <c r="BI4" s="62"/>
      <c r="BJ4" s="62"/>
      <c r="BK4" s="62"/>
      <c r="BL4" s="62"/>
    </row>
    <row r="5" spans="1:64" ht="15.05" customHeight="1" x14ac:dyDescent="0.3">
      <c r="A5" s="113" t="s">
        <v>0</v>
      </c>
      <c r="B5" s="116" t="s">
        <v>124</v>
      </c>
      <c r="C5" s="117"/>
      <c r="D5" s="117"/>
      <c r="E5" s="122" t="s">
        <v>123</v>
      </c>
      <c r="F5" s="117"/>
      <c r="G5" s="123"/>
      <c r="H5" s="122" t="s">
        <v>125</v>
      </c>
      <c r="I5" s="117"/>
      <c r="J5" s="123"/>
      <c r="K5" s="128" t="s">
        <v>126</v>
      </c>
      <c r="L5" s="128"/>
      <c r="M5" s="129"/>
      <c r="N5" s="122" t="s">
        <v>121</v>
      </c>
      <c r="O5" s="117"/>
      <c r="P5" s="123"/>
      <c r="Q5" s="122" t="s">
        <v>137</v>
      </c>
      <c r="R5" s="117"/>
      <c r="S5" s="123"/>
      <c r="T5" s="122" t="s">
        <v>138</v>
      </c>
      <c r="U5" s="117"/>
      <c r="V5" s="123"/>
      <c r="W5" s="122" t="s">
        <v>127</v>
      </c>
      <c r="X5" s="117"/>
      <c r="Y5" s="123"/>
      <c r="Z5" s="122" t="s">
        <v>128</v>
      </c>
      <c r="AA5" s="117"/>
      <c r="AB5" s="123"/>
      <c r="AC5" s="122" t="s">
        <v>129</v>
      </c>
      <c r="AD5" s="117"/>
      <c r="AE5" s="123"/>
      <c r="AF5" s="117" t="s">
        <v>130</v>
      </c>
      <c r="AG5" s="117"/>
      <c r="AH5" s="117"/>
      <c r="AI5" s="122" t="s">
        <v>131</v>
      </c>
      <c r="AJ5" s="117"/>
      <c r="AK5" s="123"/>
      <c r="AL5" s="122" t="s">
        <v>132</v>
      </c>
      <c r="AM5" s="117"/>
      <c r="AN5" s="123"/>
      <c r="AO5" s="122" t="s">
        <v>133</v>
      </c>
      <c r="AP5" s="117"/>
      <c r="AQ5" s="123"/>
      <c r="AR5" s="117" t="s">
        <v>134</v>
      </c>
      <c r="AS5" s="117"/>
      <c r="AT5" s="123"/>
      <c r="AU5" s="122" t="s">
        <v>141</v>
      </c>
      <c r="AV5" s="117"/>
      <c r="AW5" s="123"/>
      <c r="AX5" s="122" t="s">
        <v>122</v>
      </c>
      <c r="AY5" s="117"/>
      <c r="AZ5" s="117"/>
      <c r="BA5" s="138"/>
      <c r="BB5" s="134" t="s">
        <v>1</v>
      </c>
      <c r="BC5" s="113"/>
      <c r="BD5" s="113"/>
      <c r="BE5" s="61"/>
    </row>
    <row r="6" spans="1:64" x14ac:dyDescent="0.3">
      <c r="A6" s="114"/>
      <c r="B6" s="118"/>
      <c r="C6" s="119"/>
      <c r="D6" s="119"/>
      <c r="E6" s="124"/>
      <c r="F6" s="119"/>
      <c r="G6" s="125"/>
      <c r="H6" s="124"/>
      <c r="I6" s="119"/>
      <c r="J6" s="125"/>
      <c r="K6" s="130"/>
      <c r="L6" s="130"/>
      <c r="M6" s="131"/>
      <c r="N6" s="124"/>
      <c r="O6" s="119"/>
      <c r="P6" s="125"/>
      <c r="Q6" s="124"/>
      <c r="R6" s="119"/>
      <c r="S6" s="125"/>
      <c r="T6" s="124"/>
      <c r="U6" s="119"/>
      <c r="V6" s="125"/>
      <c r="W6" s="124"/>
      <c r="X6" s="119"/>
      <c r="Y6" s="125"/>
      <c r="Z6" s="124"/>
      <c r="AA6" s="119"/>
      <c r="AB6" s="125"/>
      <c r="AC6" s="124"/>
      <c r="AD6" s="119"/>
      <c r="AE6" s="125"/>
      <c r="AF6" s="119"/>
      <c r="AG6" s="119"/>
      <c r="AH6" s="119"/>
      <c r="AI6" s="124"/>
      <c r="AJ6" s="119"/>
      <c r="AK6" s="125"/>
      <c r="AL6" s="124"/>
      <c r="AM6" s="119"/>
      <c r="AN6" s="125"/>
      <c r="AO6" s="124"/>
      <c r="AP6" s="119"/>
      <c r="AQ6" s="125"/>
      <c r="AR6" s="119"/>
      <c r="AS6" s="119"/>
      <c r="AT6" s="125"/>
      <c r="AU6" s="124"/>
      <c r="AV6" s="119"/>
      <c r="AW6" s="125"/>
      <c r="AX6" s="124"/>
      <c r="AY6" s="119"/>
      <c r="AZ6" s="119"/>
      <c r="BA6" s="139"/>
      <c r="BB6" s="135"/>
      <c r="BC6" s="114"/>
      <c r="BD6" s="114"/>
      <c r="BE6" s="61"/>
    </row>
    <row r="7" spans="1:64" x14ac:dyDescent="0.3">
      <c r="A7" s="114"/>
      <c r="B7" s="120"/>
      <c r="C7" s="121"/>
      <c r="D7" s="121"/>
      <c r="E7" s="126"/>
      <c r="F7" s="121"/>
      <c r="G7" s="127"/>
      <c r="H7" s="126"/>
      <c r="I7" s="121"/>
      <c r="J7" s="127"/>
      <c r="K7" s="132"/>
      <c r="L7" s="132"/>
      <c r="M7" s="133"/>
      <c r="N7" s="126"/>
      <c r="O7" s="121"/>
      <c r="P7" s="127"/>
      <c r="Q7" s="126"/>
      <c r="R7" s="121"/>
      <c r="S7" s="127"/>
      <c r="T7" s="126"/>
      <c r="U7" s="121"/>
      <c r="V7" s="127"/>
      <c r="W7" s="126"/>
      <c r="X7" s="121"/>
      <c r="Y7" s="127"/>
      <c r="Z7" s="126"/>
      <c r="AA7" s="121"/>
      <c r="AB7" s="127"/>
      <c r="AC7" s="126"/>
      <c r="AD7" s="121"/>
      <c r="AE7" s="127"/>
      <c r="AF7" s="121"/>
      <c r="AG7" s="121"/>
      <c r="AH7" s="121"/>
      <c r="AI7" s="126"/>
      <c r="AJ7" s="121"/>
      <c r="AK7" s="127"/>
      <c r="AL7" s="126"/>
      <c r="AM7" s="121"/>
      <c r="AN7" s="127"/>
      <c r="AO7" s="126"/>
      <c r="AP7" s="121"/>
      <c r="AQ7" s="127"/>
      <c r="AR7" s="121"/>
      <c r="AS7" s="121"/>
      <c r="AT7" s="127"/>
      <c r="AU7" s="126"/>
      <c r="AV7" s="121"/>
      <c r="AW7" s="127"/>
      <c r="AX7" s="126"/>
      <c r="AY7" s="121"/>
      <c r="AZ7" s="121"/>
      <c r="BA7" s="140"/>
      <c r="BB7" s="135"/>
      <c r="BC7" s="114"/>
      <c r="BD7" s="114"/>
      <c r="BE7" s="61"/>
    </row>
    <row r="8" spans="1:64" x14ac:dyDescent="0.3">
      <c r="A8" s="115"/>
      <c r="B8" s="63">
        <v>3</v>
      </c>
      <c r="C8" s="64">
        <v>4</v>
      </c>
      <c r="D8" s="65">
        <v>5</v>
      </c>
      <c r="E8" s="66">
        <v>3</v>
      </c>
      <c r="F8" s="64">
        <v>4</v>
      </c>
      <c r="G8" s="64">
        <v>5</v>
      </c>
      <c r="H8" s="66">
        <v>3</v>
      </c>
      <c r="I8" s="64">
        <v>4</v>
      </c>
      <c r="J8" s="64">
        <v>5</v>
      </c>
      <c r="K8" s="66">
        <v>3</v>
      </c>
      <c r="L8" s="64">
        <v>4</v>
      </c>
      <c r="M8" s="64">
        <v>5</v>
      </c>
      <c r="N8" s="64">
        <v>3</v>
      </c>
      <c r="O8" s="64">
        <v>4</v>
      </c>
      <c r="P8" s="65">
        <v>5</v>
      </c>
      <c r="Q8" s="66"/>
      <c r="R8" s="66"/>
      <c r="S8" s="66"/>
      <c r="T8" s="66"/>
      <c r="U8" s="66"/>
      <c r="V8" s="66"/>
      <c r="W8" s="66">
        <v>3</v>
      </c>
      <c r="X8" s="64">
        <v>4</v>
      </c>
      <c r="Y8" s="64">
        <v>5</v>
      </c>
      <c r="Z8" s="66">
        <v>3</v>
      </c>
      <c r="AA8" s="64">
        <v>4</v>
      </c>
      <c r="AB8" s="64">
        <v>5</v>
      </c>
      <c r="AC8" s="66">
        <v>3</v>
      </c>
      <c r="AD8" s="64">
        <v>4</v>
      </c>
      <c r="AE8" s="64">
        <v>5</v>
      </c>
      <c r="AF8" s="64">
        <v>3</v>
      </c>
      <c r="AG8" s="64">
        <v>4</v>
      </c>
      <c r="AH8" s="65">
        <v>5</v>
      </c>
      <c r="AI8" s="66">
        <v>3</v>
      </c>
      <c r="AJ8" s="64">
        <v>4</v>
      </c>
      <c r="AK8" s="64">
        <v>5</v>
      </c>
      <c r="AL8" s="66">
        <v>3</v>
      </c>
      <c r="AM8" s="64">
        <v>4</v>
      </c>
      <c r="AN8" s="64">
        <v>5</v>
      </c>
      <c r="AO8" s="66">
        <v>3</v>
      </c>
      <c r="AP8" s="64">
        <v>4</v>
      </c>
      <c r="AQ8" s="64">
        <v>5</v>
      </c>
      <c r="AR8" s="64">
        <v>3</v>
      </c>
      <c r="AS8" s="64">
        <v>4</v>
      </c>
      <c r="AT8" s="64">
        <v>5</v>
      </c>
      <c r="AU8" s="66">
        <v>3</v>
      </c>
      <c r="AV8" s="64">
        <v>4</v>
      </c>
      <c r="AW8" s="64">
        <v>5</v>
      </c>
      <c r="AX8" s="66">
        <v>3</v>
      </c>
      <c r="AY8" s="64">
        <v>4</v>
      </c>
      <c r="AZ8" s="66" t="s">
        <v>114</v>
      </c>
      <c r="BA8" s="67" t="s">
        <v>115</v>
      </c>
      <c r="BB8" s="136"/>
      <c r="BC8" s="115"/>
      <c r="BD8" s="115"/>
      <c r="BE8" s="61"/>
    </row>
    <row r="9" spans="1:64" x14ac:dyDescent="0.3">
      <c r="A9" s="110" t="s">
        <v>2</v>
      </c>
      <c r="B9" s="111">
        <f>SUM(B11,B19,B28,B33,B39,B46,B53,B60,B65,B72,B82,B89,B104)</f>
        <v>2075504</v>
      </c>
      <c r="C9" s="109">
        <f>SUM(C11,C19,C28,C33,C39,C46,C53,C60,C65,C72,C82,C89,C104)</f>
        <v>1651033</v>
      </c>
      <c r="D9" s="109">
        <f t="shared" ref="D9:G9" si="0">SUM(D11,D19,D28,D33,D39,D46,D53,D60,D65,D72,D82,D89,D104)</f>
        <v>79266.879000000001</v>
      </c>
      <c r="E9" s="109">
        <f t="shared" si="0"/>
        <v>13780878</v>
      </c>
      <c r="F9" s="109">
        <f t="shared" si="0"/>
        <v>13374048</v>
      </c>
      <c r="G9" s="109">
        <f t="shared" si="0"/>
        <v>740475.42700000003</v>
      </c>
      <c r="H9" s="109">
        <f>SUM(H11,H19,H28,H33,H39,H46,H53,H60,H65,H72,H82,H89,H104)</f>
        <v>4045830</v>
      </c>
      <c r="I9" s="109">
        <f>SUM(I11,I19,I28,I33,I39,I46,I53,I60,I65,I72,I82,I89,I104)</f>
        <v>3878681</v>
      </c>
      <c r="J9" s="109">
        <f>SUM(J11,J19,J28,J33,J39,J46,J53,J60,J65,J72,J82,J89,J104)</f>
        <v>174134.36800000002</v>
      </c>
      <c r="K9" s="109">
        <f t="shared" ref="K9:O9" si="1">SUM(K11,K19,K28,K33,K39,K46,K53,K60,K65,K72,K82,K89,K104)</f>
        <v>3627333</v>
      </c>
      <c r="L9" s="109">
        <f>SUM(L11,L19,L28,L33,L39,L46,L53,L60,L65,L72,L82,L89,L104)</f>
        <v>3275638</v>
      </c>
      <c r="M9" s="109">
        <f>SUM(M11,M19,M28,M33,M39,M46,M53,M60,M65,M72,M82,M89,M104)</f>
        <v>101156.48899999999</v>
      </c>
      <c r="N9" s="109">
        <f t="shared" si="1"/>
        <v>11675824</v>
      </c>
      <c r="O9" s="109">
        <f t="shared" si="1"/>
        <v>11478186</v>
      </c>
      <c r="P9" s="109">
        <f t="shared" ref="P9:BA9" si="2">SUM(P11,P19,P28,P33,P39,P46,P53,P60,P65,P72,P82,P89,P104)</f>
        <v>285873.89699999994</v>
      </c>
      <c r="Q9" s="109">
        <f>SUM(Q11,Q19,Q28,Q33,Q39,Q46,Q53,Q60,Q65,Q72,Q82,Q89,Q104)</f>
        <v>6091707</v>
      </c>
      <c r="R9" s="109">
        <f t="shared" ref="R9:V9" si="3">SUM(R11,R19,R28,R33,R39,R46,R53,R60,R65,R72,R82,R89,R104)</f>
        <v>6087391</v>
      </c>
      <c r="S9" s="109">
        <f t="shared" si="3"/>
        <v>256139.86000000002</v>
      </c>
      <c r="T9" s="109">
        <f t="shared" si="3"/>
        <v>1635479</v>
      </c>
      <c r="U9" s="109">
        <f t="shared" si="3"/>
        <v>1539020</v>
      </c>
      <c r="V9" s="109">
        <f t="shared" si="3"/>
        <v>44734.978000000003</v>
      </c>
      <c r="W9" s="109">
        <f t="shared" si="2"/>
        <v>18900897</v>
      </c>
      <c r="X9" s="109">
        <f t="shared" si="2"/>
        <v>18808672</v>
      </c>
      <c r="Y9" s="109">
        <f t="shared" si="2"/>
        <v>630169.85599999968</v>
      </c>
      <c r="Z9" s="109">
        <f t="shared" si="2"/>
        <v>3773659</v>
      </c>
      <c r="AA9" s="109">
        <f t="shared" si="2"/>
        <v>3685019</v>
      </c>
      <c r="AB9" s="109">
        <f t="shared" si="2"/>
        <v>98511.661999999982</v>
      </c>
      <c r="AC9" s="109">
        <f t="shared" si="2"/>
        <v>7116780</v>
      </c>
      <c r="AD9" s="109">
        <f t="shared" si="2"/>
        <v>7007977</v>
      </c>
      <c r="AE9" s="109">
        <f t="shared" si="2"/>
        <v>103337.81500000002</v>
      </c>
      <c r="AF9" s="109">
        <f t="shared" si="2"/>
        <v>423664</v>
      </c>
      <c r="AG9" s="109">
        <f t="shared" si="2"/>
        <v>159372</v>
      </c>
      <c r="AH9" s="109">
        <f t="shared" si="2"/>
        <v>10799.353999999999</v>
      </c>
      <c r="AI9" s="109">
        <f t="shared" si="2"/>
        <v>647982</v>
      </c>
      <c r="AJ9" s="109">
        <f t="shared" si="2"/>
        <v>561050</v>
      </c>
      <c r="AK9" s="109">
        <f t="shared" si="2"/>
        <v>13211.082000000002</v>
      </c>
      <c r="AL9" s="109">
        <f t="shared" si="2"/>
        <v>5135439</v>
      </c>
      <c r="AM9" s="109">
        <f t="shared" si="2"/>
        <v>4753196</v>
      </c>
      <c r="AN9" s="109">
        <f t="shared" si="2"/>
        <v>52524.88</v>
      </c>
      <c r="AO9" s="109">
        <f t="shared" si="2"/>
        <v>2762462</v>
      </c>
      <c r="AP9" s="109">
        <f t="shared" si="2"/>
        <v>2347346</v>
      </c>
      <c r="AQ9" s="109">
        <f t="shared" si="2"/>
        <v>44099.282999999996</v>
      </c>
      <c r="AR9" s="109">
        <f t="shared" si="2"/>
        <v>1583796</v>
      </c>
      <c r="AS9" s="109">
        <f t="shared" si="2"/>
        <v>1461507</v>
      </c>
      <c r="AT9" s="109">
        <f t="shared" si="2"/>
        <v>35215.788000000008</v>
      </c>
      <c r="AU9" s="109">
        <f t="shared" si="2"/>
        <v>1115056</v>
      </c>
      <c r="AV9" s="109">
        <f t="shared" si="2"/>
        <v>1104011</v>
      </c>
      <c r="AW9" s="109">
        <f t="shared" si="2"/>
        <v>15144.401000000003</v>
      </c>
      <c r="AX9" s="109">
        <f t="shared" si="2"/>
        <v>151559539</v>
      </c>
      <c r="AY9" s="109">
        <f t="shared" si="2"/>
        <v>145988062</v>
      </c>
      <c r="AZ9" s="109">
        <f t="shared" si="2"/>
        <v>449620.39499999996</v>
      </c>
      <c r="BA9" s="141">
        <f t="shared" si="2"/>
        <v>2790441.5969999996</v>
      </c>
      <c r="BB9" s="107" t="s">
        <v>3</v>
      </c>
      <c r="BC9" s="108"/>
      <c r="BD9" s="108"/>
      <c r="BE9" s="61"/>
    </row>
    <row r="10" spans="1:64" x14ac:dyDescent="0.3">
      <c r="A10" s="98"/>
      <c r="B10" s="112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101"/>
      <c r="BB10" s="105"/>
      <c r="BC10" s="106"/>
      <c r="BD10" s="106"/>
      <c r="BE10" s="61"/>
    </row>
    <row r="11" spans="1:64" x14ac:dyDescent="0.3">
      <c r="A11" s="98" t="s">
        <v>4</v>
      </c>
      <c r="B11" s="99">
        <f>SUM(B13:B18)</f>
        <v>22</v>
      </c>
      <c r="C11" s="95">
        <f t="shared" ref="C11" si="4">SUM(C13:C18)</f>
        <v>0</v>
      </c>
      <c r="D11" s="95">
        <f>SUM(D13:D18)</f>
        <v>0.82</v>
      </c>
      <c r="E11" s="95">
        <f>SUM(E13:E18)</f>
        <v>0</v>
      </c>
      <c r="F11" s="95">
        <f>SUM(F13:F18)</f>
        <v>0</v>
      </c>
      <c r="G11" s="95">
        <f>SUM(G13:G18)</f>
        <v>0</v>
      </c>
      <c r="H11" s="95">
        <f t="shared" ref="H11:J11" si="5">SUM(H13:H18)</f>
        <v>0</v>
      </c>
      <c r="I11" s="95">
        <f t="shared" si="5"/>
        <v>0</v>
      </c>
      <c r="J11" s="95">
        <f t="shared" si="5"/>
        <v>0</v>
      </c>
      <c r="K11" s="104">
        <f>SUM(K13:K18)</f>
        <v>126946</v>
      </c>
      <c r="L11" s="104">
        <f>SUM(L13:L18)</f>
        <v>122785</v>
      </c>
      <c r="M11" s="104">
        <f>SUM(M13:M18)</f>
        <v>3191.7869999999998</v>
      </c>
      <c r="N11" s="95">
        <f>SUM(N13:N18)</f>
        <v>251926</v>
      </c>
      <c r="O11" s="95">
        <f t="shared" ref="O11:AE11" si="6">SUM(O13:O18)</f>
        <v>242494</v>
      </c>
      <c r="P11" s="95">
        <f t="shared" si="6"/>
        <v>5169.2980000000007</v>
      </c>
      <c r="Q11" s="95">
        <f>SUM(Q13:Q18)</f>
        <v>1141587</v>
      </c>
      <c r="R11" s="95">
        <f t="shared" ref="R11:V11" si="7">SUM(R13:R18)</f>
        <v>1141587</v>
      </c>
      <c r="S11" s="95">
        <f t="shared" si="7"/>
        <v>42666.506000000001</v>
      </c>
      <c r="T11" s="95">
        <f t="shared" si="7"/>
        <v>300821</v>
      </c>
      <c r="U11" s="95">
        <f t="shared" si="7"/>
        <v>299094</v>
      </c>
      <c r="V11" s="95">
        <f t="shared" si="7"/>
        <v>8169.3850000000002</v>
      </c>
      <c r="W11" s="95">
        <f t="shared" si="6"/>
        <v>121342</v>
      </c>
      <c r="X11" s="95">
        <f t="shared" si="6"/>
        <v>119516</v>
      </c>
      <c r="Y11" s="95">
        <f t="shared" si="6"/>
        <v>2494.1869999999999</v>
      </c>
      <c r="Z11" s="100">
        <f t="shared" si="6"/>
        <v>100136</v>
      </c>
      <c r="AA11" s="95">
        <f t="shared" si="6"/>
        <v>99210</v>
      </c>
      <c r="AB11" s="95">
        <f t="shared" si="6"/>
        <v>2188.0320000000002</v>
      </c>
      <c r="AC11" s="95">
        <f t="shared" si="6"/>
        <v>208417</v>
      </c>
      <c r="AD11" s="95">
        <f t="shared" si="6"/>
        <v>202386</v>
      </c>
      <c r="AE11" s="95">
        <f t="shared" si="6"/>
        <v>3585.701</v>
      </c>
      <c r="AF11" s="95">
        <f>SUM(AF13:AF18)</f>
        <v>6090</v>
      </c>
      <c r="AG11" s="95">
        <f t="shared" ref="AG11:AQ11" si="8">SUM(AG13:AG18)</f>
        <v>4957</v>
      </c>
      <c r="AH11" s="95">
        <f t="shared" si="8"/>
        <v>143.22900000000001</v>
      </c>
      <c r="AI11" s="95">
        <f t="shared" si="8"/>
        <v>465</v>
      </c>
      <c r="AJ11" s="95">
        <f t="shared" si="8"/>
        <v>460</v>
      </c>
      <c r="AK11" s="95">
        <f t="shared" si="8"/>
        <v>10.120999999999999</v>
      </c>
      <c r="AL11" s="95">
        <f t="shared" si="8"/>
        <v>365042</v>
      </c>
      <c r="AM11" s="95">
        <f t="shared" si="8"/>
        <v>360703</v>
      </c>
      <c r="AN11" s="95">
        <f t="shared" si="8"/>
        <v>4816.3579999999993</v>
      </c>
      <c r="AO11" s="95">
        <f t="shared" si="8"/>
        <v>245298</v>
      </c>
      <c r="AP11" s="95">
        <f t="shared" si="8"/>
        <v>232075</v>
      </c>
      <c r="AQ11" s="95">
        <f t="shared" si="8"/>
        <v>3073.1420000000003</v>
      </c>
      <c r="AR11" s="95">
        <f>SUM(AR13:AR18)</f>
        <v>10905</v>
      </c>
      <c r="AS11" s="95">
        <f t="shared" ref="AS11:BA11" si="9">SUM(AS13:AS18)</f>
        <v>10486</v>
      </c>
      <c r="AT11" s="95">
        <f t="shared" si="9"/>
        <v>250.79599999999999</v>
      </c>
      <c r="AU11" s="95">
        <f t="shared" si="9"/>
        <v>589</v>
      </c>
      <c r="AV11" s="95">
        <f t="shared" si="9"/>
        <v>566</v>
      </c>
      <c r="AW11" s="95">
        <f t="shared" si="9"/>
        <v>4.3250000000000002</v>
      </c>
      <c r="AX11" s="95">
        <f t="shared" si="9"/>
        <v>3292757</v>
      </c>
      <c r="AY11" s="95">
        <f t="shared" si="9"/>
        <v>3265253</v>
      </c>
      <c r="AZ11" s="95">
        <f t="shared" si="9"/>
        <v>32108.314999999999</v>
      </c>
      <c r="BA11" s="101">
        <f t="shared" si="9"/>
        <v>48998.95</v>
      </c>
      <c r="BB11" s="105" t="s">
        <v>5</v>
      </c>
      <c r="BC11" s="106"/>
      <c r="BD11" s="106"/>
      <c r="BE11" s="61"/>
    </row>
    <row r="12" spans="1:64" x14ac:dyDescent="0.3">
      <c r="A12" s="98"/>
      <c r="B12" s="99"/>
      <c r="C12" s="95"/>
      <c r="D12" s="95"/>
      <c r="E12" s="95"/>
      <c r="F12" s="95"/>
      <c r="G12" s="95"/>
      <c r="H12" s="95"/>
      <c r="I12" s="95"/>
      <c r="J12" s="95"/>
      <c r="K12" s="104"/>
      <c r="L12" s="104"/>
      <c r="M12" s="104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100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01"/>
      <c r="BB12" s="105"/>
      <c r="BC12" s="106"/>
      <c r="BD12" s="106"/>
      <c r="BE12" s="61"/>
    </row>
    <row r="13" spans="1:64" x14ac:dyDescent="0.3">
      <c r="A13" s="68" t="str">
        <f>VLOOKUP([1]ListOfRegions!$A$1,[1]ListOfRegions!$A$1:B75,2,0)</f>
        <v xml:space="preserve">  Ροδόπης</v>
      </c>
      <c r="B13" s="80" t="s">
        <v>135</v>
      </c>
      <c r="C13" s="79" t="s">
        <v>135</v>
      </c>
      <c r="D13" s="78" t="s">
        <v>135</v>
      </c>
      <c r="E13" s="79" t="s">
        <v>135</v>
      </c>
      <c r="F13" s="78" t="s">
        <v>135</v>
      </c>
      <c r="G13" s="79" t="s">
        <v>135</v>
      </c>
      <c r="H13" s="78" t="s">
        <v>135</v>
      </c>
      <c r="I13" s="79" t="s">
        <v>135</v>
      </c>
      <c r="J13" s="78" t="s">
        <v>135</v>
      </c>
      <c r="K13" s="79">
        <v>8902</v>
      </c>
      <c r="L13" s="78">
        <v>6610</v>
      </c>
      <c r="M13" s="79">
        <v>239.75</v>
      </c>
      <c r="N13" s="78">
        <v>22224</v>
      </c>
      <c r="O13" s="79">
        <v>20500</v>
      </c>
      <c r="P13" s="78">
        <v>790.17100000000005</v>
      </c>
      <c r="Q13" s="79">
        <v>20275</v>
      </c>
      <c r="R13" s="78">
        <v>20275</v>
      </c>
      <c r="S13" s="79">
        <v>612</v>
      </c>
      <c r="T13" s="78">
        <v>38634</v>
      </c>
      <c r="U13" s="79">
        <v>38409</v>
      </c>
      <c r="V13" s="78">
        <v>1577.2829999999999</v>
      </c>
      <c r="W13" s="79">
        <v>4535</v>
      </c>
      <c r="X13" s="78">
        <v>4345</v>
      </c>
      <c r="Y13" s="79">
        <v>117.28100000000001</v>
      </c>
      <c r="Z13" s="78">
        <v>2881</v>
      </c>
      <c r="AA13" s="79">
        <v>2836</v>
      </c>
      <c r="AB13" s="78">
        <v>55.6</v>
      </c>
      <c r="AC13" s="79">
        <v>136418</v>
      </c>
      <c r="AD13" s="78">
        <v>133098</v>
      </c>
      <c r="AE13" s="79">
        <v>2886.511</v>
      </c>
      <c r="AF13" s="78">
        <v>680</v>
      </c>
      <c r="AG13" s="79">
        <v>570</v>
      </c>
      <c r="AH13" s="78">
        <v>16.87</v>
      </c>
      <c r="AI13" s="79" t="s">
        <v>135</v>
      </c>
      <c r="AJ13" s="78" t="s">
        <v>135</v>
      </c>
      <c r="AK13" s="79" t="s">
        <v>135</v>
      </c>
      <c r="AL13" s="78">
        <v>14186</v>
      </c>
      <c r="AM13" s="79">
        <v>12515</v>
      </c>
      <c r="AN13" s="78">
        <v>206.20099999999999</v>
      </c>
      <c r="AO13" s="79">
        <v>26623</v>
      </c>
      <c r="AP13" s="78">
        <v>22098</v>
      </c>
      <c r="AQ13" s="79">
        <v>525.01800000000003</v>
      </c>
      <c r="AR13" s="78">
        <v>225</v>
      </c>
      <c r="AS13" s="79">
        <v>165</v>
      </c>
      <c r="AT13" s="78">
        <v>3.9009999999999998</v>
      </c>
      <c r="AU13" s="79">
        <v>450</v>
      </c>
      <c r="AV13" s="78">
        <v>450</v>
      </c>
      <c r="AW13" s="79">
        <v>3.7</v>
      </c>
      <c r="AX13" s="78">
        <v>330200</v>
      </c>
      <c r="AY13" s="79">
        <v>321850</v>
      </c>
      <c r="AZ13" s="78">
        <v>775.43</v>
      </c>
      <c r="BA13" s="92">
        <v>3046.55</v>
      </c>
      <c r="BB13" s="88" t="s">
        <v>6</v>
      </c>
      <c r="BC13" s="69"/>
      <c r="BD13" s="69"/>
      <c r="BE13" s="61"/>
    </row>
    <row r="14" spans="1:64" x14ac:dyDescent="0.3">
      <c r="A14" s="68" t="str">
        <f>VLOOKUP([1]ListOfRegions!$A$2,[1]ListOfRegions!$A$2:B76,2,0)</f>
        <v xml:space="preserve">  Δράμας</v>
      </c>
      <c r="B14" s="80" t="s">
        <v>135</v>
      </c>
      <c r="C14" s="79" t="s">
        <v>135</v>
      </c>
      <c r="D14" s="78" t="s">
        <v>135</v>
      </c>
      <c r="E14" s="79" t="s">
        <v>135</v>
      </c>
      <c r="F14" s="78" t="s">
        <v>135</v>
      </c>
      <c r="G14" s="79" t="s">
        <v>135</v>
      </c>
      <c r="H14" s="78" t="s">
        <v>135</v>
      </c>
      <c r="I14" s="79" t="s">
        <v>135</v>
      </c>
      <c r="J14" s="78" t="s">
        <v>135</v>
      </c>
      <c r="K14" s="79">
        <v>8229</v>
      </c>
      <c r="L14" s="78">
        <v>7694</v>
      </c>
      <c r="M14" s="79">
        <v>263.94</v>
      </c>
      <c r="N14" s="78">
        <v>16591</v>
      </c>
      <c r="O14" s="79">
        <v>16017</v>
      </c>
      <c r="P14" s="78">
        <v>573.19399999999996</v>
      </c>
      <c r="Q14" s="79">
        <v>6216</v>
      </c>
      <c r="R14" s="78">
        <v>6216</v>
      </c>
      <c r="S14" s="79">
        <v>157.4</v>
      </c>
      <c r="T14" s="78">
        <v>79326</v>
      </c>
      <c r="U14" s="79">
        <v>78687</v>
      </c>
      <c r="V14" s="78">
        <v>1978.06</v>
      </c>
      <c r="W14" s="79">
        <v>4445</v>
      </c>
      <c r="X14" s="78">
        <v>4148</v>
      </c>
      <c r="Y14" s="79">
        <v>119.273</v>
      </c>
      <c r="Z14" s="78">
        <v>1241</v>
      </c>
      <c r="AA14" s="79">
        <v>1108</v>
      </c>
      <c r="AB14" s="78">
        <v>9.7070000000000007</v>
      </c>
      <c r="AC14" s="79">
        <v>4467</v>
      </c>
      <c r="AD14" s="78">
        <v>4145</v>
      </c>
      <c r="AE14" s="79">
        <v>76.48</v>
      </c>
      <c r="AF14" s="78">
        <v>1716</v>
      </c>
      <c r="AG14" s="79">
        <v>1058</v>
      </c>
      <c r="AH14" s="78">
        <v>43.113</v>
      </c>
      <c r="AI14" s="79" t="s">
        <v>135</v>
      </c>
      <c r="AJ14" s="78" t="s">
        <v>135</v>
      </c>
      <c r="AK14" s="79" t="s">
        <v>135</v>
      </c>
      <c r="AL14" s="78">
        <v>15649</v>
      </c>
      <c r="AM14" s="79">
        <v>15115</v>
      </c>
      <c r="AN14" s="78">
        <v>88.843999999999994</v>
      </c>
      <c r="AO14" s="79">
        <v>17486</v>
      </c>
      <c r="AP14" s="78">
        <v>15787</v>
      </c>
      <c r="AQ14" s="79">
        <v>106.572</v>
      </c>
      <c r="AR14" s="78">
        <v>564</v>
      </c>
      <c r="AS14" s="79">
        <v>448</v>
      </c>
      <c r="AT14" s="78">
        <v>9.7739999999999991</v>
      </c>
      <c r="AU14" s="79">
        <v>32</v>
      </c>
      <c r="AV14" s="78">
        <v>32</v>
      </c>
      <c r="AW14" s="79">
        <v>1E-3</v>
      </c>
      <c r="AX14" s="78">
        <v>169508</v>
      </c>
      <c r="AY14" s="79">
        <v>161458</v>
      </c>
      <c r="AZ14" s="78">
        <v>1283.992</v>
      </c>
      <c r="BA14" s="92">
        <v>635.16700000000003</v>
      </c>
      <c r="BB14" s="88" t="s">
        <v>7</v>
      </c>
      <c r="BC14" s="69"/>
      <c r="BD14" s="69"/>
      <c r="BE14" s="61"/>
    </row>
    <row r="15" spans="1:64" x14ac:dyDescent="0.3">
      <c r="A15" s="68" t="str">
        <f>VLOOKUP([1]ListOfRegions!A3,[1]ListOfRegions!A3:B77,2,0)</f>
        <v xml:space="preserve">  Έβρου</v>
      </c>
      <c r="B15" s="80">
        <v>22</v>
      </c>
      <c r="C15" s="79" t="s">
        <v>135</v>
      </c>
      <c r="D15" s="78">
        <v>0.82</v>
      </c>
      <c r="E15" s="79" t="s">
        <v>135</v>
      </c>
      <c r="F15" s="78" t="s">
        <v>135</v>
      </c>
      <c r="G15" s="79" t="s">
        <v>135</v>
      </c>
      <c r="H15" s="78" t="s">
        <v>135</v>
      </c>
      <c r="I15" s="79" t="s">
        <v>135</v>
      </c>
      <c r="J15" s="78" t="s">
        <v>135</v>
      </c>
      <c r="K15" s="79">
        <v>25288</v>
      </c>
      <c r="L15" s="78">
        <v>24383</v>
      </c>
      <c r="M15" s="79">
        <v>383.33800000000002</v>
      </c>
      <c r="N15" s="78">
        <v>89628</v>
      </c>
      <c r="O15" s="79">
        <v>82879</v>
      </c>
      <c r="P15" s="78">
        <v>1423.0160000000001</v>
      </c>
      <c r="Q15" s="79">
        <v>60</v>
      </c>
      <c r="R15" s="78">
        <v>60</v>
      </c>
      <c r="S15" s="79">
        <v>2</v>
      </c>
      <c r="T15" s="78">
        <v>10693</v>
      </c>
      <c r="U15" s="79">
        <v>10462</v>
      </c>
      <c r="V15" s="78">
        <v>196.46700000000001</v>
      </c>
      <c r="W15" s="79">
        <v>16133</v>
      </c>
      <c r="X15" s="78">
        <v>15133</v>
      </c>
      <c r="Y15" s="79">
        <v>359.67099999999999</v>
      </c>
      <c r="Z15" s="78">
        <v>17822</v>
      </c>
      <c r="AA15" s="79">
        <v>17137</v>
      </c>
      <c r="AB15" s="78">
        <v>268.233</v>
      </c>
      <c r="AC15" s="79">
        <v>33422</v>
      </c>
      <c r="AD15" s="78">
        <v>31269</v>
      </c>
      <c r="AE15" s="79">
        <v>259.99799999999999</v>
      </c>
      <c r="AF15" s="78">
        <v>1056</v>
      </c>
      <c r="AG15" s="79">
        <v>809</v>
      </c>
      <c r="AH15" s="78">
        <v>46.752000000000002</v>
      </c>
      <c r="AI15" s="79">
        <v>415</v>
      </c>
      <c r="AJ15" s="78">
        <v>410</v>
      </c>
      <c r="AK15" s="79">
        <v>10.119999999999999</v>
      </c>
      <c r="AL15" s="78">
        <v>56998</v>
      </c>
      <c r="AM15" s="79">
        <v>55185</v>
      </c>
      <c r="AN15" s="78">
        <v>425.75</v>
      </c>
      <c r="AO15" s="79">
        <v>98517</v>
      </c>
      <c r="AP15" s="78">
        <v>93299</v>
      </c>
      <c r="AQ15" s="79">
        <v>1226.9870000000001</v>
      </c>
      <c r="AR15" s="78">
        <v>611</v>
      </c>
      <c r="AS15" s="79">
        <v>541</v>
      </c>
      <c r="AT15" s="78">
        <v>8.3000000000000007</v>
      </c>
      <c r="AU15" s="79">
        <v>107</v>
      </c>
      <c r="AV15" s="78">
        <v>84</v>
      </c>
      <c r="AW15" s="79">
        <v>0.624</v>
      </c>
      <c r="AX15" s="78">
        <v>460128</v>
      </c>
      <c r="AY15" s="79">
        <v>458540</v>
      </c>
      <c r="AZ15" s="78">
        <v>123.872</v>
      </c>
      <c r="BA15" s="92">
        <v>10004.686</v>
      </c>
      <c r="BB15" s="88" t="s">
        <v>8</v>
      </c>
      <c r="BC15" s="69"/>
      <c r="BD15" s="69"/>
      <c r="BE15" s="61"/>
    </row>
    <row r="16" spans="1:64" x14ac:dyDescent="0.3">
      <c r="A16" s="68" t="str">
        <f>VLOOKUP([1]ListOfRegions!A4,[1]ListOfRegions!A4:B78,2,0)</f>
        <v xml:space="preserve">  Θάσου</v>
      </c>
      <c r="B16" s="80" t="s">
        <v>135</v>
      </c>
      <c r="C16" s="79" t="s">
        <v>135</v>
      </c>
      <c r="D16" s="78" t="s">
        <v>135</v>
      </c>
      <c r="E16" s="79" t="s">
        <v>135</v>
      </c>
      <c r="F16" s="78" t="s">
        <v>135</v>
      </c>
      <c r="G16" s="79" t="s">
        <v>135</v>
      </c>
      <c r="H16" s="78" t="s">
        <v>135</v>
      </c>
      <c r="I16" s="79" t="s">
        <v>135</v>
      </c>
      <c r="J16" s="78" t="s">
        <v>135</v>
      </c>
      <c r="K16" s="79" t="s">
        <v>135</v>
      </c>
      <c r="L16" s="78" t="s">
        <v>135</v>
      </c>
      <c r="M16" s="79" t="s">
        <v>135</v>
      </c>
      <c r="N16" s="78">
        <v>160</v>
      </c>
      <c r="O16" s="79">
        <v>160</v>
      </c>
      <c r="P16" s="78">
        <v>7.84</v>
      </c>
      <c r="Q16" s="79" t="s">
        <v>135</v>
      </c>
      <c r="R16" s="78" t="s">
        <v>135</v>
      </c>
      <c r="S16" s="79" t="s">
        <v>135</v>
      </c>
      <c r="T16" s="78" t="s">
        <v>135</v>
      </c>
      <c r="U16" s="79" t="s">
        <v>135</v>
      </c>
      <c r="V16" s="78" t="s">
        <v>135</v>
      </c>
      <c r="W16" s="79">
        <v>180</v>
      </c>
      <c r="X16" s="78">
        <v>180</v>
      </c>
      <c r="Y16" s="79">
        <v>7.12</v>
      </c>
      <c r="Z16" s="78" t="s">
        <v>135</v>
      </c>
      <c r="AA16" s="79" t="s">
        <v>135</v>
      </c>
      <c r="AB16" s="78" t="s">
        <v>135</v>
      </c>
      <c r="AC16" s="79">
        <v>90</v>
      </c>
      <c r="AD16" s="78">
        <v>90</v>
      </c>
      <c r="AE16" s="79">
        <v>2.31</v>
      </c>
      <c r="AF16" s="78" t="s">
        <v>135</v>
      </c>
      <c r="AG16" s="79" t="s">
        <v>135</v>
      </c>
      <c r="AH16" s="78" t="s">
        <v>135</v>
      </c>
      <c r="AI16" s="79" t="s">
        <v>135</v>
      </c>
      <c r="AJ16" s="78" t="s">
        <v>135</v>
      </c>
      <c r="AK16" s="79" t="s">
        <v>135</v>
      </c>
      <c r="AL16" s="78">
        <v>245</v>
      </c>
      <c r="AM16" s="79">
        <v>245</v>
      </c>
      <c r="AN16" s="78">
        <v>3.01</v>
      </c>
      <c r="AO16" s="79">
        <v>180</v>
      </c>
      <c r="AP16" s="78">
        <v>180</v>
      </c>
      <c r="AQ16" s="79">
        <v>7.0919999999999996</v>
      </c>
      <c r="AR16" s="78" t="s">
        <v>135</v>
      </c>
      <c r="AS16" s="79" t="s">
        <v>135</v>
      </c>
      <c r="AT16" s="78" t="s">
        <v>135</v>
      </c>
      <c r="AU16" s="79" t="s">
        <v>135</v>
      </c>
      <c r="AV16" s="78" t="s">
        <v>135</v>
      </c>
      <c r="AW16" s="79" t="s">
        <v>135</v>
      </c>
      <c r="AX16" s="78">
        <v>1008415</v>
      </c>
      <c r="AY16" s="79">
        <v>1003702</v>
      </c>
      <c r="AZ16" s="78">
        <v>81.22</v>
      </c>
      <c r="BA16" s="92">
        <v>11081.434999999999</v>
      </c>
      <c r="BB16" s="88" t="s">
        <v>9</v>
      </c>
      <c r="BC16" s="69"/>
      <c r="BD16" s="69"/>
      <c r="BE16" s="61"/>
    </row>
    <row r="17" spans="1:57" x14ac:dyDescent="0.3">
      <c r="A17" s="68" t="str">
        <f>VLOOKUP([1]ListOfRegions!A5,[1]ListOfRegions!A5:B79,2,0)</f>
        <v xml:space="preserve">  Καβάλας</v>
      </c>
      <c r="B17" s="80" t="s">
        <v>135</v>
      </c>
      <c r="C17" s="79" t="s">
        <v>135</v>
      </c>
      <c r="D17" s="78" t="s">
        <v>135</v>
      </c>
      <c r="E17" s="79" t="s">
        <v>135</v>
      </c>
      <c r="F17" s="78" t="s">
        <v>135</v>
      </c>
      <c r="G17" s="79" t="s">
        <v>135</v>
      </c>
      <c r="H17" s="78" t="s">
        <v>135</v>
      </c>
      <c r="I17" s="79" t="s">
        <v>135</v>
      </c>
      <c r="J17" s="78" t="s">
        <v>135</v>
      </c>
      <c r="K17" s="79">
        <v>62014</v>
      </c>
      <c r="L17" s="78">
        <v>61955</v>
      </c>
      <c r="M17" s="79">
        <v>2229.5430000000001</v>
      </c>
      <c r="N17" s="78">
        <v>58518</v>
      </c>
      <c r="O17" s="79">
        <v>58460</v>
      </c>
      <c r="P17" s="78">
        <v>2090.6410000000001</v>
      </c>
      <c r="Q17" s="79">
        <v>834729</v>
      </c>
      <c r="R17" s="78">
        <v>834729</v>
      </c>
      <c r="S17" s="79">
        <v>32701.076000000001</v>
      </c>
      <c r="T17" s="78">
        <v>32616</v>
      </c>
      <c r="U17" s="79">
        <v>32540</v>
      </c>
      <c r="V17" s="78">
        <v>1731.17</v>
      </c>
      <c r="W17" s="79">
        <v>37498</v>
      </c>
      <c r="X17" s="78">
        <v>37265</v>
      </c>
      <c r="Y17" s="79">
        <v>1217.3720000000001</v>
      </c>
      <c r="Z17" s="78">
        <v>50702</v>
      </c>
      <c r="AA17" s="79">
        <v>50679</v>
      </c>
      <c r="AB17" s="78">
        <v>1741</v>
      </c>
      <c r="AC17" s="79">
        <v>15376</v>
      </c>
      <c r="AD17" s="78">
        <v>15255</v>
      </c>
      <c r="AE17" s="79">
        <v>312.17899999999997</v>
      </c>
      <c r="AF17" s="78">
        <v>1399</v>
      </c>
      <c r="AG17" s="79">
        <v>1326</v>
      </c>
      <c r="AH17" s="78">
        <v>30.140999999999998</v>
      </c>
      <c r="AI17" s="79">
        <v>50</v>
      </c>
      <c r="AJ17" s="78">
        <v>50</v>
      </c>
      <c r="AK17" s="79">
        <v>1E-3</v>
      </c>
      <c r="AL17" s="78">
        <v>247185</v>
      </c>
      <c r="AM17" s="79">
        <v>247100</v>
      </c>
      <c r="AN17" s="78">
        <v>4034.93</v>
      </c>
      <c r="AO17" s="79">
        <v>32942</v>
      </c>
      <c r="AP17" s="78">
        <v>32884</v>
      </c>
      <c r="AQ17" s="79">
        <v>906.93899999999996</v>
      </c>
      <c r="AR17" s="78">
        <v>7725</v>
      </c>
      <c r="AS17" s="79">
        <v>7552</v>
      </c>
      <c r="AT17" s="78">
        <v>203.05600000000001</v>
      </c>
      <c r="AU17" s="79" t="s">
        <v>135</v>
      </c>
      <c r="AV17" s="78" t="s">
        <v>135</v>
      </c>
      <c r="AW17" s="79" t="s">
        <v>135</v>
      </c>
      <c r="AX17" s="78">
        <v>1151611</v>
      </c>
      <c r="AY17" s="79">
        <v>1150507</v>
      </c>
      <c r="AZ17" s="78">
        <v>29421.72</v>
      </c>
      <c r="BA17" s="92">
        <v>19156.73</v>
      </c>
      <c r="BB17" s="88" t="s">
        <v>10</v>
      </c>
      <c r="BC17" s="69"/>
      <c r="BD17" s="69"/>
      <c r="BE17" s="61"/>
    </row>
    <row r="18" spans="1:57" x14ac:dyDescent="0.3">
      <c r="A18" s="68" t="str">
        <f>VLOOKUP([1]ListOfRegions!A6,[1]ListOfRegions!A6:B80,2,0)</f>
        <v xml:space="preserve">  Ξάνθης</v>
      </c>
      <c r="B18" s="80" t="s">
        <v>135</v>
      </c>
      <c r="C18" s="79" t="s">
        <v>135</v>
      </c>
      <c r="D18" s="78" t="s">
        <v>135</v>
      </c>
      <c r="E18" s="79" t="s">
        <v>135</v>
      </c>
      <c r="F18" s="78" t="s">
        <v>135</v>
      </c>
      <c r="G18" s="79" t="s">
        <v>135</v>
      </c>
      <c r="H18" s="78" t="s">
        <v>135</v>
      </c>
      <c r="I18" s="79" t="s">
        <v>135</v>
      </c>
      <c r="J18" s="78" t="s">
        <v>135</v>
      </c>
      <c r="K18" s="79">
        <v>22513</v>
      </c>
      <c r="L18" s="78">
        <v>22143</v>
      </c>
      <c r="M18" s="79">
        <v>75.215999999999994</v>
      </c>
      <c r="N18" s="78">
        <v>64805</v>
      </c>
      <c r="O18" s="79">
        <v>64478</v>
      </c>
      <c r="P18" s="78">
        <v>284.43599999999998</v>
      </c>
      <c r="Q18" s="79">
        <v>280307</v>
      </c>
      <c r="R18" s="78">
        <v>280307</v>
      </c>
      <c r="S18" s="79">
        <v>9194.0300000000007</v>
      </c>
      <c r="T18" s="78">
        <v>139552</v>
      </c>
      <c r="U18" s="79">
        <v>138996</v>
      </c>
      <c r="V18" s="78">
        <v>2686.4050000000002</v>
      </c>
      <c r="W18" s="79">
        <v>58551</v>
      </c>
      <c r="X18" s="78">
        <v>58445</v>
      </c>
      <c r="Y18" s="79">
        <v>673.47</v>
      </c>
      <c r="Z18" s="78">
        <v>27490</v>
      </c>
      <c r="AA18" s="79">
        <v>27450</v>
      </c>
      <c r="AB18" s="78">
        <v>113.492</v>
      </c>
      <c r="AC18" s="79">
        <v>18644</v>
      </c>
      <c r="AD18" s="78">
        <v>18529</v>
      </c>
      <c r="AE18" s="79">
        <v>48.222999999999999</v>
      </c>
      <c r="AF18" s="78">
        <v>1239</v>
      </c>
      <c r="AG18" s="79">
        <v>1194</v>
      </c>
      <c r="AH18" s="78">
        <v>6.3529999999999998</v>
      </c>
      <c r="AI18" s="79" t="s">
        <v>135</v>
      </c>
      <c r="AJ18" s="78" t="s">
        <v>135</v>
      </c>
      <c r="AK18" s="79" t="s">
        <v>135</v>
      </c>
      <c r="AL18" s="78">
        <v>30779</v>
      </c>
      <c r="AM18" s="79">
        <v>30543</v>
      </c>
      <c r="AN18" s="78">
        <v>57.622999999999998</v>
      </c>
      <c r="AO18" s="79">
        <v>69550</v>
      </c>
      <c r="AP18" s="78">
        <v>67827</v>
      </c>
      <c r="AQ18" s="79">
        <v>300.53399999999999</v>
      </c>
      <c r="AR18" s="78">
        <v>1780</v>
      </c>
      <c r="AS18" s="79">
        <v>1780</v>
      </c>
      <c r="AT18" s="78">
        <v>25.765000000000001</v>
      </c>
      <c r="AU18" s="79" t="s">
        <v>135</v>
      </c>
      <c r="AV18" s="78" t="s">
        <v>135</v>
      </c>
      <c r="AW18" s="79" t="s">
        <v>135</v>
      </c>
      <c r="AX18" s="78">
        <v>172895</v>
      </c>
      <c r="AY18" s="79">
        <v>169196</v>
      </c>
      <c r="AZ18" s="78">
        <v>422.08100000000002</v>
      </c>
      <c r="BA18" s="92">
        <v>5074.3819999999996</v>
      </c>
      <c r="BB18" s="88" t="s">
        <v>11</v>
      </c>
      <c r="BC18" s="69"/>
      <c r="BD18" s="69"/>
      <c r="BE18" s="61"/>
    </row>
    <row r="19" spans="1:57" x14ac:dyDescent="0.3">
      <c r="A19" s="98" t="s">
        <v>12</v>
      </c>
      <c r="B19" s="99">
        <f>SUM(B21:B27)</f>
        <v>348</v>
      </c>
      <c r="C19" s="95">
        <f t="shared" ref="C19:BA19" si="10">SUM(C21:C27)</f>
        <v>324</v>
      </c>
      <c r="D19" s="95">
        <f t="shared" si="10"/>
        <v>3.0330000000000004</v>
      </c>
      <c r="E19" s="95">
        <f t="shared" si="10"/>
        <v>698</v>
      </c>
      <c r="F19" s="95">
        <f t="shared" si="10"/>
        <v>688</v>
      </c>
      <c r="G19" s="95">
        <f t="shared" si="10"/>
        <v>5.17</v>
      </c>
      <c r="H19" s="95">
        <f t="shared" si="10"/>
        <v>490</v>
      </c>
      <c r="I19" s="95">
        <f t="shared" si="10"/>
        <v>490</v>
      </c>
      <c r="J19" s="95">
        <f t="shared" si="10"/>
        <v>6.2309999999999999</v>
      </c>
      <c r="K19" s="95">
        <f t="shared" si="10"/>
        <v>797582</v>
      </c>
      <c r="L19" s="95">
        <f t="shared" si="10"/>
        <v>793209</v>
      </c>
      <c r="M19" s="95">
        <f t="shared" si="10"/>
        <v>25722.523999999998</v>
      </c>
      <c r="N19" s="95">
        <f t="shared" si="10"/>
        <v>2622830</v>
      </c>
      <c r="O19" s="95">
        <f t="shared" si="10"/>
        <v>2620031</v>
      </c>
      <c r="P19" s="95">
        <f t="shared" si="10"/>
        <v>57035.811000000009</v>
      </c>
      <c r="Q19" s="95">
        <f t="shared" ref="Q19:V19" si="11">SUM(Q21:Q27)</f>
        <v>3164597</v>
      </c>
      <c r="R19" s="95">
        <f t="shared" si="11"/>
        <v>3164473</v>
      </c>
      <c r="S19" s="95">
        <f t="shared" si="11"/>
        <v>114940.39499999999</v>
      </c>
      <c r="T19" s="95">
        <f t="shared" si="11"/>
        <v>448035</v>
      </c>
      <c r="U19" s="95">
        <f t="shared" si="11"/>
        <v>446822</v>
      </c>
      <c r="V19" s="95">
        <f t="shared" si="11"/>
        <v>8644.7849999999999</v>
      </c>
      <c r="W19" s="95">
        <f t="shared" si="10"/>
        <v>15573171</v>
      </c>
      <c r="X19" s="95">
        <f t="shared" si="10"/>
        <v>15571163</v>
      </c>
      <c r="Y19" s="95">
        <f t="shared" si="10"/>
        <v>483883.93500000006</v>
      </c>
      <c r="Z19" s="95">
        <f t="shared" si="10"/>
        <v>2035412</v>
      </c>
      <c r="AA19" s="95">
        <f t="shared" si="10"/>
        <v>2034249</v>
      </c>
      <c r="AB19" s="95">
        <f t="shared" si="10"/>
        <v>41216.216</v>
      </c>
      <c r="AC19" s="95">
        <f t="shared" si="10"/>
        <v>5296624</v>
      </c>
      <c r="AD19" s="95">
        <f t="shared" si="10"/>
        <v>5292282</v>
      </c>
      <c r="AE19" s="95">
        <f t="shared" si="10"/>
        <v>73968.729000000007</v>
      </c>
      <c r="AF19" s="95">
        <f t="shared" si="10"/>
        <v>74319</v>
      </c>
      <c r="AG19" s="95">
        <f t="shared" si="10"/>
        <v>70868</v>
      </c>
      <c r="AH19" s="95">
        <f t="shared" si="10"/>
        <v>1894.6480000000001</v>
      </c>
      <c r="AI19" s="95">
        <f t="shared" si="10"/>
        <v>1006</v>
      </c>
      <c r="AJ19" s="95">
        <f t="shared" si="10"/>
        <v>1006</v>
      </c>
      <c r="AK19" s="95">
        <f t="shared" si="10"/>
        <v>48.245999999999995</v>
      </c>
      <c r="AL19" s="95">
        <f t="shared" si="10"/>
        <v>1085001</v>
      </c>
      <c r="AM19" s="95">
        <f t="shared" si="10"/>
        <v>1079584</v>
      </c>
      <c r="AN19" s="95">
        <f t="shared" si="10"/>
        <v>8171.2269999999999</v>
      </c>
      <c r="AO19" s="95">
        <f t="shared" si="10"/>
        <v>437904</v>
      </c>
      <c r="AP19" s="95">
        <f t="shared" si="10"/>
        <v>430752</v>
      </c>
      <c r="AQ19" s="95">
        <f t="shared" si="10"/>
        <v>5102.5729999999994</v>
      </c>
      <c r="AR19" s="95">
        <f t="shared" si="10"/>
        <v>469112</v>
      </c>
      <c r="AS19" s="95">
        <f t="shared" si="10"/>
        <v>464676</v>
      </c>
      <c r="AT19" s="95">
        <f t="shared" si="10"/>
        <v>9817.7389999999978</v>
      </c>
      <c r="AU19" s="95">
        <f t="shared" si="10"/>
        <v>65439</v>
      </c>
      <c r="AV19" s="95">
        <f t="shared" si="10"/>
        <v>65424</v>
      </c>
      <c r="AW19" s="95">
        <f t="shared" si="10"/>
        <v>428.50099999999998</v>
      </c>
      <c r="AX19" s="95">
        <f t="shared" si="10"/>
        <v>9424422</v>
      </c>
      <c r="AY19" s="95">
        <f t="shared" si="10"/>
        <v>9397398</v>
      </c>
      <c r="AZ19" s="95">
        <f t="shared" si="10"/>
        <v>66600.19</v>
      </c>
      <c r="BA19" s="101">
        <f t="shared" si="10"/>
        <v>74813.985000000001</v>
      </c>
      <c r="BB19" s="102" t="s">
        <v>13</v>
      </c>
      <c r="BC19" s="103"/>
      <c r="BD19" s="103"/>
      <c r="BE19" s="61"/>
    </row>
    <row r="20" spans="1:57" x14ac:dyDescent="0.3">
      <c r="A20" s="98"/>
      <c r="B20" s="99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101"/>
      <c r="BB20" s="102"/>
      <c r="BC20" s="103"/>
      <c r="BD20" s="103"/>
      <c r="BE20" s="61"/>
    </row>
    <row r="21" spans="1:57" x14ac:dyDescent="0.3">
      <c r="A21" s="68" t="str">
        <f>VLOOKUP([1]ListOfRegions!A7,[1]ListOfRegions!A7:B81,2,0)</f>
        <v xml:space="preserve">  Θεσσαλονίκης</v>
      </c>
      <c r="B21" s="80">
        <v>135</v>
      </c>
      <c r="C21" s="79">
        <v>133</v>
      </c>
      <c r="D21" s="78">
        <v>1.603</v>
      </c>
      <c r="E21" s="79">
        <v>89</v>
      </c>
      <c r="F21" s="78">
        <v>89</v>
      </c>
      <c r="G21" s="79">
        <v>1.48</v>
      </c>
      <c r="H21" s="78">
        <v>22</v>
      </c>
      <c r="I21" s="79">
        <v>22</v>
      </c>
      <c r="J21" s="78">
        <v>0.22</v>
      </c>
      <c r="K21" s="79">
        <v>30426</v>
      </c>
      <c r="L21" s="78">
        <v>28117</v>
      </c>
      <c r="M21" s="79">
        <v>874.94799999999998</v>
      </c>
      <c r="N21" s="78">
        <v>44603</v>
      </c>
      <c r="O21" s="79">
        <v>43866</v>
      </c>
      <c r="P21" s="78">
        <v>1111.2919999999999</v>
      </c>
      <c r="Q21" s="79">
        <v>7835</v>
      </c>
      <c r="R21" s="78">
        <v>7835</v>
      </c>
      <c r="S21" s="79">
        <v>358.596</v>
      </c>
      <c r="T21" s="78">
        <v>62659</v>
      </c>
      <c r="U21" s="79">
        <v>62404</v>
      </c>
      <c r="V21" s="78">
        <v>915.78300000000002</v>
      </c>
      <c r="W21" s="79">
        <v>26368</v>
      </c>
      <c r="X21" s="78">
        <v>25829</v>
      </c>
      <c r="Y21" s="79">
        <v>976.24400000000003</v>
      </c>
      <c r="Z21" s="78">
        <v>17754</v>
      </c>
      <c r="AA21" s="79">
        <v>17678</v>
      </c>
      <c r="AB21" s="78">
        <v>224.88499999999999</v>
      </c>
      <c r="AC21" s="79">
        <v>25854</v>
      </c>
      <c r="AD21" s="78">
        <v>24770</v>
      </c>
      <c r="AE21" s="79">
        <v>811.96299999999997</v>
      </c>
      <c r="AF21" s="78">
        <v>8574</v>
      </c>
      <c r="AG21" s="79">
        <v>6765</v>
      </c>
      <c r="AH21" s="78">
        <v>167.07300000000001</v>
      </c>
      <c r="AI21" s="79" t="s">
        <v>135</v>
      </c>
      <c r="AJ21" s="78" t="s">
        <v>135</v>
      </c>
      <c r="AK21" s="79" t="s">
        <v>135</v>
      </c>
      <c r="AL21" s="78">
        <v>121483</v>
      </c>
      <c r="AM21" s="79">
        <v>116509</v>
      </c>
      <c r="AN21" s="78">
        <v>1244.184</v>
      </c>
      <c r="AO21" s="79">
        <v>63042</v>
      </c>
      <c r="AP21" s="78">
        <v>59362</v>
      </c>
      <c r="AQ21" s="79">
        <v>734.52300000000002</v>
      </c>
      <c r="AR21" s="78">
        <v>11540</v>
      </c>
      <c r="AS21" s="79">
        <v>7378</v>
      </c>
      <c r="AT21" s="78">
        <v>281.291</v>
      </c>
      <c r="AU21" s="79">
        <v>3126</v>
      </c>
      <c r="AV21" s="78">
        <v>3126</v>
      </c>
      <c r="AW21" s="79">
        <v>17.09</v>
      </c>
      <c r="AX21" s="78">
        <v>751660</v>
      </c>
      <c r="AY21" s="79">
        <v>739708</v>
      </c>
      <c r="AZ21" s="78">
        <v>2721.3960000000002</v>
      </c>
      <c r="BA21" s="92">
        <v>5397.5630000000001</v>
      </c>
      <c r="BB21" s="88" t="s">
        <v>14</v>
      </c>
      <c r="BC21" s="69"/>
      <c r="BD21" s="69"/>
      <c r="BE21" s="61"/>
    </row>
    <row r="22" spans="1:57" x14ac:dyDescent="0.3">
      <c r="A22" s="68" t="str">
        <f>VLOOKUP([1]ListOfRegions!A8,[1]ListOfRegions!A8:B82,2,0)</f>
        <v xml:space="preserve">  Ημαθίας</v>
      </c>
      <c r="B22" s="80" t="s">
        <v>135</v>
      </c>
      <c r="C22" s="79" t="s">
        <v>135</v>
      </c>
      <c r="D22" s="78" t="s">
        <v>135</v>
      </c>
      <c r="E22" s="79" t="s">
        <v>135</v>
      </c>
      <c r="F22" s="78" t="s">
        <v>135</v>
      </c>
      <c r="G22" s="79" t="s">
        <v>135</v>
      </c>
      <c r="H22" s="78" t="s">
        <v>135</v>
      </c>
      <c r="I22" s="79" t="s">
        <v>135</v>
      </c>
      <c r="J22" s="78" t="s">
        <v>135</v>
      </c>
      <c r="K22" s="79">
        <v>332099</v>
      </c>
      <c r="L22" s="78">
        <v>331054</v>
      </c>
      <c r="M22" s="79">
        <v>19656.625</v>
      </c>
      <c r="N22" s="78">
        <v>646895</v>
      </c>
      <c r="O22" s="79">
        <v>646590</v>
      </c>
      <c r="P22" s="78">
        <v>31877.925999999999</v>
      </c>
      <c r="Q22" s="79">
        <v>596591</v>
      </c>
      <c r="R22" s="78">
        <v>596542</v>
      </c>
      <c r="S22" s="79">
        <v>21193.027999999998</v>
      </c>
      <c r="T22" s="78">
        <v>16657</v>
      </c>
      <c r="U22" s="79">
        <v>16420</v>
      </c>
      <c r="V22" s="78">
        <v>264.94</v>
      </c>
      <c r="W22" s="79">
        <v>5877189</v>
      </c>
      <c r="X22" s="78">
        <v>5876728</v>
      </c>
      <c r="Y22" s="79">
        <v>219821.39199999999</v>
      </c>
      <c r="Z22" s="78">
        <v>165481</v>
      </c>
      <c r="AA22" s="79">
        <v>165280</v>
      </c>
      <c r="AB22" s="78">
        <v>5545.0619999999999</v>
      </c>
      <c r="AC22" s="79">
        <v>424289</v>
      </c>
      <c r="AD22" s="78">
        <v>424000</v>
      </c>
      <c r="AE22" s="79">
        <v>17965.412</v>
      </c>
      <c r="AF22" s="78">
        <v>7917</v>
      </c>
      <c r="AG22" s="79">
        <v>7720</v>
      </c>
      <c r="AH22" s="78">
        <v>408.02</v>
      </c>
      <c r="AI22" s="79" t="s">
        <v>135</v>
      </c>
      <c r="AJ22" s="78" t="s">
        <v>135</v>
      </c>
      <c r="AK22" s="79" t="s">
        <v>135</v>
      </c>
      <c r="AL22" s="78">
        <v>47853</v>
      </c>
      <c r="AM22" s="79">
        <v>47760</v>
      </c>
      <c r="AN22" s="78">
        <v>260.858</v>
      </c>
      <c r="AO22" s="79">
        <v>36204</v>
      </c>
      <c r="AP22" s="78">
        <v>36000</v>
      </c>
      <c r="AQ22" s="79">
        <v>411.95600000000002</v>
      </c>
      <c r="AR22" s="78">
        <v>18573</v>
      </c>
      <c r="AS22" s="79">
        <v>18476</v>
      </c>
      <c r="AT22" s="78">
        <v>95.015000000000001</v>
      </c>
      <c r="AU22" s="79">
        <v>3045</v>
      </c>
      <c r="AV22" s="78">
        <v>3040</v>
      </c>
      <c r="AW22" s="79">
        <v>16.151</v>
      </c>
      <c r="AX22" s="78">
        <v>71067</v>
      </c>
      <c r="AY22" s="79">
        <v>70723</v>
      </c>
      <c r="AZ22" s="78">
        <v>191.05500000000001</v>
      </c>
      <c r="BA22" s="92">
        <v>1374.896</v>
      </c>
      <c r="BB22" s="88" t="s">
        <v>15</v>
      </c>
      <c r="BC22" s="69"/>
      <c r="BD22" s="69"/>
      <c r="BE22" s="61"/>
    </row>
    <row r="23" spans="1:57" x14ac:dyDescent="0.3">
      <c r="A23" s="68" t="str">
        <f>VLOOKUP([1]ListOfRegions!A9,[1]ListOfRegions!A9:B83,2,0)</f>
        <v xml:space="preserve">  Κιλκίς</v>
      </c>
      <c r="B23" s="80" t="s">
        <v>135</v>
      </c>
      <c r="C23" s="79" t="s">
        <v>135</v>
      </c>
      <c r="D23" s="78" t="s">
        <v>135</v>
      </c>
      <c r="E23" s="79" t="s">
        <v>135</v>
      </c>
      <c r="F23" s="78" t="s">
        <v>135</v>
      </c>
      <c r="G23" s="79" t="s">
        <v>135</v>
      </c>
      <c r="H23" s="78" t="s">
        <v>135</v>
      </c>
      <c r="I23" s="79" t="s">
        <v>135</v>
      </c>
      <c r="J23" s="78" t="s">
        <v>135</v>
      </c>
      <c r="K23" s="79">
        <v>4132</v>
      </c>
      <c r="L23" s="78">
        <v>4132</v>
      </c>
      <c r="M23" s="79">
        <v>56.46</v>
      </c>
      <c r="N23" s="78">
        <v>11495</v>
      </c>
      <c r="O23" s="79">
        <v>11495</v>
      </c>
      <c r="P23" s="78">
        <v>267.745</v>
      </c>
      <c r="Q23" s="79">
        <v>1602</v>
      </c>
      <c r="R23" s="78">
        <v>1602</v>
      </c>
      <c r="S23" s="79">
        <v>76.676000000000002</v>
      </c>
      <c r="T23" s="78">
        <v>126788</v>
      </c>
      <c r="U23" s="79">
        <v>126788</v>
      </c>
      <c r="V23" s="78">
        <v>2210.5250000000001</v>
      </c>
      <c r="W23" s="79">
        <v>17846</v>
      </c>
      <c r="X23" s="78">
        <v>17846</v>
      </c>
      <c r="Y23" s="79">
        <v>646.10500000000002</v>
      </c>
      <c r="Z23" s="78">
        <v>8842</v>
      </c>
      <c r="AA23" s="79">
        <v>8842</v>
      </c>
      <c r="AB23" s="78">
        <v>362.31</v>
      </c>
      <c r="AC23" s="79">
        <v>75413</v>
      </c>
      <c r="AD23" s="78">
        <v>75413</v>
      </c>
      <c r="AE23" s="79">
        <v>1723.8130000000001</v>
      </c>
      <c r="AF23" s="78">
        <v>26967</v>
      </c>
      <c r="AG23" s="79">
        <v>26967</v>
      </c>
      <c r="AH23" s="78">
        <v>882.52800000000002</v>
      </c>
      <c r="AI23" s="79">
        <v>20</v>
      </c>
      <c r="AJ23" s="78">
        <v>20</v>
      </c>
      <c r="AK23" s="79">
        <v>0.9</v>
      </c>
      <c r="AL23" s="78">
        <v>62451</v>
      </c>
      <c r="AM23" s="79">
        <v>62451</v>
      </c>
      <c r="AN23" s="78">
        <v>1175.152</v>
      </c>
      <c r="AO23" s="79">
        <v>29782</v>
      </c>
      <c r="AP23" s="78">
        <v>29782</v>
      </c>
      <c r="AQ23" s="79">
        <v>608</v>
      </c>
      <c r="AR23" s="78">
        <v>130213</v>
      </c>
      <c r="AS23" s="79">
        <v>130213</v>
      </c>
      <c r="AT23" s="78">
        <v>5050.8999999999996</v>
      </c>
      <c r="AU23" s="79">
        <v>4009</v>
      </c>
      <c r="AV23" s="78">
        <v>4009</v>
      </c>
      <c r="AW23" s="79">
        <v>41.956000000000003</v>
      </c>
      <c r="AX23" s="78">
        <v>139688</v>
      </c>
      <c r="AY23" s="79">
        <v>139688</v>
      </c>
      <c r="AZ23" s="78">
        <v>638.14200000000005</v>
      </c>
      <c r="BA23" s="92">
        <v>2413.7469999999998</v>
      </c>
      <c r="BB23" s="88" t="s">
        <v>16</v>
      </c>
      <c r="BC23" s="69"/>
      <c r="BD23" s="69"/>
      <c r="BE23" s="61"/>
    </row>
    <row r="24" spans="1:57" x14ac:dyDescent="0.3">
      <c r="A24" s="68" t="str">
        <f>VLOOKUP([1]ListOfRegions!A10,[1]ListOfRegions!A10:B84,2,0)</f>
        <v xml:space="preserve">  Πέλλας</v>
      </c>
      <c r="B24" s="80" t="s">
        <v>135</v>
      </c>
      <c r="C24" s="79" t="s">
        <v>135</v>
      </c>
      <c r="D24" s="78" t="s">
        <v>135</v>
      </c>
      <c r="E24" s="79" t="s">
        <v>135</v>
      </c>
      <c r="F24" s="78" t="s">
        <v>135</v>
      </c>
      <c r="G24" s="79" t="s">
        <v>135</v>
      </c>
      <c r="H24" s="78" t="s">
        <v>135</v>
      </c>
      <c r="I24" s="79" t="s">
        <v>135</v>
      </c>
      <c r="J24" s="78" t="s">
        <v>135</v>
      </c>
      <c r="K24" s="79">
        <v>402582</v>
      </c>
      <c r="L24" s="78">
        <v>402312</v>
      </c>
      <c r="M24" s="79">
        <v>4534.491</v>
      </c>
      <c r="N24" s="78">
        <v>1799669</v>
      </c>
      <c r="O24" s="79">
        <v>1799449</v>
      </c>
      <c r="P24" s="78">
        <v>19993.214</v>
      </c>
      <c r="Q24" s="79">
        <v>427269</v>
      </c>
      <c r="R24" s="78">
        <v>427269</v>
      </c>
      <c r="S24" s="79">
        <v>12349.478999999999</v>
      </c>
      <c r="T24" s="78">
        <v>93713</v>
      </c>
      <c r="U24" s="79">
        <v>93563</v>
      </c>
      <c r="V24" s="78">
        <v>1453.5540000000001</v>
      </c>
      <c r="W24" s="79">
        <v>9543022</v>
      </c>
      <c r="X24" s="78">
        <v>9542772</v>
      </c>
      <c r="Y24" s="79">
        <v>257936.88</v>
      </c>
      <c r="Z24" s="78">
        <v>1054221</v>
      </c>
      <c r="AA24" s="79">
        <v>1054141</v>
      </c>
      <c r="AB24" s="78">
        <v>20419.47</v>
      </c>
      <c r="AC24" s="79">
        <v>4331828</v>
      </c>
      <c r="AD24" s="78">
        <v>4329788</v>
      </c>
      <c r="AE24" s="79">
        <v>43892.425000000003</v>
      </c>
      <c r="AF24" s="78">
        <v>12562</v>
      </c>
      <c r="AG24" s="79">
        <v>12462</v>
      </c>
      <c r="AH24" s="78">
        <v>125.52</v>
      </c>
      <c r="AI24" s="79" t="s">
        <v>135</v>
      </c>
      <c r="AJ24" s="78" t="s">
        <v>135</v>
      </c>
      <c r="AK24" s="79" t="s">
        <v>135</v>
      </c>
      <c r="AL24" s="78">
        <v>124262</v>
      </c>
      <c r="AM24" s="79">
        <v>124162</v>
      </c>
      <c r="AN24" s="78">
        <v>195.708</v>
      </c>
      <c r="AO24" s="79">
        <v>118039</v>
      </c>
      <c r="AP24" s="78">
        <v>117039</v>
      </c>
      <c r="AQ24" s="79">
        <v>908.84100000000001</v>
      </c>
      <c r="AR24" s="78">
        <v>193150</v>
      </c>
      <c r="AS24" s="79">
        <v>193050</v>
      </c>
      <c r="AT24" s="78">
        <v>3312.25</v>
      </c>
      <c r="AU24" s="79">
        <v>857</v>
      </c>
      <c r="AV24" s="78">
        <v>857</v>
      </c>
      <c r="AW24" s="79">
        <v>3.0000000000000001E-3</v>
      </c>
      <c r="AX24" s="78">
        <v>279279</v>
      </c>
      <c r="AY24" s="79">
        <v>278699</v>
      </c>
      <c r="AZ24" s="78">
        <v>109.441</v>
      </c>
      <c r="BA24" s="92">
        <v>302.233</v>
      </c>
      <c r="BB24" s="88" t="s">
        <v>17</v>
      </c>
      <c r="BC24" s="69"/>
      <c r="BD24" s="69"/>
      <c r="BE24" s="61"/>
    </row>
    <row r="25" spans="1:57" x14ac:dyDescent="0.3">
      <c r="A25" s="68" t="str">
        <f>VLOOKUP([1]ListOfRegions!A11,[1]ListOfRegions!A11:B85,2,0)</f>
        <v xml:space="preserve">  Πιερίας</v>
      </c>
      <c r="B25" s="80">
        <v>22</v>
      </c>
      <c r="C25" s="79" t="s">
        <v>135</v>
      </c>
      <c r="D25" s="78">
        <v>0.88</v>
      </c>
      <c r="E25" s="79">
        <v>10</v>
      </c>
      <c r="F25" s="78" t="s">
        <v>135</v>
      </c>
      <c r="G25" s="79" t="s">
        <v>135</v>
      </c>
      <c r="H25" s="78" t="s">
        <v>135</v>
      </c>
      <c r="I25" s="79" t="s">
        <v>135</v>
      </c>
      <c r="J25" s="78" t="s">
        <v>135</v>
      </c>
      <c r="K25" s="79">
        <v>3244</v>
      </c>
      <c r="L25" s="78">
        <v>2495</v>
      </c>
      <c r="M25" s="79">
        <v>110.148</v>
      </c>
      <c r="N25" s="78">
        <v>89540</v>
      </c>
      <c r="O25" s="79">
        <v>88003</v>
      </c>
      <c r="P25" s="78">
        <v>2798.8560000000002</v>
      </c>
      <c r="Q25" s="79">
        <v>2101453</v>
      </c>
      <c r="R25" s="78">
        <v>2101378</v>
      </c>
      <c r="S25" s="79">
        <v>79279.705000000002</v>
      </c>
      <c r="T25" s="78">
        <v>30485</v>
      </c>
      <c r="U25" s="79">
        <v>29914</v>
      </c>
      <c r="V25" s="78">
        <v>451.67200000000003</v>
      </c>
      <c r="W25" s="79">
        <v>71669</v>
      </c>
      <c r="X25" s="78">
        <v>70911</v>
      </c>
      <c r="Y25" s="79">
        <v>3671.8820000000001</v>
      </c>
      <c r="Z25" s="78">
        <v>88421</v>
      </c>
      <c r="AA25" s="79">
        <v>87615</v>
      </c>
      <c r="AB25" s="78">
        <v>3325.096</v>
      </c>
      <c r="AC25" s="79">
        <v>401668</v>
      </c>
      <c r="AD25" s="78">
        <v>400739</v>
      </c>
      <c r="AE25" s="79">
        <v>8853.741</v>
      </c>
      <c r="AF25" s="78">
        <v>3219</v>
      </c>
      <c r="AG25" s="79">
        <v>1874</v>
      </c>
      <c r="AH25" s="78">
        <v>93.203000000000003</v>
      </c>
      <c r="AI25" s="79" t="s">
        <v>135</v>
      </c>
      <c r="AJ25" s="78" t="s">
        <v>135</v>
      </c>
      <c r="AK25" s="79" t="s">
        <v>135</v>
      </c>
      <c r="AL25" s="78">
        <v>66531</v>
      </c>
      <c r="AM25" s="79">
        <v>66281</v>
      </c>
      <c r="AN25" s="78">
        <v>613.36</v>
      </c>
      <c r="AO25" s="79">
        <v>90915</v>
      </c>
      <c r="AP25" s="78">
        <v>90458</v>
      </c>
      <c r="AQ25" s="79">
        <v>621.26599999999996</v>
      </c>
      <c r="AR25" s="78">
        <v>89802</v>
      </c>
      <c r="AS25" s="79">
        <v>89725</v>
      </c>
      <c r="AT25" s="78">
        <v>956.73</v>
      </c>
      <c r="AU25" s="79">
        <v>1780</v>
      </c>
      <c r="AV25" s="78">
        <v>1780</v>
      </c>
      <c r="AW25" s="79">
        <v>6.2009999999999996</v>
      </c>
      <c r="AX25" s="78">
        <v>949809</v>
      </c>
      <c r="AY25" s="79">
        <v>941676</v>
      </c>
      <c r="AZ25" s="78">
        <v>1397.1949999999999</v>
      </c>
      <c r="BA25" s="92">
        <v>16779.305</v>
      </c>
      <c r="BB25" s="88" t="s">
        <v>18</v>
      </c>
      <c r="BC25" s="69"/>
      <c r="BD25" s="69"/>
      <c r="BE25" s="61"/>
    </row>
    <row r="26" spans="1:57" x14ac:dyDescent="0.3">
      <c r="A26" s="68" t="str">
        <f>VLOOKUP([1]ListOfRegions!A12,[1]ListOfRegions!A12:B86,2,0)</f>
        <v xml:space="preserve">  Σερρών</v>
      </c>
      <c r="B26" s="80" t="s">
        <v>135</v>
      </c>
      <c r="C26" s="79" t="s">
        <v>135</v>
      </c>
      <c r="D26" s="78" t="s">
        <v>135</v>
      </c>
      <c r="E26" s="79" t="s">
        <v>135</v>
      </c>
      <c r="F26" s="78" t="s">
        <v>135</v>
      </c>
      <c r="G26" s="79" t="s">
        <v>135</v>
      </c>
      <c r="H26" s="78" t="s">
        <v>135</v>
      </c>
      <c r="I26" s="79" t="s">
        <v>135</v>
      </c>
      <c r="J26" s="78" t="s">
        <v>135</v>
      </c>
      <c r="K26" s="79">
        <v>6827</v>
      </c>
      <c r="L26" s="78">
        <v>6827</v>
      </c>
      <c r="M26" s="79">
        <v>238.72399999999999</v>
      </c>
      <c r="N26" s="78">
        <v>22223</v>
      </c>
      <c r="O26" s="79">
        <v>22223</v>
      </c>
      <c r="P26" s="78">
        <v>820.976</v>
      </c>
      <c r="Q26" s="79">
        <v>29847</v>
      </c>
      <c r="R26" s="78">
        <v>29847</v>
      </c>
      <c r="S26" s="79">
        <v>1682.9110000000001</v>
      </c>
      <c r="T26" s="78">
        <v>91736</v>
      </c>
      <c r="U26" s="79">
        <v>91736</v>
      </c>
      <c r="V26" s="78">
        <v>3081.951</v>
      </c>
      <c r="W26" s="79">
        <v>25142</v>
      </c>
      <c r="X26" s="78">
        <v>25142</v>
      </c>
      <c r="Y26" s="79">
        <v>613.846</v>
      </c>
      <c r="Z26" s="78">
        <v>3224</v>
      </c>
      <c r="AA26" s="79">
        <v>3224</v>
      </c>
      <c r="AB26" s="78">
        <v>73.067999999999998</v>
      </c>
      <c r="AC26" s="79">
        <v>28413</v>
      </c>
      <c r="AD26" s="78">
        <v>28413</v>
      </c>
      <c r="AE26" s="79">
        <v>566.92999999999995</v>
      </c>
      <c r="AF26" s="78">
        <v>4795</v>
      </c>
      <c r="AG26" s="79">
        <v>4795</v>
      </c>
      <c r="AH26" s="78">
        <v>134.25</v>
      </c>
      <c r="AI26" s="79">
        <v>958</v>
      </c>
      <c r="AJ26" s="78">
        <v>958</v>
      </c>
      <c r="AK26" s="79">
        <v>47.045999999999999</v>
      </c>
      <c r="AL26" s="78">
        <v>634581</v>
      </c>
      <c r="AM26" s="79">
        <v>634581</v>
      </c>
      <c r="AN26" s="78">
        <v>4456.5959999999995</v>
      </c>
      <c r="AO26" s="79">
        <v>83513</v>
      </c>
      <c r="AP26" s="78">
        <v>83513</v>
      </c>
      <c r="AQ26" s="79">
        <v>1688.029</v>
      </c>
      <c r="AR26" s="78">
        <v>5200</v>
      </c>
      <c r="AS26" s="79">
        <v>5200</v>
      </c>
      <c r="AT26" s="78">
        <v>22.385000000000002</v>
      </c>
      <c r="AU26" s="79">
        <v>1321</v>
      </c>
      <c r="AV26" s="78">
        <v>1321</v>
      </c>
      <c r="AW26" s="79">
        <v>12.7</v>
      </c>
      <c r="AX26" s="78">
        <v>1630620</v>
      </c>
      <c r="AY26" s="79">
        <v>1626525</v>
      </c>
      <c r="AZ26" s="78">
        <v>1498.2260000000001</v>
      </c>
      <c r="BA26" s="92">
        <v>15213.058999999999</v>
      </c>
      <c r="BB26" s="88" t="s">
        <v>19</v>
      </c>
      <c r="BC26" s="69"/>
      <c r="BD26" s="69"/>
      <c r="BE26" s="61"/>
    </row>
    <row r="27" spans="1:57" x14ac:dyDescent="0.3">
      <c r="A27" s="68" t="str">
        <f>VLOOKUP([1]ListOfRegions!A13,[1]ListOfRegions!A13:B87,2,0)</f>
        <v xml:space="preserve">  Χαλκιδικής</v>
      </c>
      <c r="B27" s="80">
        <v>191</v>
      </c>
      <c r="C27" s="79">
        <v>191</v>
      </c>
      <c r="D27" s="78">
        <v>0.55000000000000004</v>
      </c>
      <c r="E27" s="79">
        <v>599</v>
      </c>
      <c r="F27" s="78">
        <v>599</v>
      </c>
      <c r="G27" s="79">
        <v>3.69</v>
      </c>
      <c r="H27" s="78">
        <v>468</v>
      </c>
      <c r="I27" s="79">
        <v>468</v>
      </c>
      <c r="J27" s="78">
        <v>6.0110000000000001</v>
      </c>
      <c r="K27" s="79">
        <v>18272</v>
      </c>
      <c r="L27" s="78">
        <v>18272</v>
      </c>
      <c r="M27" s="79">
        <v>251.12799999999999</v>
      </c>
      <c r="N27" s="78">
        <v>8405</v>
      </c>
      <c r="O27" s="79">
        <v>8405</v>
      </c>
      <c r="P27" s="78">
        <v>165.80199999999999</v>
      </c>
      <c r="Q27" s="79" t="s">
        <v>135</v>
      </c>
      <c r="R27" s="78" t="s">
        <v>135</v>
      </c>
      <c r="S27" s="79" t="s">
        <v>135</v>
      </c>
      <c r="T27" s="78">
        <v>25997</v>
      </c>
      <c r="U27" s="79">
        <v>25997</v>
      </c>
      <c r="V27" s="78">
        <v>266.36</v>
      </c>
      <c r="W27" s="79">
        <v>11935</v>
      </c>
      <c r="X27" s="78">
        <v>11935</v>
      </c>
      <c r="Y27" s="79">
        <v>217.58600000000001</v>
      </c>
      <c r="Z27" s="78">
        <v>697469</v>
      </c>
      <c r="AA27" s="79">
        <v>697469</v>
      </c>
      <c r="AB27" s="78">
        <v>11266.325000000001</v>
      </c>
      <c r="AC27" s="79">
        <v>9159</v>
      </c>
      <c r="AD27" s="78">
        <v>9159</v>
      </c>
      <c r="AE27" s="79">
        <v>154.44499999999999</v>
      </c>
      <c r="AF27" s="78">
        <v>10285</v>
      </c>
      <c r="AG27" s="79">
        <v>10285</v>
      </c>
      <c r="AH27" s="78">
        <v>84.054000000000002</v>
      </c>
      <c r="AI27" s="79">
        <v>28</v>
      </c>
      <c r="AJ27" s="78">
        <v>28</v>
      </c>
      <c r="AK27" s="79">
        <v>0.3</v>
      </c>
      <c r="AL27" s="78">
        <v>27840</v>
      </c>
      <c r="AM27" s="79">
        <v>27840</v>
      </c>
      <c r="AN27" s="78">
        <v>225.369</v>
      </c>
      <c r="AO27" s="79">
        <v>16409</v>
      </c>
      <c r="AP27" s="78">
        <v>14598</v>
      </c>
      <c r="AQ27" s="79">
        <v>129.958</v>
      </c>
      <c r="AR27" s="78">
        <v>20634</v>
      </c>
      <c r="AS27" s="79">
        <v>20634</v>
      </c>
      <c r="AT27" s="78">
        <v>99.168000000000006</v>
      </c>
      <c r="AU27" s="79">
        <v>51301</v>
      </c>
      <c r="AV27" s="78">
        <v>51291</v>
      </c>
      <c r="AW27" s="79">
        <v>334.4</v>
      </c>
      <c r="AX27" s="78">
        <v>5602299</v>
      </c>
      <c r="AY27" s="79">
        <v>5600379</v>
      </c>
      <c r="AZ27" s="78">
        <v>60044.735000000001</v>
      </c>
      <c r="BA27" s="92">
        <v>33333.182000000001</v>
      </c>
      <c r="BB27" s="88" t="s">
        <v>20</v>
      </c>
      <c r="BC27" s="69"/>
      <c r="BD27" s="69"/>
      <c r="BE27" s="61"/>
    </row>
    <row r="28" spans="1:57" ht="22.25" customHeight="1" x14ac:dyDescent="0.3">
      <c r="A28" s="70" t="s">
        <v>120</v>
      </c>
      <c r="B28" s="71">
        <f>SUM(B29:B32)</f>
        <v>0</v>
      </c>
      <c r="C28" s="72">
        <f t="shared" ref="C28:BA28" si="12">SUM(C29:C32)</f>
        <v>0</v>
      </c>
      <c r="D28" s="72">
        <f t="shared" si="12"/>
        <v>0</v>
      </c>
      <c r="E28" s="72">
        <f>SUM(E29:E32)</f>
        <v>0</v>
      </c>
      <c r="F28" s="72">
        <f>SUM(F29:F32)</f>
        <v>0</v>
      </c>
      <c r="G28" s="72">
        <f>(SUM(G29:G32))/1000</f>
        <v>0</v>
      </c>
      <c r="H28" s="72">
        <f t="shared" si="12"/>
        <v>0</v>
      </c>
      <c r="I28" s="72">
        <f t="shared" si="12"/>
        <v>0</v>
      </c>
      <c r="J28" s="72">
        <f t="shared" si="12"/>
        <v>0</v>
      </c>
      <c r="K28" s="72">
        <f t="shared" si="12"/>
        <v>89907</v>
      </c>
      <c r="L28" s="72">
        <f t="shared" si="12"/>
        <v>85533</v>
      </c>
      <c r="M28" s="72">
        <f t="shared" si="12"/>
        <v>2655.808</v>
      </c>
      <c r="N28" s="72">
        <f t="shared" si="12"/>
        <v>4710304</v>
      </c>
      <c r="O28" s="72">
        <f t="shared" si="12"/>
        <v>4701919</v>
      </c>
      <c r="P28" s="72">
        <f t="shared" si="12"/>
        <v>136352.755</v>
      </c>
      <c r="Q28" s="72">
        <f t="shared" si="12"/>
        <v>120</v>
      </c>
      <c r="R28" s="72">
        <f t="shared" si="12"/>
        <v>120</v>
      </c>
      <c r="S28" s="72">
        <f t="shared" si="12"/>
        <v>5</v>
      </c>
      <c r="T28" s="72">
        <f t="shared" si="12"/>
        <v>8593</v>
      </c>
      <c r="U28" s="72">
        <f t="shared" si="12"/>
        <v>5210</v>
      </c>
      <c r="V28" s="72">
        <f t="shared" si="12"/>
        <v>284.64</v>
      </c>
      <c r="W28" s="72">
        <f t="shared" si="12"/>
        <v>1395648</v>
      </c>
      <c r="X28" s="72">
        <f t="shared" si="12"/>
        <v>1392787</v>
      </c>
      <c r="Y28" s="72">
        <f t="shared" si="12"/>
        <v>61382.368999999999</v>
      </c>
      <c r="Z28" s="72">
        <f t="shared" si="12"/>
        <v>21177</v>
      </c>
      <c r="AA28" s="72">
        <f t="shared" si="12"/>
        <v>20379</v>
      </c>
      <c r="AB28" s="72">
        <f t="shared" si="12"/>
        <v>543.53899999999999</v>
      </c>
      <c r="AC28" s="72">
        <f t="shared" si="12"/>
        <v>696549</v>
      </c>
      <c r="AD28" s="72">
        <f t="shared" si="12"/>
        <v>691883</v>
      </c>
      <c r="AE28" s="72">
        <f t="shared" si="12"/>
        <v>10534.208000000001</v>
      </c>
      <c r="AF28" s="72">
        <f t="shared" si="12"/>
        <v>2135</v>
      </c>
      <c r="AG28" s="72">
        <f t="shared" si="12"/>
        <v>562</v>
      </c>
      <c r="AH28" s="72">
        <f t="shared" si="12"/>
        <v>56.577000000000005</v>
      </c>
      <c r="AI28" s="72">
        <f t="shared" si="12"/>
        <v>0</v>
      </c>
      <c r="AJ28" s="72">
        <f t="shared" si="12"/>
        <v>0</v>
      </c>
      <c r="AK28" s="72">
        <f t="shared" si="12"/>
        <v>0</v>
      </c>
      <c r="AL28" s="72">
        <f t="shared" si="12"/>
        <v>337890</v>
      </c>
      <c r="AM28" s="72">
        <f t="shared" si="12"/>
        <v>333145</v>
      </c>
      <c r="AN28" s="72">
        <f t="shared" si="12"/>
        <v>4528.125</v>
      </c>
      <c r="AO28" s="72">
        <f t="shared" si="12"/>
        <v>295074</v>
      </c>
      <c r="AP28" s="72">
        <f t="shared" si="12"/>
        <v>287466</v>
      </c>
      <c r="AQ28" s="72">
        <f t="shared" si="12"/>
        <v>4235.3249999999998</v>
      </c>
      <c r="AR28" s="72">
        <f t="shared" si="12"/>
        <v>90907</v>
      </c>
      <c r="AS28" s="72">
        <f t="shared" si="12"/>
        <v>86859</v>
      </c>
      <c r="AT28" s="72">
        <f t="shared" si="12"/>
        <v>1909.0910000000001</v>
      </c>
      <c r="AU28" s="72">
        <f t="shared" si="12"/>
        <v>654</v>
      </c>
      <c r="AV28" s="72">
        <f t="shared" si="12"/>
        <v>650</v>
      </c>
      <c r="AW28" s="72">
        <f t="shared" si="12"/>
        <v>10.4</v>
      </c>
      <c r="AX28" s="72">
        <f t="shared" si="12"/>
        <v>91380</v>
      </c>
      <c r="AY28" s="72">
        <f t="shared" si="12"/>
        <v>90752</v>
      </c>
      <c r="AZ28" s="72">
        <f t="shared" si="12"/>
        <v>989.72399999999993</v>
      </c>
      <c r="BA28" s="73">
        <f t="shared" si="12"/>
        <v>1550.3820000000001</v>
      </c>
      <c r="BB28" s="89" t="s">
        <v>119</v>
      </c>
      <c r="BC28" s="69"/>
      <c r="BD28" s="69"/>
      <c r="BE28" s="61"/>
    </row>
    <row r="29" spans="1:57" x14ac:dyDescent="0.3">
      <c r="A29" s="68" t="str">
        <f>VLOOKUP([1]ListOfRegions!A14,[1]ListOfRegions!A14:B88,2,0)</f>
        <v xml:space="preserve">  Κοζάνης</v>
      </c>
      <c r="B29" s="80" t="s">
        <v>135</v>
      </c>
      <c r="C29" s="79" t="s">
        <v>135</v>
      </c>
      <c r="D29" s="78" t="s">
        <v>135</v>
      </c>
      <c r="E29" s="79" t="s">
        <v>135</v>
      </c>
      <c r="F29" s="78" t="s">
        <v>135</v>
      </c>
      <c r="G29" s="79" t="s">
        <v>135</v>
      </c>
      <c r="H29" s="78" t="s">
        <v>135</v>
      </c>
      <c r="I29" s="79" t="s">
        <v>135</v>
      </c>
      <c r="J29" s="78" t="s">
        <v>135</v>
      </c>
      <c r="K29" s="79">
        <v>55004</v>
      </c>
      <c r="L29" s="78">
        <v>51375</v>
      </c>
      <c r="M29" s="79">
        <v>1591.519</v>
      </c>
      <c r="N29" s="78">
        <v>2609558</v>
      </c>
      <c r="O29" s="79">
        <v>2604030</v>
      </c>
      <c r="P29" s="78">
        <v>95052.96</v>
      </c>
      <c r="Q29" s="79">
        <v>120</v>
      </c>
      <c r="R29" s="78">
        <v>120</v>
      </c>
      <c r="S29" s="79">
        <v>5</v>
      </c>
      <c r="T29" s="78">
        <v>7813</v>
      </c>
      <c r="U29" s="79">
        <v>4445</v>
      </c>
      <c r="V29" s="78">
        <v>257.298</v>
      </c>
      <c r="W29" s="79">
        <v>657424</v>
      </c>
      <c r="X29" s="78">
        <v>654704</v>
      </c>
      <c r="Y29" s="79">
        <v>27777.027999999998</v>
      </c>
      <c r="Z29" s="78">
        <v>15794</v>
      </c>
      <c r="AA29" s="79">
        <v>15023</v>
      </c>
      <c r="AB29" s="78">
        <v>322.29300000000001</v>
      </c>
      <c r="AC29" s="79">
        <v>590411</v>
      </c>
      <c r="AD29" s="78">
        <v>587042</v>
      </c>
      <c r="AE29" s="79">
        <v>7573.1350000000002</v>
      </c>
      <c r="AF29" s="78">
        <v>1790</v>
      </c>
      <c r="AG29" s="79">
        <v>472</v>
      </c>
      <c r="AH29" s="78">
        <v>51.197000000000003</v>
      </c>
      <c r="AI29" s="79" t="s">
        <v>135</v>
      </c>
      <c r="AJ29" s="78" t="s">
        <v>135</v>
      </c>
      <c r="AK29" s="79" t="s">
        <v>135</v>
      </c>
      <c r="AL29" s="78">
        <v>209877</v>
      </c>
      <c r="AM29" s="79">
        <v>206851</v>
      </c>
      <c r="AN29" s="78">
        <v>1696.27</v>
      </c>
      <c r="AO29" s="79">
        <v>124172</v>
      </c>
      <c r="AP29" s="78">
        <v>120841</v>
      </c>
      <c r="AQ29" s="79">
        <v>1849.7460000000001</v>
      </c>
      <c r="AR29" s="78">
        <v>23623</v>
      </c>
      <c r="AS29" s="79">
        <v>22305</v>
      </c>
      <c r="AT29" s="78">
        <v>401.08300000000003</v>
      </c>
      <c r="AU29" s="79">
        <v>594</v>
      </c>
      <c r="AV29" s="78">
        <v>590</v>
      </c>
      <c r="AW29" s="79">
        <v>10.15</v>
      </c>
      <c r="AX29" s="78">
        <v>91347</v>
      </c>
      <c r="AY29" s="79">
        <v>90719</v>
      </c>
      <c r="AZ29" s="78">
        <v>988.92399999999998</v>
      </c>
      <c r="BA29" s="92">
        <v>1550.3820000000001</v>
      </c>
      <c r="BB29" s="88" t="s">
        <v>21</v>
      </c>
      <c r="BC29" s="69"/>
      <c r="BD29" s="69"/>
      <c r="BE29" s="61"/>
    </row>
    <row r="30" spans="1:57" x14ac:dyDescent="0.3">
      <c r="A30" s="68" t="str">
        <f>VLOOKUP([1]ListOfRegions!A15,[1]ListOfRegions!A15:B89,2,0)</f>
        <v xml:space="preserve">  Γρεβενών</v>
      </c>
      <c r="B30" s="80" t="s">
        <v>135</v>
      </c>
      <c r="C30" s="79" t="s">
        <v>135</v>
      </c>
      <c r="D30" s="78" t="s">
        <v>135</v>
      </c>
      <c r="E30" s="79" t="s">
        <v>135</v>
      </c>
      <c r="F30" s="78" t="s">
        <v>135</v>
      </c>
      <c r="G30" s="79" t="s">
        <v>135</v>
      </c>
      <c r="H30" s="78" t="s">
        <v>135</v>
      </c>
      <c r="I30" s="79" t="s">
        <v>135</v>
      </c>
      <c r="J30" s="78" t="s">
        <v>135</v>
      </c>
      <c r="K30" s="79">
        <v>2992</v>
      </c>
      <c r="L30" s="78">
        <v>2249</v>
      </c>
      <c r="M30" s="79">
        <v>44.92</v>
      </c>
      <c r="N30" s="78">
        <v>43541</v>
      </c>
      <c r="O30" s="79">
        <v>40709</v>
      </c>
      <c r="P30" s="78">
        <v>1009.69</v>
      </c>
      <c r="Q30" s="79" t="s">
        <v>135</v>
      </c>
      <c r="R30" s="78" t="s">
        <v>135</v>
      </c>
      <c r="S30" s="79" t="s">
        <v>135</v>
      </c>
      <c r="T30" s="78">
        <v>172</v>
      </c>
      <c r="U30" s="79">
        <v>157</v>
      </c>
      <c r="V30" s="78">
        <v>2.17</v>
      </c>
      <c r="W30" s="79">
        <v>1434</v>
      </c>
      <c r="X30" s="78">
        <v>1297</v>
      </c>
      <c r="Y30" s="79">
        <v>32.012</v>
      </c>
      <c r="Z30" s="78">
        <v>619</v>
      </c>
      <c r="AA30" s="79">
        <v>592</v>
      </c>
      <c r="AB30" s="78">
        <v>6.125</v>
      </c>
      <c r="AC30" s="79">
        <v>25336</v>
      </c>
      <c r="AD30" s="78">
        <v>24040</v>
      </c>
      <c r="AE30" s="79">
        <v>315.58100000000002</v>
      </c>
      <c r="AF30" s="78">
        <v>325</v>
      </c>
      <c r="AG30" s="79">
        <v>70</v>
      </c>
      <c r="AH30" s="78">
        <v>4.63</v>
      </c>
      <c r="AI30" s="79" t="s">
        <v>135</v>
      </c>
      <c r="AJ30" s="78" t="s">
        <v>135</v>
      </c>
      <c r="AK30" s="79" t="s">
        <v>135</v>
      </c>
      <c r="AL30" s="78">
        <v>34491</v>
      </c>
      <c r="AM30" s="79">
        <v>32772</v>
      </c>
      <c r="AN30" s="78">
        <v>233.94800000000001</v>
      </c>
      <c r="AO30" s="79">
        <v>87227</v>
      </c>
      <c r="AP30" s="78">
        <v>83633</v>
      </c>
      <c r="AQ30" s="79">
        <v>722.61900000000003</v>
      </c>
      <c r="AR30" s="78">
        <v>11461</v>
      </c>
      <c r="AS30" s="79">
        <v>11451</v>
      </c>
      <c r="AT30" s="78">
        <v>132.33600000000001</v>
      </c>
      <c r="AU30" s="79" t="s">
        <v>135</v>
      </c>
      <c r="AV30" s="78" t="s">
        <v>135</v>
      </c>
      <c r="AW30" s="79" t="s">
        <v>135</v>
      </c>
      <c r="AX30" s="78" t="s">
        <v>135</v>
      </c>
      <c r="AY30" s="79" t="s">
        <v>135</v>
      </c>
      <c r="AZ30" s="78" t="s">
        <v>135</v>
      </c>
      <c r="BA30" s="92" t="s">
        <v>135</v>
      </c>
      <c r="BB30" s="88" t="s">
        <v>22</v>
      </c>
      <c r="BC30" s="69"/>
      <c r="BD30" s="69"/>
      <c r="BE30" s="61"/>
    </row>
    <row r="31" spans="1:57" x14ac:dyDescent="0.3">
      <c r="A31" s="68" t="str">
        <f>VLOOKUP([1]ListOfRegions!A16,[1]ListOfRegions!A16:B90,2,0)</f>
        <v xml:space="preserve">  Καστοριάς</v>
      </c>
      <c r="B31" s="80" t="s">
        <v>135</v>
      </c>
      <c r="C31" s="79" t="s">
        <v>135</v>
      </c>
      <c r="D31" s="78" t="s">
        <v>135</v>
      </c>
      <c r="E31" s="79" t="s">
        <v>135</v>
      </c>
      <c r="F31" s="78" t="s">
        <v>135</v>
      </c>
      <c r="G31" s="79" t="s">
        <v>135</v>
      </c>
      <c r="H31" s="78" t="s">
        <v>135</v>
      </c>
      <c r="I31" s="79" t="s">
        <v>135</v>
      </c>
      <c r="J31" s="78" t="s">
        <v>135</v>
      </c>
      <c r="K31" s="79">
        <v>13661</v>
      </c>
      <c r="L31" s="78">
        <v>13659</v>
      </c>
      <c r="M31" s="79">
        <v>372.77499999999998</v>
      </c>
      <c r="N31" s="78">
        <v>1951960</v>
      </c>
      <c r="O31" s="79">
        <v>1951960</v>
      </c>
      <c r="P31" s="78">
        <v>35415.300000000003</v>
      </c>
      <c r="Q31" s="79" t="s">
        <v>135</v>
      </c>
      <c r="R31" s="78" t="s">
        <v>135</v>
      </c>
      <c r="S31" s="79" t="s">
        <v>135</v>
      </c>
      <c r="T31" s="78">
        <v>68</v>
      </c>
      <c r="U31" s="79">
        <v>68</v>
      </c>
      <c r="V31" s="78">
        <v>0.4</v>
      </c>
      <c r="W31" s="79">
        <v>596</v>
      </c>
      <c r="X31" s="78">
        <v>592</v>
      </c>
      <c r="Y31" s="79">
        <v>25.98</v>
      </c>
      <c r="Z31" s="78">
        <v>216</v>
      </c>
      <c r="AA31" s="79">
        <v>216</v>
      </c>
      <c r="AB31" s="78">
        <v>10.16</v>
      </c>
      <c r="AC31" s="79">
        <v>13044</v>
      </c>
      <c r="AD31" s="78">
        <v>13043</v>
      </c>
      <c r="AE31" s="79">
        <v>182.50899999999999</v>
      </c>
      <c r="AF31" s="78" t="s">
        <v>135</v>
      </c>
      <c r="AG31" s="79" t="s">
        <v>135</v>
      </c>
      <c r="AH31" s="78" t="s">
        <v>135</v>
      </c>
      <c r="AI31" s="79" t="s">
        <v>135</v>
      </c>
      <c r="AJ31" s="78" t="s">
        <v>135</v>
      </c>
      <c r="AK31" s="79" t="s">
        <v>135</v>
      </c>
      <c r="AL31" s="78">
        <v>19353</v>
      </c>
      <c r="AM31" s="79">
        <v>19353</v>
      </c>
      <c r="AN31" s="78">
        <v>152.82</v>
      </c>
      <c r="AO31" s="79">
        <v>40228</v>
      </c>
      <c r="AP31" s="78">
        <v>40186</v>
      </c>
      <c r="AQ31" s="79">
        <v>417.24700000000001</v>
      </c>
      <c r="AR31" s="78">
        <v>13971</v>
      </c>
      <c r="AS31" s="79">
        <v>13971</v>
      </c>
      <c r="AT31" s="78">
        <v>304.75</v>
      </c>
      <c r="AU31" s="79">
        <v>60</v>
      </c>
      <c r="AV31" s="78">
        <v>60</v>
      </c>
      <c r="AW31" s="79">
        <v>0.25</v>
      </c>
      <c r="AX31" s="78">
        <v>33</v>
      </c>
      <c r="AY31" s="79">
        <v>33</v>
      </c>
      <c r="AZ31" s="78">
        <v>0.8</v>
      </c>
      <c r="BA31" s="92" t="s">
        <v>135</v>
      </c>
      <c r="BB31" s="88" t="s">
        <v>23</v>
      </c>
      <c r="BC31" s="69"/>
      <c r="BD31" s="69"/>
      <c r="BE31" s="61"/>
    </row>
    <row r="32" spans="1:57" x14ac:dyDescent="0.3">
      <c r="A32" s="68" t="str">
        <f>VLOOKUP([1]ListOfRegions!A17,[1]ListOfRegions!A17:B91,2,0)</f>
        <v xml:space="preserve">  Φλώρινας</v>
      </c>
      <c r="B32" s="80" t="s">
        <v>135</v>
      </c>
      <c r="C32" s="79" t="s">
        <v>135</v>
      </c>
      <c r="D32" s="78" t="s">
        <v>135</v>
      </c>
      <c r="E32" s="79" t="s">
        <v>135</v>
      </c>
      <c r="F32" s="78" t="s">
        <v>135</v>
      </c>
      <c r="G32" s="79" t="s">
        <v>135</v>
      </c>
      <c r="H32" s="78" t="s">
        <v>135</v>
      </c>
      <c r="I32" s="79" t="s">
        <v>135</v>
      </c>
      <c r="J32" s="78" t="s">
        <v>135</v>
      </c>
      <c r="K32" s="79">
        <v>18250</v>
      </c>
      <c r="L32" s="78">
        <v>18250</v>
      </c>
      <c r="M32" s="79">
        <v>646.59400000000005</v>
      </c>
      <c r="N32" s="78">
        <v>105245</v>
      </c>
      <c r="O32" s="79">
        <v>105220</v>
      </c>
      <c r="P32" s="78">
        <v>4874.8050000000003</v>
      </c>
      <c r="Q32" s="79" t="s">
        <v>135</v>
      </c>
      <c r="R32" s="78" t="s">
        <v>135</v>
      </c>
      <c r="S32" s="79" t="s">
        <v>135</v>
      </c>
      <c r="T32" s="78">
        <v>540</v>
      </c>
      <c r="U32" s="79">
        <v>540</v>
      </c>
      <c r="V32" s="78">
        <v>24.771999999999998</v>
      </c>
      <c r="W32" s="79">
        <v>736194</v>
      </c>
      <c r="X32" s="78">
        <v>736194</v>
      </c>
      <c r="Y32" s="79">
        <v>33547.349000000002</v>
      </c>
      <c r="Z32" s="78">
        <v>4548</v>
      </c>
      <c r="AA32" s="79">
        <v>4548</v>
      </c>
      <c r="AB32" s="78">
        <v>204.96100000000001</v>
      </c>
      <c r="AC32" s="79">
        <v>67758</v>
      </c>
      <c r="AD32" s="78">
        <v>67758</v>
      </c>
      <c r="AE32" s="79">
        <v>2462.9830000000002</v>
      </c>
      <c r="AF32" s="78">
        <v>20</v>
      </c>
      <c r="AG32" s="79">
        <v>20</v>
      </c>
      <c r="AH32" s="78">
        <v>0.75</v>
      </c>
      <c r="AI32" s="79" t="s">
        <v>135</v>
      </c>
      <c r="AJ32" s="78" t="s">
        <v>135</v>
      </c>
      <c r="AK32" s="79" t="s">
        <v>135</v>
      </c>
      <c r="AL32" s="78">
        <v>74169</v>
      </c>
      <c r="AM32" s="79">
        <v>74169</v>
      </c>
      <c r="AN32" s="78">
        <v>2445.087</v>
      </c>
      <c r="AO32" s="79">
        <v>43447</v>
      </c>
      <c r="AP32" s="78">
        <v>42806</v>
      </c>
      <c r="AQ32" s="79">
        <v>1245.713</v>
      </c>
      <c r="AR32" s="78">
        <v>41852</v>
      </c>
      <c r="AS32" s="79">
        <v>39132</v>
      </c>
      <c r="AT32" s="78">
        <v>1070.922</v>
      </c>
      <c r="AU32" s="79" t="s">
        <v>135</v>
      </c>
      <c r="AV32" s="78" t="s">
        <v>135</v>
      </c>
      <c r="AW32" s="79" t="s">
        <v>135</v>
      </c>
      <c r="AX32" s="78" t="s">
        <v>135</v>
      </c>
      <c r="AY32" s="79" t="s">
        <v>135</v>
      </c>
      <c r="AZ32" s="78" t="s">
        <v>135</v>
      </c>
      <c r="BA32" s="92" t="s">
        <v>135</v>
      </c>
      <c r="BB32" s="88" t="s">
        <v>24</v>
      </c>
      <c r="BC32" s="69"/>
      <c r="BD32" s="69"/>
      <c r="BE32" s="61"/>
    </row>
    <row r="33" spans="1:57" x14ac:dyDescent="0.3">
      <c r="A33" s="98" t="s">
        <v>25</v>
      </c>
      <c r="B33" s="99">
        <f t="shared" ref="B33:J33" si="13">SUM(B35:B38)</f>
        <v>72296</v>
      </c>
      <c r="C33" s="95">
        <f t="shared" si="13"/>
        <v>56918</v>
      </c>
      <c r="D33" s="95">
        <f t="shared" si="13"/>
        <v>2731.1849999999999</v>
      </c>
      <c r="E33" s="95">
        <f t="shared" si="13"/>
        <v>1556040</v>
      </c>
      <c r="F33" s="95">
        <f t="shared" si="13"/>
        <v>1538389</v>
      </c>
      <c r="G33" s="95">
        <f t="shared" si="13"/>
        <v>63573.320000000007</v>
      </c>
      <c r="H33" s="95">
        <f t="shared" si="13"/>
        <v>1444945</v>
      </c>
      <c r="I33" s="95">
        <f t="shared" si="13"/>
        <v>1430640</v>
      </c>
      <c r="J33" s="95">
        <f t="shared" si="13"/>
        <v>76522.536999999997</v>
      </c>
      <c r="K33" s="95">
        <f>SUM(K35:K38)</f>
        <v>22673</v>
      </c>
      <c r="L33" s="95">
        <f>SUM(L35:L38)</f>
        <v>7927</v>
      </c>
      <c r="M33" s="95">
        <f>SUM(M35:M38)</f>
        <v>597.98199999999997</v>
      </c>
      <c r="N33" s="95">
        <f>SUM(N35:N38)</f>
        <v>24416</v>
      </c>
      <c r="O33" s="95">
        <f t="shared" ref="O33:AE33" si="14">SUM(O35:O38)</f>
        <v>10288</v>
      </c>
      <c r="P33" s="95">
        <f t="shared" si="14"/>
        <v>668.49</v>
      </c>
      <c r="Q33" s="95">
        <f t="shared" ref="Q33:V33" si="15">SUM(Q35:Q38)</f>
        <v>1174678</v>
      </c>
      <c r="R33" s="95">
        <f t="shared" si="15"/>
        <v>1174281</v>
      </c>
      <c r="S33" s="95">
        <f t="shared" si="15"/>
        <v>72465.13</v>
      </c>
      <c r="T33" s="95">
        <f t="shared" si="15"/>
        <v>50570</v>
      </c>
      <c r="U33" s="95">
        <f t="shared" si="15"/>
        <v>43589</v>
      </c>
      <c r="V33" s="95">
        <f t="shared" si="15"/>
        <v>1179.6480000000001</v>
      </c>
      <c r="W33" s="95">
        <f t="shared" si="14"/>
        <v>15762</v>
      </c>
      <c r="X33" s="95">
        <f t="shared" si="14"/>
        <v>11026</v>
      </c>
      <c r="Y33" s="95">
        <f t="shared" si="14"/>
        <v>442.673</v>
      </c>
      <c r="Z33" s="100">
        <f t="shared" si="14"/>
        <v>10492</v>
      </c>
      <c r="AA33" s="95">
        <f t="shared" si="14"/>
        <v>8513</v>
      </c>
      <c r="AB33" s="95">
        <f t="shared" si="14"/>
        <v>260.39</v>
      </c>
      <c r="AC33" s="95">
        <f t="shared" si="14"/>
        <v>22203</v>
      </c>
      <c r="AD33" s="95">
        <f t="shared" si="14"/>
        <v>4069</v>
      </c>
      <c r="AE33" s="95">
        <f t="shared" si="14"/>
        <v>308.79600000000005</v>
      </c>
      <c r="AF33" s="95">
        <f>SUM(AF35:AF38)</f>
        <v>27767</v>
      </c>
      <c r="AG33" s="95">
        <f t="shared" ref="AG33:AQ33" si="16">SUM(AG35:AG38)</f>
        <v>1828</v>
      </c>
      <c r="AH33" s="95">
        <f t="shared" si="16"/>
        <v>798.98</v>
      </c>
      <c r="AI33" s="95">
        <f t="shared" si="16"/>
        <v>79</v>
      </c>
      <c r="AJ33" s="95">
        <f t="shared" si="16"/>
        <v>0</v>
      </c>
      <c r="AK33" s="95">
        <f t="shared" si="16"/>
        <v>0.89000000000000012</v>
      </c>
      <c r="AL33" s="95">
        <f t="shared" si="16"/>
        <v>28124</v>
      </c>
      <c r="AM33" s="95">
        <f t="shared" si="16"/>
        <v>12252</v>
      </c>
      <c r="AN33" s="95">
        <f t="shared" si="16"/>
        <v>361.45599999999996</v>
      </c>
      <c r="AO33" s="95">
        <f t="shared" si="16"/>
        <v>104475</v>
      </c>
      <c r="AP33" s="95">
        <f t="shared" si="16"/>
        <v>57086</v>
      </c>
      <c r="AQ33" s="95">
        <f t="shared" si="16"/>
        <v>1774.288</v>
      </c>
      <c r="AR33" s="95">
        <f>SUM(AR35:AR38)</f>
        <v>57220</v>
      </c>
      <c r="AS33" s="95">
        <f t="shared" ref="AS33:BA33" si="17">SUM(AS35:AS38)</f>
        <v>46047</v>
      </c>
      <c r="AT33" s="95">
        <f t="shared" si="17"/>
        <v>1462.5339999999999</v>
      </c>
      <c r="AU33" s="95">
        <f t="shared" si="17"/>
        <v>3004</v>
      </c>
      <c r="AV33" s="95">
        <f t="shared" si="17"/>
        <v>2304</v>
      </c>
      <c r="AW33" s="95">
        <f t="shared" si="17"/>
        <v>74.959999999999994</v>
      </c>
      <c r="AX33" s="95">
        <f t="shared" si="17"/>
        <v>2778739</v>
      </c>
      <c r="AY33" s="95">
        <f t="shared" si="17"/>
        <v>2753903</v>
      </c>
      <c r="AZ33" s="95">
        <f t="shared" si="17"/>
        <v>19115.875</v>
      </c>
      <c r="BA33" s="101">
        <f t="shared" si="17"/>
        <v>83788.714999999997</v>
      </c>
      <c r="BB33" s="96" t="s">
        <v>26</v>
      </c>
      <c r="BC33" s="97"/>
      <c r="BD33" s="97"/>
      <c r="BE33" s="61"/>
    </row>
    <row r="34" spans="1:57" x14ac:dyDescent="0.3">
      <c r="A34" s="98"/>
      <c r="B34" s="99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100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101"/>
      <c r="BB34" s="96"/>
      <c r="BC34" s="97"/>
      <c r="BD34" s="97"/>
      <c r="BE34" s="61"/>
    </row>
    <row r="35" spans="1:57" x14ac:dyDescent="0.3">
      <c r="A35" s="68" t="str">
        <f>VLOOKUP([1]ListOfRegions!A18,[1]ListOfRegions!A18:B92,2,0)</f>
        <v xml:space="preserve">  Ιωαννίνων</v>
      </c>
      <c r="B35" s="80">
        <v>40</v>
      </c>
      <c r="C35" s="79" t="s">
        <v>135</v>
      </c>
      <c r="D35" s="78">
        <v>0.3</v>
      </c>
      <c r="E35" s="79">
        <v>143</v>
      </c>
      <c r="F35" s="78">
        <v>120</v>
      </c>
      <c r="G35" s="79">
        <v>7.8</v>
      </c>
      <c r="H35" s="78" t="s">
        <v>135</v>
      </c>
      <c r="I35" s="79" t="s">
        <v>135</v>
      </c>
      <c r="J35" s="78" t="s">
        <v>135</v>
      </c>
      <c r="K35" s="79">
        <v>7950</v>
      </c>
      <c r="L35" s="78">
        <v>455</v>
      </c>
      <c r="M35" s="79">
        <v>201.90600000000001</v>
      </c>
      <c r="N35" s="78">
        <v>12684</v>
      </c>
      <c r="O35" s="79">
        <v>3330</v>
      </c>
      <c r="P35" s="78">
        <v>329.51900000000001</v>
      </c>
      <c r="Q35" s="79">
        <v>192</v>
      </c>
      <c r="R35" s="78">
        <v>160</v>
      </c>
      <c r="S35" s="79">
        <v>5.6</v>
      </c>
      <c r="T35" s="78">
        <v>636</v>
      </c>
      <c r="U35" s="79">
        <v>200</v>
      </c>
      <c r="V35" s="78">
        <v>9.9450000000000003</v>
      </c>
      <c r="W35" s="79">
        <v>4838</v>
      </c>
      <c r="X35" s="78">
        <v>4335</v>
      </c>
      <c r="Y35" s="79">
        <v>182.38</v>
      </c>
      <c r="Z35" s="78">
        <v>341</v>
      </c>
      <c r="AA35" s="79">
        <v>125</v>
      </c>
      <c r="AB35" s="78">
        <v>5.3159999999999998</v>
      </c>
      <c r="AC35" s="79">
        <v>12334</v>
      </c>
      <c r="AD35" s="78">
        <v>480</v>
      </c>
      <c r="AE35" s="79">
        <v>89.271000000000001</v>
      </c>
      <c r="AF35" s="78">
        <v>8042</v>
      </c>
      <c r="AG35" s="79">
        <v>20</v>
      </c>
      <c r="AH35" s="78">
        <v>155.57</v>
      </c>
      <c r="AI35" s="79">
        <v>62</v>
      </c>
      <c r="AJ35" s="78" t="s">
        <v>135</v>
      </c>
      <c r="AK35" s="79">
        <v>0.55000000000000004</v>
      </c>
      <c r="AL35" s="78">
        <v>6891</v>
      </c>
      <c r="AM35" s="79">
        <v>2196</v>
      </c>
      <c r="AN35" s="78">
        <v>76.784000000000006</v>
      </c>
      <c r="AO35" s="79">
        <v>45560</v>
      </c>
      <c r="AP35" s="78">
        <v>18275</v>
      </c>
      <c r="AQ35" s="79">
        <v>693.74800000000005</v>
      </c>
      <c r="AR35" s="78">
        <v>5584</v>
      </c>
      <c r="AS35" s="79">
        <v>823</v>
      </c>
      <c r="AT35" s="78">
        <v>83.781000000000006</v>
      </c>
      <c r="AU35" s="79">
        <v>425</v>
      </c>
      <c r="AV35" s="78" t="s">
        <v>135</v>
      </c>
      <c r="AW35" s="79">
        <v>4.8499999999999996</v>
      </c>
      <c r="AX35" s="78">
        <v>10419</v>
      </c>
      <c r="AY35" s="79">
        <v>9454</v>
      </c>
      <c r="AZ35" s="78">
        <v>41.652000000000001</v>
      </c>
      <c r="BA35" s="92">
        <v>99.4</v>
      </c>
      <c r="BB35" s="88" t="s">
        <v>27</v>
      </c>
      <c r="BC35" s="69"/>
      <c r="BD35" s="69"/>
      <c r="BE35" s="61"/>
    </row>
    <row r="36" spans="1:57" x14ac:dyDescent="0.3">
      <c r="A36" s="68" t="str">
        <f>VLOOKUP([1]ListOfRegions!A19,[1]ListOfRegions!A19:B93,2,0)</f>
        <v xml:space="preserve">  Άρτας</v>
      </c>
      <c r="B36" s="80">
        <v>28149</v>
      </c>
      <c r="C36" s="79">
        <v>24539</v>
      </c>
      <c r="D36" s="78">
        <v>970.875</v>
      </c>
      <c r="E36" s="79">
        <v>1321943</v>
      </c>
      <c r="F36" s="78">
        <v>1315533</v>
      </c>
      <c r="G36" s="79">
        <v>50623.32</v>
      </c>
      <c r="H36" s="78">
        <v>697437</v>
      </c>
      <c r="I36" s="79">
        <v>693762</v>
      </c>
      <c r="J36" s="78">
        <v>26675.267</v>
      </c>
      <c r="K36" s="79">
        <v>8054</v>
      </c>
      <c r="L36" s="78">
        <v>3075</v>
      </c>
      <c r="M36" s="79">
        <v>214.566</v>
      </c>
      <c r="N36" s="78">
        <v>5659</v>
      </c>
      <c r="O36" s="79">
        <v>2291</v>
      </c>
      <c r="P36" s="78">
        <v>147.351</v>
      </c>
      <c r="Q36" s="79">
        <v>1038179</v>
      </c>
      <c r="R36" s="78">
        <v>1038179</v>
      </c>
      <c r="S36" s="79">
        <v>65618.572</v>
      </c>
      <c r="T36" s="78">
        <v>25193</v>
      </c>
      <c r="U36" s="79">
        <v>23120</v>
      </c>
      <c r="V36" s="78">
        <v>668.71799999999996</v>
      </c>
      <c r="W36" s="79">
        <v>3879</v>
      </c>
      <c r="X36" s="78">
        <v>1629</v>
      </c>
      <c r="Y36" s="79">
        <v>103.666</v>
      </c>
      <c r="Z36" s="78">
        <v>8808</v>
      </c>
      <c r="AA36" s="79">
        <v>7818</v>
      </c>
      <c r="AB36" s="78">
        <v>234.31299999999999</v>
      </c>
      <c r="AC36" s="79">
        <v>7779</v>
      </c>
      <c r="AD36" s="78">
        <v>2324</v>
      </c>
      <c r="AE36" s="79">
        <v>182.68</v>
      </c>
      <c r="AF36" s="78">
        <v>10623</v>
      </c>
      <c r="AG36" s="79">
        <v>573</v>
      </c>
      <c r="AH36" s="78">
        <v>339.577</v>
      </c>
      <c r="AI36" s="79" t="s">
        <v>135</v>
      </c>
      <c r="AJ36" s="78" t="s">
        <v>135</v>
      </c>
      <c r="AK36" s="79" t="s">
        <v>135</v>
      </c>
      <c r="AL36" s="78">
        <v>9057</v>
      </c>
      <c r="AM36" s="79">
        <v>1332</v>
      </c>
      <c r="AN36" s="78">
        <v>173.732</v>
      </c>
      <c r="AO36" s="79">
        <v>31126</v>
      </c>
      <c r="AP36" s="78">
        <v>17500</v>
      </c>
      <c r="AQ36" s="79">
        <v>469.92399999999998</v>
      </c>
      <c r="AR36" s="78">
        <v>49134</v>
      </c>
      <c r="AS36" s="79">
        <v>42864</v>
      </c>
      <c r="AT36" s="78">
        <v>1360.6420000000001</v>
      </c>
      <c r="AU36" s="79">
        <v>2544</v>
      </c>
      <c r="AV36" s="78">
        <v>2274</v>
      </c>
      <c r="AW36" s="79">
        <v>69.760000000000005</v>
      </c>
      <c r="AX36" s="78">
        <v>781750</v>
      </c>
      <c r="AY36" s="79">
        <v>781250</v>
      </c>
      <c r="AZ36" s="78">
        <v>12665.644</v>
      </c>
      <c r="BA36" s="92">
        <v>18707.156999999999</v>
      </c>
      <c r="BB36" s="88" t="s">
        <v>28</v>
      </c>
      <c r="BC36" s="69"/>
      <c r="BD36" s="69"/>
      <c r="BE36" s="61"/>
    </row>
    <row r="37" spans="1:57" x14ac:dyDescent="0.3">
      <c r="A37" s="68" t="str">
        <f>VLOOKUP([1]ListOfRegions!A20,[1]ListOfRegions!A20:B94,2,0)</f>
        <v xml:space="preserve">  Θεσπρωτίας</v>
      </c>
      <c r="B37" s="80">
        <v>12598</v>
      </c>
      <c r="C37" s="79">
        <v>9877</v>
      </c>
      <c r="D37" s="78">
        <v>506.77</v>
      </c>
      <c r="E37" s="79">
        <v>148597</v>
      </c>
      <c r="F37" s="78">
        <v>146235</v>
      </c>
      <c r="G37" s="79">
        <v>9489.7199999999993</v>
      </c>
      <c r="H37" s="78">
        <v>682299</v>
      </c>
      <c r="I37" s="79">
        <v>679871</v>
      </c>
      <c r="J37" s="78">
        <v>47909.425999999999</v>
      </c>
      <c r="K37" s="79">
        <v>4976</v>
      </c>
      <c r="L37" s="78">
        <v>3151</v>
      </c>
      <c r="M37" s="79">
        <v>143.09</v>
      </c>
      <c r="N37" s="78">
        <v>4616</v>
      </c>
      <c r="O37" s="79">
        <v>3455</v>
      </c>
      <c r="P37" s="78">
        <v>171.66</v>
      </c>
      <c r="Q37" s="79">
        <v>86400</v>
      </c>
      <c r="R37" s="78">
        <v>86235</v>
      </c>
      <c r="S37" s="79">
        <v>4669.5</v>
      </c>
      <c r="T37" s="78">
        <v>11034</v>
      </c>
      <c r="U37" s="79">
        <v>9569</v>
      </c>
      <c r="V37" s="78">
        <v>315.86500000000001</v>
      </c>
      <c r="W37" s="79">
        <v>4435</v>
      </c>
      <c r="X37" s="78">
        <v>3262</v>
      </c>
      <c r="Y37" s="79">
        <v>107.685</v>
      </c>
      <c r="Z37" s="78">
        <v>518</v>
      </c>
      <c r="AA37" s="79">
        <v>410</v>
      </c>
      <c r="AB37" s="78">
        <v>8.3309999999999995</v>
      </c>
      <c r="AC37" s="79">
        <v>1467</v>
      </c>
      <c r="AD37" s="78">
        <v>860</v>
      </c>
      <c r="AE37" s="79">
        <v>31.364999999999998</v>
      </c>
      <c r="AF37" s="78">
        <v>3962</v>
      </c>
      <c r="AG37" s="79">
        <v>500</v>
      </c>
      <c r="AH37" s="78">
        <v>127.96</v>
      </c>
      <c r="AI37" s="79">
        <v>17</v>
      </c>
      <c r="AJ37" s="78" t="s">
        <v>135</v>
      </c>
      <c r="AK37" s="79">
        <v>0.34</v>
      </c>
      <c r="AL37" s="78">
        <v>8020</v>
      </c>
      <c r="AM37" s="79">
        <v>6499</v>
      </c>
      <c r="AN37" s="78">
        <v>79.599999999999994</v>
      </c>
      <c r="AO37" s="79">
        <v>16872</v>
      </c>
      <c r="AP37" s="78">
        <v>15058</v>
      </c>
      <c r="AQ37" s="79">
        <v>308.19299999999998</v>
      </c>
      <c r="AR37" s="78">
        <v>2462</v>
      </c>
      <c r="AS37" s="79">
        <v>2360</v>
      </c>
      <c r="AT37" s="78">
        <v>17.591000000000001</v>
      </c>
      <c r="AU37" s="79" t="s">
        <v>135</v>
      </c>
      <c r="AV37" s="78" t="s">
        <v>135</v>
      </c>
      <c r="AW37" s="79" t="s">
        <v>135</v>
      </c>
      <c r="AX37" s="78">
        <v>1116468</v>
      </c>
      <c r="AY37" s="79">
        <v>1110484</v>
      </c>
      <c r="AZ37" s="78">
        <v>4026.6219999999998</v>
      </c>
      <c r="BA37" s="92">
        <v>33386.307999999997</v>
      </c>
      <c r="BB37" s="88" t="s">
        <v>29</v>
      </c>
      <c r="BC37" s="69"/>
      <c r="BD37" s="69"/>
      <c r="BE37" s="61"/>
    </row>
    <row r="38" spans="1:57" x14ac:dyDescent="0.3">
      <c r="A38" s="68" t="str">
        <f>VLOOKUP([1]ListOfRegions!A21,[1]ListOfRegions!A21:B95,2,0)</f>
        <v xml:space="preserve">  Πρέβεζας</v>
      </c>
      <c r="B38" s="80">
        <v>31509</v>
      </c>
      <c r="C38" s="79">
        <v>22502</v>
      </c>
      <c r="D38" s="78">
        <v>1253.24</v>
      </c>
      <c r="E38" s="79">
        <v>85357</v>
      </c>
      <c r="F38" s="78">
        <v>76501</v>
      </c>
      <c r="G38" s="79">
        <v>3452.48</v>
      </c>
      <c r="H38" s="78">
        <v>65209</v>
      </c>
      <c r="I38" s="79">
        <v>57007</v>
      </c>
      <c r="J38" s="78">
        <v>1937.8440000000001</v>
      </c>
      <c r="K38" s="79">
        <v>1693</v>
      </c>
      <c r="L38" s="78">
        <v>1246</v>
      </c>
      <c r="M38" s="79">
        <v>38.42</v>
      </c>
      <c r="N38" s="78">
        <v>1457</v>
      </c>
      <c r="O38" s="79">
        <v>1212</v>
      </c>
      <c r="P38" s="78">
        <v>19.96</v>
      </c>
      <c r="Q38" s="79">
        <v>49907</v>
      </c>
      <c r="R38" s="78">
        <v>49707</v>
      </c>
      <c r="S38" s="79">
        <v>2171.4580000000001</v>
      </c>
      <c r="T38" s="78">
        <v>13707</v>
      </c>
      <c r="U38" s="79">
        <v>10700</v>
      </c>
      <c r="V38" s="78">
        <v>185.12</v>
      </c>
      <c r="W38" s="79">
        <v>2610</v>
      </c>
      <c r="X38" s="78">
        <v>1800</v>
      </c>
      <c r="Y38" s="79">
        <v>48.942</v>
      </c>
      <c r="Z38" s="78">
        <v>825</v>
      </c>
      <c r="AA38" s="79">
        <v>160</v>
      </c>
      <c r="AB38" s="78">
        <v>12.43</v>
      </c>
      <c r="AC38" s="79">
        <v>623</v>
      </c>
      <c r="AD38" s="78">
        <v>405</v>
      </c>
      <c r="AE38" s="79">
        <v>5.48</v>
      </c>
      <c r="AF38" s="78">
        <v>5140</v>
      </c>
      <c r="AG38" s="79">
        <v>735</v>
      </c>
      <c r="AH38" s="78">
        <v>175.87299999999999</v>
      </c>
      <c r="AI38" s="79" t="s">
        <v>135</v>
      </c>
      <c r="AJ38" s="78" t="s">
        <v>135</v>
      </c>
      <c r="AK38" s="79" t="s">
        <v>135</v>
      </c>
      <c r="AL38" s="78">
        <v>4156</v>
      </c>
      <c r="AM38" s="79">
        <v>2225</v>
      </c>
      <c r="AN38" s="78">
        <v>31.34</v>
      </c>
      <c r="AO38" s="79">
        <v>10917</v>
      </c>
      <c r="AP38" s="78">
        <v>6253</v>
      </c>
      <c r="AQ38" s="79">
        <v>302.423</v>
      </c>
      <c r="AR38" s="78">
        <v>40</v>
      </c>
      <c r="AS38" s="79" t="s">
        <v>135</v>
      </c>
      <c r="AT38" s="78">
        <v>0.52</v>
      </c>
      <c r="AU38" s="79">
        <v>35</v>
      </c>
      <c r="AV38" s="78">
        <v>30</v>
      </c>
      <c r="AW38" s="79">
        <v>0.35</v>
      </c>
      <c r="AX38" s="78">
        <v>870102</v>
      </c>
      <c r="AY38" s="79">
        <v>852715</v>
      </c>
      <c r="AZ38" s="78">
        <v>2381.9569999999999</v>
      </c>
      <c r="BA38" s="92">
        <v>31595.85</v>
      </c>
      <c r="BB38" s="88" t="s">
        <v>30</v>
      </c>
      <c r="BC38" s="69"/>
      <c r="BD38" s="69"/>
      <c r="BE38" s="61"/>
    </row>
    <row r="39" spans="1:57" x14ac:dyDescent="0.3">
      <c r="A39" s="98" t="s">
        <v>31</v>
      </c>
      <c r="B39" s="99">
        <f t="shared" ref="B39:J39" si="18">SUM(B41:B45)</f>
        <v>2966</v>
      </c>
      <c r="C39" s="95">
        <f t="shared" si="18"/>
        <v>2475</v>
      </c>
      <c r="D39" s="95">
        <f t="shared" si="18"/>
        <v>98.089999999999989</v>
      </c>
      <c r="E39" s="95">
        <f t="shared" si="18"/>
        <v>3463</v>
      </c>
      <c r="F39" s="95">
        <f t="shared" si="18"/>
        <v>3227</v>
      </c>
      <c r="G39" s="95">
        <f t="shared" si="18"/>
        <v>183.095</v>
      </c>
      <c r="H39" s="95">
        <f t="shared" si="18"/>
        <v>1960</v>
      </c>
      <c r="I39" s="95">
        <f t="shared" si="18"/>
        <v>1809</v>
      </c>
      <c r="J39" s="95">
        <f t="shared" si="18"/>
        <v>66.09</v>
      </c>
      <c r="K39" s="95">
        <f>SUM(K41:K45)</f>
        <v>1970592</v>
      </c>
      <c r="L39" s="95">
        <f>SUM(L41:L45)</f>
        <v>1962003</v>
      </c>
      <c r="M39" s="95">
        <f>SUM(M41:M45)</f>
        <v>55293.524999999994</v>
      </c>
      <c r="N39" s="95">
        <f>SUM(N41:N45)</f>
        <v>3207743</v>
      </c>
      <c r="O39" s="95">
        <f t="shared" ref="O39:AE39" si="19">SUM(O41:O45)</f>
        <v>3181457</v>
      </c>
      <c r="P39" s="95">
        <f t="shared" si="19"/>
        <v>62984.238000000005</v>
      </c>
      <c r="Q39" s="95">
        <f t="shared" ref="Q39:V39" si="20">SUM(Q41:Q45)</f>
        <v>333158</v>
      </c>
      <c r="R39" s="95">
        <f t="shared" si="20"/>
        <v>333133</v>
      </c>
      <c r="S39" s="95">
        <f t="shared" si="20"/>
        <v>12263.517</v>
      </c>
      <c r="T39" s="95">
        <f t="shared" si="20"/>
        <v>180006</v>
      </c>
      <c r="U39" s="95">
        <f t="shared" si="20"/>
        <v>178286</v>
      </c>
      <c r="V39" s="95">
        <f t="shared" si="20"/>
        <v>5792.1839999999993</v>
      </c>
      <c r="W39" s="95">
        <f t="shared" si="19"/>
        <v>1411009</v>
      </c>
      <c r="X39" s="95">
        <f t="shared" si="19"/>
        <v>1405902</v>
      </c>
      <c r="Y39" s="95">
        <f t="shared" si="19"/>
        <v>69588.503999999986</v>
      </c>
      <c r="Z39" s="100">
        <f t="shared" si="19"/>
        <v>407167</v>
      </c>
      <c r="AA39" s="95">
        <f t="shared" si="19"/>
        <v>405162</v>
      </c>
      <c r="AB39" s="95">
        <f t="shared" si="19"/>
        <v>14149.68</v>
      </c>
      <c r="AC39" s="95">
        <f t="shared" si="19"/>
        <v>582193</v>
      </c>
      <c r="AD39" s="95">
        <f t="shared" si="19"/>
        <v>570344</v>
      </c>
      <c r="AE39" s="95">
        <f t="shared" si="19"/>
        <v>9309.7469999999994</v>
      </c>
      <c r="AF39" s="95">
        <f>SUM(AF41:AF45)</f>
        <v>16574</v>
      </c>
      <c r="AG39" s="95">
        <f t="shared" ref="AG39:AQ39" si="21">SUM(AG41:AG45)</f>
        <v>13181</v>
      </c>
      <c r="AH39" s="95">
        <f t="shared" si="21"/>
        <v>759.90599999999995</v>
      </c>
      <c r="AI39" s="95">
        <f t="shared" si="21"/>
        <v>3826</v>
      </c>
      <c r="AJ39" s="95">
        <f t="shared" si="21"/>
        <v>3811</v>
      </c>
      <c r="AK39" s="95">
        <f t="shared" si="21"/>
        <v>64.391999999999996</v>
      </c>
      <c r="AL39" s="95">
        <f t="shared" si="21"/>
        <v>2587226</v>
      </c>
      <c r="AM39" s="95">
        <f t="shared" si="21"/>
        <v>2573419</v>
      </c>
      <c r="AN39" s="95">
        <f t="shared" si="21"/>
        <v>27149.413000000004</v>
      </c>
      <c r="AO39" s="95">
        <f t="shared" si="21"/>
        <v>657674</v>
      </c>
      <c r="AP39" s="95">
        <f t="shared" si="21"/>
        <v>585599</v>
      </c>
      <c r="AQ39" s="95">
        <f t="shared" si="21"/>
        <v>11577.017</v>
      </c>
      <c r="AR39" s="95">
        <f>SUM(AR41:AR45)</f>
        <v>478993</v>
      </c>
      <c r="AS39" s="95">
        <f t="shared" ref="AS39:BA39" si="22">SUM(AS41:AS45)</f>
        <v>465753</v>
      </c>
      <c r="AT39" s="95">
        <f t="shared" si="22"/>
        <v>13898.665000000003</v>
      </c>
      <c r="AU39" s="95">
        <f t="shared" si="22"/>
        <v>310234</v>
      </c>
      <c r="AV39" s="95">
        <f t="shared" si="22"/>
        <v>310121</v>
      </c>
      <c r="AW39" s="95">
        <f t="shared" si="22"/>
        <v>4644.0140000000001</v>
      </c>
      <c r="AX39" s="95">
        <f t="shared" si="22"/>
        <v>6585720</v>
      </c>
      <c r="AY39" s="95">
        <f t="shared" si="22"/>
        <v>6510659</v>
      </c>
      <c r="AZ39" s="95">
        <f t="shared" si="22"/>
        <v>41722.015000000007</v>
      </c>
      <c r="BA39" s="101">
        <f t="shared" si="22"/>
        <v>106176.201</v>
      </c>
      <c r="BB39" s="96" t="s">
        <v>32</v>
      </c>
      <c r="BC39" s="97"/>
      <c r="BD39" s="97"/>
      <c r="BE39" s="61"/>
    </row>
    <row r="40" spans="1:57" x14ac:dyDescent="0.3">
      <c r="A40" s="98"/>
      <c r="B40" s="99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100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101"/>
      <c r="BB40" s="96"/>
      <c r="BC40" s="97"/>
      <c r="BD40" s="97"/>
      <c r="BE40" s="61"/>
    </row>
    <row r="41" spans="1:57" x14ac:dyDescent="0.3">
      <c r="A41" s="68" t="str">
        <f>VLOOKUP([1]ListOfRegions!A22,[1]ListOfRegions!A22:B96,2,0)</f>
        <v xml:space="preserve">  Λάρισας</v>
      </c>
      <c r="B41" s="80">
        <v>60</v>
      </c>
      <c r="C41" s="79">
        <v>60</v>
      </c>
      <c r="D41" s="78">
        <v>0.63</v>
      </c>
      <c r="E41" s="79">
        <v>100</v>
      </c>
      <c r="F41" s="78">
        <v>60</v>
      </c>
      <c r="G41" s="79">
        <v>3.12</v>
      </c>
      <c r="H41" s="78">
        <v>73</v>
      </c>
      <c r="I41" s="79">
        <v>35</v>
      </c>
      <c r="J41" s="78">
        <v>3.2</v>
      </c>
      <c r="K41" s="79">
        <v>1823525</v>
      </c>
      <c r="L41" s="78">
        <v>1823365</v>
      </c>
      <c r="M41" s="79">
        <v>51561.614000000001</v>
      </c>
      <c r="N41" s="78">
        <v>2232130</v>
      </c>
      <c r="O41" s="79">
        <v>2231928</v>
      </c>
      <c r="P41" s="78">
        <v>28434.06</v>
      </c>
      <c r="Q41" s="79">
        <v>312226</v>
      </c>
      <c r="R41" s="78">
        <v>312216</v>
      </c>
      <c r="S41" s="79">
        <v>11259.909</v>
      </c>
      <c r="T41" s="78">
        <v>89348</v>
      </c>
      <c r="U41" s="79">
        <v>89231</v>
      </c>
      <c r="V41" s="78">
        <v>2656.1590000000001</v>
      </c>
      <c r="W41" s="79">
        <v>1325896</v>
      </c>
      <c r="X41" s="78">
        <v>1325528</v>
      </c>
      <c r="Y41" s="79">
        <v>67285.631999999998</v>
      </c>
      <c r="Z41" s="78">
        <v>390921</v>
      </c>
      <c r="AA41" s="79">
        <v>390621</v>
      </c>
      <c r="AB41" s="78">
        <v>13788.028</v>
      </c>
      <c r="AC41" s="79">
        <v>489599</v>
      </c>
      <c r="AD41" s="78">
        <v>489508</v>
      </c>
      <c r="AE41" s="79">
        <v>7535.5060000000003</v>
      </c>
      <c r="AF41" s="78">
        <v>8713</v>
      </c>
      <c r="AG41" s="79">
        <v>7784</v>
      </c>
      <c r="AH41" s="78">
        <v>492.94900000000001</v>
      </c>
      <c r="AI41" s="79">
        <v>440</v>
      </c>
      <c r="AJ41" s="78">
        <v>425</v>
      </c>
      <c r="AK41" s="79">
        <v>8.1479999999999997</v>
      </c>
      <c r="AL41" s="78">
        <v>2001506</v>
      </c>
      <c r="AM41" s="79">
        <v>2000627</v>
      </c>
      <c r="AN41" s="78">
        <v>21566.654999999999</v>
      </c>
      <c r="AO41" s="79">
        <v>382555</v>
      </c>
      <c r="AP41" s="78">
        <v>382150</v>
      </c>
      <c r="AQ41" s="79">
        <v>6651.9589999999998</v>
      </c>
      <c r="AR41" s="78">
        <v>360636</v>
      </c>
      <c r="AS41" s="79">
        <v>360289</v>
      </c>
      <c r="AT41" s="78">
        <v>10525.597</v>
      </c>
      <c r="AU41" s="79">
        <v>228880</v>
      </c>
      <c r="AV41" s="78">
        <v>228837</v>
      </c>
      <c r="AW41" s="79">
        <v>2512.9279999999999</v>
      </c>
      <c r="AX41" s="78">
        <v>2274912</v>
      </c>
      <c r="AY41" s="79">
        <v>2273790</v>
      </c>
      <c r="AZ41" s="78">
        <v>26352.001</v>
      </c>
      <c r="BA41" s="92">
        <v>25602.79</v>
      </c>
      <c r="BB41" s="88" t="s">
        <v>33</v>
      </c>
      <c r="BC41" s="69"/>
      <c r="BD41" s="69"/>
      <c r="BE41" s="61"/>
    </row>
    <row r="42" spans="1:57" x14ac:dyDescent="0.3">
      <c r="A42" s="68" t="str">
        <f>VLOOKUP([1]ListOfRegions!A23,[1]ListOfRegions!A23:B97,2,0)</f>
        <v xml:space="preserve">  Καρδίτσας</v>
      </c>
      <c r="B42" s="80" t="s">
        <v>135</v>
      </c>
      <c r="C42" s="79" t="s">
        <v>135</v>
      </c>
      <c r="D42" s="78" t="s">
        <v>135</v>
      </c>
      <c r="E42" s="79" t="s">
        <v>135</v>
      </c>
      <c r="F42" s="78" t="s">
        <v>135</v>
      </c>
      <c r="G42" s="79" t="s">
        <v>135</v>
      </c>
      <c r="H42" s="78" t="s">
        <v>135</v>
      </c>
      <c r="I42" s="79" t="s">
        <v>135</v>
      </c>
      <c r="J42" s="78" t="s">
        <v>135</v>
      </c>
      <c r="K42" s="79">
        <v>9006</v>
      </c>
      <c r="L42" s="78">
        <v>5001</v>
      </c>
      <c r="M42" s="79">
        <v>133.62100000000001</v>
      </c>
      <c r="N42" s="78">
        <v>33225</v>
      </c>
      <c r="O42" s="79">
        <v>13310</v>
      </c>
      <c r="P42" s="78">
        <v>680.46400000000006</v>
      </c>
      <c r="Q42" s="79">
        <v>2230</v>
      </c>
      <c r="R42" s="78">
        <v>2230</v>
      </c>
      <c r="S42" s="79">
        <v>69</v>
      </c>
      <c r="T42" s="78">
        <v>25419</v>
      </c>
      <c r="U42" s="79">
        <v>24850</v>
      </c>
      <c r="V42" s="78">
        <v>261.16000000000003</v>
      </c>
      <c r="W42" s="79">
        <v>3339</v>
      </c>
      <c r="X42" s="78">
        <v>2290</v>
      </c>
      <c r="Y42" s="79">
        <v>77.707999999999998</v>
      </c>
      <c r="Z42" s="78">
        <v>1115</v>
      </c>
      <c r="AA42" s="79">
        <v>660</v>
      </c>
      <c r="AB42" s="78">
        <v>36.326999999999998</v>
      </c>
      <c r="AC42" s="79">
        <v>10979</v>
      </c>
      <c r="AD42" s="78">
        <v>3549</v>
      </c>
      <c r="AE42" s="79">
        <v>166.71100000000001</v>
      </c>
      <c r="AF42" s="78">
        <v>1670</v>
      </c>
      <c r="AG42" s="79">
        <v>690</v>
      </c>
      <c r="AH42" s="78">
        <v>28.593</v>
      </c>
      <c r="AI42" s="79">
        <v>1680</v>
      </c>
      <c r="AJ42" s="78">
        <v>1680</v>
      </c>
      <c r="AK42" s="79">
        <v>20.57</v>
      </c>
      <c r="AL42" s="78">
        <v>35715</v>
      </c>
      <c r="AM42" s="79">
        <v>24905</v>
      </c>
      <c r="AN42" s="78">
        <v>108.75</v>
      </c>
      <c r="AO42" s="79">
        <v>103408</v>
      </c>
      <c r="AP42" s="78">
        <v>43679</v>
      </c>
      <c r="AQ42" s="79">
        <v>511.41399999999999</v>
      </c>
      <c r="AR42" s="78">
        <v>15408</v>
      </c>
      <c r="AS42" s="79">
        <v>6448</v>
      </c>
      <c r="AT42" s="78">
        <v>217.52199999999999</v>
      </c>
      <c r="AU42" s="79">
        <v>2700</v>
      </c>
      <c r="AV42" s="78">
        <v>2650</v>
      </c>
      <c r="AW42" s="79">
        <v>31.654</v>
      </c>
      <c r="AX42" s="78">
        <v>52122</v>
      </c>
      <c r="AY42" s="79">
        <v>32647</v>
      </c>
      <c r="AZ42" s="78">
        <v>107.598</v>
      </c>
      <c r="BA42" s="92">
        <v>221.34200000000001</v>
      </c>
      <c r="BB42" s="88" t="s">
        <v>34</v>
      </c>
      <c r="BC42" s="69"/>
      <c r="BD42" s="69"/>
      <c r="BE42" s="61"/>
    </row>
    <row r="43" spans="1:57" x14ac:dyDescent="0.3">
      <c r="A43" s="68" t="str">
        <f>VLOOKUP([1]ListOfRegions!A24,[1]ListOfRegions!A24:B98,2,0)</f>
        <v xml:space="preserve">  Μαγνησίας</v>
      </c>
      <c r="B43" s="80">
        <v>2586</v>
      </c>
      <c r="C43" s="79">
        <v>2130</v>
      </c>
      <c r="D43" s="78">
        <v>85.534999999999997</v>
      </c>
      <c r="E43" s="79">
        <v>3038</v>
      </c>
      <c r="F43" s="78">
        <v>2897</v>
      </c>
      <c r="G43" s="79">
        <v>168.02500000000001</v>
      </c>
      <c r="H43" s="78">
        <v>1841</v>
      </c>
      <c r="I43" s="79">
        <v>1734</v>
      </c>
      <c r="J43" s="78">
        <v>61.69</v>
      </c>
      <c r="K43" s="79">
        <v>83518</v>
      </c>
      <c r="L43" s="78">
        <v>82857</v>
      </c>
      <c r="M43" s="79">
        <v>2561.77</v>
      </c>
      <c r="N43" s="78">
        <v>865844</v>
      </c>
      <c r="O43" s="79">
        <v>864795</v>
      </c>
      <c r="P43" s="78">
        <v>31575.431</v>
      </c>
      <c r="Q43" s="79">
        <v>3815</v>
      </c>
      <c r="R43" s="78">
        <v>3800</v>
      </c>
      <c r="S43" s="79">
        <v>245.9</v>
      </c>
      <c r="T43" s="78">
        <v>24293</v>
      </c>
      <c r="U43" s="79">
        <v>24104</v>
      </c>
      <c r="V43" s="78">
        <v>1279.0139999999999</v>
      </c>
      <c r="W43" s="79">
        <v>34827</v>
      </c>
      <c r="X43" s="78">
        <v>34450</v>
      </c>
      <c r="Y43" s="79">
        <v>1162.51</v>
      </c>
      <c r="Z43" s="78">
        <v>9143</v>
      </c>
      <c r="AA43" s="79">
        <v>8991</v>
      </c>
      <c r="AB43" s="78">
        <v>255.4</v>
      </c>
      <c r="AC43" s="79">
        <v>56071</v>
      </c>
      <c r="AD43" s="78">
        <v>55526</v>
      </c>
      <c r="AE43" s="79">
        <v>1133.6400000000001</v>
      </c>
      <c r="AF43" s="78">
        <v>3415</v>
      </c>
      <c r="AG43" s="79">
        <v>3151</v>
      </c>
      <c r="AH43" s="78">
        <v>111.27</v>
      </c>
      <c r="AI43" s="79">
        <v>1706</v>
      </c>
      <c r="AJ43" s="78">
        <v>1706</v>
      </c>
      <c r="AK43" s="79">
        <v>35.673999999999999</v>
      </c>
      <c r="AL43" s="78">
        <v>486573</v>
      </c>
      <c r="AM43" s="79">
        <v>485791</v>
      </c>
      <c r="AN43" s="78">
        <v>5332.6540000000005</v>
      </c>
      <c r="AO43" s="79">
        <v>39200</v>
      </c>
      <c r="AP43" s="78">
        <v>38754</v>
      </c>
      <c r="AQ43" s="79">
        <v>1128.742</v>
      </c>
      <c r="AR43" s="78">
        <v>77929</v>
      </c>
      <c r="AS43" s="79">
        <v>77742</v>
      </c>
      <c r="AT43" s="78">
        <v>2516.61</v>
      </c>
      <c r="AU43" s="79">
        <v>77489</v>
      </c>
      <c r="AV43" s="78">
        <v>77469</v>
      </c>
      <c r="AW43" s="79">
        <v>2079.6320000000001</v>
      </c>
      <c r="AX43" s="78">
        <v>3563126</v>
      </c>
      <c r="AY43" s="79">
        <v>3515856</v>
      </c>
      <c r="AZ43" s="78">
        <v>14851.602999999999</v>
      </c>
      <c r="BA43" s="92">
        <v>74863.618000000002</v>
      </c>
      <c r="BB43" s="88" t="s">
        <v>35</v>
      </c>
      <c r="BC43" s="69"/>
      <c r="BD43" s="69"/>
      <c r="BE43" s="61"/>
    </row>
    <row r="44" spans="1:57" x14ac:dyDescent="0.3">
      <c r="A44" s="68" t="str">
        <f>VLOOKUP([1]ListOfRegions!A25,[1]ListOfRegions!A25:B99,2,0)</f>
        <v xml:space="preserve">  Σποράδων</v>
      </c>
      <c r="B44" s="80">
        <v>320</v>
      </c>
      <c r="C44" s="79">
        <v>285</v>
      </c>
      <c r="D44" s="78">
        <v>11.925000000000001</v>
      </c>
      <c r="E44" s="79">
        <v>325</v>
      </c>
      <c r="F44" s="78">
        <v>270</v>
      </c>
      <c r="G44" s="79">
        <v>11.95</v>
      </c>
      <c r="H44" s="78">
        <v>46</v>
      </c>
      <c r="I44" s="79">
        <v>40</v>
      </c>
      <c r="J44" s="78">
        <v>1.2</v>
      </c>
      <c r="K44" s="79">
        <v>154</v>
      </c>
      <c r="L44" s="78">
        <v>120</v>
      </c>
      <c r="M44" s="79">
        <v>5.17</v>
      </c>
      <c r="N44" s="78">
        <v>250</v>
      </c>
      <c r="O44" s="79">
        <v>150</v>
      </c>
      <c r="P44" s="78">
        <v>6</v>
      </c>
      <c r="Q44" s="79" t="s">
        <v>135</v>
      </c>
      <c r="R44" s="78" t="s">
        <v>135</v>
      </c>
      <c r="S44" s="78" t="s">
        <v>135</v>
      </c>
      <c r="T44" s="78">
        <v>60</v>
      </c>
      <c r="U44" s="79">
        <v>50</v>
      </c>
      <c r="V44" s="78">
        <v>0.36</v>
      </c>
      <c r="W44" s="79">
        <v>52</v>
      </c>
      <c r="X44" s="78">
        <v>40</v>
      </c>
      <c r="Y44" s="79">
        <v>1.65</v>
      </c>
      <c r="Z44" s="78">
        <v>120</v>
      </c>
      <c r="AA44" s="79">
        <v>110</v>
      </c>
      <c r="AB44" s="78">
        <v>3.26</v>
      </c>
      <c r="AC44" s="79">
        <v>88</v>
      </c>
      <c r="AD44" s="78">
        <v>69</v>
      </c>
      <c r="AE44" s="79">
        <v>1.8</v>
      </c>
      <c r="AF44" s="78">
        <v>110</v>
      </c>
      <c r="AG44" s="79">
        <v>90</v>
      </c>
      <c r="AH44" s="78">
        <v>2.4249999999999998</v>
      </c>
      <c r="AI44" s="79" t="s">
        <v>135</v>
      </c>
      <c r="AJ44" s="78" t="s">
        <v>135</v>
      </c>
      <c r="AK44" s="79" t="s">
        <v>135</v>
      </c>
      <c r="AL44" s="78">
        <v>1682</v>
      </c>
      <c r="AM44" s="79">
        <v>1482</v>
      </c>
      <c r="AN44" s="78">
        <v>14.74</v>
      </c>
      <c r="AO44" s="79">
        <v>10</v>
      </c>
      <c r="AP44" s="78">
        <v>10</v>
      </c>
      <c r="AQ44" s="79">
        <v>0.4</v>
      </c>
      <c r="AR44" s="78">
        <v>24</v>
      </c>
      <c r="AS44" s="79">
        <v>18</v>
      </c>
      <c r="AT44" s="78">
        <v>0.45</v>
      </c>
      <c r="AU44" s="79" t="s">
        <v>135</v>
      </c>
      <c r="AV44" s="78" t="s">
        <v>135</v>
      </c>
      <c r="AW44" s="79" t="s">
        <v>135</v>
      </c>
      <c r="AX44" s="78">
        <v>267281</v>
      </c>
      <c r="AY44" s="79">
        <v>264955</v>
      </c>
      <c r="AZ44" s="78">
        <v>83.33</v>
      </c>
      <c r="BA44" s="92">
        <v>1508.7</v>
      </c>
      <c r="BB44" s="88" t="s">
        <v>36</v>
      </c>
      <c r="BC44" s="69"/>
      <c r="BD44" s="69"/>
      <c r="BE44" s="61"/>
    </row>
    <row r="45" spans="1:57" x14ac:dyDescent="0.3">
      <c r="A45" s="68" t="str">
        <f>VLOOKUP([1]ListOfRegions!A26,[1]ListOfRegions!A26:B100,2,0)</f>
        <v xml:space="preserve">  Τρικάλων</v>
      </c>
      <c r="B45" s="80" t="s">
        <v>135</v>
      </c>
      <c r="C45" s="79" t="s">
        <v>135</v>
      </c>
      <c r="D45" s="78" t="s">
        <v>135</v>
      </c>
      <c r="E45" s="79" t="s">
        <v>135</v>
      </c>
      <c r="F45" s="78" t="s">
        <v>135</v>
      </c>
      <c r="G45" s="79" t="s">
        <v>135</v>
      </c>
      <c r="H45" s="78" t="s">
        <v>135</v>
      </c>
      <c r="I45" s="79" t="s">
        <v>135</v>
      </c>
      <c r="J45" s="78" t="s">
        <v>135</v>
      </c>
      <c r="K45" s="79">
        <v>54389</v>
      </c>
      <c r="L45" s="78">
        <v>50660</v>
      </c>
      <c r="M45" s="79">
        <v>1031.3499999999999</v>
      </c>
      <c r="N45" s="78">
        <v>76294</v>
      </c>
      <c r="O45" s="79">
        <v>71274</v>
      </c>
      <c r="P45" s="78">
        <v>2288.2829999999999</v>
      </c>
      <c r="Q45" s="79">
        <v>14887</v>
      </c>
      <c r="R45" s="78">
        <v>14887</v>
      </c>
      <c r="S45" s="79">
        <v>688.70799999999997</v>
      </c>
      <c r="T45" s="78">
        <v>40886</v>
      </c>
      <c r="U45" s="79">
        <v>40051</v>
      </c>
      <c r="V45" s="78">
        <v>1595.491</v>
      </c>
      <c r="W45" s="79">
        <v>46895</v>
      </c>
      <c r="X45" s="78">
        <v>43594</v>
      </c>
      <c r="Y45" s="79">
        <v>1061.0039999999999</v>
      </c>
      <c r="Z45" s="78">
        <v>5868</v>
      </c>
      <c r="AA45" s="79">
        <v>4780</v>
      </c>
      <c r="AB45" s="78">
        <v>66.665000000000006</v>
      </c>
      <c r="AC45" s="79">
        <v>25456</v>
      </c>
      <c r="AD45" s="78">
        <v>21692</v>
      </c>
      <c r="AE45" s="79">
        <v>472.09</v>
      </c>
      <c r="AF45" s="78">
        <v>2666</v>
      </c>
      <c r="AG45" s="79">
        <v>1466</v>
      </c>
      <c r="AH45" s="78">
        <v>124.669</v>
      </c>
      <c r="AI45" s="79" t="s">
        <v>135</v>
      </c>
      <c r="AJ45" s="78" t="s">
        <v>135</v>
      </c>
      <c r="AK45" s="79" t="s">
        <v>135</v>
      </c>
      <c r="AL45" s="78">
        <v>61750</v>
      </c>
      <c r="AM45" s="79">
        <v>60614</v>
      </c>
      <c r="AN45" s="78">
        <v>126.614</v>
      </c>
      <c r="AO45" s="79">
        <v>132501</v>
      </c>
      <c r="AP45" s="78">
        <v>121006</v>
      </c>
      <c r="AQ45" s="79">
        <v>3284.502</v>
      </c>
      <c r="AR45" s="78">
        <v>24996</v>
      </c>
      <c r="AS45" s="79">
        <v>21256</v>
      </c>
      <c r="AT45" s="78">
        <v>638.48599999999999</v>
      </c>
      <c r="AU45" s="79">
        <v>1165</v>
      </c>
      <c r="AV45" s="78">
        <v>1165</v>
      </c>
      <c r="AW45" s="79">
        <v>19.8</v>
      </c>
      <c r="AX45" s="78">
        <v>428279</v>
      </c>
      <c r="AY45" s="79">
        <v>423411</v>
      </c>
      <c r="AZ45" s="78">
        <v>327.483</v>
      </c>
      <c r="BA45" s="92">
        <v>3979.7510000000002</v>
      </c>
      <c r="BB45" s="88" t="s">
        <v>37</v>
      </c>
      <c r="BC45" s="69"/>
      <c r="BD45" s="69"/>
      <c r="BE45" s="61"/>
    </row>
    <row r="46" spans="1:57" x14ac:dyDescent="0.3">
      <c r="A46" s="98" t="s">
        <v>38</v>
      </c>
      <c r="B46" s="99">
        <f t="shared" ref="B46:J46" si="23">SUM(B48:B52)</f>
        <v>18950</v>
      </c>
      <c r="C46" s="95">
        <f t="shared" si="23"/>
        <v>9115</v>
      </c>
      <c r="D46" s="95">
        <f t="shared" si="23"/>
        <v>476.57299999999998</v>
      </c>
      <c r="E46" s="95">
        <f t="shared" si="23"/>
        <v>40792</v>
      </c>
      <c r="F46" s="95">
        <f t="shared" si="23"/>
        <v>31483</v>
      </c>
      <c r="G46" s="95">
        <f t="shared" si="23"/>
        <v>1570.6219999999998</v>
      </c>
      <c r="H46" s="95">
        <f t="shared" si="23"/>
        <v>9008</v>
      </c>
      <c r="I46" s="95">
        <f t="shared" si="23"/>
        <v>4595</v>
      </c>
      <c r="J46" s="95">
        <f t="shared" si="23"/>
        <v>197.64800000000002</v>
      </c>
      <c r="K46" s="95">
        <f>SUM(K48:K52)</f>
        <v>48262</v>
      </c>
      <c r="L46" s="95">
        <f>SUM(L48:L52)</f>
        <v>37527</v>
      </c>
      <c r="M46" s="95">
        <f>SUM(M48:M52)</f>
        <v>1273.231</v>
      </c>
      <c r="N46" s="95">
        <f>SUM(N48:N52)</f>
        <v>162687</v>
      </c>
      <c r="O46" s="95">
        <f t="shared" ref="O46:AE46" si="24">SUM(O48:O52)</f>
        <v>150398</v>
      </c>
      <c r="P46" s="95">
        <f t="shared" si="24"/>
        <v>5388.5649999999996</v>
      </c>
      <c r="Q46" s="95">
        <f t="shared" ref="Q46:V46" si="25">SUM(Q48:Q52)</f>
        <v>100808</v>
      </c>
      <c r="R46" s="95">
        <f t="shared" si="25"/>
        <v>100738</v>
      </c>
      <c r="S46" s="95">
        <f t="shared" si="25"/>
        <v>6633.4539999999997</v>
      </c>
      <c r="T46" s="95">
        <f t="shared" si="25"/>
        <v>211174</v>
      </c>
      <c r="U46" s="95">
        <f t="shared" si="25"/>
        <v>206940</v>
      </c>
      <c r="V46" s="95">
        <f t="shared" si="25"/>
        <v>5807.4669999999996</v>
      </c>
      <c r="W46" s="95">
        <f t="shared" si="24"/>
        <v>55974</v>
      </c>
      <c r="X46" s="95">
        <f t="shared" si="24"/>
        <v>52678</v>
      </c>
      <c r="Y46" s="95">
        <f t="shared" si="24"/>
        <v>1518.0429999999999</v>
      </c>
      <c r="Z46" s="100">
        <f t="shared" si="24"/>
        <v>13110</v>
      </c>
      <c r="AA46" s="95">
        <f t="shared" si="24"/>
        <v>10824</v>
      </c>
      <c r="AB46" s="95">
        <f t="shared" si="24"/>
        <v>315.02800000000002</v>
      </c>
      <c r="AC46" s="95">
        <f t="shared" si="24"/>
        <v>111129</v>
      </c>
      <c r="AD46" s="95">
        <f t="shared" si="24"/>
        <v>101372</v>
      </c>
      <c r="AE46" s="95">
        <f t="shared" si="24"/>
        <v>2099.5659999999998</v>
      </c>
      <c r="AF46" s="95">
        <f>SUM(AF48:AF52)</f>
        <v>19744</v>
      </c>
      <c r="AG46" s="95">
        <f t="shared" ref="AG46:AQ46" si="26">SUM(AG48:AG52)</f>
        <v>9702</v>
      </c>
      <c r="AH46" s="95">
        <f t="shared" si="26"/>
        <v>588.66999999999996</v>
      </c>
      <c r="AI46" s="95">
        <f t="shared" si="26"/>
        <v>239941</v>
      </c>
      <c r="AJ46" s="95">
        <f t="shared" si="26"/>
        <v>239701</v>
      </c>
      <c r="AK46" s="95">
        <f t="shared" si="26"/>
        <v>5300.576</v>
      </c>
      <c r="AL46" s="95">
        <f t="shared" si="26"/>
        <v>252285</v>
      </c>
      <c r="AM46" s="95">
        <f t="shared" si="26"/>
        <v>222944</v>
      </c>
      <c r="AN46" s="95">
        <f t="shared" si="26"/>
        <v>2924.9939999999997</v>
      </c>
      <c r="AO46" s="95">
        <f t="shared" si="26"/>
        <v>353828</v>
      </c>
      <c r="AP46" s="95">
        <f t="shared" si="26"/>
        <v>308890</v>
      </c>
      <c r="AQ46" s="95">
        <f t="shared" si="26"/>
        <v>6806.896999999999</v>
      </c>
      <c r="AR46" s="95">
        <f>SUM(AR48:AR52)</f>
        <v>66186</v>
      </c>
      <c r="AS46" s="95">
        <f t="shared" ref="AS46:BA46" si="27">SUM(AS48:AS52)</f>
        <v>48885</v>
      </c>
      <c r="AT46" s="95">
        <f t="shared" si="27"/>
        <v>741.39600000000007</v>
      </c>
      <c r="AU46" s="95">
        <f t="shared" si="27"/>
        <v>506969</v>
      </c>
      <c r="AV46" s="95">
        <f t="shared" si="27"/>
        <v>505764</v>
      </c>
      <c r="AW46" s="95">
        <f t="shared" si="27"/>
        <v>6481.3200000000006</v>
      </c>
      <c r="AX46" s="95">
        <f t="shared" si="27"/>
        <v>13930642</v>
      </c>
      <c r="AY46" s="95">
        <f t="shared" si="27"/>
        <v>13728406</v>
      </c>
      <c r="AZ46" s="95">
        <f t="shared" si="27"/>
        <v>136322.851</v>
      </c>
      <c r="BA46" s="101">
        <f t="shared" si="27"/>
        <v>137330.29699999999</v>
      </c>
      <c r="BB46" s="96" t="s">
        <v>39</v>
      </c>
      <c r="BC46" s="97"/>
      <c r="BD46" s="97"/>
      <c r="BE46" s="61"/>
    </row>
    <row r="47" spans="1:57" x14ac:dyDescent="0.3">
      <c r="A47" s="98"/>
      <c r="B47" s="99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100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101"/>
      <c r="BB47" s="96"/>
      <c r="BC47" s="97"/>
      <c r="BD47" s="97"/>
      <c r="BE47" s="61"/>
    </row>
    <row r="48" spans="1:57" x14ac:dyDescent="0.3">
      <c r="A48" s="68" t="str">
        <f>VLOOKUP([1]ListOfRegions!A27,[1]ListOfRegions!A27:B101,2,0)</f>
        <v xml:space="preserve">  Φθιώτιδας</v>
      </c>
      <c r="B48" s="80">
        <v>771</v>
      </c>
      <c r="C48" s="79">
        <v>399</v>
      </c>
      <c r="D48" s="78">
        <v>22.952000000000002</v>
      </c>
      <c r="E48" s="79">
        <v>811</v>
      </c>
      <c r="F48" s="78">
        <v>367</v>
      </c>
      <c r="G48" s="79">
        <v>21.548999999999999</v>
      </c>
      <c r="H48" s="78">
        <v>641</v>
      </c>
      <c r="I48" s="79">
        <v>240</v>
      </c>
      <c r="J48" s="78">
        <v>12.425000000000001</v>
      </c>
      <c r="K48" s="79">
        <v>25804</v>
      </c>
      <c r="L48" s="78">
        <v>24738</v>
      </c>
      <c r="M48" s="79">
        <v>774.81</v>
      </c>
      <c r="N48" s="78">
        <v>140369</v>
      </c>
      <c r="O48" s="79">
        <v>138861</v>
      </c>
      <c r="P48" s="78">
        <v>4774.3900000000003</v>
      </c>
      <c r="Q48" s="79">
        <v>91006</v>
      </c>
      <c r="R48" s="78">
        <v>91006</v>
      </c>
      <c r="S48" s="79">
        <v>6156.4350000000004</v>
      </c>
      <c r="T48" s="78">
        <v>153079</v>
      </c>
      <c r="U48" s="79">
        <v>152908</v>
      </c>
      <c r="V48" s="78">
        <v>3972.848</v>
      </c>
      <c r="W48" s="79">
        <v>40913</v>
      </c>
      <c r="X48" s="78">
        <v>40215</v>
      </c>
      <c r="Y48" s="79">
        <v>975.56799999999998</v>
      </c>
      <c r="Z48" s="78">
        <v>7773</v>
      </c>
      <c r="AA48" s="79">
        <v>7171</v>
      </c>
      <c r="AB48" s="78">
        <v>151.14699999999999</v>
      </c>
      <c r="AC48" s="79">
        <v>84039</v>
      </c>
      <c r="AD48" s="78">
        <v>82390</v>
      </c>
      <c r="AE48" s="79">
        <v>1529.2719999999999</v>
      </c>
      <c r="AF48" s="78">
        <v>1690</v>
      </c>
      <c r="AG48" s="79">
        <v>1498</v>
      </c>
      <c r="AH48" s="78">
        <v>31.07</v>
      </c>
      <c r="AI48" s="79">
        <v>495</v>
      </c>
      <c r="AJ48" s="78">
        <v>270</v>
      </c>
      <c r="AK48" s="79">
        <v>57.65</v>
      </c>
      <c r="AL48" s="78">
        <v>151879</v>
      </c>
      <c r="AM48" s="79">
        <v>150301</v>
      </c>
      <c r="AN48" s="78">
        <v>1954.6790000000001</v>
      </c>
      <c r="AO48" s="79">
        <v>236913</v>
      </c>
      <c r="AP48" s="78">
        <v>232570</v>
      </c>
      <c r="AQ48" s="79">
        <v>5014.6949999999997</v>
      </c>
      <c r="AR48" s="78">
        <v>21341</v>
      </c>
      <c r="AS48" s="79">
        <v>19424</v>
      </c>
      <c r="AT48" s="78">
        <v>308.76400000000001</v>
      </c>
      <c r="AU48" s="79">
        <v>410826</v>
      </c>
      <c r="AV48" s="78">
        <v>409916</v>
      </c>
      <c r="AW48" s="79">
        <v>5264.3620000000001</v>
      </c>
      <c r="AX48" s="78">
        <v>6772233</v>
      </c>
      <c r="AY48" s="79">
        <v>6727042</v>
      </c>
      <c r="AZ48" s="78">
        <v>112084.424</v>
      </c>
      <c r="BA48" s="92">
        <v>60830.324000000001</v>
      </c>
      <c r="BB48" s="88" t="s">
        <v>40</v>
      </c>
      <c r="BC48" s="69"/>
      <c r="BD48" s="69"/>
      <c r="BE48" s="61"/>
    </row>
    <row r="49" spans="1:57" x14ac:dyDescent="0.3">
      <c r="A49" s="68" t="str">
        <f>VLOOKUP([1]ListOfRegions!A28,[1]ListOfRegions!A28:B102,2,0)</f>
        <v xml:space="preserve">  Βοιωτίας</v>
      </c>
      <c r="B49" s="80">
        <v>106</v>
      </c>
      <c r="C49" s="79">
        <v>106</v>
      </c>
      <c r="D49" s="78">
        <v>1.24</v>
      </c>
      <c r="E49" s="79">
        <v>630</v>
      </c>
      <c r="F49" s="78">
        <v>630</v>
      </c>
      <c r="G49" s="79">
        <v>31.5</v>
      </c>
      <c r="H49" s="78" t="s">
        <v>135</v>
      </c>
      <c r="I49" s="79" t="s">
        <v>135</v>
      </c>
      <c r="J49" s="78" t="s">
        <v>135</v>
      </c>
      <c r="K49" s="79">
        <v>8687</v>
      </c>
      <c r="L49" s="78">
        <v>8687</v>
      </c>
      <c r="M49" s="79">
        <v>212.65</v>
      </c>
      <c r="N49" s="78">
        <v>449</v>
      </c>
      <c r="O49" s="79">
        <v>449</v>
      </c>
      <c r="P49" s="78">
        <v>16.34</v>
      </c>
      <c r="Q49" s="79">
        <v>8397</v>
      </c>
      <c r="R49" s="78">
        <v>8397</v>
      </c>
      <c r="S49" s="79">
        <v>410.21899999999999</v>
      </c>
      <c r="T49" s="78">
        <v>35627</v>
      </c>
      <c r="U49" s="79">
        <v>35627</v>
      </c>
      <c r="V49" s="78">
        <v>922.31100000000004</v>
      </c>
      <c r="W49" s="79">
        <v>933</v>
      </c>
      <c r="X49" s="78">
        <v>933</v>
      </c>
      <c r="Y49" s="79">
        <v>36.15</v>
      </c>
      <c r="Z49" s="78">
        <v>398</v>
      </c>
      <c r="AA49" s="79">
        <v>398</v>
      </c>
      <c r="AB49" s="78">
        <v>13.021000000000001</v>
      </c>
      <c r="AC49" s="79">
        <v>1717</v>
      </c>
      <c r="AD49" s="78">
        <v>1717</v>
      </c>
      <c r="AE49" s="79">
        <v>38.274000000000001</v>
      </c>
      <c r="AF49" s="78">
        <v>2744</v>
      </c>
      <c r="AG49" s="79">
        <v>2744</v>
      </c>
      <c r="AH49" s="78">
        <v>187.7</v>
      </c>
      <c r="AI49" s="79">
        <v>169</v>
      </c>
      <c r="AJ49" s="78">
        <v>169</v>
      </c>
      <c r="AK49" s="79">
        <v>4.76</v>
      </c>
      <c r="AL49" s="78">
        <v>26434</v>
      </c>
      <c r="AM49" s="79">
        <v>26424</v>
      </c>
      <c r="AN49" s="78">
        <v>306.28500000000003</v>
      </c>
      <c r="AO49" s="79">
        <v>6621</v>
      </c>
      <c r="AP49" s="78">
        <v>6621</v>
      </c>
      <c r="AQ49" s="79">
        <v>180.797</v>
      </c>
      <c r="AR49" s="78">
        <v>40</v>
      </c>
      <c r="AS49" s="79">
        <v>40</v>
      </c>
      <c r="AT49" s="78">
        <v>1.45</v>
      </c>
      <c r="AU49" s="79">
        <v>50515</v>
      </c>
      <c r="AV49" s="78">
        <v>50515</v>
      </c>
      <c r="AW49" s="79">
        <v>608.86800000000005</v>
      </c>
      <c r="AX49" s="78">
        <v>2181870</v>
      </c>
      <c r="AY49" s="79">
        <v>2179100</v>
      </c>
      <c r="AZ49" s="78">
        <v>248.46100000000001</v>
      </c>
      <c r="BA49" s="92">
        <v>26646.402999999998</v>
      </c>
      <c r="BB49" s="88" t="s">
        <v>41</v>
      </c>
      <c r="BC49" s="69"/>
      <c r="BD49" s="69"/>
      <c r="BE49" s="61"/>
    </row>
    <row r="50" spans="1:57" x14ac:dyDescent="0.3">
      <c r="A50" s="68" t="str">
        <f>VLOOKUP([1]ListOfRegions!A29,[1]ListOfRegions!A29:B103,2,0)</f>
        <v xml:space="preserve">  Εύβοιας</v>
      </c>
      <c r="B50" s="80">
        <v>8700</v>
      </c>
      <c r="C50" s="79">
        <v>4100</v>
      </c>
      <c r="D50" s="78">
        <v>293.40100000000001</v>
      </c>
      <c r="E50" s="79">
        <v>26945</v>
      </c>
      <c r="F50" s="78">
        <v>21960</v>
      </c>
      <c r="G50" s="79">
        <v>1294.011</v>
      </c>
      <c r="H50" s="78">
        <v>4940</v>
      </c>
      <c r="I50" s="79">
        <v>3085</v>
      </c>
      <c r="J50" s="78">
        <v>136.75</v>
      </c>
      <c r="K50" s="79">
        <v>6842</v>
      </c>
      <c r="L50" s="78">
        <v>3932</v>
      </c>
      <c r="M50" s="79">
        <v>217.42099999999999</v>
      </c>
      <c r="N50" s="78">
        <v>9980</v>
      </c>
      <c r="O50" s="79">
        <v>8730</v>
      </c>
      <c r="P50" s="78">
        <v>473.4</v>
      </c>
      <c r="Q50" s="79">
        <v>1335</v>
      </c>
      <c r="R50" s="78">
        <v>1335</v>
      </c>
      <c r="S50" s="79">
        <v>66.400000000000006</v>
      </c>
      <c r="T50" s="78">
        <v>19053</v>
      </c>
      <c r="U50" s="79">
        <v>17218</v>
      </c>
      <c r="V50" s="78">
        <v>852.66800000000001</v>
      </c>
      <c r="W50" s="79">
        <v>12585</v>
      </c>
      <c r="X50" s="78">
        <v>11450</v>
      </c>
      <c r="Y50" s="79">
        <v>492.42500000000001</v>
      </c>
      <c r="Z50" s="78">
        <v>4185</v>
      </c>
      <c r="AA50" s="79">
        <v>3235</v>
      </c>
      <c r="AB50" s="78">
        <v>145.41999999999999</v>
      </c>
      <c r="AC50" s="79">
        <v>17505</v>
      </c>
      <c r="AD50" s="78">
        <v>16530</v>
      </c>
      <c r="AE50" s="79">
        <v>455.06</v>
      </c>
      <c r="AF50" s="78">
        <v>8586</v>
      </c>
      <c r="AG50" s="79">
        <v>5210</v>
      </c>
      <c r="AH50" s="78">
        <v>316.29000000000002</v>
      </c>
      <c r="AI50" s="79">
        <v>239277</v>
      </c>
      <c r="AJ50" s="78">
        <v>239262</v>
      </c>
      <c r="AK50" s="79">
        <v>5238.1660000000002</v>
      </c>
      <c r="AL50" s="78">
        <v>18419</v>
      </c>
      <c r="AM50" s="79">
        <v>16554</v>
      </c>
      <c r="AN50" s="78">
        <v>189.21</v>
      </c>
      <c r="AO50" s="79">
        <v>54873</v>
      </c>
      <c r="AP50" s="78">
        <v>49663</v>
      </c>
      <c r="AQ50" s="79">
        <v>1108.92</v>
      </c>
      <c r="AR50" s="78">
        <v>6782</v>
      </c>
      <c r="AS50" s="79">
        <v>6685</v>
      </c>
      <c r="AT50" s="78">
        <v>136.75200000000001</v>
      </c>
      <c r="AU50" s="79">
        <v>44898</v>
      </c>
      <c r="AV50" s="78">
        <v>44888</v>
      </c>
      <c r="AW50" s="79">
        <v>597.49</v>
      </c>
      <c r="AX50" s="78">
        <v>3790883</v>
      </c>
      <c r="AY50" s="79">
        <v>3746108</v>
      </c>
      <c r="AZ50" s="78">
        <v>12818.285</v>
      </c>
      <c r="BA50" s="92">
        <v>36151.19</v>
      </c>
      <c r="BB50" s="88" t="s">
        <v>42</v>
      </c>
      <c r="BC50" s="69"/>
      <c r="BD50" s="69"/>
      <c r="BE50" s="61"/>
    </row>
    <row r="51" spans="1:57" x14ac:dyDescent="0.3">
      <c r="A51" s="68" t="str">
        <f>VLOOKUP([1]ListOfRegions!A30,[1]ListOfRegions!A30:B104,2,0)</f>
        <v xml:space="preserve">  Ευρυτανίας</v>
      </c>
      <c r="B51" s="80">
        <v>7</v>
      </c>
      <c r="C51" s="79" t="s">
        <v>135</v>
      </c>
      <c r="D51" s="78">
        <v>0.155</v>
      </c>
      <c r="E51" s="79">
        <v>17</v>
      </c>
      <c r="F51" s="78" t="s">
        <v>135</v>
      </c>
      <c r="G51" s="79">
        <v>0.37</v>
      </c>
      <c r="H51" s="78" t="s">
        <v>135</v>
      </c>
      <c r="I51" s="79" t="s">
        <v>135</v>
      </c>
      <c r="J51" s="78" t="s">
        <v>135</v>
      </c>
      <c r="K51" s="79">
        <v>3833</v>
      </c>
      <c r="L51" s="78">
        <v>60</v>
      </c>
      <c r="M51" s="79">
        <v>48.42</v>
      </c>
      <c r="N51" s="78">
        <v>9909</v>
      </c>
      <c r="O51" s="79">
        <v>2350</v>
      </c>
      <c r="P51" s="78">
        <v>112.035</v>
      </c>
      <c r="Q51" s="79">
        <v>70</v>
      </c>
      <c r="R51" s="78" t="s">
        <v>135</v>
      </c>
      <c r="S51" s="79">
        <v>0.4</v>
      </c>
      <c r="T51" s="78">
        <v>475</v>
      </c>
      <c r="U51" s="79">
        <v>60</v>
      </c>
      <c r="V51" s="78">
        <v>3.8</v>
      </c>
      <c r="W51" s="79">
        <v>1068</v>
      </c>
      <c r="X51" s="78">
        <v>40</v>
      </c>
      <c r="Y51" s="79">
        <v>9.86</v>
      </c>
      <c r="Z51" s="78">
        <v>125</v>
      </c>
      <c r="AA51" s="79" t="s">
        <v>135</v>
      </c>
      <c r="AB51" s="78">
        <v>1.22</v>
      </c>
      <c r="AC51" s="79">
        <v>6030</v>
      </c>
      <c r="AD51" s="78">
        <v>565</v>
      </c>
      <c r="AE51" s="79">
        <v>61.98</v>
      </c>
      <c r="AF51" s="78">
        <v>2536</v>
      </c>
      <c r="AG51" s="79" t="s">
        <v>135</v>
      </c>
      <c r="AH51" s="78">
        <v>33.255000000000003</v>
      </c>
      <c r="AI51" s="79" t="s">
        <v>135</v>
      </c>
      <c r="AJ51" s="78" t="s">
        <v>135</v>
      </c>
      <c r="AK51" s="79" t="s">
        <v>135</v>
      </c>
      <c r="AL51" s="78">
        <v>1010</v>
      </c>
      <c r="AM51" s="79">
        <v>150</v>
      </c>
      <c r="AN51" s="78">
        <v>6.14</v>
      </c>
      <c r="AO51" s="79">
        <v>35193</v>
      </c>
      <c r="AP51" s="78">
        <v>11278</v>
      </c>
      <c r="AQ51" s="79">
        <v>302.63</v>
      </c>
      <c r="AR51" s="78">
        <v>34021</v>
      </c>
      <c r="AS51" s="79">
        <v>21781</v>
      </c>
      <c r="AT51" s="78">
        <v>264.08999999999997</v>
      </c>
      <c r="AU51" s="79" t="s">
        <v>135</v>
      </c>
      <c r="AV51" s="78" t="s">
        <v>135</v>
      </c>
      <c r="AW51" s="79" t="s">
        <v>135</v>
      </c>
      <c r="AX51" s="78">
        <v>107626</v>
      </c>
      <c r="AY51" s="79">
        <v>95496</v>
      </c>
      <c r="AZ51" s="78">
        <v>88.301000000000002</v>
      </c>
      <c r="BA51" s="92">
        <v>549.20000000000005</v>
      </c>
      <c r="BB51" s="88" t="s">
        <v>43</v>
      </c>
      <c r="BC51" s="69"/>
      <c r="BD51" s="69"/>
      <c r="BE51" s="61"/>
    </row>
    <row r="52" spans="1:57" x14ac:dyDescent="0.3">
      <c r="A52" s="68" t="str">
        <f>VLOOKUP([1]ListOfRegions!A31,[1]ListOfRegions!A31:B105,2,0)</f>
        <v xml:space="preserve">  Φωκίδας</v>
      </c>
      <c r="B52" s="80">
        <v>9366</v>
      </c>
      <c r="C52" s="79">
        <v>4510</v>
      </c>
      <c r="D52" s="78">
        <v>158.82499999999999</v>
      </c>
      <c r="E52" s="79">
        <v>12389</v>
      </c>
      <c r="F52" s="78">
        <v>8526</v>
      </c>
      <c r="G52" s="79">
        <v>223.19200000000001</v>
      </c>
      <c r="H52" s="78">
        <v>3427</v>
      </c>
      <c r="I52" s="79">
        <v>1270</v>
      </c>
      <c r="J52" s="78">
        <v>48.472999999999999</v>
      </c>
      <c r="K52" s="79">
        <v>3096</v>
      </c>
      <c r="L52" s="78">
        <v>110</v>
      </c>
      <c r="M52" s="79">
        <v>19.93</v>
      </c>
      <c r="N52" s="78">
        <v>1980</v>
      </c>
      <c r="O52" s="79">
        <v>8</v>
      </c>
      <c r="P52" s="78">
        <v>12.4</v>
      </c>
      <c r="Q52" s="79" t="s">
        <v>135</v>
      </c>
      <c r="R52" s="78" t="s">
        <v>135</v>
      </c>
      <c r="S52" s="79" t="s">
        <v>135</v>
      </c>
      <c r="T52" s="78">
        <v>2940</v>
      </c>
      <c r="U52" s="79">
        <v>1127</v>
      </c>
      <c r="V52" s="78">
        <v>55.84</v>
      </c>
      <c r="W52" s="79">
        <v>475</v>
      </c>
      <c r="X52" s="78">
        <v>40</v>
      </c>
      <c r="Y52" s="79">
        <v>4.04</v>
      </c>
      <c r="Z52" s="78">
        <v>629</v>
      </c>
      <c r="AA52" s="79">
        <v>20</v>
      </c>
      <c r="AB52" s="78">
        <v>4.22</v>
      </c>
      <c r="AC52" s="79">
        <v>1838</v>
      </c>
      <c r="AD52" s="78">
        <v>170</v>
      </c>
      <c r="AE52" s="79">
        <v>14.98</v>
      </c>
      <c r="AF52" s="78">
        <v>4188</v>
      </c>
      <c r="AG52" s="79">
        <v>250</v>
      </c>
      <c r="AH52" s="78">
        <v>20.355</v>
      </c>
      <c r="AI52" s="79" t="s">
        <v>135</v>
      </c>
      <c r="AJ52" s="78" t="s">
        <v>135</v>
      </c>
      <c r="AK52" s="79" t="s">
        <v>135</v>
      </c>
      <c r="AL52" s="78">
        <v>54543</v>
      </c>
      <c r="AM52" s="79">
        <v>29515</v>
      </c>
      <c r="AN52" s="78">
        <v>468.68</v>
      </c>
      <c r="AO52" s="79">
        <v>20228</v>
      </c>
      <c r="AP52" s="78">
        <v>8758</v>
      </c>
      <c r="AQ52" s="79">
        <v>199.85499999999999</v>
      </c>
      <c r="AR52" s="78">
        <v>4002</v>
      </c>
      <c r="AS52" s="79">
        <v>955</v>
      </c>
      <c r="AT52" s="78">
        <v>30.34</v>
      </c>
      <c r="AU52" s="79">
        <v>730</v>
      </c>
      <c r="AV52" s="78">
        <v>445</v>
      </c>
      <c r="AW52" s="79">
        <v>10.6</v>
      </c>
      <c r="AX52" s="78">
        <v>1078030</v>
      </c>
      <c r="AY52" s="79">
        <v>980660</v>
      </c>
      <c r="AZ52" s="78">
        <v>11083.38</v>
      </c>
      <c r="BA52" s="92">
        <v>13153.18</v>
      </c>
      <c r="BB52" s="88" t="s">
        <v>44</v>
      </c>
      <c r="BC52" s="69"/>
      <c r="BD52" s="69"/>
      <c r="BE52" s="61"/>
    </row>
    <row r="53" spans="1:57" x14ac:dyDescent="0.3">
      <c r="A53" s="98" t="s">
        <v>45</v>
      </c>
      <c r="B53" s="99">
        <f t="shared" ref="B53:J53" si="28">SUM(B55:B59)</f>
        <v>45443</v>
      </c>
      <c r="C53" s="95">
        <f t="shared" si="28"/>
        <v>22279</v>
      </c>
      <c r="D53" s="95">
        <f t="shared" si="28"/>
        <v>1436.9689999999998</v>
      </c>
      <c r="E53" s="95">
        <f t="shared" si="28"/>
        <v>45664</v>
      </c>
      <c r="F53" s="95">
        <f t="shared" si="28"/>
        <v>26641</v>
      </c>
      <c r="G53" s="95">
        <f t="shared" si="28"/>
        <v>2332.4049999999997</v>
      </c>
      <c r="H53" s="95">
        <f t="shared" si="28"/>
        <v>16998</v>
      </c>
      <c r="I53" s="95">
        <f t="shared" si="28"/>
        <v>9694</v>
      </c>
      <c r="J53" s="95">
        <f t="shared" si="28"/>
        <v>553.11400000000015</v>
      </c>
      <c r="K53" s="95">
        <f>SUM(K55:K59)</f>
        <v>13261</v>
      </c>
      <c r="L53" s="95">
        <f>SUM(L55:L59)</f>
        <v>3534</v>
      </c>
      <c r="M53" s="95">
        <f>SUM(M55:M59)</f>
        <v>210.565</v>
      </c>
      <c r="N53" s="95">
        <f>SUM(N55:N59)</f>
        <v>3740</v>
      </c>
      <c r="O53" s="95">
        <f t="shared" ref="O53:AE53" si="29">SUM(O55:O59)</f>
        <v>1683</v>
      </c>
      <c r="P53" s="95">
        <f t="shared" si="29"/>
        <v>82.433000000000007</v>
      </c>
      <c r="Q53" s="95">
        <f t="shared" ref="Q53:V53" si="30">SUM(Q55:Q59)</f>
        <v>0</v>
      </c>
      <c r="R53" s="95">
        <f t="shared" si="30"/>
        <v>0</v>
      </c>
      <c r="S53" s="95">
        <f t="shared" si="30"/>
        <v>0</v>
      </c>
      <c r="T53" s="95">
        <f t="shared" si="30"/>
        <v>4961</v>
      </c>
      <c r="U53" s="95">
        <f t="shared" si="30"/>
        <v>2824</v>
      </c>
      <c r="V53" s="95">
        <f t="shared" si="30"/>
        <v>157.46199999999999</v>
      </c>
      <c r="W53" s="95">
        <f t="shared" si="29"/>
        <v>2910</v>
      </c>
      <c r="X53" s="95">
        <f t="shared" si="29"/>
        <v>1833</v>
      </c>
      <c r="Y53" s="95">
        <f t="shared" si="29"/>
        <v>70.954999999999998</v>
      </c>
      <c r="Z53" s="100">
        <f t="shared" si="29"/>
        <v>5000</v>
      </c>
      <c r="AA53" s="95">
        <f t="shared" si="29"/>
        <v>1811</v>
      </c>
      <c r="AB53" s="95">
        <f t="shared" si="29"/>
        <v>133.37799999999999</v>
      </c>
      <c r="AC53" s="95">
        <f t="shared" si="29"/>
        <v>1461</v>
      </c>
      <c r="AD53" s="95">
        <f t="shared" si="29"/>
        <v>757</v>
      </c>
      <c r="AE53" s="95">
        <f t="shared" si="29"/>
        <v>29.129999999999995</v>
      </c>
      <c r="AF53" s="95">
        <f>SUM(AF55:AF59)</f>
        <v>9365</v>
      </c>
      <c r="AG53" s="95">
        <f t="shared" ref="AG53:AQ53" si="31">SUM(AG55:AG59)</f>
        <v>2598</v>
      </c>
      <c r="AH53" s="95">
        <f t="shared" si="31"/>
        <v>334.483</v>
      </c>
      <c r="AI53" s="95">
        <f t="shared" si="31"/>
        <v>65</v>
      </c>
      <c r="AJ53" s="95">
        <f t="shared" si="31"/>
        <v>0</v>
      </c>
      <c r="AK53" s="95">
        <f t="shared" si="31"/>
        <v>3</v>
      </c>
      <c r="AL53" s="95">
        <f t="shared" si="31"/>
        <v>27730</v>
      </c>
      <c r="AM53" s="95">
        <f t="shared" si="31"/>
        <v>7614</v>
      </c>
      <c r="AN53" s="95">
        <f t="shared" si="31"/>
        <v>293.87599999999998</v>
      </c>
      <c r="AO53" s="95">
        <f t="shared" si="31"/>
        <v>6023</v>
      </c>
      <c r="AP53" s="95">
        <f t="shared" si="31"/>
        <v>2281</v>
      </c>
      <c r="AQ53" s="95">
        <f t="shared" si="31"/>
        <v>130.16299999999998</v>
      </c>
      <c r="AR53" s="95">
        <f>SUM(AR55:AR59)</f>
        <v>20</v>
      </c>
      <c r="AS53" s="95">
        <f t="shared" ref="AS53:BA53" si="32">SUM(AS55:AS59)</f>
        <v>0</v>
      </c>
      <c r="AT53" s="95">
        <f t="shared" si="32"/>
        <v>0</v>
      </c>
      <c r="AU53" s="95">
        <f t="shared" si="32"/>
        <v>0</v>
      </c>
      <c r="AV53" s="95">
        <f t="shared" si="32"/>
        <v>0</v>
      </c>
      <c r="AW53" s="95">
        <f t="shared" si="32"/>
        <v>0</v>
      </c>
      <c r="AX53" s="95">
        <f t="shared" si="32"/>
        <v>5411031</v>
      </c>
      <c r="AY53" s="95">
        <f t="shared" si="32"/>
        <v>5001242</v>
      </c>
      <c r="AZ53" s="95">
        <f t="shared" si="32"/>
        <v>1404.425</v>
      </c>
      <c r="BA53" s="101">
        <f t="shared" si="32"/>
        <v>133986.163</v>
      </c>
      <c r="BB53" s="96" t="s">
        <v>46</v>
      </c>
      <c r="BC53" s="97"/>
      <c r="BD53" s="97"/>
      <c r="BE53" s="61"/>
    </row>
    <row r="54" spans="1:57" x14ac:dyDescent="0.3">
      <c r="A54" s="98"/>
      <c r="B54" s="99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100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101"/>
      <c r="BB54" s="96"/>
      <c r="BC54" s="97"/>
      <c r="BD54" s="97"/>
      <c r="BE54" s="61"/>
    </row>
    <row r="55" spans="1:57" x14ac:dyDescent="0.3">
      <c r="A55" s="68" t="str">
        <f>VLOOKUP([1]ListOfRegions!A32,[1]ListOfRegions!A32:B106,2,0)</f>
        <v xml:space="preserve">  Κέρκυρας</v>
      </c>
      <c r="B55" s="80">
        <v>9616</v>
      </c>
      <c r="C55" s="79">
        <v>9616</v>
      </c>
      <c r="D55" s="78">
        <v>326.58499999999998</v>
      </c>
      <c r="E55" s="79">
        <v>11099</v>
      </c>
      <c r="F55" s="78">
        <v>11091</v>
      </c>
      <c r="G55" s="79">
        <v>540.28499999999997</v>
      </c>
      <c r="H55" s="78">
        <v>5232</v>
      </c>
      <c r="I55" s="79">
        <v>5217</v>
      </c>
      <c r="J55" s="78">
        <v>154.26400000000001</v>
      </c>
      <c r="K55" s="79">
        <v>951</v>
      </c>
      <c r="L55" s="78">
        <v>951</v>
      </c>
      <c r="M55" s="79">
        <v>24.61</v>
      </c>
      <c r="N55" s="78">
        <v>1445</v>
      </c>
      <c r="O55" s="79">
        <v>1443</v>
      </c>
      <c r="P55" s="78">
        <v>37.42</v>
      </c>
      <c r="Q55" s="79" t="s">
        <v>135</v>
      </c>
      <c r="R55" s="78" t="s">
        <v>135</v>
      </c>
      <c r="S55" s="79" t="s">
        <v>135</v>
      </c>
      <c r="T55" s="78">
        <v>984</v>
      </c>
      <c r="U55" s="79">
        <v>984</v>
      </c>
      <c r="V55" s="78">
        <v>40.49</v>
      </c>
      <c r="W55" s="79">
        <v>1338</v>
      </c>
      <c r="X55" s="78">
        <v>1328</v>
      </c>
      <c r="Y55" s="79">
        <v>33.844999999999999</v>
      </c>
      <c r="Z55" s="78">
        <v>1654</v>
      </c>
      <c r="AA55" s="79">
        <v>1646</v>
      </c>
      <c r="AB55" s="78">
        <v>35.585000000000001</v>
      </c>
      <c r="AC55" s="79">
        <v>427</v>
      </c>
      <c r="AD55" s="78">
        <v>427</v>
      </c>
      <c r="AE55" s="79">
        <v>7.27</v>
      </c>
      <c r="AF55" s="78">
        <v>2102</v>
      </c>
      <c r="AG55" s="79">
        <v>2092</v>
      </c>
      <c r="AH55" s="78">
        <v>96.385000000000005</v>
      </c>
      <c r="AI55" s="79" t="s">
        <v>135</v>
      </c>
      <c r="AJ55" s="78" t="s">
        <v>135</v>
      </c>
      <c r="AK55" s="79" t="s">
        <v>135</v>
      </c>
      <c r="AL55" s="78">
        <v>1550</v>
      </c>
      <c r="AM55" s="79">
        <v>1550</v>
      </c>
      <c r="AN55" s="78">
        <v>16.231000000000002</v>
      </c>
      <c r="AO55" s="79">
        <v>1695</v>
      </c>
      <c r="AP55" s="78">
        <v>1695</v>
      </c>
      <c r="AQ55" s="79">
        <v>38.354999999999997</v>
      </c>
      <c r="AR55" s="78" t="s">
        <v>135</v>
      </c>
      <c r="AS55" s="79" t="s">
        <v>135</v>
      </c>
      <c r="AT55" s="78" t="s">
        <v>135</v>
      </c>
      <c r="AU55" s="79" t="s">
        <v>135</v>
      </c>
      <c r="AV55" s="78" t="s">
        <v>135</v>
      </c>
      <c r="AW55" s="79" t="s">
        <v>135</v>
      </c>
      <c r="AX55" s="78">
        <v>2471842</v>
      </c>
      <c r="AY55" s="79">
        <v>2471622</v>
      </c>
      <c r="AZ55" s="78">
        <v>1020.472</v>
      </c>
      <c r="BA55" s="92">
        <v>74856.100999999995</v>
      </c>
      <c r="BB55" s="88" t="s">
        <v>47</v>
      </c>
      <c r="BC55" s="69"/>
      <c r="BD55" s="69"/>
      <c r="BE55" s="61"/>
    </row>
    <row r="56" spans="1:57" x14ac:dyDescent="0.3">
      <c r="A56" s="68" t="str">
        <f>VLOOKUP([1]ListOfRegions!A33,[1]ListOfRegions!A33:B107,2,0)</f>
        <v xml:space="preserve">  Ζακύνθου</v>
      </c>
      <c r="B56" s="80">
        <v>11839</v>
      </c>
      <c r="C56" s="79">
        <v>5915</v>
      </c>
      <c r="D56" s="78">
        <v>540.4</v>
      </c>
      <c r="E56" s="79">
        <v>10614</v>
      </c>
      <c r="F56" s="78">
        <v>5650</v>
      </c>
      <c r="G56" s="79">
        <v>481</v>
      </c>
      <c r="H56" s="78">
        <v>2840</v>
      </c>
      <c r="I56" s="79">
        <v>100</v>
      </c>
      <c r="J56" s="78">
        <v>120.85</v>
      </c>
      <c r="K56" s="79">
        <v>584</v>
      </c>
      <c r="L56" s="78">
        <v>220</v>
      </c>
      <c r="M56" s="79">
        <v>15.7</v>
      </c>
      <c r="N56" s="78">
        <v>240</v>
      </c>
      <c r="O56" s="79" t="s">
        <v>135</v>
      </c>
      <c r="P56" s="78">
        <v>12.1</v>
      </c>
      <c r="Q56" s="79" t="s">
        <v>135</v>
      </c>
      <c r="R56" s="78" t="s">
        <v>135</v>
      </c>
      <c r="S56" s="79" t="s">
        <v>135</v>
      </c>
      <c r="T56" s="78">
        <v>2324</v>
      </c>
      <c r="U56" s="79">
        <v>1510</v>
      </c>
      <c r="V56" s="78">
        <v>66.45</v>
      </c>
      <c r="W56" s="79">
        <v>901</v>
      </c>
      <c r="X56" s="78">
        <v>505</v>
      </c>
      <c r="Y56" s="79">
        <v>28.9</v>
      </c>
      <c r="Z56" s="78">
        <v>629</v>
      </c>
      <c r="AA56" s="79">
        <v>135</v>
      </c>
      <c r="AB56" s="78">
        <v>28.6</v>
      </c>
      <c r="AC56" s="79">
        <v>140</v>
      </c>
      <c r="AD56" s="78">
        <v>55</v>
      </c>
      <c r="AE56" s="79">
        <v>3.75</v>
      </c>
      <c r="AF56" s="78">
        <v>1298</v>
      </c>
      <c r="AG56" s="79">
        <v>95</v>
      </c>
      <c r="AH56" s="78">
        <v>91.4</v>
      </c>
      <c r="AI56" s="79" t="s">
        <v>135</v>
      </c>
      <c r="AJ56" s="78" t="s">
        <v>135</v>
      </c>
      <c r="AK56" s="79" t="s">
        <v>135</v>
      </c>
      <c r="AL56" s="78">
        <v>851</v>
      </c>
      <c r="AM56" s="79">
        <v>35</v>
      </c>
      <c r="AN56" s="78">
        <v>8.93</v>
      </c>
      <c r="AO56" s="79">
        <v>299</v>
      </c>
      <c r="AP56" s="78" t="s">
        <v>135</v>
      </c>
      <c r="AQ56" s="79">
        <v>4.12</v>
      </c>
      <c r="AR56" s="78" t="s">
        <v>135</v>
      </c>
      <c r="AS56" s="79" t="s">
        <v>135</v>
      </c>
      <c r="AT56" s="78" t="s">
        <v>135</v>
      </c>
      <c r="AU56" s="79" t="s">
        <v>135</v>
      </c>
      <c r="AV56" s="78" t="s">
        <v>135</v>
      </c>
      <c r="AW56" s="79" t="s">
        <v>135</v>
      </c>
      <c r="AX56" s="78">
        <v>1489211</v>
      </c>
      <c r="AY56" s="79">
        <v>1489038</v>
      </c>
      <c r="AZ56" s="78">
        <v>2.8</v>
      </c>
      <c r="BA56" s="92">
        <v>43200</v>
      </c>
      <c r="BB56" s="88" t="s">
        <v>48</v>
      </c>
      <c r="BC56" s="69"/>
      <c r="BD56" s="69"/>
      <c r="BE56" s="61"/>
    </row>
    <row r="57" spans="1:57" x14ac:dyDescent="0.3">
      <c r="A57" s="68" t="str">
        <f>VLOOKUP([1]ListOfRegions!A34,[1]ListOfRegions!A34:B108,2,0)</f>
        <v xml:space="preserve">  Ιθάκης</v>
      </c>
      <c r="B57" s="80">
        <v>1400</v>
      </c>
      <c r="C57" s="79">
        <v>131</v>
      </c>
      <c r="D57" s="78">
        <v>22.14</v>
      </c>
      <c r="E57" s="79">
        <v>1630</v>
      </c>
      <c r="F57" s="78">
        <v>616</v>
      </c>
      <c r="G57" s="79">
        <v>20.2</v>
      </c>
      <c r="H57" s="78">
        <v>16</v>
      </c>
      <c r="I57" s="79" t="s">
        <v>135</v>
      </c>
      <c r="J57" s="78">
        <v>0.22</v>
      </c>
      <c r="K57" s="79">
        <v>2390</v>
      </c>
      <c r="L57" s="78">
        <v>180</v>
      </c>
      <c r="M57" s="79">
        <v>20.86</v>
      </c>
      <c r="N57" s="78">
        <v>178</v>
      </c>
      <c r="O57" s="79">
        <v>10</v>
      </c>
      <c r="P57" s="78">
        <v>1.2230000000000001</v>
      </c>
      <c r="Q57" s="79" t="s">
        <v>135</v>
      </c>
      <c r="R57" s="78" t="s">
        <v>135</v>
      </c>
      <c r="S57" s="79" t="s">
        <v>135</v>
      </c>
      <c r="T57" s="78">
        <v>140</v>
      </c>
      <c r="U57" s="79" t="s">
        <v>135</v>
      </c>
      <c r="V57" s="78">
        <v>2.2000000000000002</v>
      </c>
      <c r="W57" s="79">
        <v>160</v>
      </c>
      <c r="X57" s="78" t="s">
        <v>135</v>
      </c>
      <c r="Y57" s="79">
        <v>1.1000000000000001</v>
      </c>
      <c r="Z57" s="78">
        <v>260</v>
      </c>
      <c r="AA57" s="79" t="s">
        <v>135</v>
      </c>
      <c r="AB57" s="78">
        <v>1.68</v>
      </c>
      <c r="AC57" s="79">
        <v>10</v>
      </c>
      <c r="AD57" s="78" t="s">
        <v>135</v>
      </c>
      <c r="AE57" s="79">
        <v>0.12</v>
      </c>
      <c r="AF57" s="78">
        <v>2065</v>
      </c>
      <c r="AG57" s="79">
        <v>105</v>
      </c>
      <c r="AH57" s="78">
        <v>14.73</v>
      </c>
      <c r="AI57" s="79" t="s">
        <v>135</v>
      </c>
      <c r="AJ57" s="78" t="s">
        <v>135</v>
      </c>
      <c r="AK57" s="79" t="s">
        <v>135</v>
      </c>
      <c r="AL57" s="78">
        <v>2095</v>
      </c>
      <c r="AM57" s="79">
        <v>365</v>
      </c>
      <c r="AN57" s="78">
        <v>5.3849999999999998</v>
      </c>
      <c r="AO57" s="79">
        <v>420</v>
      </c>
      <c r="AP57" s="78">
        <v>70</v>
      </c>
      <c r="AQ57" s="79">
        <v>4.9349999999999996</v>
      </c>
      <c r="AR57" s="78" t="s">
        <v>135</v>
      </c>
      <c r="AS57" s="79" t="s">
        <v>135</v>
      </c>
      <c r="AT57" s="78" t="s">
        <v>135</v>
      </c>
      <c r="AU57" s="79" t="s">
        <v>135</v>
      </c>
      <c r="AV57" s="78" t="s">
        <v>135</v>
      </c>
      <c r="AW57" s="79" t="s">
        <v>135</v>
      </c>
      <c r="AX57" s="78">
        <v>149390</v>
      </c>
      <c r="AY57" s="79">
        <v>124450</v>
      </c>
      <c r="AZ57" s="78">
        <v>22.684999999999999</v>
      </c>
      <c r="BA57" s="92">
        <v>908.56</v>
      </c>
      <c r="BB57" s="88" t="s">
        <v>49</v>
      </c>
      <c r="BC57" s="69"/>
      <c r="BD57" s="69"/>
      <c r="BE57" s="61"/>
    </row>
    <row r="58" spans="1:57" x14ac:dyDescent="0.3">
      <c r="A58" s="68" t="str">
        <f>VLOOKUP([1]ListOfRegions!A35,[1]ListOfRegions!A35:B109,2,0)</f>
        <v xml:space="preserve">  Κεφαλληνίας</v>
      </c>
      <c r="B58" s="80">
        <v>12303</v>
      </c>
      <c r="C58" s="79">
        <v>5067</v>
      </c>
      <c r="D58" s="78">
        <v>446.35399999999998</v>
      </c>
      <c r="E58" s="79">
        <v>17426</v>
      </c>
      <c r="F58" s="78">
        <v>8439</v>
      </c>
      <c r="G58" s="79">
        <v>1201.32</v>
      </c>
      <c r="H58" s="78">
        <v>7570</v>
      </c>
      <c r="I58" s="79">
        <v>3917</v>
      </c>
      <c r="J58" s="78">
        <v>250.93</v>
      </c>
      <c r="K58" s="79">
        <v>4456</v>
      </c>
      <c r="L58" s="78">
        <v>583</v>
      </c>
      <c r="M58" s="79">
        <v>102.69499999999999</v>
      </c>
      <c r="N58" s="78">
        <v>997</v>
      </c>
      <c r="O58" s="79">
        <v>230</v>
      </c>
      <c r="P58" s="78">
        <v>23.41</v>
      </c>
      <c r="Q58" s="79" t="s">
        <v>135</v>
      </c>
      <c r="R58" s="78" t="s">
        <v>135</v>
      </c>
      <c r="S58" s="79" t="s">
        <v>135</v>
      </c>
      <c r="T58" s="78">
        <v>1088</v>
      </c>
      <c r="U58" s="79">
        <v>150</v>
      </c>
      <c r="V58" s="78">
        <v>39.822000000000003</v>
      </c>
      <c r="W58" s="79">
        <v>141</v>
      </c>
      <c r="X58" s="78" t="s">
        <v>135</v>
      </c>
      <c r="Y58" s="79">
        <v>3.41</v>
      </c>
      <c r="Z58" s="78">
        <v>2157</v>
      </c>
      <c r="AA58" s="79">
        <v>30</v>
      </c>
      <c r="AB58" s="78">
        <v>63.813000000000002</v>
      </c>
      <c r="AC58" s="79">
        <v>784</v>
      </c>
      <c r="AD58" s="78">
        <v>275</v>
      </c>
      <c r="AE58" s="79">
        <v>17.239999999999998</v>
      </c>
      <c r="AF58" s="78">
        <v>2190</v>
      </c>
      <c r="AG58" s="79">
        <v>286</v>
      </c>
      <c r="AH58" s="78">
        <v>114.16800000000001</v>
      </c>
      <c r="AI58" s="79">
        <v>65</v>
      </c>
      <c r="AJ58" s="78" t="s">
        <v>135</v>
      </c>
      <c r="AK58" s="79">
        <v>3</v>
      </c>
      <c r="AL58" s="78">
        <v>13854</v>
      </c>
      <c r="AM58" s="79">
        <v>5364</v>
      </c>
      <c r="AN58" s="78">
        <v>194.98</v>
      </c>
      <c r="AO58" s="79">
        <v>2179</v>
      </c>
      <c r="AP58" s="78">
        <v>516</v>
      </c>
      <c r="AQ58" s="79">
        <v>68.552999999999997</v>
      </c>
      <c r="AR58" s="78">
        <v>20</v>
      </c>
      <c r="AS58" s="79" t="s">
        <v>135</v>
      </c>
      <c r="AT58" s="78" t="s">
        <v>135</v>
      </c>
      <c r="AU58" s="79" t="s">
        <v>135</v>
      </c>
      <c r="AV58" s="78" t="s">
        <v>135</v>
      </c>
      <c r="AW58" s="79" t="s">
        <v>135</v>
      </c>
      <c r="AX58" s="78">
        <v>526638</v>
      </c>
      <c r="AY58" s="79">
        <v>391182</v>
      </c>
      <c r="AZ58" s="78">
        <v>335.26799999999997</v>
      </c>
      <c r="BA58" s="92">
        <v>11692.45</v>
      </c>
      <c r="BB58" s="88" t="s">
        <v>50</v>
      </c>
      <c r="BC58" s="69"/>
      <c r="BD58" s="69"/>
      <c r="BE58" s="61"/>
    </row>
    <row r="59" spans="1:57" x14ac:dyDescent="0.3">
      <c r="A59" s="68" t="str">
        <f>VLOOKUP([1]ListOfRegions!A36,[1]ListOfRegions!A36:B110,2,0)</f>
        <v xml:space="preserve">  Λευκάδας</v>
      </c>
      <c r="B59" s="80">
        <v>10285</v>
      </c>
      <c r="C59" s="79">
        <v>1550</v>
      </c>
      <c r="D59" s="78">
        <v>101.49</v>
      </c>
      <c r="E59" s="79">
        <v>4895</v>
      </c>
      <c r="F59" s="78">
        <v>845</v>
      </c>
      <c r="G59" s="79">
        <v>89.6</v>
      </c>
      <c r="H59" s="78">
        <v>1340</v>
      </c>
      <c r="I59" s="79">
        <v>460</v>
      </c>
      <c r="J59" s="78">
        <v>26.85</v>
      </c>
      <c r="K59" s="79">
        <v>4880</v>
      </c>
      <c r="L59" s="78">
        <v>1600</v>
      </c>
      <c r="M59" s="79">
        <v>46.7</v>
      </c>
      <c r="N59" s="78">
        <v>880</v>
      </c>
      <c r="O59" s="79" t="s">
        <v>135</v>
      </c>
      <c r="P59" s="78">
        <v>8.2799999999999994</v>
      </c>
      <c r="Q59" s="79" t="s">
        <v>135</v>
      </c>
      <c r="R59" s="78" t="s">
        <v>135</v>
      </c>
      <c r="S59" s="79" t="s">
        <v>135</v>
      </c>
      <c r="T59" s="78">
        <v>425</v>
      </c>
      <c r="U59" s="79">
        <v>180</v>
      </c>
      <c r="V59" s="78">
        <v>8.5</v>
      </c>
      <c r="W59" s="79">
        <v>370</v>
      </c>
      <c r="X59" s="78" t="s">
        <v>135</v>
      </c>
      <c r="Y59" s="79">
        <v>3.7</v>
      </c>
      <c r="Z59" s="78">
        <v>300</v>
      </c>
      <c r="AA59" s="79" t="s">
        <v>135</v>
      </c>
      <c r="AB59" s="78">
        <v>3.7</v>
      </c>
      <c r="AC59" s="79">
        <v>100</v>
      </c>
      <c r="AD59" s="78" t="s">
        <v>135</v>
      </c>
      <c r="AE59" s="79">
        <v>0.75</v>
      </c>
      <c r="AF59" s="78">
        <v>1710</v>
      </c>
      <c r="AG59" s="79">
        <v>20</v>
      </c>
      <c r="AH59" s="78">
        <v>17.8</v>
      </c>
      <c r="AI59" s="79" t="s">
        <v>135</v>
      </c>
      <c r="AJ59" s="78" t="s">
        <v>135</v>
      </c>
      <c r="AK59" s="79" t="s">
        <v>135</v>
      </c>
      <c r="AL59" s="78">
        <v>9380</v>
      </c>
      <c r="AM59" s="79">
        <v>300</v>
      </c>
      <c r="AN59" s="78">
        <v>68.349999999999994</v>
      </c>
      <c r="AO59" s="79">
        <v>1430</v>
      </c>
      <c r="AP59" s="78" t="s">
        <v>135</v>
      </c>
      <c r="AQ59" s="79">
        <v>14.2</v>
      </c>
      <c r="AR59" s="78" t="s">
        <v>135</v>
      </c>
      <c r="AS59" s="79" t="s">
        <v>135</v>
      </c>
      <c r="AT59" s="78" t="s">
        <v>135</v>
      </c>
      <c r="AU59" s="79" t="s">
        <v>135</v>
      </c>
      <c r="AV59" s="78" t="s">
        <v>135</v>
      </c>
      <c r="AW59" s="79" t="s">
        <v>135</v>
      </c>
      <c r="AX59" s="78">
        <v>773950</v>
      </c>
      <c r="AY59" s="79">
        <v>524950</v>
      </c>
      <c r="AZ59" s="78">
        <v>23.2</v>
      </c>
      <c r="BA59" s="92">
        <v>3329.0520000000001</v>
      </c>
      <c r="BB59" s="88" t="s">
        <v>51</v>
      </c>
      <c r="BC59" s="69"/>
      <c r="BD59" s="69"/>
      <c r="BE59" s="61"/>
    </row>
    <row r="60" spans="1:57" x14ac:dyDescent="0.3">
      <c r="A60" s="98" t="s">
        <v>52</v>
      </c>
      <c r="B60" s="99">
        <f t="shared" ref="B60:J60" si="33">SUM(B62:B64)</f>
        <v>951431</v>
      </c>
      <c r="C60" s="95">
        <f t="shared" si="33"/>
        <v>792972</v>
      </c>
      <c r="D60" s="95">
        <f t="shared" si="33"/>
        <v>42092.291000000005</v>
      </c>
      <c r="E60" s="95">
        <f t="shared" si="33"/>
        <v>2109111</v>
      </c>
      <c r="F60" s="95">
        <f t="shared" si="33"/>
        <v>1969976</v>
      </c>
      <c r="G60" s="95">
        <f t="shared" si="33"/>
        <v>110876.232</v>
      </c>
      <c r="H60" s="95">
        <f t="shared" si="33"/>
        <v>335968</v>
      </c>
      <c r="I60" s="95">
        <f t="shared" si="33"/>
        <v>291111</v>
      </c>
      <c r="J60" s="95">
        <f t="shared" si="33"/>
        <v>14532.572</v>
      </c>
      <c r="K60" s="95">
        <f>SUM(K62:K64)</f>
        <v>136405</v>
      </c>
      <c r="L60" s="95">
        <f>SUM(L62:L64)</f>
        <v>45890</v>
      </c>
      <c r="M60" s="95">
        <f>SUM(M62:M64)</f>
        <v>3794.547</v>
      </c>
      <c r="N60" s="95">
        <f>SUM(N62:N64)</f>
        <v>63118</v>
      </c>
      <c r="O60" s="95">
        <f t="shared" ref="O60:AE60" si="34">SUM(O62:O64)</f>
        <v>29092</v>
      </c>
      <c r="P60" s="95">
        <f t="shared" si="34"/>
        <v>3036.8010000000004</v>
      </c>
      <c r="Q60" s="95">
        <f t="shared" ref="Q60:V60" si="35">SUM(Q62:Q64)</f>
        <v>165936</v>
      </c>
      <c r="R60" s="95">
        <f t="shared" si="35"/>
        <v>165188</v>
      </c>
      <c r="S60" s="95">
        <f t="shared" si="35"/>
        <v>6878.35</v>
      </c>
      <c r="T60" s="95">
        <f t="shared" si="35"/>
        <v>133859</v>
      </c>
      <c r="U60" s="95">
        <f t="shared" si="35"/>
        <v>122081</v>
      </c>
      <c r="V60" s="95">
        <f t="shared" si="35"/>
        <v>4785.3739999999998</v>
      </c>
      <c r="W60" s="95">
        <f t="shared" si="34"/>
        <v>38896</v>
      </c>
      <c r="X60" s="95">
        <f t="shared" si="34"/>
        <v>14335</v>
      </c>
      <c r="Y60" s="95">
        <f t="shared" si="34"/>
        <v>1465.625</v>
      </c>
      <c r="Z60" s="100">
        <f t="shared" si="34"/>
        <v>23425</v>
      </c>
      <c r="AA60" s="95">
        <f t="shared" si="34"/>
        <v>9261</v>
      </c>
      <c r="AB60" s="95">
        <f t="shared" si="34"/>
        <v>750.80500000000006</v>
      </c>
      <c r="AC60" s="95">
        <f t="shared" si="34"/>
        <v>57599</v>
      </c>
      <c r="AD60" s="95">
        <f t="shared" si="34"/>
        <v>30563</v>
      </c>
      <c r="AE60" s="95">
        <f t="shared" si="34"/>
        <v>1466.3209999999999</v>
      </c>
      <c r="AF60" s="95">
        <f>SUM(AF62:AF64)</f>
        <v>43029</v>
      </c>
      <c r="AG60" s="95">
        <f t="shared" ref="AG60:AQ60" si="36">SUM(AG62:AG64)</f>
        <v>2241</v>
      </c>
      <c r="AH60" s="95">
        <f t="shared" si="36"/>
        <v>1743.338</v>
      </c>
      <c r="AI60" s="95">
        <f t="shared" si="36"/>
        <v>400</v>
      </c>
      <c r="AJ60" s="95">
        <f t="shared" si="36"/>
        <v>65</v>
      </c>
      <c r="AK60" s="95">
        <f t="shared" si="36"/>
        <v>11.2</v>
      </c>
      <c r="AL60" s="95">
        <f t="shared" si="36"/>
        <v>122807</v>
      </c>
      <c r="AM60" s="95">
        <f t="shared" si="36"/>
        <v>53375</v>
      </c>
      <c r="AN60" s="95">
        <f t="shared" si="36"/>
        <v>1717.28</v>
      </c>
      <c r="AO60" s="95">
        <f t="shared" si="36"/>
        <v>190467</v>
      </c>
      <c r="AP60" s="95">
        <f t="shared" si="36"/>
        <v>107458</v>
      </c>
      <c r="AQ60" s="95">
        <f t="shared" si="36"/>
        <v>4362.3649999999998</v>
      </c>
      <c r="AR60" s="95">
        <f>SUM(AR62:AR64)</f>
        <v>43400</v>
      </c>
      <c r="AS60" s="95">
        <f t="shared" ref="AS60:BA60" si="37">SUM(AS62:AS64)</f>
        <v>30093</v>
      </c>
      <c r="AT60" s="95">
        <f t="shared" si="37"/>
        <v>1468.377</v>
      </c>
      <c r="AU60" s="95">
        <f t="shared" si="37"/>
        <v>295</v>
      </c>
      <c r="AV60" s="95">
        <f t="shared" si="37"/>
        <v>255</v>
      </c>
      <c r="AW60" s="95">
        <f t="shared" si="37"/>
        <v>3.3699999999999997</v>
      </c>
      <c r="AX60" s="95">
        <f t="shared" si="37"/>
        <v>17941669</v>
      </c>
      <c r="AY60" s="95">
        <f t="shared" si="37"/>
        <v>16060572</v>
      </c>
      <c r="AZ60" s="95">
        <f t="shared" si="37"/>
        <v>55632.175000000003</v>
      </c>
      <c r="BA60" s="101">
        <f t="shared" si="37"/>
        <v>512893.02399999998</v>
      </c>
      <c r="BB60" s="96" t="s">
        <v>53</v>
      </c>
      <c r="BC60" s="97"/>
      <c r="BD60" s="97"/>
      <c r="BE60" s="61"/>
    </row>
    <row r="61" spans="1:57" x14ac:dyDescent="0.3">
      <c r="A61" s="98"/>
      <c r="B61" s="99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100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101"/>
      <c r="BB61" s="96"/>
      <c r="BC61" s="97"/>
      <c r="BD61" s="97"/>
      <c r="BE61" s="61"/>
    </row>
    <row r="62" spans="1:57" x14ac:dyDescent="0.3">
      <c r="A62" s="68" t="str">
        <f>VLOOKUP([1]ListOfRegions!A37,[1]ListOfRegions!A37:B111,2,0)</f>
        <v xml:space="preserve">  Αχαϊας</v>
      </c>
      <c r="B62" s="80">
        <v>737692</v>
      </c>
      <c r="C62" s="79">
        <v>623624</v>
      </c>
      <c r="D62" s="78">
        <v>32272.641</v>
      </c>
      <c r="E62" s="79">
        <v>87890</v>
      </c>
      <c r="F62" s="78">
        <v>56956</v>
      </c>
      <c r="G62" s="79">
        <v>4644.62</v>
      </c>
      <c r="H62" s="78">
        <v>20825</v>
      </c>
      <c r="I62" s="79">
        <v>8307</v>
      </c>
      <c r="J62" s="78">
        <v>841.79700000000003</v>
      </c>
      <c r="K62" s="79">
        <v>30409</v>
      </c>
      <c r="L62" s="78">
        <v>14895</v>
      </c>
      <c r="M62" s="79">
        <v>889.86199999999997</v>
      </c>
      <c r="N62" s="78">
        <v>27063</v>
      </c>
      <c r="O62" s="79">
        <v>17547</v>
      </c>
      <c r="P62" s="78">
        <v>1606.7940000000001</v>
      </c>
      <c r="Q62" s="79">
        <v>4068</v>
      </c>
      <c r="R62" s="78">
        <v>3680</v>
      </c>
      <c r="S62" s="79">
        <v>134.5</v>
      </c>
      <c r="T62" s="78">
        <v>18952</v>
      </c>
      <c r="U62" s="79">
        <v>12376</v>
      </c>
      <c r="V62" s="78">
        <v>590.63900000000001</v>
      </c>
      <c r="W62" s="79">
        <v>6234</v>
      </c>
      <c r="X62" s="78">
        <v>2965</v>
      </c>
      <c r="Y62" s="79">
        <v>240.29499999999999</v>
      </c>
      <c r="Z62" s="78">
        <v>9910</v>
      </c>
      <c r="AA62" s="79">
        <v>6376</v>
      </c>
      <c r="AB62" s="78">
        <v>312.745</v>
      </c>
      <c r="AC62" s="79">
        <v>34052</v>
      </c>
      <c r="AD62" s="78">
        <v>23350</v>
      </c>
      <c r="AE62" s="79">
        <v>851.07</v>
      </c>
      <c r="AF62" s="78">
        <v>11988</v>
      </c>
      <c r="AG62" s="79">
        <v>126</v>
      </c>
      <c r="AH62" s="78">
        <v>438.54700000000003</v>
      </c>
      <c r="AI62" s="79">
        <v>50</v>
      </c>
      <c r="AJ62" s="78" t="s">
        <v>135</v>
      </c>
      <c r="AK62" s="79">
        <v>1.1000000000000001</v>
      </c>
      <c r="AL62" s="78">
        <v>14554</v>
      </c>
      <c r="AM62" s="79">
        <v>4193</v>
      </c>
      <c r="AN62" s="78">
        <v>300.73</v>
      </c>
      <c r="AO62" s="79">
        <v>46026</v>
      </c>
      <c r="AP62" s="78">
        <v>19301</v>
      </c>
      <c r="AQ62" s="79">
        <v>1217.5150000000001</v>
      </c>
      <c r="AR62" s="78">
        <v>1539</v>
      </c>
      <c r="AS62" s="79">
        <v>1304</v>
      </c>
      <c r="AT62" s="78">
        <v>22.73</v>
      </c>
      <c r="AU62" s="79" t="s">
        <v>135</v>
      </c>
      <c r="AV62" s="78" t="s">
        <v>135</v>
      </c>
      <c r="AW62" s="79" t="s">
        <v>135</v>
      </c>
      <c r="AX62" s="78">
        <v>4093076</v>
      </c>
      <c r="AY62" s="79">
        <v>3476569</v>
      </c>
      <c r="AZ62" s="78">
        <v>3224.36</v>
      </c>
      <c r="BA62" s="92">
        <v>72928.326000000001</v>
      </c>
      <c r="BB62" s="88" t="s">
        <v>54</v>
      </c>
      <c r="BC62" s="69"/>
      <c r="BD62" s="69"/>
      <c r="BE62" s="61"/>
    </row>
    <row r="63" spans="1:57" x14ac:dyDescent="0.3">
      <c r="A63" s="68" t="str">
        <f>VLOOKUP([1]ListOfRegions!A38,[1]ListOfRegions!A38:B112,2,0)</f>
        <v xml:space="preserve">  Αιτωλ/νανίας</v>
      </c>
      <c r="B63" s="80">
        <v>128238</v>
      </c>
      <c r="C63" s="79">
        <v>100118</v>
      </c>
      <c r="D63" s="78">
        <v>5769.42</v>
      </c>
      <c r="E63" s="79">
        <v>969922</v>
      </c>
      <c r="F63" s="78">
        <v>926340</v>
      </c>
      <c r="G63" s="79">
        <v>46815.35</v>
      </c>
      <c r="H63" s="78">
        <v>189750</v>
      </c>
      <c r="I63" s="79">
        <v>171349</v>
      </c>
      <c r="J63" s="78">
        <v>8075.71</v>
      </c>
      <c r="K63" s="79">
        <v>97047</v>
      </c>
      <c r="L63" s="78">
        <v>26535</v>
      </c>
      <c r="M63" s="79">
        <v>2529.29</v>
      </c>
      <c r="N63" s="78">
        <v>31422</v>
      </c>
      <c r="O63" s="79">
        <v>9965</v>
      </c>
      <c r="P63" s="78">
        <v>1203.5419999999999</v>
      </c>
      <c r="Q63" s="79">
        <v>156713</v>
      </c>
      <c r="R63" s="78">
        <v>156673</v>
      </c>
      <c r="S63" s="79">
        <v>6439.1</v>
      </c>
      <c r="T63" s="78">
        <v>52516</v>
      </c>
      <c r="U63" s="79">
        <v>51371</v>
      </c>
      <c r="V63" s="78">
        <v>1176.825</v>
      </c>
      <c r="W63" s="79">
        <v>21469</v>
      </c>
      <c r="X63" s="78">
        <v>4335</v>
      </c>
      <c r="Y63" s="79">
        <v>783.32</v>
      </c>
      <c r="Z63" s="78">
        <v>9050</v>
      </c>
      <c r="AA63" s="79">
        <v>2155</v>
      </c>
      <c r="AB63" s="78">
        <v>259.8</v>
      </c>
      <c r="AC63" s="79">
        <v>15783</v>
      </c>
      <c r="AD63" s="78">
        <v>1468</v>
      </c>
      <c r="AE63" s="79">
        <v>369.40100000000001</v>
      </c>
      <c r="AF63" s="78">
        <v>20812</v>
      </c>
      <c r="AG63" s="79">
        <v>215</v>
      </c>
      <c r="AH63" s="78">
        <v>724.27099999999996</v>
      </c>
      <c r="AI63" s="79">
        <v>235</v>
      </c>
      <c r="AJ63" s="78" t="s">
        <v>135</v>
      </c>
      <c r="AK63" s="79">
        <v>6.1</v>
      </c>
      <c r="AL63" s="78">
        <v>98564</v>
      </c>
      <c r="AM63" s="79">
        <v>42872</v>
      </c>
      <c r="AN63" s="78">
        <v>1263.47</v>
      </c>
      <c r="AO63" s="79">
        <v>105791</v>
      </c>
      <c r="AP63" s="78">
        <v>54551</v>
      </c>
      <c r="AQ63" s="79">
        <v>1796.6510000000001</v>
      </c>
      <c r="AR63" s="78">
        <v>22964</v>
      </c>
      <c r="AS63" s="79">
        <v>10479</v>
      </c>
      <c r="AT63" s="78">
        <v>802.27499999999998</v>
      </c>
      <c r="AU63" s="79">
        <v>180</v>
      </c>
      <c r="AV63" s="78">
        <v>180</v>
      </c>
      <c r="AW63" s="79">
        <v>2.8</v>
      </c>
      <c r="AX63" s="78">
        <v>5439962</v>
      </c>
      <c r="AY63" s="79">
        <v>4277063</v>
      </c>
      <c r="AZ63" s="78">
        <v>46222.91</v>
      </c>
      <c r="BA63" s="92">
        <v>39725.398000000001</v>
      </c>
      <c r="BB63" s="88" t="s">
        <v>55</v>
      </c>
      <c r="BC63" s="69"/>
      <c r="BD63" s="69"/>
      <c r="BE63" s="61"/>
    </row>
    <row r="64" spans="1:57" x14ac:dyDescent="0.3">
      <c r="A64" s="68" t="str">
        <f>VLOOKUP([1]ListOfRegions!A39,[1]ListOfRegions!A39:B113,2,0)</f>
        <v xml:space="preserve">  Ηλείας</v>
      </c>
      <c r="B64" s="80">
        <v>85501</v>
      </c>
      <c r="C64" s="79">
        <v>69230</v>
      </c>
      <c r="D64" s="78">
        <v>4050.23</v>
      </c>
      <c r="E64" s="79">
        <v>1051299</v>
      </c>
      <c r="F64" s="78">
        <v>986680</v>
      </c>
      <c r="G64" s="79">
        <v>59416.262000000002</v>
      </c>
      <c r="H64" s="78">
        <v>125393</v>
      </c>
      <c r="I64" s="79">
        <v>111455</v>
      </c>
      <c r="J64" s="78">
        <v>5615.0649999999996</v>
      </c>
      <c r="K64" s="79">
        <v>8949</v>
      </c>
      <c r="L64" s="78">
        <v>4460</v>
      </c>
      <c r="M64" s="79">
        <v>375.39499999999998</v>
      </c>
      <c r="N64" s="78">
        <v>4633</v>
      </c>
      <c r="O64" s="79">
        <v>1580</v>
      </c>
      <c r="P64" s="78">
        <v>226.465</v>
      </c>
      <c r="Q64" s="79">
        <v>5155</v>
      </c>
      <c r="R64" s="78">
        <v>4835</v>
      </c>
      <c r="S64" s="79">
        <v>304.75</v>
      </c>
      <c r="T64" s="78">
        <v>62391</v>
      </c>
      <c r="U64" s="79">
        <v>58334</v>
      </c>
      <c r="V64" s="78">
        <v>3017.91</v>
      </c>
      <c r="W64" s="79">
        <v>11193</v>
      </c>
      <c r="X64" s="78">
        <v>7035</v>
      </c>
      <c r="Y64" s="79">
        <v>442.01</v>
      </c>
      <c r="Z64" s="78">
        <v>4465</v>
      </c>
      <c r="AA64" s="79">
        <v>730</v>
      </c>
      <c r="AB64" s="78">
        <v>178.26</v>
      </c>
      <c r="AC64" s="79">
        <v>7764</v>
      </c>
      <c r="AD64" s="78">
        <v>5745</v>
      </c>
      <c r="AE64" s="79">
        <v>245.85</v>
      </c>
      <c r="AF64" s="78">
        <v>10229</v>
      </c>
      <c r="AG64" s="79">
        <v>1900</v>
      </c>
      <c r="AH64" s="78">
        <v>580.52</v>
      </c>
      <c r="AI64" s="79">
        <v>115</v>
      </c>
      <c r="AJ64" s="78">
        <v>65</v>
      </c>
      <c r="AK64" s="79">
        <v>4</v>
      </c>
      <c r="AL64" s="78">
        <v>9689</v>
      </c>
      <c r="AM64" s="79">
        <v>6310</v>
      </c>
      <c r="AN64" s="78">
        <v>153.08000000000001</v>
      </c>
      <c r="AO64" s="79">
        <v>38650</v>
      </c>
      <c r="AP64" s="78">
        <v>33606</v>
      </c>
      <c r="AQ64" s="79">
        <v>1348.1990000000001</v>
      </c>
      <c r="AR64" s="78">
        <v>18897</v>
      </c>
      <c r="AS64" s="79">
        <v>18310</v>
      </c>
      <c r="AT64" s="78">
        <v>643.37199999999996</v>
      </c>
      <c r="AU64" s="79">
        <v>115</v>
      </c>
      <c r="AV64" s="78">
        <v>75</v>
      </c>
      <c r="AW64" s="79">
        <v>0.56999999999999995</v>
      </c>
      <c r="AX64" s="78">
        <v>8408631</v>
      </c>
      <c r="AY64" s="79">
        <v>8306940</v>
      </c>
      <c r="AZ64" s="78">
        <v>6184.9049999999997</v>
      </c>
      <c r="BA64" s="92">
        <v>400239.3</v>
      </c>
      <c r="BB64" s="88" t="s">
        <v>56</v>
      </c>
      <c r="BC64" s="69"/>
      <c r="BD64" s="69"/>
      <c r="BE64" s="61"/>
    </row>
    <row r="65" spans="1:57" x14ac:dyDescent="0.3">
      <c r="A65" s="98" t="s">
        <v>57</v>
      </c>
      <c r="B65" s="99">
        <f t="shared" ref="B65:J65" si="38">SUM(B67:B71)</f>
        <v>542317</v>
      </c>
      <c r="C65" s="95">
        <f t="shared" si="38"/>
        <v>498524</v>
      </c>
      <c r="D65" s="95">
        <f t="shared" si="38"/>
        <v>17417.173999999999</v>
      </c>
      <c r="E65" s="95">
        <f t="shared" si="38"/>
        <v>8276204</v>
      </c>
      <c r="F65" s="95">
        <f t="shared" si="38"/>
        <v>8213417</v>
      </c>
      <c r="G65" s="95">
        <f t="shared" si="38"/>
        <v>478077.16900000005</v>
      </c>
      <c r="H65" s="95">
        <f t="shared" si="38"/>
        <v>1691767</v>
      </c>
      <c r="I65" s="95">
        <f t="shared" si="38"/>
        <v>1673620</v>
      </c>
      <c r="J65" s="95">
        <f t="shared" si="38"/>
        <v>68444.819000000003</v>
      </c>
      <c r="K65" s="95">
        <f>SUM(K67:K71)</f>
        <v>227778</v>
      </c>
      <c r="L65" s="95">
        <f>SUM(L67:L71)</f>
        <v>178790</v>
      </c>
      <c r="M65" s="95">
        <f>SUM(M67:M71)</f>
        <v>5316.5529999999999</v>
      </c>
      <c r="N65" s="95">
        <f>SUM(N67:N71)</f>
        <v>451447</v>
      </c>
      <c r="O65" s="95">
        <f t="shared" ref="O65:AE65" si="39">SUM(O67:O71)</f>
        <v>436458</v>
      </c>
      <c r="P65" s="95">
        <f t="shared" si="39"/>
        <v>9844.2980000000007</v>
      </c>
      <c r="Q65" s="95">
        <f t="shared" ref="Q65:V65" si="40">SUM(Q67:Q71)</f>
        <v>3256</v>
      </c>
      <c r="R65" s="95">
        <f t="shared" si="40"/>
        <v>1155</v>
      </c>
      <c r="S65" s="95">
        <f t="shared" si="40"/>
        <v>58.847000000000001</v>
      </c>
      <c r="T65" s="95">
        <f t="shared" si="40"/>
        <v>182164</v>
      </c>
      <c r="U65" s="95">
        <f t="shared" si="40"/>
        <v>167550</v>
      </c>
      <c r="V65" s="95">
        <f t="shared" si="40"/>
        <v>6408.9259999999995</v>
      </c>
      <c r="W65" s="95">
        <f t="shared" si="39"/>
        <v>212861</v>
      </c>
      <c r="X65" s="95">
        <f t="shared" si="39"/>
        <v>200154</v>
      </c>
      <c r="Y65" s="95">
        <f t="shared" si="39"/>
        <v>7384.8419999999996</v>
      </c>
      <c r="Z65" s="100">
        <f t="shared" si="39"/>
        <v>1086041</v>
      </c>
      <c r="AA65" s="95">
        <f t="shared" si="39"/>
        <v>1074637</v>
      </c>
      <c r="AB65" s="95">
        <f t="shared" si="39"/>
        <v>37642.572</v>
      </c>
      <c r="AC65" s="95">
        <f t="shared" si="39"/>
        <v>105065</v>
      </c>
      <c r="AD65" s="95">
        <f t="shared" si="39"/>
        <v>96130</v>
      </c>
      <c r="AE65" s="95">
        <f t="shared" si="39"/>
        <v>1572.4949999999999</v>
      </c>
      <c r="AF65" s="95">
        <f>SUM(AF67:AF71)</f>
        <v>65010</v>
      </c>
      <c r="AG65" s="95">
        <f t="shared" ref="AG65:AQ65" si="41">SUM(AG67:AG71)</f>
        <v>25547</v>
      </c>
      <c r="AH65" s="95">
        <f t="shared" si="41"/>
        <v>2034.818</v>
      </c>
      <c r="AI65" s="95">
        <f t="shared" si="41"/>
        <v>333409</v>
      </c>
      <c r="AJ65" s="95">
        <f t="shared" si="41"/>
        <v>304401</v>
      </c>
      <c r="AK65" s="95">
        <f t="shared" si="41"/>
        <v>7169.7009999999991</v>
      </c>
      <c r="AL65" s="95">
        <f t="shared" si="41"/>
        <v>97233</v>
      </c>
      <c r="AM65" s="95">
        <f t="shared" si="41"/>
        <v>62015</v>
      </c>
      <c r="AN65" s="95">
        <f t="shared" si="41"/>
        <v>940.875</v>
      </c>
      <c r="AO65" s="95">
        <f t="shared" si="41"/>
        <v>356926</v>
      </c>
      <c r="AP65" s="95">
        <f t="shared" si="41"/>
        <v>289939</v>
      </c>
      <c r="AQ65" s="95">
        <f t="shared" si="41"/>
        <v>4692.4319999999998</v>
      </c>
      <c r="AR65" s="95">
        <f>SUM(AR67:AR71)</f>
        <v>200581</v>
      </c>
      <c r="AS65" s="95">
        <f t="shared" ref="AS65:BA65" si="42">SUM(AS67:AS71)</f>
        <v>166006</v>
      </c>
      <c r="AT65" s="95">
        <f t="shared" si="42"/>
        <v>4257.3550000000005</v>
      </c>
      <c r="AU65" s="95">
        <f t="shared" si="42"/>
        <v>7741</v>
      </c>
      <c r="AV65" s="95">
        <f t="shared" si="42"/>
        <v>7481</v>
      </c>
      <c r="AW65" s="95">
        <f t="shared" si="42"/>
        <v>91.597000000000008</v>
      </c>
      <c r="AX65" s="95">
        <f t="shared" si="42"/>
        <v>41629607</v>
      </c>
      <c r="AY65" s="95">
        <f t="shared" si="42"/>
        <v>40841936</v>
      </c>
      <c r="AZ65" s="95">
        <f t="shared" si="42"/>
        <v>63263.446000000004</v>
      </c>
      <c r="BA65" s="101">
        <f t="shared" si="42"/>
        <v>995716.0689999999</v>
      </c>
      <c r="BB65" s="96" t="s">
        <v>58</v>
      </c>
      <c r="BC65" s="97"/>
      <c r="BD65" s="97"/>
      <c r="BE65" s="61"/>
    </row>
    <row r="66" spans="1:57" x14ac:dyDescent="0.3">
      <c r="A66" s="98"/>
      <c r="B66" s="99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100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101"/>
      <c r="BB66" s="96"/>
      <c r="BC66" s="97"/>
      <c r="BD66" s="97"/>
      <c r="BE66" s="61"/>
    </row>
    <row r="67" spans="1:57" x14ac:dyDescent="0.3">
      <c r="A67" s="68" t="str">
        <f>VLOOKUP([1]ListOfRegions!A40,[1]ListOfRegions!A40:B114,2,0)</f>
        <v xml:space="preserve">  Αρκαδίας</v>
      </c>
      <c r="B67" s="80">
        <v>7885</v>
      </c>
      <c r="C67" s="79">
        <v>5865</v>
      </c>
      <c r="D67" s="78">
        <v>201.8</v>
      </c>
      <c r="E67" s="79">
        <v>21460</v>
      </c>
      <c r="F67" s="78">
        <v>19545</v>
      </c>
      <c r="G67" s="79">
        <v>709.05</v>
      </c>
      <c r="H67" s="78">
        <v>17370</v>
      </c>
      <c r="I67" s="79">
        <v>16095</v>
      </c>
      <c r="J67" s="78">
        <v>478.1</v>
      </c>
      <c r="K67" s="79">
        <v>60875</v>
      </c>
      <c r="L67" s="78">
        <v>57035</v>
      </c>
      <c r="M67" s="79">
        <v>1316.127</v>
      </c>
      <c r="N67" s="78">
        <v>304169</v>
      </c>
      <c r="O67" s="79">
        <v>302644</v>
      </c>
      <c r="P67" s="78">
        <v>5448.9849999999997</v>
      </c>
      <c r="Q67" s="79">
        <v>120</v>
      </c>
      <c r="R67" s="78">
        <v>60</v>
      </c>
      <c r="S67" s="79">
        <v>0.4</v>
      </c>
      <c r="T67" s="78">
        <v>12327</v>
      </c>
      <c r="U67" s="79">
        <v>12117</v>
      </c>
      <c r="V67" s="78">
        <v>159.68</v>
      </c>
      <c r="W67" s="79">
        <v>7512</v>
      </c>
      <c r="X67" s="78">
        <v>6992</v>
      </c>
      <c r="Y67" s="79">
        <v>163.643</v>
      </c>
      <c r="Z67" s="78">
        <v>62975</v>
      </c>
      <c r="AA67" s="79">
        <v>62415</v>
      </c>
      <c r="AB67" s="78">
        <v>1595</v>
      </c>
      <c r="AC67" s="79">
        <v>68993</v>
      </c>
      <c r="AD67" s="78">
        <v>63638</v>
      </c>
      <c r="AE67" s="79">
        <v>871.03</v>
      </c>
      <c r="AF67" s="78">
        <v>2180</v>
      </c>
      <c r="AG67" s="79">
        <v>975</v>
      </c>
      <c r="AH67" s="78">
        <v>31.3</v>
      </c>
      <c r="AI67" s="79">
        <v>3755</v>
      </c>
      <c r="AJ67" s="78">
        <v>3755</v>
      </c>
      <c r="AK67" s="79">
        <v>40.5</v>
      </c>
      <c r="AL67" s="78">
        <v>44123</v>
      </c>
      <c r="AM67" s="79">
        <v>27350</v>
      </c>
      <c r="AN67" s="78">
        <v>284.97399999999999</v>
      </c>
      <c r="AO67" s="79">
        <v>170889</v>
      </c>
      <c r="AP67" s="78">
        <v>126429</v>
      </c>
      <c r="AQ67" s="79">
        <v>1155.3019999999999</v>
      </c>
      <c r="AR67" s="78">
        <v>170115</v>
      </c>
      <c r="AS67" s="79">
        <v>137966</v>
      </c>
      <c r="AT67" s="78">
        <v>3218.1149999999998</v>
      </c>
      <c r="AU67" s="79">
        <v>240</v>
      </c>
      <c r="AV67" s="78">
        <v>240</v>
      </c>
      <c r="AW67" s="79">
        <v>2</v>
      </c>
      <c r="AX67" s="78">
        <v>2815271</v>
      </c>
      <c r="AY67" s="79">
        <v>2750771</v>
      </c>
      <c r="AZ67" s="78">
        <v>1173.45</v>
      </c>
      <c r="BA67" s="92">
        <v>65287.88</v>
      </c>
      <c r="BB67" s="88" t="s">
        <v>59</v>
      </c>
      <c r="BC67" s="69"/>
      <c r="BD67" s="69"/>
      <c r="BE67" s="61"/>
    </row>
    <row r="68" spans="1:57" x14ac:dyDescent="0.3">
      <c r="A68" s="68" t="str">
        <f>VLOOKUP([1]ListOfRegions!A41,[1]ListOfRegions!A41:B115,2,0)</f>
        <v xml:space="preserve">  Αργολίδας</v>
      </c>
      <c r="B68" s="80">
        <v>89200</v>
      </c>
      <c r="C68" s="79">
        <v>82690</v>
      </c>
      <c r="D68" s="78">
        <v>4215.1099999999997</v>
      </c>
      <c r="E68" s="79">
        <v>4478492</v>
      </c>
      <c r="F68" s="78">
        <v>4472995</v>
      </c>
      <c r="G68" s="79">
        <v>271240.478</v>
      </c>
      <c r="H68" s="78">
        <v>913378</v>
      </c>
      <c r="I68" s="79">
        <v>910149</v>
      </c>
      <c r="J68" s="78">
        <v>38508.067999999999</v>
      </c>
      <c r="K68" s="79">
        <v>30559</v>
      </c>
      <c r="L68" s="78">
        <v>25375</v>
      </c>
      <c r="M68" s="79">
        <v>1022.8</v>
      </c>
      <c r="N68" s="78">
        <v>16755</v>
      </c>
      <c r="O68" s="79">
        <v>14680</v>
      </c>
      <c r="P68" s="78">
        <v>645.22</v>
      </c>
      <c r="Q68" s="79">
        <v>210</v>
      </c>
      <c r="R68" s="78">
        <v>210</v>
      </c>
      <c r="S68" s="79">
        <v>14.7</v>
      </c>
      <c r="T68" s="78">
        <v>84823</v>
      </c>
      <c r="U68" s="79">
        <v>83471</v>
      </c>
      <c r="V68" s="78">
        <v>2876.2</v>
      </c>
      <c r="W68" s="79">
        <v>120097</v>
      </c>
      <c r="X68" s="78">
        <v>119380</v>
      </c>
      <c r="Y68" s="79">
        <v>5007.8500000000004</v>
      </c>
      <c r="Z68" s="78">
        <v>605865</v>
      </c>
      <c r="AA68" s="79">
        <v>603040</v>
      </c>
      <c r="AB68" s="78">
        <v>24735.878000000001</v>
      </c>
      <c r="AC68" s="79">
        <v>690</v>
      </c>
      <c r="AD68" s="78">
        <v>660</v>
      </c>
      <c r="AE68" s="79">
        <v>18.5</v>
      </c>
      <c r="AF68" s="78">
        <v>4295</v>
      </c>
      <c r="AG68" s="79">
        <v>2055</v>
      </c>
      <c r="AH68" s="78">
        <v>137.35</v>
      </c>
      <c r="AI68" s="79">
        <v>910</v>
      </c>
      <c r="AJ68" s="78">
        <v>910</v>
      </c>
      <c r="AK68" s="79">
        <v>31.5</v>
      </c>
      <c r="AL68" s="78">
        <v>14920</v>
      </c>
      <c r="AM68" s="79">
        <v>9700</v>
      </c>
      <c r="AN68" s="78">
        <v>206.34</v>
      </c>
      <c r="AO68" s="79">
        <v>11430</v>
      </c>
      <c r="AP68" s="78">
        <v>8234</v>
      </c>
      <c r="AQ68" s="79">
        <v>221.58</v>
      </c>
      <c r="AR68" s="78">
        <v>10</v>
      </c>
      <c r="AS68" s="79" t="s">
        <v>135</v>
      </c>
      <c r="AT68" s="78">
        <v>0.4</v>
      </c>
      <c r="AU68" s="79">
        <v>4230</v>
      </c>
      <c r="AV68" s="78">
        <v>4040</v>
      </c>
      <c r="AW68" s="79">
        <v>45.47</v>
      </c>
      <c r="AX68" s="78">
        <v>4496104</v>
      </c>
      <c r="AY68" s="79">
        <v>4264188</v>
      </c>
      <c r="AZ68" s="78">
        <v>595.101</v>
      </c>
      <c r="BA68" s="92">
        <v>96534.45</v>
      </c>
      <c r="BB68" s="88" t="s">
        <v>60</v>
      </c>
      <c r="BC68" s="69"/>
      <c r="BD68" s="69"/>
      <c r="BE68" s="61"/>
    </row>
    <row r="69" spans="1:57" x14ac:dyDescent="0.3">
      <c r="A69" s="68" t="str">
        <f>VLOOKUP([1]ListOfRegions!A42,[1]ListOfRegions!A42:B116,2,0)</f>
        <v xml:space="preserve">  Κορινθίας</v>
      </c>
      <c r="B69" s="80">
        <v>312714</v>
      </c>
      <c r="C69" s="79">
        <v>311694</v>
      </c>
      <c r="D69" s="78">
        <v>7062.0919999999996</v>
      </c>
      <c r="E69" s="79">
        <v>193110</v>
      </c>
      <c r="F69" s="78">
        <v>192458</v>
      </c>
      <c r="G69" s="79">
        <v>4044.895</v>
      </c>
      <c r="H69" s="78">
        <v>44984</v>
      </c>
      <c r="I69" s="79">
        <v>44802</v>
      </c>
      <c r="J69" s="78">
        <v>809.39800000000002</v>
      </c>
      <c r="K69" s="79">
        <v>91233</v>
      </c>
      <c r="L69" s="78">
        <v>91168</v>
      </c>
      <c r="M69" s="79">
        <v>1762.336</v>
      </c>
      <c r="N69" s="78">
        <v>111343</v>
      </c>
      <c r="O69" s="79">
        <v>110906</v>
      </c>
      <c r="P69" s="78">
        <v>3056.32</v>
      </c>
      <c r="Q69" s="79">
        <v>260</v>
      </c>
      <c r="R69" s="78">
        <v>260</v>
      </c>
      <c r="S69" s="79">
        <v>5.0999999999999996</v>
      </c>
      <c r="T69" s="78">
        <v>9682</v>
      </c>
      <c r="U69" s="79">
        <v>9672</v>
      </c>
      <c r="V69" s="78">
        <v>209.56899999999999</v>
      </c>
      <c r="W69" s="79">
        <v>49872</v>
      </c>
      <c r="X69" s="78">
        <v>49870</v>
      </c>
      <c r="Y69" s="79">
        <v>1115.087</v>
      </c>
      <c r="Z69" s="78">
        <v>404949</v>
      </c>
      <c r="AA69" s="79">
        <v>404839</v>
      </c>
      <c r="AB69" s="78">
        <v>10961.27</v>
      </c>
      <c r="AC69" s="79">
        <v>27288</v>
      </c>
      <c r="AD69" s="78">
        <v>26851</v>
      </c>
      <c r="AE69" s="79">
        <v>479.26499999999999</v>
      </c>
      <c r="AF69" s="78">
        <v>8242</v>
      </c>
      <c r="AG69" s="79">
        <v>8240</v>
      </c>
      <c r="AH69" s="78">
        <v>278.08199999999999</v>
      </c>
      <c r="AI69" s="79">
        <v>156</v>
      </c>
      <c r="AJ69" s="78">
        <v>150</v>
      </c>
      <c r="AK69" s="79">
        <v>6.22</v>
      </c>
      <c r="AL69" s="78">
        <v>18884</v>
      </c>
      <c r="AM69" s="79">
        <v>18281</v>
      </c>
      <c r="AN69" s="78">
        <v>144.80000000000001</v>
      </c>
      <c r="AO69" s="79">
        <v>97527</v>
      </c>
      <c r="AP69" s="78">
        <v>97224</v>
      </c>
      <c r="AQ69" s="79">
        <v>1584.6489999999999</v>
      </c>
      <c r="AR69" s="78">
        <v>4320</v>
      </c>
      <c r="AS69" s="79">
        <v>4310</v>
      </c>
      <c r="AT69" s="78">
        <v>113.32</v>
      </c>
      <c r="AU69" s="79">
        <v>2696</v>
      </c>
      <c r="AV69" s="78">
        <v>2696</v>
      </c>
      <c r="AW69" s="79">
        <v>29.879000000000001</v>
      </c>
      <c r="AX69" s="78">
        <v>3578374</v>
      </c>
      <c r="AY69" s="79">
        <v>3554442</v>
      </c>
      <c r="AZ69" s="78">
        <v>20.175000000000001</v>
      </c>
      <c r="BA69" s="92">
        <v>19273.683000000001</v>
      </c>
      <c r="BB69" s="88" t="s">
        <v>61</v>
      </c>
      <c r="BC69" s="69"/>
      <c r="BD69" s="69"/>
      <c r="BE69" s="61"/>
    </row>
    <row r="70" spans="1:57" x14ac:dyDescent="0.3">
      <c r="A70" s="68" t="str">
        <f>VLOOKUP([1]ListOfRegions!A43,[1]ListOfRegions!A43:B117,2,0)</f>
        <v xml:space="preserve">  Λακωνίας</v>
      </c>
      <c r="B70" s="80">
        <v>91810</v>
      </c>
      <c r="C70" s="79">
        <v>81085</v>
      </c>
      <c r="D70" s="78">
        <v>4209.84</v>
      </c>
      <c r="E70" s="79">
        <v>3492760</v>
      </c>
      <c r="F70" s="78">
        <v>3470389</v>
      </c>
      <c r="G70" s="79">
        <v>197840.95300000001</v>
      </c>
      <c r="H70" s="78">
        <v>700651</v>
      </c>
      <c r="I70" s="79">
        <v>696017</v>
      </c>
      <c r="J70" s="78">
        <v>28028.793000000001</v>
      </c>
      <c r="K70" s="79">
        <v>17442</v>
      </c>
      <c r="L70" s="78">
        <v>2875</v>
      </c>
      <c r="M70" s="79">
        <v>362.57499999999999</v>
      </c>
      <c r="N70" s="78">
        <v>10228</v>
      </c>
      <c r="O70" s="79">
        <v>3918</v>
      </c>
      <c r="P70" s="78">
        <v>306.60000000000002</v>
      </c>
      <c r="Q70" s="79">
        <v>2029</v>
      </c>
      <c r="R70" s="78">
        <v>25</v>
      </c>
      <c r="S70" s="79">
        <v>14</v>
      </c>
      <c r="T70" s="78">
        <v>44746</v>
      </c>
      <c r="U70" s="79">
        <v>43966</v>
      </c>
      <c r="V70" s="78">
        <v>2356.5540000000001</v>
      </c>
      <c r="W70" s="79">
        <v>23818</v>
      </c>
      <c r="X70" s="78">
        <v>21154</v>
      </c>
      <c r="Y70" s="79">
        <v>680.74800000000005</v>
      </c>
      <c r="Z70" s="78">
        <v>5847</v>
      </c>
      <c r="AA70" s="79">
        <v>3201</v>
      </c>
      <c r="AB70" s="78">
        <v>167.369</v>
      </c>
      <c r="AC70" s="79">
        <v>2291</v>
      </c>
      <c r="AD70" s="78">
        <v>1028</v>
      </c>
      <c r="AE70" s="79">
        <v>44.445</v>
      </c>
      <c r="AF70" s="78">
        <v>18155</v>
      </c>
      <c r="AG70" s="79">
        <v>7528</v>
      </c>
      <c r="AH70" s="78">
        <v>536.04700000000003</v>
      </c>
      <c r="AI70" s="79">
        <v>91872</v>
      </c>
      <c r="AJ70" s="78">
        <v>73438</v>
      </c>
      <c r="AK70" s="79">
        <v>2529.4899999999998</v>
      </c>
      <c r="AL70" s="78">
        <v>9838</v>
      </c>
      <c r="AM70" s="79">
        <v>4591</v>
      </c>
      <c r="AN70" s="78">
        <v>108.43899999999999</v>
      </c>
      <c r="AO70" s="79">
        <v>46889</v>
      </c>
      <c r="AP70" s="78">
        <v>39415</v>
      </c>
      <c r="AQ70" s="79">
        <v>950.904</v>
      </c>
      <c r="AR70" s="78">
        <v>22057</v>
      </c>
      <c r="AS70" s="79">
        <v>20470</v>
      </c>
      <c r="AT70" s="78">
        <v>793.76</v>
      </c>
      <c r="AU70" s="79">
        <v>516</v>
      </c>
      <c r="AV70" s="78">
        <v>505</v>
      </c>
      <c r="AW70" s="79">
        <v>13.018000000000001</v>
      </c>
      <c r="AX70" s="78">
        <v>14263862</v>
      </c>
      <c r="AY70" s="79">
        <v>14024889</v>
      </c>
      <c r="AZ70" s="78">
        <v>52796.260999999999</v>
      </c>
      <c r="BA70" s="92">
        <v>177738.204</v>
      </c>
      <c r="BB70" s="88" t="s">
        <v>62</v>
      </c>
      <c r="BC70" s="69"/>
      <c r="BD70" s="69"/>
      <c r="BE70" s="61"/>
    </row>
    <row r="71" spans="1:57" x14ac:dyDescent="0.3">
      <c r="A71" s="68" t="str">
        <f>VLOOKUP([1]ListOfRegions!A44,[1]ListOfRegions!A44:B118,2,0)</f>
        <v xml:space="preserve">  Μεσσηνίας</v>
      </c>
      <c r="B71" s="80">
        <v>40708</v>
      </c>
      <c r="C71" s="79">
        <v>17190</v>
      </c>
      <c r="D71" s="78">
        <v>1728.3320000000001</v>
      </c>
      <c r="E71" s="79">
        <v>90382</v>
      </c>
      <c r="F71" s="78">
        <v>58030</v>
      </c>
      <c r="G71" s="79">
        <v>4241.7929999999997</v>
      </c>
      <c r="H71" s="78">
        <v>15384</v>
      </c>
      <c r="I71" s="79">
        <v>6557</v>
      </c>
      <c r="J71" s="78">
        <v>620.46</v>
      </c>
      <c r="K71" s="79">
        <v>27669</v>
      </c>
      <c r="L71" s="78">
        <v>2337</v>
      </c>
      <c r="M71" s="79">
        <v>852.71500000000003</v>
      </c>
      <c r="N71" s="78">
        <v>8952</v>
      </c>
      <c r="O71" s="79">
        <v>4310</v>
      </c>
      <c r="P71" s="78">
        <v>387.173</v>
      </c>
      <c r="Q71" s="79">
        <v>637</v>
      </c>
      <c r="R71" s="78">
        <v>600</v>
      </c>
      <c r="S71" s="79">
        <v>24.646999999999998</v>
      </c>
      <c r="T71" s="78">
        <v>30586</v>
      </c>
      <c r="U71" s="79">
        <v>18324</v>
      </c>
      <c r="V71" s="78">
        <v>806.923</v>
      </c>
      <c r="W71" s="79">
        <v>11562</v>
      </c>
      <c r="X71" s="78">
        <v>2758</v>
      </c>
      <c r="Y71" s="79">
        <v>417.51400000000001</v>
      </c>
      <c r="Z71" s="78">
        <v>6405</v>
      </c>
      <c r="AA71" s="79">
        <v>1142</v>
      </c>
      <c r="AB71" s="78">
        <v>183.05500000000001</v>
      </c>
      <c r="AC71" s="79">
        <v>5803</v>
      </c>
      <c r="AD71" s="78">
        <v>3953</v>
      </c>
      <c r="AE71" s="79">
        <v>159.255</v>
      </c>
      <c r="AF71" s="78">
        <v>32138</v>
      </c>
      <c r="AG71" s="79">
        <v>6749</v>
      </c>
      <c r="AH71" s="78">
        <v>1052.039</v>
      </c>
      <c r="AI71" s="79">
        <v>236716</v>
      </c>
      <c r="AJ71" s="78">
        <v>226148</v>
      </c>
      <c r="AK71" s="79">
        <v>4561.991</v>
      </c>
      <c r="AL71" s="78">
        <v>9468</v>
      </c>
      <c r="AM71" s="79">
        <v>2093</v>
      </c>
      <c r="AN71" s="78">
        <v>196.322</v>
      </c>
      <c r="AO71" s="79">
        <v>30191</v>
      </c>
      <c r="AP71" s="78">
        <v>18637</v>
      </c>
      <c r="AQ71" s="79">
        <v>779.99699999999996</v>
      </c>
      <c r="AR71" s="78">
        <v>4079</v>
      </c>
      <c r="AS71" s="79">
        <v>3260</v>
      </c>
      <c r="AT71" s="78">
        <v>131.76</v>
      </c>
      <c r="AU71" s="79">
        <v>59</v>
      </c>
      <c r="AV71" s="78" t="s">
        <v>135</v>
      </c>
      <c r="AW71" s="79">
        <v>1.23</v>
      </c>
      <c r="AX71" s="78">
        <v>16475996</v>
      </c>
      <c r="AY71" s="79">
        <v>16247646</v>
      </c>
      <c r="AZ71" s="78">
        <v>8678.4590000000007</v>
      </c>
      <c r="BA71" s="92">
        <v>636881.85199999996</v>
      </c>
      <c r="BB71" s="88" t="s">
        <v>63</v>
      </c>
      <c r="BC71" s="69"/>
      <c r="BD71" s="69"/>
      <c r="BE71" s="61"/>
    </row>
    <row r="72" spans="1:57" x14ac:dyDescent="0.3">
      <c r="A72" s="98" t="s">
        <v>64</v>
      </c>
      <c r="B72" s="99">
        <f t="shared" ref="B72:J72" si="43">SUM(B74:B81)</f>
        <v>42828</v>
      </c>
      <c r="C72" s="95">
        <f t="shared" si="43"/>
        <v>42310</v>
      </c>
      <c r="D72" s="95">
        <f t="shared" si="43"/>
        <v>1954.1420000000001</v>
      </c>
      <c r="E72" s="95">
        <f t="shared" si="43"/>
        <v>6847</v>
      </c>
      <c r="F72" s="95">
        <f t="shared" si="43"/>
        <v>6287</v>
      </c>
      <c r="G72" s="95">
        <f t="shared" si="43"/>
        <v>367.11</v>
      </c>
      <c r="H72" s="95">
        <f t="shared" si="43"/>
        <v>3224</v>
      </c>
      <c r="I72" s="95">
        <f t="shared" si="43"/>
        <v>2817</v>
      </c>
      <c r="J72" s="95">
        <f t="shared" si="43"/>
        <v>124.017</v>
      </c>
      <c r="K72" s="95">
        <f>SUM(K74:K81)</f>
        <v>1026</v>
      </c>
      <c r="L72" s="95">
        <f>SUM(L74:L81)</f>
        <v>903</v>
      </c>
      <c r="M72" s="95">
        <f>SUM(M74:M81)</f>
        <v>39.619999999999997</v>
      </c>
      <c r="N72" s="95">
        <f>SUM(N74:N81)</f>
        <v>327</v>
      </c>
      <c r="O72" s="95">
        <f t="shared" ref="O72:AE72" si="44">SUM(O74:O81)</f>
        <v>147</v>
      </c>
      <c r="P72" s="95">
        <f t="shared" si="44"/>
        <v>9.6000000000000014</v>
      </c>
      <c r="Q72" s="95">
        <f t="shared" ref="Q72:V72" si="45">SUM(Q74:Q81)</f>
        <v>0</v>
      </c>
      <c r="R72" s="95">
        <f t="shared" si="45"/>
        <v>0</v>
      </c>
      <c r="S72" s="95">
        <f t="shared" si="45"/>
        <v>0</v>
      </c>
      <c r="T72" s="95">
        <f t="shared" si="45"/>
        <v>10076</v>
      </c>
      <c r="U72" s="95">
        <f t="shared" si="45"/>
        <v>10071</v>
      </c>
      <c r="V72" s="95">
        <f t="shared" si="45"/>
        <v>493.43800000000005</v>
      </c>
      <c r="W72" s="95">
        <f t="shared" si="44"/>
        <v>1290</v>
      </c>
      <c r="X72" s="95">
        <f t="shared" si="44"/>
        <v>1290</v>
      </c>
      <c r="Y72" s="95">
        <f t="shared" si="44"/>
        <v>48.972999999999999</v>
      </c>
      <c r="Z72" s="100">
        <f t="shared" si="44"/>
        <v>1504</v>
      </c>
      <c r="AA72" s="95">
        <f t="shared" si="44"/>
        <v>1309</v>
      </c>
      <c r="AB72" s="95">
        <f t="shared" si="44"/>
        <v>38.805</v>
      </c>
      <c r="AC72" s="95">
        <f t="shared" si="44"/>
        <v>2609</v>
      </c>
      <c r="AD72" s="95">
        <f t="shared" si="44"/>
        <v>2606</v>
      </c>
      <c r="AE72" s="95">
        <f t="shared" si="44"/>
        <v>63.451000000000001</v>
      </c>
      <c r="AF72" s="95">
        <f>SUM(AF74:AF81)</f>
        <v>15346</v>
      </c>
      <c r="AG72" s="95">
        <f t="shared" ref="AG72:AQ72" si="46">SUM(AG74:AG81)</f>
        <v>10480</v>
      </c>
      <c r="AH72" s="95">
        <f t="shared" si="46"/>
        <v>543.88400000000001</v>
      </c>
      <c r="AI72" s="95">
        <f t="shared" si="46"/>
        <v>95</v>
      </c>
      <c r="AJ72" s="95">
        <f t="shared" si="46"/>
        <v>95</v>
      </c>
      <c r="AK72" s="95">
        <f t="shared" si="46"/>
        <v>2.6</v>
      </c>
      <c r="AL72" s="95">
        <f t="shared" si="46"/>
        <v>10118</v>
      </c>
      <c r="AM72" s="95">
        <f t="shared" si="46"/>
        <v>9898</v>
      </c>
      <c r="AN72" s="95">
        <f t="shared" si="46"/>
        <v>176.887</v>
      </c>
      <c r="AO72" s="95">
        <f t="shared" si="46"/>
        <v>1310</v>
      </c>
      <c r="AP72" s="95">
        <f t="shared" si="46"/>
        <v>1295</v>
      </c>
      <c r="AQ72" s="95">
        <f t="shared" si="46"/>
        <v>50.02000000000001</v>
      </c>
      <c r="AR72" s="142">
        <f>SUM(AR74:AR81)</f>
        <v>50</v>
      </c>
      <c r="AS72" s="142">
        <f t="shared" ref="AS72:BA72" si="47">SUM(AS74:AS81)</f>
        <v>50</v>
      </c>
      <c r="AT72" s="142">
        <f t="shared" si="47"/>
        <v>0.1</v>
      </c>
      <c r="AU72" s="142">
        <f t="shared" si="47"/>
        <v>200281</v>
      </c>
      <c r="AV72" s="142">
        <f t="shared" si="47"/>
        <v>198731</v>
      </c>
      <c r="AW72" s="142">
        <f t="shared" si="47"/>
        <v>3198.2550000000001</v>
      </c>
      <c r="AX72" s="142">
        <f t="shared" si="47"/>
        <v>2329930</v>
      </c>
      <c r="AY72" s="142">
        <f t="shared" si="47"/>
        <v>2226039</v>
      </c>
      <c r="AZ72" s="142">
        <f t="shared" si="47"/>
        <v>1218.287</v>
      </c>
      <c r="BA72" s="143">
        <f t="shared" si="47"/>
        <v>39048.695</v>
      </c>
      <c r="BB72" s="96" t="s">
        <v>65</v>
      </c>
      <c r="BC72" s="97"/>
      <c r="BD72" s="97"/>
      <c r="BE72" s="61"/>
    </row>
    <row r="73" spans="1:57" x14ac:dyDescent="0.3">
      <c r="A73" s="98"/>
      <c r="B73" s="99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100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101"/>
      <c r="BB73" s="96"/>
      <c r="BC73" s="97"/>
      <c r="BD73" s="97"/>
      <c r="BE73" s="61"/>
    </row>
    <row r="74" spans="1:57" x14ac:dyDescent="0.3">
      <c r="A74" s="74" t="s">
        <v>66</v>
      </c>
      <c r="B74" s="80" t="s">
        <v>135</v>
      </c>
      <c r="C74" s="79" t="s">
        <v>135</v>
      </c>
      <c r="D74" s="78" t="s">
        <v>135</v>
      </c>
      <c r="E74" s="79" t="s">
        <v>135</v>
      </c>
      <c r="F74" s="78" t="s">
        <v>135</v>
      </c>
      <c r="G74" s="79" t="s">
        <v>135</v>
      </c>
      <c r="H74" s="78" t="s">
        <v>135</v>
      </c>
      <c r="I74" s="79" t="s">
        <v>135</v>
      </c>
      <c r="J74" s="78" t="s">
        <v>135</v>
      </c>
      <c r="K74" s="79" t="s">
        <v>135</v>
      </c>
      <c r="L74" s="78" t="s">
        <v>135</v>
      </c>
      <c r="M74" s="79" t="s">
        <v>135</v>
      </c>
      <c r="N74" s="78" t="s">
        <v>135</v>
      </c>
      <c r="O74" s="79" t="s">
        <v>135</v>
      </c>
      <c r="P74" s="78" t="s">
        <v>135</v>
      </c>
      <c r="Q74" s="79" t="s">
        <v>135</v>
      </c>
      <c r="R74" s="78" t="s">
        <v>135</v>
      </c>
      <c r="S74" s="79" t="s">
        <v>135</v>
      </c>
      <c r="T74" s="78" t="s">
        <v>135</v>
      </c>
      <c r="U74" s="79" t="s">
        <v>135</v>
      </c>
      <c r="V74" s="78" t="s">
        <v>135</v>
      </c>
      <c r="W74" s="79" t="s">
        <v>135</v>
      </c>
      <c r="X74" s="78" t="s">
        <v>135</v>
      </c>
      <c r="Y74" s="79" t="s">
        <v>135</v>
      </c>
      <c r="Z74" s="78" t="s">
        <v>135</v>
      </c>
      <c r="AA74" s="79" t="s">
        <v>135</v>
      </c>
      <c r="AB74" s="78" t="s">
        <v>135</v>
      </c>
      <c r="AC74" s="79" t="s">
        <v>135</v>
      </c>
      <c r="AD74" s="78" t="s">
        <v>135</v>
      </c>
      <c r="AE74" s="79" t="s">
        <v>135</v>
      </c>
      <c r="AF74" s="78" t="s">
        <v>135</v>
      </c>
      <c r="AG74" s="79" t="s">
        <v>135</v>
      </c>
      <c r="AH74" s="78" t="s">
        <v>135</v>
      </c>
      <c r="AI74" s="79" t="s">
        <v>135</v>
      </c>
      <c r="AJ74" s="78" t="s">
        <v>135</v>
      </c>
      <c r="AK74" s="79" t="s">
        <v>135</v>
      </c>
      <c r="AL74" s="78" t="s">
        <v>135</v>
      </c>
      <c r="AM74" s="79" t="s">
        <v>135</v>
      </c>
      <c r="AN74" s="78" t="s">
        <v>135</v>
      </c>
      <c r="AO74" s="79" t="s">
        <v>135</v>
      </c>
      <c r="AP74" s="78" t="s">
        <v>135</v>
      </c>
      <c r="AQ74" s="79" t="s">
        <v>135</v>
      </c>
      <c r="AR74" s="78" t="s">
        <v>135</v>
      </c>
      <c r="AS74" s="79" t="s">
        <v>135</v>
      </c>
      <c r="AT74" s="78" t="s">
        <v>135</v>
      </c>
      <c r="AU74" s="79" t="s">
        <v>135</v>
      </c>
      <c r="AV74" s="78" t="s">
        <v>135</v>
      </c>
      <c r="AW74" s="79" t="s">
        <v>135</v>
      </c>
      <c r="AX74" s="78" t="s">
        <v>135</v>
      </c>
      <c r="AY74" s="79" t="s">
        <v>135</v>
      </c>
      <c r="AZ74" s="78" t="s">
        <v>135</v>
      </c>
      <c r="BA74" s="92" t="s">
        <v>135</v>
      </c>
      <c r="BB74" s="88" t="s">
        <v>67</v>
      </c>
      <c r="BC74" s="69"/>
      <c r="BD74" s="69"/>
      <c r="BE74" s="61"/>
    </row>
    <row r="75" spans="1:57" x14ac:dyDescent="0.3">
      <c r="A75" s="74" t="s">
        <v>68</v>
      </c>
      <c r="B75" s="80" t="s">
        <v>135</v>
      </c>
      <c r="C75" s="79" t="s">
        <v>135</v>
      </c>
      <c r="D75" s="78" t="s">
        <v>135</v>
      </c>
      <c r="E75" s="79" t="s">
        <v>135</v>
      </c>
      <c r="F75" s="78" t="s">
        <v>135</v>
      </c>
      <c r="G75" s="79" t="s">
        <v>135</v>
      </c>
      <c r="H75" s="78" t="s">
        <v>135</v>
      </c>
      <c r="I75" s="79" t="s">
        <v>135</v>
      </c>
      <c r="J75" s="78" t="s">
        <v>135</v>
      </c>
      <c r="K75" s="79">
        <v>180</v>
      </c>
      <c r="L75" s="78">
        <v>180</v>
      </c>
      <c r="M75" s="79">
        <v>5.4</v>
      </c>
      <c r="N75" s="78" t="s">
        <v>135</v>
      </c>
      <c r="O75" s="79" t="s">
        <v>135</v>
      </c>
      <c r="P75" s="78" t="s">
        <v>135</v>
      </c>
      <c r="Q75" s="79" t="s">
        <v>135</v>
      </c>
      <c r="R75" s="78" t="s">
        <v>135</v>
      </c>
      <c r="S75" s="79" t="s">
        <v>135</v>
      </c>
      <c r="T75" s="78" t="s">
        <v>135</v>
      </c>
      <c r="U75" s="79" t="s">
        <v>135</v>
      </c>
      <c r="V75" s="78" t="s">
        <v>135</v>
      </c>
      <c r="W75" s="79" t="s">
        <v>135</v>
      </c>
      <c r="X75" s="78" t="s">
        <v>135</v>
      </c>
      <c r="Y75" s="79" t="s">
        <v>135</v>
      </c>
      <c r="Z75" s="78" t="s">
        <v>135</v>
      </c>
      <c r="AA75" s="79" t="s">
        <v>135</v>
      </c>
      <c r="AB75" s="78" t="s">
        <v>135</v>
      </c>
      <c r="AC75" s="79" t="s">
        <v>135</v>
      </c>
      <c r="AD75" s="78" t="s">
        <v>135</v>
      </c>
      <c r="AE75" s="79" t="s">
        <v>135</v>
      </c>
      <c r="AF75" s="78">
        <v>995</v>
      </c>
      <c r="AG75" s="79" t="s">
        <v>135</v>
      </c>
      <c r="AH75" s="78">
        <v>4.915</v>
      </c>
      <c r="AI75" s="79" t="s">
        <v>135</v>
      </c>
      <c r="AJ75" s="78" t="s">
        <v>135</v>
      </c>
      <c r="AK75" s="79" t="s">
        <v>135</v>
      </c>
      <c r="AL75" s="78">
        <v>20</v>
      </c>
      <c r="AM75" s="79">
        <v>20</v>
      </c>
      <c r="AN75" s="78">
        <v>0.16</v>
      </c>
      <c r="AO75" s="79">
        <v>24</v>
      </c>
      <c r="AP75" s="78">
        <v>24</v>
      </c>
      <c r="AQ75" s="79">
        <v>0.84</v>
      </c>
      <c r="AR75" s="78" t="s">
        <v>135</v>
      </c>
      <c r="AS75" s="79" t="s">
        <v>135</v>
      </c>
      <c r="AT75" s="78" t="s">
        <v>135</v>
      </c>
      <c r="AU75" s="79" t="s">
        <v>135</v>
      </c>
      <c r="AV75" s="78" t="s">
        <v>135</v>
      </c>
      <c r="AW75" s="79" t="s">
        <v>135</v>
      </c>
      <c r="AX75" s="78">
        <v>200</v>
      </c>
      <c r="AY75" s="79">
        <v>200</v>
      </c>
      <c r="AZ75" s="78" t="s">
        <v>135</v>
      </c>
      <c r="BA75" s="92">
        <v>5.25</v>
      </c>
      <c r="BB75" s="88" t="s">
        <v>69</v>
      </c>
      <c r="BC75" s="69"/>
      <c r="BD75" s="69"/>
      <c r="BE75" s="61"/>
    </row>
    <row r="76" spans="1:57" x14ac:dyDescent="0.3">
      <c r="A76" s="74" t="s">
        <v>70</v>
      </c>
      <c r="B76" s="80" t="s">
        <v>135</v>
      </c>
      <c r="C76" s="79" t="s">
        <v>135</v>
      </c>
      <c r="D76" s="78" t="s">
        <v>135</v>
      </c>
      <c r="E76" s="79" t="s">
        <v>135</v>
      </c>
      <c r="F76" s="78" t="s">
        <v>135</v>
      </c>
      <c r="G76" s="79" t="s">
        <v>135</v>
      </c>
      <c r="H76" s="78" t="s">
        <v>135</v>
      </c>
      <c r="I76" s="79" t="s">
        <v>135</v>
      </c>
      <c r="J76" s="78" t="s">
        <v>135</v>
      </c>
      <c r="K76" s="79" t="s">
        <v>135</v>
      </c>
      <c r="L76" s="78" t="s">
        <v>135</v>
      </c>
      <c r="M76" s="79" t="s">
        <v>135</v>
      </c>
      <c r="N76" s="78" t="s">
        <v>135</v>
      </c>
      <c r="O76" s="79" t="s">
        <v>135</v>
      </c>
      <c r="P76" s="78" t="s">
        <v>135</v>
      </c>
      <c r="Q76" s="79" t="s">
        <v>135</v>
      </c>
      <c r="R76" s="78" t="s">
        <v>135</v>
      </c>
      <c r="S76" s="79" t="s">
        <v>135</v>
      </c>
      <c r="T76" s="78" t="s">
        <v>135</v>
      </c>
      <c r="U76" s="79" t="s">
        <v>135</v>
      </c>
      <c r="V76" s="78" t="s">
        <v>135</v>
      </c>
      <c r="W76" s="79" t="s">
        <v>135</v>
      </c>
      <c r="X76" s="78" t="s">
        <v>135</v>
      </c>
      <c r="Y76" s="79" t="s">
        <v>135</v>
      </c>
      <c r="Z76" s="78" t="s">
        <v>135</v>
      </c>
      <c r="AA76" s="79" t="s">
        <v>135</v>
      </c>
      <c r="AB76" s="78" t="s">
        <v>135</v>
      </c>
      <c r="AC76" s="79" t="s">
        <v>135</v>
      </c>
      <c r="AD76" s="78" t="s">
        <v>135</v>
      </c>
      <c r="AE76" s="79" t="s">
        <v>135</v>
      </c>
      <c r="AF76" s="78">
        <v>300</v>
      </c>
      <c r="AG76" s="79" t="s">
        <v>135</v>
      </c>
      <c r="AH76" s="78">
        <v>0.2</v>
      </c>
      <c r="AI76" s="79" t="s">
        <v>135</v>
      </c>
      <c r="AJ76" s="78" t="s">
        <v>135</v>
      </c>
      <c r="AK76" s="79" t="s">
        <v>135</v>
      </c>
      <c r="AL76" s="78">
        <v>100</v>
      </c>
      <c r="AM76" s="79" t="s">
        <v>135</v>
      </c>
      <c r="AN76" s="78">
        <v>1E-3</v>
      </c>
      <c r="AO76" s="79" t="s">
        <v>135</v>
      </c>
      <c r="AP76" s="78" t="s">
        <v>135</v>
      </c>
      <c r="AQ76" s="79" t="s">
        <v>135</v>
      </c>
      <c r="AR76" s="78" t="s">
        <v>135</v>
      </c>
      <c r="AS76" s="79" t="s">
        <v>135</v>
      </c>
      <c r="AT76" s="78" t="s">
        <v>135</v>
      </c>
      <c r="AU76" s="79">
        <v>1000</v>
      </c>
      <c r="AV76" s="78" t="s">
        <v>135</v>
      </c>
      <c r="AW76" s="79">
        <v>1E-3</v>
      </c>
      <c r="AX76" s="78">
        <v>3500</v>
      </c>
      <c r="AY76" s="79">
        <v>1260</v>
      </c>
      <c r="AZ76" s="78" t="s">
        <v>135</v>
      </c>
      <c r="BA76" s="92">
        <v>10.000999999999999</v>
      </c>
      <c r="BB76" s="88" t="s">
        <v>71</v>
      </c>
      <c r="BC76" s="69"/>
      <c r="BD76" s="69"/>
      <c r="BE76" s="61"/>
    </row>
    <row r="77" spans="1:57" x14ac:dyDescent="0.3">
      <c r="A77" s="74" t="s">
        <v>72</v>
      </c>
      <c r="B77" s="80" t="s">
        <v>135</v>
      </c>
      <c r="C77" s="79" t="s">
        <v>135</v>
      </c>
      <c r="D77" s="78" t="s">
        <v>135</v>
      </c>
      <c r="E77" s="79" t="s">
        <v>135</v>
      </c>
      <c r="F77" s="78" t="s">
        <v>135</v>
      </c>
      <c r="G77" s="79" t="s">
        <v>135</v>
      </c>
      <c r="H77" s="78" t="s">
        <v>135</v>
      </c>
      <c r="I77" s="79" t="s">
        <v>135</v>
      </c>
      <c r="J77" s="78" t="s">
        <v>135</v>
      </c>
      <c r="K77" s="79" t="s">
        <v>135</v>
      </c>
      <c r="L77" s="78" t="s">
        <v>135</v>
      </c>
      <c r="M77" s="79" t="s">
        <v>135</v>
      </c>
      <c r="N77" s="78" t="s">
        <v>135</v>
      </c>
      <c r="O77" s="79" t="s">
        <v>135</v>
      </c>
      <c r="P77" s="78" t="s">
        <v>135</v>
      </c>
      <c r="Q77" s="79" t="s">
        <v>135</v>
      </c>
      <c r="R77" s="78" t="s">
        <v>135</v>
      </c>
      <c r="S77" s="79" t="s">
        <v>135</v>
      </c>
      <c r="T77" s="78" t="s">
        <v>135</v>
      </c>
      <c r="U77" s="79" t="s">
        <v>135</v>
      </c>
      <c r="V77" s="78" t="s">
        <v>135</v>
      </c>
      <c r="W77" s="79" t="s">
        <v>135</v>
      </c>
      <c r="X77" s="78" t="s">
        <v>135</v>
      </c>
      <c r="Y77" s="79" t="s">
        <v>135</v>
      </c>
      <c r="Z77" s="78" t="s">
        <v>135</v>
      </c>
      <c r="AA77" s="79" t="s">
        <v>135</v>
      </c>
      <c r="AB77" s="78" t="s">
        <v>135</v>
      </c>
      <c r="AC77" s="79" t="s">
        <v>135</v>
      </c>
      <c r="AD77" s="78" t="s">
        <v>135</v>
      </c>
      <c r="AE77" s="79" t="s">
        <v>135</v>
      </c>
      <c r="AF77" s="78" t="s">
        <v>135</v>
      </c>
      <c r="AG77" s="79" t="s">
        <v>135</v>
      </c>
      <c r="AH77" s="78" t="s">
        <v>135</v>
      </c>
      <c r="AI77" s="79" t="s">
        <v>135</v>
      </c>
      <c r="AJ77" s="78" t="s">
        <v>135</v>
      </c>
      <c r="AK77" s="79" t="s">
        <v>135</v>
      </c>
      <c r="AL77" s="78" t="s">
        <v>135</v>
      </c>
      <c r="AM77" s="79" t="s">
        <v>135</v>
      </c>
      <c r="AN77" s="78" t="s">
        <v>135</v>
      </c>
      <c r="AO77" s="79" t="s">
        <v>135</v>
      </c>
      <c r="AP77" s="78" t="s">
        <v>135</v>
      </c>
      <c r="AQ77" s="79" t="s">
        <v>135</v>
      </c>
      <c r="AR77" s="78" t="s">
        <v>135</v>
      </c>
      <c r="AS77" s="79" t="s">
        <v>135</v>
      </c>
      <c r="AT77" s="78" t="s">
        <v>135</v>
      </c>
      <c r="AU77" s="79" t="s">
        <v>135</v>
      </c>
      <c r="AV77" s="78" t="s">
        <v>135</v>
      </c>
      <c r="AW77" s="79" t="s">
        <v>135</v>
      </c>
      <c r="AX77" s="78" t="s">
        <v>135</v>
      </c>
      <c r="AY77" s="79" t="s">
        <v>135</v>
      </c>
      <c r="AZ77" s="78" t="s">
        <v>135</v>
      </c>
      <c r="BA77" s="92" t="s">
        <v>135</v>
      </c>
      <c r="BB77" s="88" t="s">
        <v>73</v>
      </c>
      <c r="BC77" s="69"/>
      <c r="BD77" s="69"/>
      <c r="BE77" s="61"/>
    </row>
    <row r="78" spans="1:57" x14ac:dyDescent="0.3">
      <c r="A78" s="74" t="s">
        <v>74</v>
      </c>
      <c r="B78" s="80">
        <v>1678</v>
      </c>
      <c r="C78" s="79">
        <v>1185</v>
      </c>
      <c r="D78" s="78">
        <v>74.064999999999998</v>
      </c>
      <c r="E78" s="79">
        <v>1907</v>
      </c>
      <c r="F78" s="78">
        <v>1367</v>
      </c>
      <c r="G78" s="79">
        <v>82.81</v>
      </c>
      <c r="H78" s="78">
        <v>807</v>
      </c>
      <c r="I78" s="79">
        <v>430</v>
      </c>
      <c r="J78" s="78">
        <v>30.167000000000002</v>
      </c>
      <c r="K78" s="79">
        <v>646</v>
      </c>
      <c r="L78" s="78">
        <v>646</v>
      </c>
      <c r="M78" s="79">
        <v>25.96</v>
      </c>
      <c r="N78" s="78">
        <v>45</v>
      </c>
      <c r="O78" s="79">
        <v>45</v>
      </c>
      <c r="P78" s="78">
        <v>2.4</v>
      </c>
      <c r="Q78" s="79" t="s">
        <v>135</v>
      </c>
      <c r="R78" s="78" t="s">
        <v>135</v>
      </c>
      <c r="S78" s="79" t="s">
        <v>135</v>
      </c>
      <c r="T78" s="78">
        <v>8551</v>
      </c>
      <c r="U78" s="79">
        <v>8546</v>
      </c>
      <c r="V78" s="78">
        <v>409.66800000000001</v>
      </c>
      <c r="W78" s="79">
        <v>515</v>
      </c>
      <c r="X78" s="78">
        <v>515</v>
      </c>
      <c r="Y78" s="79">
        <v>19.773</v>
      </c>
      <c r="Z78" s="78">
        <v>369</v>
      </c>
      <c r="AA78" s="79">
        <v>369</v>
      </c>
      <c r="AB78" s="78">
        <v>12.5</v>
      </c>
      <c r="AC78" s="79">
        <v>2566</v>
      </c>
      <c r="AD78" s="78">
        <v>2566</v>
      </c>
      <c r="AE78" s="79">
        <v>62.301000000000002</v>
      </c>
      <c r="AF78" s="78">
        <v>12757</v>
      </c>
      <c r="AG78" s="79">
        <v>10131</v>
      </c>
      <c r="AH78" s="78">
        <v>468.47899999999998</v>
      </c>
      <c r="AI78" s="79">
        <v>45</v>
      </c>
      <c r="AJ78" s="78">
        <v>45</v>
      </c>
      <c r="AK78" s="79">
        <v>1.1000000000000001</v>
      </c>
      <c r="AL78" s="78">
        <v>6084</v>
      </c>
      <c r="AM78" s="79">
        <v>6039</v>
      </c>
      <c r="AN78" s="78">
        <v>102.63500000000001</v>
      </c>
      <c r="AO78" s="79">
        <v>975</v>
      </c>
      <c r="AP78" s="78">
        <v>960</v>
      </c>
      <c r="AQ78" s="79">
        <v>37.880000000000003</v>
      </c>
      <c r="AR78" s="78" t="s">
        <v>135</v>
      </c>
      <c r="AS78" s="79" t="s">
        <v>135</v>
      </c>
      <c r="AT78" s="78" t="s">
        <v>135</v>
      </c>
      <c r="AU78" s="79">
        <v>86066</v>
      </c>
      <c r="AV78" s="78">
        <v>85516</v>
      </c>
      <c r="AW78" s="79">
        <v>1508.491</v>
      </c>
      <c r="AX78" s="78">
        <v>826329</v>
      </c>
      <c r="AY78" s="79">
        <v>814838</v>
      </c>
      <c r="AZ78" s="78">
        <v>399.26</v>
      </c>
      <c r="BA78" s="92">
        <v>11797.773999999999</v>
      </c>
      <c r="BB78" s="88" t="s">
        <v>75</v>
      </c>
      <c r="BC78" s="69"/>
      <c r="BD78" s="69"/>
      <c r="BE78" s="61"/>
    </row>
    <row r="79" spans="1:57" x14ac:dyDescent="0.3">
      <c r="A79" s="74" t="s">
        <v>76</v>
      </c>
      <c r="B79" s="80">
        <v>585</v>
      </c>
      <c r="C79" s="79">
        <v>560</v>
      </c>
      <c r="D79" s="78">
        <v>20.6</v>
      </c>
      <c r="E79" s="79">
        <v>290</v>
      </c>
      <c r="F79" s="78">
        <v>270</v>
      </c>
      <c r="G79" s="79">
        <v>11.4</v>
      </c>
      <c r="H79" s="78">
        <v>200</v>
      </c>
      <c r="I79" s="79">
        <v>170</v>
      </c>
      <c r="J79" s="78">
        <v>7.4</v>
      </c>
      <c r="K79" s="79">
        <v>200</v>
      </c>
      <c r="L79" s="78">
        <v>77</v>
      </c>
      <c r="M79" s="79">
        <v>8.26</v>
      </c>
      <c r="N79" s="78">
        <v>180</v>
      </c>
      <c r="O79" s="79" t="s">
        <v>135</v>
      </c>
      <c r="P79" s="78">
        <v>5.4</v>
      </c>
      <c r="Q79" s="79" t="s">
        <v>135</v>
      </c>
      <c r="R79" s="78" t="s">
        <v>135</v>
      </c>
      <c r="S79" s="79" t="s">
        <v>135</v>
      </c>
      <c r="T79" s="78">
        <v>1385</v>
      </c>
      <c r="U79" s="79">
        <v>1385</v>
      </c>
      <c r="V79" s="78">
        <v>78.92</v>
      </c>
      <c r="W79" s="79">
        <v>775</v>
      </c>
      <c r="X79" s="78">
        <v>775</v>
      </c>
      <c r="Y79" s="79">
        <v>29.2</v>
      </c>
      <c r="Z79" s="78">
        <v>711</v>
      </c>
      <c r="AA79" s="79">
        <v>516</v>
      </c>
      <c r="AB79" s="78">
        <v>16.355</v>
      </c>
      <c r="AC79" s="79">
        <v>43</v>
      </c>
      <c r="AD79" s="78">
        <v>40</v>
      </c>
      <c r="AE79" s="79">
        <v>1.1499999999999999</v>
      </c>
      <c r="AF79" s="78">
        <v>1270</v>
      </c>
      <c r="AG79" s="79">
        <v>325</v>
      </c>
      <c r="AH79" s="78">
        <v>69.09</v>
      </c>
      <c r="AI79" s="79">
        <v>50</v>
      </c>
      <c r="AJ79" s="78">
        <v>50</v>
      </c>
      <c r="AK79" s="79">
        <v>1.5</v>
      </c>
      <c r="AL79" s="78">
        <v>2944</v>
      </c>
      <c r="AM79" s="79">
        <v>2869</v>
      </c>
      <c r="AN79" s="78">
        <v>57.685000000000002</v>
      </c>
      <c r="AO79" s="79">
        <v>311</v>
      </c>
      <c r="AP79" s="78">
        <v>311</v>
      </c>
      <c r="AQ79" s="79">
        <v>11.3</v>
      </c>
      <c r="AR79" s="78">
        <v>50</v>
      </c>
      <c r="AS79" s="79">
        <v>50</v>
      </c>
      <c r="AT79" s="78">
        <v>0.1</v>
      </c>
      <c r="AU79" s="79">
        <v>26015</v>
      </c>
      <c r="AV79" s="78">
        <v>26015</v>
      </c>
      <c r="AW79" s="79">
        <v>476.67500000000001</v>
      </c>
      <c r="AX79" s="78">
        <v>416280</v>
      </c>
      <c r="AY79" s="79">
        <v>411780</v>
      </c>
      <c r="AZ79" s="78">
        <v>706.52700000000004</v>
      </c>
      <c r="BA79" s="92">
        <v>13404.249</v>
      </c>
      <c r="BB79" s="88" t="s">
        <v>77</v>
      </c>
      <c r="BC79" s="69"/>
      <c r="BD79" s="69"/>
      <c r="BE79" s="61"/>
    </row>
    <row r="80" spans="1:57" x14ac:dyDescent="0.3">
      <c r="A80" s="74" t="s">
        <v>78</v>
      </c>
      <c r="B80" s="80" t="s">
        <v>135</v>
      </c>
      <c r="C80" s="79" t="s">
        <v>135</v>
      </c>
      <c r="D80" s="78" t="s">
        <v>135</v>
      </c>
      <c r="E80" s="79" t="s">
        <v>135</v>
      </c>
      <c r="F80" s="78" t="s">
        <v>135</v>
      </c>
      <c r="G80" s="79" t="s">
        <v>135</v>
      </c>
      <c r="H80" s="78" t="s">
        <v>135</v>
      </c>
      <c r="I80" s="79" t="s">
        <v>135</v>
      </c>
      <c r="J80" s="78" t="s">
        <v>135</v>
      </c>
      <c r="K80" s="79" t="s">
        <v>135</v>
      </c>
      <c r="L80" s="78" t="s">
        <v>135</v>
      </c>
      <c r="M80" s="79" t="s">
        <v>135</v>
      </c>
      <c r="N80" s="78" t="s">
        <v>135</v>
      </c>
      <c r="O80" s="79" t="s">
        <v>135</v>
      </c>
      <c r="P80" s="78" t="s">
        <v>135</v>
      </c>
      <c r="Q80" s="79" t="s">
        <v>135</v>
      </c>
      <c r="R80" s="78" t="s">
        <v>135</v>
      </c>
      <c r="S80" s="79" t="s">
        <v>135</v>
      </c>
      <c r="T80" s="78" t="s">
        <v>135</v>
      </c>
      <c r="U80" s="79" t="s">
        <v>135</v>
      </c>
      <c r="V80" s="78" t="s">
        <v>135</v>
      </c>
      <c r="W80" s="79" t="s">
        <v>135</v>
      </c>
      <c r="X80" s="78" t="s">
        <v>135</v>
      </c>
      <c r="Y80" s="79" t="s">
        <v>135</v>
      </c>
      <c r="Z80" s="78" t="s">
        <v>135</v>
      </c>
      <c r="AA80" s="79" t="s">
        <v>135</v>
      </c>
      <c r="AB80" s="78" t="s">
        <v>135</v>
      </c>
      <c r="AC80" s="79" t="s">
        <v>135</v>
      </c>
      <c r="AD80" s="78" t="s">
        <v>135</v>
      </c>
      <c r="AE80" s="79" t="s">
        <v>135</v>
      </c>
      <c r="AF80" s="78" t="s">
        <v>135</v>
      </c>
      <c r="AG80" s="79" t="s">
        <v>135</v>
      </c>
      <c r="AH80" s="78" t="s">
        <v>135</v>
      </c>
      <c r="AI80" s="79" t="s">
        <v>135</v>
      </c>
      <c r="AJ80" s="78" t="s">
        <v>135</v>
      </c>
      <c r="AK80" s="79" t="s">
        <v>135</v>
      </c>
      <c r="AL80" s="78" t="s">
        <v>135</v>
      </c>
      <c r="AM80" s="79" t="s">
        <v>135</v>
      </c>
      <c r="AN80" s="78" t="s">
        <v>135</v>
      </c>
      <c r="AO80" s="79" t="s">
        <v>135</v>
      </c>
      <c r="AP80" s="78" t="s">
        <v>135</v>
      </c>
      <c r="AQ80" s="79" t="s">
        <v>135</v>
      </c>
      <c r="AR80" s="78" t="s">
        <v>135</v>
      </c>
      <c r="AS80" s="79" t="s">
        <v>135</v>
      </c>
      <c r="AT80" s="78" t="s">
        <v>135</v>
      </c>
      <c r="AU80" s="79" t="s">
        <v>135</v>
      </c>
      <c r="AV80" s="78" t="s">
        <v>135</v>
      </c>
      <c r="AW80" s="79" t="s">
        <v>135</v>
      </c>
      <c r="AX80" s="78">
        <v>141</v>
      </c>
      <c r="AY80" s="79">
        <v>141</v>
      </c>
      <c r="AZ80" s="78" t="s">
        <v>135</v>
      </c>
      <c r="BA80" s="92">
        <v>1E-3</v>
      </c>
      <c r="BB80" s="88" t="s">
        <v>79</v>
      </c>
      <c r="BC80" s="69"/>
      <c r="BD80" s="69"/>
      <c r="BE80" s="61"/>
    </row>
    <row r="81" spans="1:57" x14ac:dyDescent="0.3">
      <c r="A81" s="74" t="s">
        <v>80</v>
      </c>
      <c r="B81" s="80">
        <v>40565</v>
      </c>
      <c r="C81" s="79">
        <v>40565</v>
      </c>
      <c r="D81" s="78">
        <v>1859.4770000000001</v>
      </c>
      <c r="E81" s="79">
        <v>4650</v>
      </c>
      <c r="F81" s="78">
        <v>4650</v>
      </c>
      <c r="G81" s="79">
        <v>272.89999999999998</v>
      </c>
      <c r="H81" s="78">
        <v>2217</v>
      </c>
      <c r="I81" s="79">
        <v>2217</v>
      </c>
      <c r="J81" s="78">
        <v>86.45</v>
      </c>
      <c r="K81" s="79" t="s">
        <v>135</v>
      </c>
      <c r="L81" s="78" t="s">
        <v>135</v>
      </c>
      <c r="M81" s="79" t="s">
        <v>135</v>
      </c>
      <c r="N81" s="78">
        <v>102</v>
      </c>
      <c r="O81" s="79">
        <v>102</v>
      </c>
      <c r="P81" s="78">
        <v>1.8</v>
      </c>
      <c r="Q81" s="79" t="s">
        <v>135</v>
      </c>
      <c r="R81" s="78" t="s">
        <v>135</v>
      </c>
      <c r="S81" s="79" t="s">
        <v>135</v>
      </c>
      <c r="T81" s="78">
        <v>140</v>
      </c>
      <c r="U81" s="79">
        <v>140</v>
      </c>
      <c r="V81" s="78">
        <v>4.8499999999999996</v>
      </c>
      <c r="W81" s="79" t="s">
        <v>135</v>
      </c>
      <c r="X81" s="78" t="s">
        <v>135</v>
      </c>
      <c r="Y81" s="79" t="s">
        <v>135</v>
      </c>
      <c r="Z81" s="78">
        <v>424</v>
      </c>
      <c r="AA81" s="79">
        <v>424</v>
      </c>
      <c r="AB81" s="78">
        <v>9.9499999999999993</v>
      </c>
      <c r="AC81" s="79" t="s">
        <v>135</v>
      </c>
      <c r="AD81" s="78" t="s">
        <v>135</v>
      </c>
      <c r="AE81" s="79" t="s">
        <v>135</v>
      </c>
      <c r="AF81" s="78">
        <v>24</v>
      </c>
      <c r="AG81" s="79">
        <v>24</v>
      </c>
      <c r="AH81" s="78">
        <v>1.2</v>
      </c>
      <c r="AI81" s="79" t="s">
        <v>135</v>
      </c>
      <c r="AJ81" s="78" t="s">
        <v>135</v>
      </c>
      <c r="AK81" s="79" t="s">
        <v>135</v>
      </c>
      <c r="AL81" s="78">
        <v>970</v>
      </c>
      <c r="AM81" s="79">
        <v>970</v>
      </c>
      <c r="AN81" s="78">
        <v>16.405999999999999</v>
      </c>
      <c r="AO81" s="79" t="s">
        <v>135</v>
      </c>
      <c r="AP81" s="78" t="s">
        <v>135</v>
      </c>
      <c r="AQ81" s="79" t="s">
        <v>135</v>
      </c>
      <c r="AR81" s="78" t="s">
        <v>135</v>
      </c>
      <c r="AS81" s="79" t="s">
        <v>135</v>
      </c>
      <c r="AT81" s="78" t="s">
        <v>135</v>
      </c>
      <c r="AU81" s="79">
        <v>87200</v>
      </c>
      <c r="AV81" s="78">
        <v>87200</v>
      </c>
      <c r="AW81" s="79">
        <v>1213.088</v>
      </c>
      <c r="AX81" s="78">
        <v>1083480</v>
      </c>
      <c r="AY81" s="79">
        <v>997820</v>
      </c>
      <c r="AZ81" s="78">
        <v>112.5</v>
      </c>
      <c r="BA81" s="92">
        <v>13831.42</v>
      </c>
      <c r="BB81" s="88" t="s">
        <v>81</v>
      </c>
      <c r="BC81" s="69"/>
      <c r="BD81" s="69"/>
      <c r="BE81" s="61"/>
    </row>
    <row r="82" spans="1:57" x14ac:dyDescent="0.3">
      <c r="A82" s="98" t="s">
        <v>82</v>
      </c>
      <c r="B82" s="99">
        <f t="shared" ref="B82:J82" si="48">SUM(B84:B88)</f>
        <v>60981</v>
      </c>
      <c r="C82" s="95">
        <f t="shared" si="48"/>
        <v>32772</v>
      </c>
      <c r="D82" s="95">
        <f t="shared" si="48"/>
        <v>933.75299999999993</v>
      </c>
      <c r="E82" s="95">
        <f t="shared" si="48"/>
        <v>235284</v>
      </c>
      <c r="F82" s="95">
        <f t="shared" si="48"/>
        <v>204044</v>
      </c>
      <c r="G82" s="95">
        <f t="shared" si="48"/>
        <v>3973.2550000000001</v>
      </c>
      <c r="H82" s="95">
        <f t="shared" si="48"/>
        <v>212162</v>
      </c>
      <c r="I82" s="95">
        <f t="shared" si="48"/>
        <v>197386</v>
      </c>
      <c r="J82" s="95">
        <f t="shared" si="48"/>
        <v>2462.39</v>
      </c>
      <c r="K82" s="95">
        <f>SUM(K84:K88)</f>
        <v>52559</v>
      </c>
      <c r="L82" s="95">
        <f>SUM(L84:L88)</f>
        <v>4609</v>
      </c>
      <c r="M82" s="95">
        <f>SUM(M84:M88)</f>
        <v>364.42999999999995</v>
      </c>
      <c r="N82" s="95">
        <f>SUM(N84:N88)</f>
        <v>29380</v>
      </c>
      <c r="O82" s="95">
        <f t="shared" ref="O82:AE82" si="49">SUM(O84:O88)</f>
        <v>8158</v>
      </c>
      <c r="P82" s="95">
        <f t="shared" si="49"/>
        <v>324.47500000000002</v>
      </c>
      <c r="Q82" s="95">
        <f t="shared" ref="Q82:V82" si="50">SUM(Q84:Q88)</f>
        <v>141</v>
      </c>
      <c r="R82" s="95">
        <f t="shared" si="50"/>
        <v>0</v>
      </c>
      <c r="S82" s="95">
        <f t="shared" si="50"/>
        <v>2.2269999999999999</v>
      </c>
      <c r="T82" s="95">
        <f t="shared" si="50"/>
        <v>11796</v>
      </c>
      <c r="U82" s="95">
        <f t="shared" si="50"/>
        <v>2709</v>
      </c>
      <c r="V82" s="95">
        <f t="shared" si="50"/>
        <v>151.352</v>
      </c>
      <c r="W82" s="95">
        <f t="shared" si="49"/>
        <v>14082</v>
      </c>
      <c r="X82" s="95">
        <f t="shared" si="49"/>
        <v>1204</v>
      </c>
      <c r="Y82" s="95">
        <f t="shared" si="49"/>
        <v>163.58800000000002</v>
      </c>
      <c r="Z82" s="100">
        <f t="shared" si="49"/>
        <v>15258</v>
      </c>
      <c r="AA82" s="95">
        <f t="shared" si="49"/>
        <v>1842</v>
      </c>
      <c r="AB82" s="95">
        <f t="shared" si="49"/>
        <v>166.376</v>
      </c>
      <c r="AC82" s="95">
        <f t="shared" si="49"/>
        <v>14296</v>
      </c>
      <c r="AD82" s="95">
        <f t="shared" si="49"/>
        <v>6745</v>
      </c>
      <c r="AE82" s="95">
        <f t="shared" si="49"/>
        <v>72.194999999999993</v>
      </c>
      <c r="AF82" s="95">
        <f>SUM(AF84:AF88)</f>
        <v>51735</v>
      </c>
      <c r="AG82" s="95">
        <f t="shared" ref="AG82:AQ82" si="51">SUM(AG84:AG88)</f>
        <v>3616</v>
      </c>
      <c r="AH82" s="95">
        <f t="shared" si="51"/>
        <v>366.42</v>
      </c>
      <c r="AI82" s="95">
        <f t="shared" si="51"/>
        <v>38512</v>
      </c>
      <c r="AJ82" s="95">
        <f t="shared" si="51"/>
        <v>10522</v>
      </c>
      <c r="AK82" s="95">
        <f t="shared" si="51"/>
        <v>73.180000000000007</v>
      </c>
      <c r="AL82" s="95">
        <f t="shared" si="51"/>
        <v>106849</v>
      </c>
      <c r="AM82" s="95">
        <f t="shared" si="51"/>
        <v>27034</v>
      </c>
      <c r="AN82" s="95">
        <f t="shared" si="51"/>
        <v>293.90800000000002</v>
      </c>
      <c r="AO82" s="95">
        <f t="shared" si="51"/>
        <v>18320</v>
      </c>
      <c r="AP82" s="95">
        <f t="shared" si="51"/>
        <v>2853</v>
      </c>
      <c r="AQ82" s="95">
        <f t="shared" si="51"/>
        <v>254.11599999999999</v>
      </c>
      <c r="AR82" s="95">
        <f>SUM(AR84:AR88)</f>
        <v>99551</v>
      </c>
      <c r="AS82" s="95">
        <f t="shared" ref="AS82:BA82" si="52">SUM(AS84:AS88)</f>
        <v>92465</v>
      </c>
      <c r="AT82" s="95">
        <f t="shared" si="52"/>
        <v>178.54000000000002</v>
      </c>
      <c r="AU82" s="95">
        <f t="shared" si="52"/>
        <v>2467</v>
      </c>
      <c r="AV82" s="95">
        <f t="shared" si="52"/>
        <v>50</v>
      </c>
      <c r="AW82" s="95">
        <f t="shared" si="52"/>
        <v>26.6</v>
      </c>
      <c r="AX82" s="95">
        <f t="shared" si="52"/>
        <v>8206362</v>
      </c>
      <c r="AY82" s="95">
        <f t="shared" si="52"/>
        <v>7434517</v>
      </c>
      <c r="AZ82" s="95">
        <f t="shared" si="52"/>
        <v>209.32499999999999</v>
      </c>
      <c r="BA82" s="101">
        <f t="shared" si="52"/>
        <v>53082.985000000008</v>
      </c>
      <c r="BB82" s="96" t="s">
        <v>83</v>
      </c>
      <c r="BC82" s="97"/>
      <c r="BD82" s="97"/>
      <c r="BE82" s="61"/>
    </row>
    <row r="83" spans="1:57" x14ac:dyDescent="0.3">
      <c r="A83" s="98"/>
      <c r="B83" s="99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100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101"/>
      <c r="BB83" s="96"/>
      <c r="BC83" s="97"/>
      <c r="BD83" s="97"/>
      <c r="BE83" s="61"/>
    </row>
    <row r="84" spans="1:57" x14ac:dyDescent="0.3">
      <c r="A84" s="68" t="str">
        <f>VLOOKUP([1]ListOfRegions!A53,[1]ListOfRegions!A53:B127,2,0)</f>
        <v xml:space="preserve">  Λέσβου</v>
      </c>
      <c r="B84" s="80">
        <v>9477</v>
      </c>
      <c r="C84" s="79">
        <v>2637</v>
      </c>
      <c r="D84" s="78">
        <v>204.131</v>
      </c>
      <c r="E84" s="79">
        <v>23636</v>
      </c>
      <c r="F84" s="78">
        <v>12191</v>
      </c>
      <c r="G84" s="79">
        <v>754.47</v>
      </c>
      <c r="H84" s="78">
        <v>5413</v>
      </c>
      <c r="I84" s="79">
        <v>1540</v>
      </c>
      <c r="J84" s="78">
        <v>83.84</v>
      </c>
      <c r="K84" s="79">
        <v>37895</v>
      </c>
      <c r="L84" s="78">
        <v>3795</v>
      </c>
      <c r="M84" s="79">
        <v>224.535</v>
      </c>
      <c r="N84" s="78">
        <v>16959</v>
      </c>
      <c r="O84" s="79">
        <v>5955</v>
      </c>
      <c r="P84" s="78">
        <v>132.24</v>
      </c>
      <c r="Q84" s="79">
        <v>58</v>
      </c>
      <c r="R84" s="78" t="s">
        <v>135</v>
      </c>
      <c r="S84" s="79">
        <v>1.48</v>
      </c>
      <c r="T84" s="78">
        <v>4199</v>
      </c>
      <c r="U84" s="79">
        <v>316</v>
      </c>
      <c r="V84" s="78">
        <v>53.182000000000002</v>
      </c>
      <c r="W84" s="79">
        <v>5734</v>
      </c>
      <c r="X84" s="78">
        <v>351</v>
      </c>
      <c r="Y84" s="79">
        <v>71.64</v>
      </c>
      <c r="Z84" s="78">
        <v>4234</v>
      </c>
      <c r="AA84" s="79">
        <v>345</v>
      </c>
      <c r="AB84" s="78">
        <v>52.11</v>
      </c>
      <c r="AC84" s="79">
        <v>6512</v>
      </c>
      <c r="AD84" s="78">
        <v>4115</v>
      </c>
      <c r="AE84" s="79">
        <v>28.73</v>
      </c>
      <c r="AF84" s="78">
        <v>17370</v>
      </c>
      <c r="AG84" s="79">
        <v>2215</v>
      </c>
      <c r="AH84" s="78">
        <v>156.06</v>
      </c>
      <c r="AI84" s="79">
        <v>16370</v>
      </c>
      <c r="AJ84" s="78">
        <v>7200</v>
      </c>
      <c r="AK84" s="79">
        <v>34.64</v>
      </c>
      <c r="AL84" s="78">
        <v>16905</v>
      </c>
      <c r="AM84" s="79">
        <v>1995</v>
      </c>
      <c r="AN84" s="78">
        <v>99.655000000000001</v>
      </c>
      <c r="AO84" s="79">
        <v>10820</v>
      </c>
      <c r="AP84" s="78">
        <v>2450</v>
      </c>
      <c r="AQ84" s="79">
        <v>193.22</v>
      </c>
      <c r="AR84" s="78">
        <v>93912</v>
      </c>
      <c r="AS84" s="79">
        <v>91677</v>
      </c>
      <c r="AT84" s="78">
        <v>100.26</v>
      </c>
      <c r="AU84" s="79">
        <v>210</v>
      </c>
      <c r="AV84" s="78" t="s">
        <v>135</v>
      </c>
      <c r="AW84" s="79">
        <v>2.4249999999999998</v>
      </c>
      <c r="AX84" s="78">
        <v>5984551</v>
      </c>
      <c r="AY84" s="79">
        <v>5832662</v>
      </c>
      <c r="AZ84" s="78">
        <v>162.08500000000001</v>
      </c>
      <c r="BA84" s="92">
        <v>46909.436000000002</v>
      </c>
      <c r="BB84" s="88" t="s">
        <v>84</v>
      </c>
      <c r="BC84" s="69"/>
      <c r="BD84" s="69"/>
      <c r="BE84" s="61"/>
    </row>
    <row r="85" spans="1:57" x14ac:dyDescent="0.3">
      <c r="A85" s="68" t="str">
        <f>VLOOKUP([1]ListOfRegions!A54,[1]ListOfRegions!A54:B128,2,0)</f>
        <v xml:space="preserve">  Ικαρίας</v>
      </c>
      <c r="B85" s="80">
        <v>6150</v>
      </c>
      <c r="C85" s="79">
        <v>610</v>
      </c>
      <c r="D85" s="78">
        <v>118.6</v>
      </c>
      <c r="E85" s="79">
        <v>6488</v>
      </c>
      <c r="F85" s="78">
        <v>1225</v>
      </c>
      <c r="G85" s="79">
        <v>190.15</v>
      </c>
      <c r="H85" s="78">
        <v>2258</v>
      </c>
      <c r="I85" s="79">
        <v>555</v>
      </c>
      <c r="J85" s="78">
        <v>43.5</v>
      </c>
      <c r="K85" s="79">
        <v>5015</v>
      </c>
      <c r="L85" s="78">
        <v>550</v>
      </c>
      <c r="M85" s="79">
        <v>70.875</v>
      </c>
      <c r="N85" s="78">
        <v>3163</v>
      </c>
      <c r="O85" s="79">
        <v>580</v>
      </c>
      <c r="P85" s="78">
        <v>122.2</v>
      </c>
      <c r="Q85" s="79">
        <v>50</v>
      </c>
      <c r="R85" s="78" t="s">
        <v>135</v>
      </c>
      <c r="S85" s="79">
        <v>0.52500000000000002</v>
      </c>
      <c r="T85" s="78">
        <v>444</v>
      </c>
      <c r="U85" s="79" t="s">
        <v>135</v>
      </c>
      <c r="V85" s="78">
        <v>4.5650000000000004</v>
      </c>
      <c r="W85" s="79">
        <v>3033</v>
      </c>
      <c r="X85" s="78">
        <v>260</v>
      </c>
      <c r="Y85" s="79">
        <v>43.125</v>
      </c>
      <c r="Z85" s="78">
        <v>5057</v>
      </c>
      <c r="AA85" s="79">
        <v>690</v>
      </c>
      <c r="AB85" s="78">
        <v>73.275000000000006</v>
      </c>
      <c r="AC85" s="79">
        <v>678</v>
      </c>
      <c r="AD85" s="78">
        <v>60</v>
      </c>
      <c r="AE85" s="79">
        <v>11.56</v>
      </c>
      <c r="AF85" s="78">
        <v>12070</v>
      </c>
      <c r="AG85" s="79" t="s">
        <v>135</v>
      </c>
      <c r="AH85" s="78">
        <v>120.7</v>
      </c>
      <c r="AI85" s="79" t="s">
        <v>135</v>
      </c>
      <c r="AJ85" s="78" t="s">
        <v>135</v>
      </c>
      <c r="AK85" s="79" t="s">
        <v>135</v>
      </c>
      <c r="AL85" s="78">
        <v>10810</v>
      </c>
      <c r="AM85" s="79">
        <v>20</v>
      </c>
      <c r="AN85" s="78">
        <v>72.418000000000006</v>
      </c>
      <c r="AO85" s="79">
        <v>1943</v>
      </c>
      <c r="AP85" s="78">
        <v>30</v>
      </c>
      <c r="AQ85" s="79">
        <v>16.231000000000002</v>
      </c>
      <c r="AR85" s="78">
        <v>4545</v>
      </c>
      <c r="AS85" s="79">
        <v>670</v>
      </c>
      <c r="AT85" s="78">
        <v>68.099999999999994</v>
      </c>
      <c r="AU85" s="79" t="s">
        <v>135</v>
      </c>
      <c r="AV85" s="78" t="s">
        <v>135</v>
      </c>
      <c r="AW85" s="79" t="s">
        <v>135</v>
      </c>
      <c r="AX85" s="78">
        <v>292885</v>
      </c>
      <c r="AY85" s="79">
        <v>266420</v>
      </c>
      <c r="AZ85" s="78">
        <v>8.1999999999999993</v>
      </c>
      <c r="BA85" s="92">
        <v>989.82600000000002</v>
      </c>
      <c r="BB85" s="88" t="s">
        <v>85</v>
      </c>
      <c r="BC85" s="69"/>
      <c r="BD85" s="69"/>
      <c r="BE85" s="61"/>
    </row>
    <row r="86" spans="1:57" x14ac:dyDescent="0.3">
      <c r="A86" s="68" t="str">
        <f>VLOOKUP([1]ListOfRegions!A55,[1]ListOfRegions!A55:B129,2,0)</f>
        <v xml:space="preserve">  Λήμνου</v>
      </c>
      <c r="B86" s="80">
        <v>150</v>
      </c>
      <c r="C86" s="79">
        <v>125</v>
      </c>
      <c r="D86" s="78">
        <v>5.75</v>
      </c>
      <c r="E86" s="79">
        <v>128</v>
      </c>
      <c r="F86" s="78">
        <v>123</v>
      </c>
      <c r="G86" s="79">
        <v>6.45</v>
      </c>
      <c r="H86" s="78">
        <v>21</v>
      </c>
      <c r="I86" s="79">
        <v>15</v>
      </c>
      <c r="J86" s="78">
        <v>0.1</v>
      </c>
      <c r="K86" s="79">
        <v>72</v>
      </c>
      <c r="L86" s="78">
        <v>72</v>
      </c>
      <c r="M86" s="79">
        <v>2.2599999999999998</v>
      </c>
      <c r="N86" s="78">
        <v>105</v>
      </c>
      <c r="O86" s="79">
        <v>105</v>
      </c>
      <c r="P86" s="78">
        <v>3.47</v>
      </c>
      <c r="Q86" s="79" t="s">
        <v>135</v>
      </c>
      <c r="R86" s="78" t="s">
        <v>135</v>
      </c>
      <c r="S86" s="79" t="s">
        <v>135</v>
      </c>
      <c r="T86" s="78">
        <v>2098</v>
      </c>
      <c r="U86" s="79">
        <v>2048</v>
      </c>
      <c r="V86" s="78">
        <v>69.825000000000003</v>
      </c>
      <c r="W86" s="79">
        <v>378</v>
      </c>
      <c r="X86" s="78">
        <v>378</v>
      </c>
      <c r="Y86" s="79">
        <v>10.65</v>
      </c>
      <c r="Z86" s="78">
        <v>117</v>
      </c>
      <c r="AA86" s="79">
        <v>117</v>
      </c>
      <c r="AB86" s="78">
        <v>2.33</v>
      </c>
      <c r="AC86" s="79">
        <v>20</v>
      </c>
      <c r="AD86" s="78">
        <v>20</v>
      </c>
      <c r="AE86" s="79">
        <v>0.3</v>
      </c>
      <c r="AF86" s="78">
        <v>282</v>
      </c>
      <c r="AG86" s="79">
        <v>272</v>
      </c>
      <c r="AH86" s="78">
        <v>16.22</v>
      </c>
      <c r="AI86" s="79">
        <v>135</v>
      </c>
      <c r="AJ86" s="78">
        <v>115</v>
      </c>
      <c r="AK86" s="79">
        <v>9.35</v>
      </c>
      <c r="AL86" s="78">
        <v>2315</v>
      </c>
      <c r="AM86" s="79">
        <v>2265</v>
      </c>
      <c r="AN86" s="78">
        <v>37.659999999999997</v>
      </c>
      <c r="AO86" s="79">
        <v>30</v>
      </c>
      <c r="AP86" s="78">
        <v>30</v>
      </c>
      <c r="AQ86" s="79">
        <v>0.9</v>
      </c>
      <c r="AR86" s="78" t="s">
        <v>135</v>
      </c>
      <c r="AS86" s="79" t="s">
        <v>135</v>
      </c>
      <c r="AT86" s="78" t="s">
        <v>135</v>
      </c>
      <c r="AU86" s="79">
        <v>10</v>
      </c>
      <c r="AV86" s="78">
        <v>10</v>
      </c>
      <c r="AW86" s="79">
        <v>5.0000000000000001E-3</v>
      </c>
      <c r="AX86" s="78">
        <v>31595</v>
      </c>
      <c r="AY86" s="79">
        <v>31595</v>
      </c>
      <c r="AZ86" s="78">
        <v>4.7</v>
      </c>
      <c r="BA86" s="92">
        <v>487.44400000000002</v>
      </c>
      <c r="BB86" s="88" t="s">
        <v>86</v>
      </c>
      <c r="BC86" s="69"/>
      <c r="BD86" s="69"/>
      <c r="BE86" s="61"/>
    </row>
    <row r="87" spans="1:57" x14ac:dyDescent="0.3">
      <c r="A87" s="68" t="str">
        <f>VLOOKUP([1]ListOfRegions!A56,[1]ListOfRegions!A56:B130,2,0)</f>
        <v xml:space="preserve">  Σάμου.</v>
      </c>
      <c r="B87" s="80">
        <v>3122</v>
      </c>
      <c r="C87" s="79">
        <v>535</v>
      </c>
      <c r="D87" s="78">
        <v>31.06</v>
      </c>
      <c r="E87" s="79">
        <v>24792</v>
      </c>
      <c r="F87" s="78">
        <v>22000</v>
      </c>
      <c r="G87" s="79">
        <v>265.95499999999998</v>
      </c>
      <c r="H87" s="78">
        <v>1993</v>
      </c>
      <c r="I87" s="79">
        <v>530</v>
      </c>
      <c r="J87" s="78">
        <v>19.75</v>
      </c>
      <c r="K87" s="79">
        <v>3672</v>
      </c>
      <c r="L87" s="78">
        <v>192</v>
      </c>
      <c r="M87" s="79">
        <v>36.4</v>
      </c>
      <c r="N87" s="78">
        <v>5183</v>
      </c>
      <c r="O87" s="79">
        <v>1518</v>
      </c>
      <c r="P87" s="78">
        <v>51.924999999999997</v>
      </c>
      <c r="Q87" s="79">
        <v>33</v>
      </c>
      <c r="R87" s="78" t="s">
        <v>135</v>
      </c>
      <c r="S87" s="79">
        <v>0.222</v>
      </c>
      <c r="T87" s="78">
        <v>920</v>
      </c>
      <c r="U87" s="79">
        <v>95</v>
      </c>
      <c r="V87" s="78">
        <v>9.0299999999999994</v>
      </c>
      <c r="W87" s="79">
        <v>2339</v>
      </c>
      <c r="X87" s="78">
        <v>45</v>
      </c>
      <c r="Y87" s="79">
        <v>21.605</v>
      </c>
      <c r="Z87" s="78">
        <v>2257</v>
      </c>
      <c r="AA87" s="79">
        <v>180</v>
      </c>
      <c r="AB87" s="78">
        <v>20.454999999999998</v>
      </c>
      <c r="AC87" s="79">
        <v>1700</v>
      </c>
      <c r="AD87" s="78">
        <v>150</v>
      </c>
      <c r="AE87" s="79">
        <v>18.184999999999999</v>
      </c>
      <c r="AF87" s="78">
        <v>3158</v>
      </c>
      <c r="AG87" s="79">
        <v>669</v>
      </c>
      <c r="AH87" s="78">
        <v>33.46</v>
      </c>
      <c r="AI87" s="79">
        <v>517</v>
      </c>
      <c r="AJ87" s="78">
        <v>97</v>
      </c>
      <c r="AK87" s="79">
        <v>5.0949999999999998</v>
      </c>
      <c r="AL87" s="78">
        <v>1055</v>
      </c>
      <c r="AM87" s="79">
        <v>100</v>
      </c>
      <c r="AN87" s="78">
        <v>12.595000000000001</v>
      </c>
      <c r="AO87" s="79">
        <v>2914</v>
      </c>
      <c r="AP87" s="78">
        <v>333</v>
      </c>
      <c r="AQ87" s="79">
        <v>29.73</v>
      </c>
      <c r="AR87" s="78">
        <v>1094</v>
      </c>
      <c r="AS87" s="79">
        <v>118</v>
      </c>
      <c r="AT87" s="78">
        <v>10.18</v>
      </c>
      <c r="AU87" s="79">
        <v>25</v>
      </c>
      <c r="AV87" s="78" t="s">
        <v>135</v>
      </c>
      <c r="AW87" s="79">
        <v>0.1</v>
      </c>
      <c r="AX87" s="78">
        <v>798255</v>
      </c>
      <c r="AY87" s="79">
        <v>788125</v>
      </c>
      <c r="AZ87" s="78">
        <v>18.786000000000001</v>
      </c>
      <c r="BA87" s="92">
        <v>1790.434</v>
      </c>
      <c r="BB87" s="88" t="s">
        <v>87</v>
      </c>
      <c r="BC87" s="69"/>
      <c r="BD87" s="69"/>
      <c r="BE87" s="61"/>
    </row>
    <row r="88" spans="1:57" x14ac:dyDescent="0.3">
      <c r="A88" s="68" t="str">
        <f>VLOOKUP([1]ListOfRegions!A57,[1]ListOfRegions!A57:B131,2,0)</f>
        <v xml:space="preserve">  Χίου</v>
      </c>
      <c r="B88" s="80">
        <v>42082</v>
      </c>
      <c r="C88" s="79">
        <v>28865</v>
      </c>
      <c r="D88" s="78">
        <v>574.21199999999999</v>
      </c>
      <c r="E88" s="79">
        <v>180240</v>
      </c>
      <c r="F88" s="78">
        <v>168505</v>
      </c>
      <c r="G88" s="79">
        <v>2756.23</v>
      </c>
      <c r="H88" s="78">
        <v>202477</v>
      </c>
      <c r="I88" s="79">
        <v>194746</v>
      </c>
      <c r="J88" s="78">
        <v>2315.1999999999998</v>
      </c>
      <c r="K88" s="79">
        <v>5905</v>
      </c>
      <c r="L88" s="78" t="s">
        <v>135</v>
      </c>
      <c r="M88" s="79">
        <v>30.36</v>
      </c>
      <c r="N88" s="78">
        <v>3970</v>
      </c>
      <c r="O88" s="79" t="s">
        <v>135</v>
      </c>
      <c r="P88" s="78">
        <v>14.64</v>
      </c>
      <c r="Q88" s="79" t="s">
        <v>135</v>
      </c>
      <c r="R88" s="78" t="s">
        <v>135</v>
      </c>
      <c r="S88" s="79" t="s">
        <v>135</v>
      </c>
      <c r="T88" s="78">
        <v>4135</v>
      </c>
      <c r="U88" s="79">
        <v>250</v>
      </c>
      <c r="V88" s="78">
        <v>14.75</v>
      </c>
      <c r="W88" s="79">
        <v>2598</v>
      </c>
      <c r="X88" s="78">
        <v>170</v>
      </c>
      <c r="Y88" s="79">
        <v>16.568000000000001</v>
      </c>
      <c r="Z88" s="78">
        <v>3593</v>
      </c>
      <c r="AA88" s="79">
        <v>510</v>
      </c>
      <c r="AB88" s="78">
        <v>18.206</v>
      </c>
      <c r="AC88" s="79">
        <v>5386</v>
      </c>
      <c r="AD88" s="78">
        <v>2400</v>
      </c>
      <c r="AE88" s="79">
        <v>13.42</v>
      </c>
      <c r="AF88" s="78">
        <v>18855</v>
      </c>
      <c r="AG88" s="79">
        <v>460</v>
      </c>
      <c r="AH88" s="78">
        <v>39.979999999999997</v>
      </c>
      <c r="AI88" s="79">
        <v>21490</v>
      </c>
      <c r="AJ88" s="78">
        <v>3110</v>
      </c>
      <c r="AK88" s="79">
        <v>24.094999999999999</v>
      </c>
      <c r="AL88" s="78">
        <v>75764</v>
      </c>
      <c r="AM88" s="79">
        <v>22654</v>
      </c>
      <c r="AN88" s="78">
        <v>71.58</v>
      </c>
      <c r="AO88" s="79">
        <v>2613</v>
      </c>
      <c r="AP88" s="78">
        <v>10</v>
      </c>
      <c r="AQ88" s="79">
        <v>14.035</v>
      </c>
      <c r="AR88" s="78" t="s">
        <v>135</v>
      </c>
      <c r="AS88" s="79" t="s">
        <v>135</v>
      </c>
      <c r="AT88" s="78" t="s">
        <v>135</v>
      </c>
      <c r="AU88" s="79">
        <v>2222</v>
      </c>
      <c r="AV88" s="78">
        <v>40</v>
      </c>
      <c r="AW88" s="79">
        <v>24.07</v>
      </c>
      <c r="AX88" s="78">
        <v>1099076</v>
      </c>
      <c r="AY88" s="79">
        <v>515715</v>
      </c>
      <c r="AZ88" s="78">
        <v>15.554</v>
      </c>
      <c r="BA88" s="92">
        <v>2905.8449999999998</v>
      </c>
      <c r="BB88" s="88" t="s">
        <v>88</v>
      </c>
      <c r="BC88" s="69"/>
      <c r="BD88" s="69"/>
      <c r="BE88" s="61"/>
    </row>
    <row r="89" spans="1:57" x14ac:dyDescent="0.3">
      <c r="A89" s="98" t="s">
        <v>89</v>
      </c>
      <c r="B89" s="99">
        <f t="shared" ref="B89:J89" si="53">SUM(B91:B103)</f>
        <v>81138</v>
      </c>
      <c r="C89" s="95">
        <f t="shared" si="53"/>
        <v>39608</v>
      </c>
      <c r="D89" s="95">
        <f t="shared" si="53"/>
        <v>2986.47</v>
      </c>
      <c r="E89" s="95">
        <f t="shared" si="53"/>
        <v>132908</v>
      </c>
      <c r="F89" s="95">
        <f t="shared" si="53"/>
        <v>110989</v>
      </c>
      <c r="G89" s="95">
        <f t="shared" si="53"/>
        <v>9836.6</v>
      </c>
      <c r="H89" s="95">
        <f t="shared" si="53"/>
        <v>53127</v>
      </c>
      <c r="I89" s="95">
        <f t="shared" si="53"/>
        <v>44309</v>
      </c>
      <c r="J89" s="95">
        <f t="shared" si="53"/>
        <v>1787.0049999999994</v>
      </c>
      <c r="K89" s="95">
        <f>SUM(K91:K103)</f>
        <v>14368</v>
      </c>
      <c r="L89" s="95">
        <f>SUM(L91:L103)</f>
        <v>3075</v>
      </c>
      <c r="M89" s="95">
        <f>SUM(M91:M103)</f>
        <v>274.10599999999999</v>
      </c>
      <c r="N89" s="95">
        <f>SUM(N91:N103)</f>
        <v>8162</v>
      </c>
      <c r="O89" s="95">
        <f t="shared" ref="O89:AE89" si="54">SUM(O91:O103)</f>
        <v>3925</v>
      </c>
      <c r="P89" s="95">
        <f t="shared" si="54"/>
        <v>300.60500000000002</v>
      </c>
      <c r="Q89" s="95">
        <f t="shared" ref="Q89:V89" si="55">SUM(Q91:Q103)</f>
        <v>20</v>
      </c>
      <c r="R89" s="95">
        <f t="shared" si="55"/>
        <v>0</v>
      </c>
      <c r="S89" s="95">
        <f t="shared" si="55"/>
        <v>3.2000000000000001E-2</v>
      </c>
      <c r="T89" s="95">
        <f t="shared" si="55"/>
        <v>21719</v>
      </c>
      <c r="U89" s="95">
        <f t="shared" si="55"/>
        <v>15062</v>
      </c>
      <c r="V89" s="95">
        <f t="shared" si="55"/>
        <v>855.55700000000002</v>
      </c>
      <c r="W89" s="95">
        <f t="shared" si="54"/>
        <v>29149</v>
      </c>
      <c r="X89" s="95">
        <f t="shared" si="54"/>
        <v>24857</v>
      </c>
      <c r="Y89" s="95">
        <f t="shared" si="54"/>
        <v>1071.5650000000001</v>
      </c>
      <c r="Z89" s="100">
        <f t="shared" si="54"/>
        <v>12792</v>
      </c>
      <c r="AA89" s="95">
        <f t="shared" si="54"/>
        <v>6391</v>
      </c>
      <c r="AB89" s="95">
        <f t="shared" si="54"/>
        <v>311.44299999999998</v>
      </c>
      <c r="AC89" s="95">
        <f t="shared" si="54"/>
        <v>1931</v>
      </c>
      <c r="AD89" s="95">
        <f t="shared" si="54"/>
        <v>968</v>
      </c>
      <c r="AE89" s="95">
        <f t="shared" si="54"/>
        <v>39.006</v>
      </c>
      <c r="AF89" s="95">
        <f>SUM(AF91:AF103)</f>
        <v>18164</v>
      </c>
      <c r="AG89" s="95">
        <f t="shared" ref="AG89:AQ89" si="56">SUM(AG91:AG103)</f>
        <v>1962</v>
      </c>
      <c r="AH89" s="95">
        <f t="shared" si="56"/>
        <v>345.82</v>
      </c>
      <c r="AI89" s="95">
        <f t="shared" si="56"/>
        <v>30144</v>
      </c>
      <c r="AJ89" s="95">
        <f t="shared" si="56"/>
        <v>989</v>
      </c>
      <c r="AK89" s="95">
        <f t="shared" si="56"/>
        <v>526.89599999999996</v>
      </c>
      <c r="AL89" s="95">
        <f t="shared" si="56"/>
        <v>19163</v>
      </c>
      <c r="AM89" s="95">
        <f t="shared" si="56"/>
        <v>5789</v>
      </c>
      <c r="AN89" s="95">
        <f t="shared" si="56"/>
        <v>181.73999999999998</v>
      </c>
      <c r="AO89" s="95">
        <f t="shared" si="56"/>
        <v>2441</v>
      </c>
      <c r="AP89" s="95">
        <f t="shared" si="56"/>
        <v>625</v>
      </c>
      <c r="AQ89" s="95">
        <f t="shared" si="56"/>
        <v>37.256999999999998</v>
      </c>
      <c r="AR89" s="95">
        <f>SUM(AR91:AR103)</f>
        <v>303</v>
      </c>
      <c r="AS89" s="95">
        <f t="shared" ref="AS89:BA89" si="57">SUM(AS91:AS103)</f>
        <v>45</v>
      </c>
      <c r="AT89" s="95">
        <f t="shared" si="57"/>
        <v>5.0349999999999993</v>
      </c>
      <c r="AU89" s="95">
        <f t="shared" si="57"/>
        <v>13856</v>
      </c>
      <c r="AV89" s="95">
        <f t="shared" si="57"/>
        <v>9773</v>
      </c>
      <c r="AW89" s="95">
        <f t="shared" si="57"/>
        <v>85.190000000000012</v>
      </c>
      <c r="AX89" s="95">
        <f t="shared" si="57"/>
        <v>2142720</v>
      </c>
      <c r="AY89" s="95">
        <f t="shared" si="57"/>
        <v>1898379</v>
      </c>
      <c r="AZ89" s="95">
        <f t="shared" si="57"/>
        <v>28157.234</v>
      </c>
      <c r="BA89" s="101">
        <f t="shared" si="57"/>
        <v>36413.892</v>
      </c>
      <c r="BB89" s="96" t="s">
        <v>90</v>
      </c>
      <c r="BC89" s="97"/>
      <c r="BD89" s="97"/>
      <c r="BE89" s="61"/>
    </row>
    <row r="90" spans="1:57" x14ac:dyDescent="0.3">
      <c r="A90" s="98"/>
      <c r="B90" s="99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100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101"/>
      <c r="BB90" s="96"/>
      <c r="BC90" s="97"/>
      <c r="BD90" s="97"/>
      <c r="BE90" s="61"/>
    </row>
    <row r="91" spans="1:57" x14ac:dyDescent="0.3">
      <c r="A91" s="68" t="str">
        <f>VLOOKUP([1]ListOfRegions!A58,[1]ListOfRegions!A58:B132,2,0)</f>
        <v xml:space="preserve">  Σύρου</v>
      </c>
      <c r="B91" s="80">
        <v>2910</v>
      </c>
      <c r="C91" s="79">
        <v>1420</v>
      </c>
      <c r="D91" s="78">
        <v>71.25</v>
      </c>
      <c r="E91" s="79">
        <v>2055</v>
      </c>
      <c r="F91" s="78">
        <v>815</v>
      </c>
      <c r="G91" s="79">
        <v>39.700000000000003</v>
      </c>
      <c r="H91" s="78">
        <v>3090</v>
      </c>
      <c r="I91" s="79">
        <v>1805</v>
      </c>
      <c r="J91" s="78">
        <v>45.6</v>
      </c>
      <c r="K91" s="79">
        <v>165</v>
      </c>
      <c r="L91" s="78" t="s">
        <v>135</v>
      </c>
      <c r="M91" s="79">
        <v>1.5</v>
      </c>
      <c r="N91" s="78">
        <v>15</v>
      </c>
      <c r="O91" s="79" t="s">
        <v>135</v>
      </c>
      <c r="P91" s="78">
        <v>0</v>
      </c>
      <c r="Q91" s="79" t="s">
        <v>135</v>
      </c>
      <c r="R91" s="78" t="s">
        <v>135</v>
      </c>
      <c r="S91" s="79" t="s">
        <v>135</v>
      </c>
      <c r="T91" s="78">
        <v>579</v>
      </c>
      <c r="U91" s="79">
        <v>260</v>
      </c>
      <c r="V91" s="78">
        <v>9</v>
      </c>
      <c r="W91" s="79">
        <v>115</v>
      </c>
      <c r="X91" s="78" t="s">
        <v>135</v>
      </c>
      <c r="Y91" s="79">
        <v>1</v>
      </c>
      <c r="Z91" s="78">
        <v>130</v>
      </c>
      <c r="AA91" s="79" t="s">
        <v>135</v>
      </c>
      <c r="AB91" s="78">
        <v>1.05</v>
      </c>
      <c r="AC91" s="79" t="s">
        <v>135</v>
      </c>
      <c r="AD91" s="78" t="s">
        <v>135</v>
      </c>
      <c r="AE91" s="79" t="s">
        <v>135</v>
      </c>
      <c r="AF91" s="78">
        <v>2110</v>
      </c>
      <c r="AG91" s="79">
        <v>100</v>
      </c>
      <c r="AH91" s="78">
        <v>22.88</v>
      </c>
      <c r="AI91" s="79">
        <v>2885</v>
      </c>
      <c r="AJ91" s="78">
        <v>100</v>
      </c>
      <c r="AK91" s="79">
        <v>23.85</v>
      </c>
      <c r="AL91" s="78">
        <v>1970</v>
      </c>
      <c r="AM91" s="79">
        <v>220</v>
      </c>
      <c r="AN91" s="78">
        <v>9.85</v>
      </c>
      <c r="AO91" s="79" t="s">
        <v>135</v>
      </c>
      <c r="AP91" s="78" t="s">
        <v>135</v>
      </c>
      <c r="AQ91" s="79" t="s">
        <v>135</v>
      </c>
      <c r="AR91" s="78" t="s">
        <v>135</v>
      </c>
      <c r="AS91" s="79" t="s">
        <v>135</v>
      </c>
      <c r="AT91" s="78" t="s">
        <v>135</v>
      </c>
      <c r="AU91" s="79">
        <v>2525</v>
      </c>
      <c r="AV91" s="78">
        <v>2325</v>
      </c>
      <c r="AW91" s="79">
        <v>12.574999999999999</v>
      </c>
      <c r="AX91" s="78">
        <v>20605</v>
      </c>
      <c r="AY91" s="79">
        <v>10375</v>
      </c>
      <c r="AZ91" s="78">
        <v>32</v>
      </c>
      <c r="BA91" s="92">
        <v>136.66499999999999</v>
      </c>
      <c r="BB91" s="88" t="s">
        <v>91</v>
      </c>
      <c r="BC91" s="69"/>
      <c r="BD91" s="69"/>
      <c r="BE91" s="61"/>
    </row>
    <row r="92" spans="1:57" x14ac:dyDescent="0.3">
      <c r="A92" s="68" t="str">
        <f>VLOOKUP([1]ListOfRegions!A59,[1]ListOfRegions!A59:B133,2,0)</f>
        <v xml:space="preserve">  Άνδρου</v>
      </c>
      <c r="B92" s="80">
        <v>19141</v>
      </c>
      <c r="C92" s="79">
        <v>6825</v>
      </c>
      <c r="D92" s="78">
        <v>284.8</v>
      </c>
      <c r="E92" s="79">
        <v>6136</v>
      </c>
      <c r="F92" s="78">
        <v>268</v>
      </c>
      <c r="G92" s="79">
        <v>91.27</v>
      </c>
      <c r="H92" s="78">
        <v>2433</v>
      </c>
      <c r="I92" s="79">
        <v>93</v>
      </c>
      <c r="J92" s="78">
        <v>29.3</v>
      </c>
      <c r="K92" s="79">
        <v>2745</v>
      </c>
      <c r="L92" s="78">
        <v>20</v>
      </c>
      <c r="M92" s="79">
        <v>35.945</v>
      </c>
      <c r="N92" s="78">
        <v>895</v>
      </c>
      <c r="O92" s="79" t="s">
        <v>135</v>
      </c>
      <c r="P92" s="78">
        <v>12.98</v>
      </c>
      <c r="Q92" s="79">
        <v>20</v>
      </c>
      <c r="R92" s="78" t="s">
        <v>135</v>
      </c>
      <c r="S92" s="79">
        <v>3.2000000000000001E-2</v>
      </c>
      <c r="T92" s="78">
        <v>2190</v>
      </c>
      <c r="U92" s="79" t="s">
        <v>135</v>
      </c>
      <c r="V92" s="78">
        <v>35.534999999999997</v>
      </c>
      <c r="W92" s="79">
        <v>473</v>
      </c>
      <c r="X92" s="78" t="s">
        <v>135</v>
      </c>
      <c r="Y92" s="79">
        <v>9.08</v>
      </c>
      <c r="Z92" s="78">
        <v>1135</v>
      </c>
      <c r="AA92" s="79" t="s">
        <v>135</v>
      </c>
      <c r="AB92" s="78">
        <v>15.385</v>
      </c>
      <c r="AC92" s="79">
        <v>272</v>
      </c>
      <c r="AD92" s="78">
        <v>24</v>
      </c>
      <c r="AE92" s="79">
        <v>1.4650000000000001</v>
      </c>
      <c r="AF92" s="78">
        <v>265</v>
      </c>
      <c r="AG92" s="79">
        <v>10</v>
      </c>
      <c r="AH92" s="78">
        <v>6.1749999999999998</v>
      </c>
      <c r="AI92" s="79">
        <v>13490</v>
      </c>
      <c r="AJ92" s="78" t="s">
        <v>135</v>
      </c>
      <c r="AK92" s="79">
        <v>270.88600000000002</v>
      </c>
      <c r="AL92" s="78">
        <v>4488</v>
      </c>
      <c r="AM92" s="79">
        <v>775</v>
      </c>
      <c r="AN92" s="78">
        <v>28.29</v>
      </c>
      <c r="AO92" s="79">
        <v>1218</v>
      </c>
      <c r="AP92" s="78" t="s">
        <v>135</v>
      </c>
      <c r="AQ92" s="79">
        <v>12.38</v>
      </c>
      <c r="AR92" s="78">
        <v>158</v>
      </c>
      <c r="AS92" s="79" t="s">
        <v>135</v>
      </c>
      <c r="AT92" s="78">
        <v>0.97499999999999998</v>
      </c>
      <c r="AU92" s="79">
        <v>43</v>
      </c>
      <c r="AV92" s="78" t="s">
        <v>135</v>
      </c>
      <c r="AW92" s="79">
        <v>0.71499999999999997</v>
      </c>
      <c r="AX92" s="78">
        <v>96693</v>
      </c>
      <c r="AY92" s="79">
        <v>29198</v>
      </c>
      <c r="AZ92" s="78">
        <v>2.66</v>
      </c>
      <c r="BA92" s="92">
        <v>530.79999999999995</v>
      </c>
      <c r="BB92" s="88" t="s">
        <v>92</v>
      </c>
      <c r="BC92" s="69"/>
      <c r="BD92" s="69"/>
      <c r="BE92" s="61"/>
    </row>
    <row r="93" spans="1:57" x14ac:dyDescent="0.3">
      <c r="A93" s="68" t="str">
        <f>VLOOKUP([1]ListOfRegions!A60,[1]ListOfRegions!A60:B134,2,0)</f>
        <v xml:space="preserve">  Θήρας</v>
      </c>
      <c r="B93" s="80">
        <v>1478</v>
      </c>
      <c r="C93" s="79">
        <v>100</v>
      </c>
      <c r="D93" s="78">
        <v>34.049999999999997</v>
      </c>
      <c r="E93" s="79">
        <v>368</v>
      </c>
      <c r="F93" s="78">
        <v>50</v>
      </c>
      <c r="G93" s="79">
        <v>15.4</v>
      </c>
      <c r="H93" s="78">
        <v>228</v>
      </c>
      <c r="I93" s="79">
        <v>28</v>
      </c>
      <c r="J93" s="78">
        <v>7.64</v>
      </c>
      <c r="K93" s="79">
        <v>421</v>
      </c>
      <c r="L93" s="78" t="s">
        <v>135</v>
      </c>
      <c r="M93" s="79">
        <v>18.625</v>
      </c>
      <c r="N93" s="78">
        <v>350</v>
      </c>
      <c r="O93" s="79" t="s">
        <v>135</v>
      </c>
      <c r="P93" s="78">
        <v>9.35</v>
      </c>
      <c r="Q93" s="79" t="s">
        <v>135</v>
      </c>
      <c r="R93" s="78" t="s">
        <v>135</v>
      </c>
      <c r="S93" s="79" t="s">
        <v>135</v>
      </c>
      <c r="T93" s="78">
        <v>558</v>
      </c>
      <c r="U93" s="79">
        <v>30</v>
      </c>
      <c r="V93" s="78">
        <v>19.23</v>
      </c>
      <c r="W93" s="79">
        <v>215</v>
      </c>
      <c r="X93" s="78">
        <v>20</v>
      </c>
      <c r="Y93" s="79">
        <v>7.6</v>
      </c>
      <c r="Z93" s="78">
        <v>202</v>
      </c>
      <c r="AA93" s="79" t="s">
        <v>135</v>
      </c>
      <c r="AB93" s="78">
        <v>7.25</v>
      </c>
      <c r="AC93" s="79">
        <v>50</v>
      </c>
      <c r="AD93" s="78" t="s">
        <v>135</v>
      </c>
      <c r="AE93" s="79">
        <v>1.5</v>
      </c>
      <c r="AF93" s="78">
        <v>4856</v>
      </c>
      <c r="AG93" s="79">
        <v>96</v>
      </c>
      <c r="AH93" s="78">
        <v>43.32</v>
      </c>
      <c r="AI93" s="79">
        <v>410</v>
      </c>
      <c r="AJ93" s="78" t="s">
        <v>135</v>
      </c>
      <c r="AK93" s="79">
        <v>3.65</v>
      </c>
      <c r="AL93" s="78">
        <v>1642</v>
      </c>
      <c r="AM93" s="79">
        <v>155</v>
      </c>
      <c r="AN93" s="78">
        <v>14.33</v>
      </c>
      <c r="AO93" s="79">
        <v>3</v>
      </c>
      <c r="AP93" s="78" t="s">
        <v>135</v>
      </c>
      <c r="AQ93" s="79">
        <v>0.04</v>
      </c>
      <c r="AR93" s="78" t="s">
        <v>135</v>
      </c>
      <c r="AS93" s="79" t="s">
        <v>135</v>
      </c>
      <c r="AT93" s="78" t="s">
        <v>135</v>
      </c>
      <c r="AU93" s="79">
        <v>9934</v>
      </c>
      <c r="AV93" s="78">
        <v>6524</v>
      </c>
      <c r="AW93" s="79">
        <v>60.1</v>
      </c>
      <c r="AX93" s="78">
        <v>37780</v>
      </c>
      <c r="AY93" s="79">
        <v>21080</v>
      </c>
      <c r="AZ93" s="78">
        <v>61.68</v>
      </c>
      <c r="BA93" s="92">
        <v>144.44999999999999</v>
      </c>
      <c r="BB93" s="88" t="s">
        <v>93</v>
      </c>
      <c r="BC93" s="69"/>
      <c r="BD93" s="69"/>
      <c r="BE93" s="61"/>
    </row>
    <row r="94" spans="1:57" x14ac:dyDescent="0.3">
      <c r="A94" s="68" t="str">
        <f>VLOOKUP([1]ListOfRegions!A61,[1]ListOfRegions!A61:B135,2,0)</f>
        <v xml:space="preserve">  Καλύμνου</v>
      </c>
      <c r="B94" s="80">
        <v>4727</v>
      </c>
      <c r="C94" s="79">
        <v>2623</v>
      </c>
      <c r="D94" s="78">
        <v>155.65</v>
      </c>
      <c r="E94" s="79">
        <v>7758</v>
      </c>
      <c r="F94" s="78">
        <v>5728</v>
      </c>
      <c r="G94" s="79">
        <v>200.41</v>
      </c>
      <c r="H94" s="78">
        <v>25470</v>
      </c>
      <c r="I94" s="79">
        <v>25365</v>
      </c>
      <c r="J94" s="78">
        <v>692.31</v>
      </c>
      <c r="K94" s="79">
        <v>637</v>
      </c>
      <c r="L94" s="78">
        <v>580</v>
      </c>
      <c r="M94" s="79">
        <v>11.291</v>
      </c>
      <c r="N94" s="78">
        <v>22</v>
      </c>
      <c r="O94" s="79">
        <v>20</v>
      </c>
      <c r="P94" s="78">
        <v>2.1</v>
      </c>
      <c r="Q94" s="79" t="s">
        <v>135</v>
      </c>
      <c r="R94" s="78" t="s">
        <v>135</v>
      </c>
      <c r="S94" s="79" t="s">
        <v>135</v>
      </c>
      <c r="T94" s="78">
        <v>100</v>
      </c>
      <c r="U94" s="79" t="s">
        <v>135</v>
      </c>
      <c r="V94" s="78">
        <v>3</v>
      </c>
      <c r="W94" s="79">
        <v>210</v>
      </c>
      <c r="X94" s="78">
        <v>190</v>
      </c>
      <c r="Y94" s="79">
        <v>8</v>
      </c>
      <c r="Z94" s="78">
        <v>255</v>
      </c>
      <c r="AA94" s="79">
        <v>195</v>
      </c>
      <c r="AB94" s="78">
        <v>5.35</v>
      </c>
      <c r="AC94" s="79" t="s">
        <v>135</v>
      </c>
      <c r="AD94" s="78" t="s">
        <v>135</v>
      </c>
      <c r="AE94" s="79" t="s">
        <v>135</v>
      </c>
      <c r="AF94" s="78">
        <v>777</v>
      </c>
      <c r="AG94" s="79">
        <v>7</v>
      </c>
      <c r="AH94" s="78">
        <v>23.2</v>
      </c>
      <c r="AI94" s="79">
        <v>515</v>
      </c>
      <c r="AJ94" s="78">
        <v>400</v>
      </c>
      <c r="AK94" s="79">
        <v>8.2050000000000001</v>
      </c>
      <c r="AL94" s="78">
        <v>1120</v>
      </c>
      <c r="AM94" s="79">
        <v>800</v>
      </c>
      <c r="AN94" s="78">
        <v>15.64</v>
      </c>
      <c r="AO94" s="79" t="s">
        <v>135</v>
      </c>
      <c r="AP94" s="78" t="s">
        <v>135</v>
      </c>
      <c r="AQ94" s="79" t="s">
        <v>135</v>
      </c>
      <c r="AR94" s="78" t="s">
        <v>135</v>
      </c>
      <c r="AS94" s="79" t="s">
        <v>135</v>
      </c>
      <c r="AT94" s="78" t="s">
        <v>135</v>
      </c>
      <c r="AU94" s="79">
        <v>150</v>
      </c>
      <c r="AV94" s="78">
        <v>150</v>
      </c>
      <c r="AW94" s="79">
        <v>1</v>
      </c>
      <c r="AX94" s="78">
        <v>72540</v>
      </c>
      <c r="AY94" s="79">
        <v>61240</v>
      </c>
      <c r="AZ94" s="78">
        <v>10.63</v>
      </c>
      <c r="BA94" s="92">
        <v>857.7</v>
      </c>
      <c r="BB94" s="88" t="s">
        <v>94</v>
      </c>
      <c r="BC94" s="69"/>
      <c r="BD94" s="69"/>
      <c r="BE94" s="61"/>
    </row>
    <row r="95" spans="1:57" x14ac:dyDescent="0.3">
      <c r="A95" s="68" t="str">
        <f>VLOOKUP([1]ListOfRegions!A62,[1]ListOfRegions!A62:B136,2,0)</f>
        <v xml:space="preserve">  Καρπάθου</v>
      </c>
      <c r="B95" s="80">
        <v>877</v>
      </c>
      <c r="C95" s="79">
        <v>862</v>
      </c>
      <c r="D95" s="78">
        <v>24.62</v>
      </c>
      <c r="E95" s="79">
        <v>467</v>
      </c>
      <c r="F95" s="78">
        <v>467</v>
      </c>
      <c r="G95" s="79">
        <v>5.4</v>
      </c>
      <c r="H95" s="78">
        <v>231</v>
      </c>
      <c r="I95" s="79">
        <v>231</v>
      </c>
      <c r="J95" s="78">
        <v>9.7110000000000003</v>
      </c>
      <c r="K95" s="79">
        <v>604</v>
      </c>
      <c r="L95" s="78">
        <v>604</v>
      </c>
      <c r="M95" s="79">
        <v>2</v>
      </c>
      <c r="N95" s="78">
        <v>10</v>
      </c>
      <c r="O95" s="79">
        <v>10</v>
      </c>
      <c r="P95" s="78">
        <v>0.2</v>
      </c>
      <c r="Q95" s="79" t="s">
        <v>135</v>
      </c>
      <c r="R95" s="78" t="s">
        <v>135</v>
      </c>
      <c r="S95" s="79" t="s">
        <v>135</v>
      </c>
      <c r="T95" s="78">
        <v>212</v>
      </c>
      <c r="U95" s="79">
        <v>75</v>
      </c>
      <c r="V95" s="78">
        <v>2.8</v>
      </c>
      <c r="W95" s="79">
        <v>30</v>
      </c>
      <c r="X95" s="78">
        <v>30</v>
      </c>
      <c r="Y95" s="79">
        <v>1.5</v>
      </c>
      <c r="Z95" s="78">
        <v>390</v>
      </c>
      <c r="AA95" s="79">
        <v>340</v>
      </c>
      <c r="AB95" s="78">
        <v>9.8000000000000007</v>
      </c>
      <c r="AC95" s="79" t="s">
        <v>135</v>
      </c>
      <c r="AD95" s="78" t="s">
        <v>135</v>
      </c>
      <c r="AE95" s="79" t="s">
        <v>135</v>
      </c>
      <c r="AF95" s="78">
        <v>40</v>
      </c>
      <c r="AG95" s="79">
        <v>20</v>
      </c>
      <c r="AH95" s="78">
        <v>4.0999999999999996</v>
      </c>
      <c r="AI95" s="79" t="s">
        <v>135</v>
      </c>
      <c r="AJ95" s="78" t="s">
        <v>135</v>
      </c>
      <c r="AK95" s="79" t="s">
        <v>135</v>
      </c>
      <c r="AL95" s="78">
        <v>240</v>
      </c>
      <c r="AM95" s="79">
        <v>240</v>
      </c>
      <c r="AN95" s="78">
        <v>2.2799999999999998</v>
      </c>
      <c r="AO95" s="79" t="s">
        <v>135</v>
      </c>
      <c r="AP95" s="78" t="s">
        <v>135</v>
      </c>
      <c r="AQ95" s="79" t="s">
        <v>135</v>
      </c>
      <c r="AR95" s="78" t="s">
        <v>135</v>
      </c>
      <c r="AS95" s="79" t="s">
        <v>135</v>
      </c>
      <c r="AT95" s="78" t="s">
        <v>135</v>
      </c>
      <c r="AU95" s="79" t="s">
        <v>135</v>
      </c>
      <c r="AV95" s="78" t="s">
        <v>135</v>
      </c>
      <c r="AW95" s="79" t="s">
        <v>135</v>
      </c>
      <c r="AX95" s="78">
        <v>88138</v>
      </c>
      <c r="AY95" s="79">
        <v>88038</v>
      </c>
      <c r="AZ95" s="78" t="s">
        <v>135</v>
      </c>
      <c r="BA95" s="92">
        <v>824.822</v>
      </c>
      <c r="BB95" s="88" t="s">
        <v>95</v>
      </c>
      <c r="BC95" s="69"/>
      <c r="BD95" s="69"/>
      <c r="BE95" s="61"/>
    </row>
    <row r="96" spans="1:57" x14ac:dyDescent="0.3">
      <c r="A96" s="68" t="str">
        <f>VLOOKUP([1]ListOfRegions!A63,[1]ListOfRegions!A63:B137,2,0)</f>
        <v xml:space="preserve">  Κύθνου</v>
      </c>
      <c r="B96" s="80">
        <v>1779</v>
      </c>
      <c r="C96" s="79">
        <v>1534</v>
      </c>
      <c r="D96" s="78">
        <v>56.424999999999997</v>
      </c>
      <c r="E96" s="79">
        <v>1410</v>
      </c>
      <c r="F96" s="78">
        <v>1000</v>
      </c>
      <c r="G96" s="79">
        <v>52.125</v>
      </c>
      <c r="H96" s="78">
        <v>1185</v>
      </c>
      <c r="I96" s="79">
        <v>825</v>
      </c>
      <c r="J96" s="78">
        <v>22.274999999999999</v>
      </c>
      <c r="K96" s="79">
        <v>685</v>
      </c>
      <c r="L96" s="78" t="s">
        <v>135</v>
      </c>
      <c r="M96" s="79">
        <v>9.4499999999999993</v>
      </c>
      <c r="N96" s="78">
        <v>185</v>
      </c>
      <c r="O96" s="79" t="s">
        <v>135</v>
      </c>
      <c r="P96" s="78">
        <v>2.4</v>
      </c>
      <c r="Q96" s="79" t="s">
        <v>135</v>
      </c>
      <c r="R96" s="78" t="s">
        <v>135</v>
      </c>
      <c r="S96" s="79" t="s">
        <v>135</v>
      </c>
      <c r="T96" s="78">
        <v>970</v>
      </c>
      <c r="U96" s="79">
        <v>740</v>
      </c>
      <c r="V96" s="78">
        <v>27.3</v>
      </c>
      <c r="W96" s="79">
        <v>230</v>
      </c>
      <c r="X96" s="78" t="s">
        <v>135</v>
      </c>
      <c r="Y96" s="79">
        <v>5.15</v>
      </c>
      <c r="Z96" s="78">
        <v>163</v>
      </c>
      <c r="AA96" s="79" t="s">
        <v>135</v>
      </c>
      <c r="AB96" s="78">
        <v>1.2</v>
      </c>
      <c r="AC96" s="79">
        <v>20</v>
      </c>
      <c r="AD96" s="78" t="s">
        <v>135</v>
      </c>
      <c r="AE96" s="79" t="s">
        <v>135</v>
      </c>
      <c r="AF96" s="78">
        <v>2875</v>
      </c>
      <c r="AG96" s="79" t="s">
        <v>135</v>
      </c>
      <c r="AH96" s="78">
        <v>29.574999999999999</v>
      </c>
      <c r="AI96" s="79">
        <v>2050</v>
      </c>
      <c r="AJ96" s="78" t="s">
        <v>135</v>
      </c>
      <c r="AK96" s="79">
        <v>29.25</v>
      </c>
      <c r="AL96" s="78">
        <v>2923</v>
      </c>
      <c r="AM96" s="79">
        <v>2223</v>
      </c>
      <c r="AN96" s="78">
        <v>26.74</v>
      </c>
      <c r="AO96" s="79" t="s">
        <v>135</v>
      </c>
      <c r="AP96" s="78" t="s">
        <v>135</v>
      </c>
      <c r="AQ96" s="79" t="s">
        <v>135</v>
      </c>
      <c r="AR96" s="78" t="s">
        <v>135</v>
      </c>
      <c r="AS96" s="79" t="s">
        <v>135</v>
      </c>
      <c r="AT96" s="78" t="s">
        <v>135</v>
      </c>
      <c r="AU96" s="79">
        <v>400</v>
      </c>
      <c r="AV96" s="78">
        <v>360</v>
      </c>
      <c r="AW96" s="79">
        <v>7.2</v>
      </c>
      <c r="AX96" s="78">
        <v>23892</v>
      </c>
      <c r="AY96" s="79">
        <v>19183</v>
      </c>
      <c r="AZ96" s="78">
        <v>0.77</v>
      </c>
      <c r="BA96" s="92">
        <v>174.36</v>
      </c>
      <c r="BB96" s="88" t="s">
        <v>96</v>
      </c>
      <c r="BC96" s="69"/>
      <c r="BD96" s="69"/>
      <c r="BE96" s="61"/>
    </row>
    <row r="97" spans="1:57" x14ac:dyDescent="0.3">
      <c r="A97" s="68" t="str">
        <f>VLOOKUP([1]ListOfRegions!A64,[1]ListOfRegions!A64:B138,2,0)</f>
        <v xml:space="preserve">  Κω</v>
      </c>
      <c r="B97" s="80">
        <v>3846</v>
      </c>
      <c r="C97" s="79">
        <v>3846</v>
      </c>
      <c r="D97" s="78">
        <v>157.57400000000001</v>
      </c>
      <c r="E97" s="79">
        <v>5712</v>
      </c>
      <c r="F97" s="78">
        <v>5712</v>
      </c>
      <c r="G97" s="79">
        <v>142.71199999999999</v>
      </c>
      <c r="H97" s="78">
        <v>6870</v>
      </c>
      <c r="I97" s="79">
        <v>6870</v>
      </c>
      <c r="J97" s="78">
        <v>319.38400000000001</v>
      </c>
      <c r="K97" s="79">
        <v>360</v>
      </c>
      <c r="L97" s="78">
        <v>360</v>
      </c>
      <c r="M97" s="79">
        <v>12.52</v>
      </c>
      <c r="N97" s="78">
        <v>40</v>
      </c>
      <c r="O97" s="79" t="s">
        <v>135</v>
      </c>
      <c r="P97" s="78">
        <v>2</v>
      </c>
      <c r="Q97" s="79" t="s">
        <v>135</v>
      </c>
      <c r="R97" s="78" t="s">
        <v>135</v>
      </c>
      <c r="S97" s="79" t="s">
        <v>135</v>
      </c>
      <c r="T97" s="78" t="s">
        <v>135</v>
      </c>
      <c r="U97" s="79" t="s">
        <v>135</v>
      </c>
      <c r="V97" s="78" t="s">
        <v>135</v>
      </c>
      <c r="W97" s="79">
        <v>3000</v>
      </c>
      <c r="X97" s="78">
        <v>3000</v>
      </c>
      <c r="Y97" s="79">
        <v>30</v>
      </c>
      <c r="Z97" s="78">
        <v>1200</v>
      </c>
      <c r="AA97" s="79">
        <v>1160</v>
      </c>
      <c r="AB97" s="78">
        <v>27.35</v>
      </c>
      <c r="AC97" s="79" t="s">
        <v>135</v>
      </c>
      <c r="AD97" s="78" t="s">
        <v>135</v>
      </c>
      <c r="AE97" s="79" t="s">
        <v>135</v>
      </c>
      <c r="AF97" s="78">
        <v>180</v>
      </c>
      <c r="AG97" s="79">
        <v>140</v>
      </c>
      <c r="AH97" s="78">
        <v>16</v>
      </c>
      <c r="AI97" s="79">
        <v>250</v>
      </c>
      <c r="AJ97" s="78">
        <v>250</v>
      </c>
      <c r="AK97" s="79">
        <v>11.5</v>
      </c>
      <c r="AL97" s="78">
        <v>110</v>
      </c>
      <c r="AM97" s="79" t="s">
        <v>135</v>
      </c>
      <c r="AN97" s="78">
        <v>1.2</v>
      </c>
      <c r="AO97" s="79" t="s">
        <v>135</v>
      </c>
      <c r="AP97" s="78" t="s">
        <v>135</v>
      </c>
      <c r="AQ97" s="79" t="s">
        <v>135</v>
      </c>
      <c r="AR97" s="78" t="s">
        <v>135</v>
      </c>
      <c r="AS97" s="79" t="s">
        <v>135</v>
      </c>
      <c r="AT97" s="78" t="s">
        <v>135</v>
      </c>
      <c r="AU97" s="79" t="s">
        <v>135</v>
      </c>
      <c r="AV97" s="78" t="s">
        <v>135</v>
      </c>
      <c r="AW97" s="79" t="s">
        <v>135</v>
      </c>
      <c r="AX97" s="78">
        <v>306800</v>
      </c>
      <c r="AY97" s="79">
        <v>306800</v>
      </c>
      <c r="AZ97" s="78">
        <v>73.5</v>
      </c>
      <c r="BA97" s="92">
        <v>2149.5100000000002</v>
      </c>
      <c r="BB97" s="88" t="s">
        <v>97</v>
      </c>
      <c r="BC97" s="69"/>
      <c r="BD97" s="69"/>
      <c r="BE97" s="61"/>
    </row>
    <row r="98" spans="1:57" x14ac:dyDescent="0.3">
      <c r="A98" s="68" t="str">
        <f>VLOOKUP([1]ListOfRegions!A65,[1]ListOfRegions!A65:B139,2,0)</f>
        <v xml:space="preserve">  Μήλου</v>
      </c>
      <c r="B98" s="80">
        <v>3903</v>
      </c>
      <c r="C98" s="79">
        <v>1393</v>
      </c>
      <c r="D98" s="78">
        <v>82.9</v>
      </c>
      <c r="E98" s="79">
        <v>3108</v>
      </c>
      <c r="F98" s="78">
        <v>1498</v>
      </c>
      <c r="G98" s="79">
        <v>70.400000000000006</v>
      </c>
      <c r="H98" s="78">
        <v>1275</v>
      </c>
      <c r="I98" s="79">
        <v>655</v>
      </c>
      <c r="J98" s="78">
        <v>24.05</v>
      </c>
      <c r="K98" s="79">
        <v>1170</v>
      </c>
      <c r="L98" s="78">
        <v>130</v>
      </c>
      <c r="M98" s="79">
        <v>8.02</v>
      </c>
      <c r="N98" s="78">
        <v>90</v>
      </c>
      <c r="O98" s="79" t="s">
        <v>135</v>
      </c>
      <c r="P98" s="78">
        <v>0.92</v>
      </c>
      <c r="Q98" s="79" t="s">
        <v>135</v>
      </c>
      <c r="R98" s="78" t="s">
        <v>135</v>
      </c>
      <c r="S98" s="79" t="s">
        <v>135</v>
      </c>
      <c r="T98" s="78">
        <v>287</v>
      </c>
      <c r="U98" s="79">
        <v>7</v>
      </c>
      <c r="V98" s="78">
        <v>3.64</v>
      </c>
      <c r="W98" s="79">
        <v>570</v>
      </c>
      <c r="X98" s="78">
        <v>25</v>
      </c>
      <c r="Y98" s="79">
        <v>3.74</v>
      </c>
      <c r="Z98" s="78">
        <v>966</v>
      </c>
      <c r="AA98" s="79">
        <v>66</v>
      </c>
      <c r="AB98" s="78">
        <v>14.548</v>
      </c>
      <c r="AC98" s="79" t="s">
        <v>135</v>
      </c>
      <c r="AD98" s="78" t="s">
        <v>135</v>
      </c>
      <c r="AE98" s="79" t="s">
        <v>135</v>
      </c>
      <c r="AF98" s="78">
        <v>2629</v>
      </c>
      <c r="AG98" s="79">
        <v>34</v>
      </c>
      <c r="AH98" s="78">
        <v>17.5</v>
      </c>
      <c r="AI98" s="79">
        <v>369</v>
      </c>
      <c r="AJ98" s="78">
        <v>19</v>
      </c>
      <c r="AK98" s="79">
        <v>5.6749999999999998</v>
      </c>
      <c r="AL98" s="78">
        <v>1700</v>
      </c>
      <c r="AM98" s="79">
        <v>120</v>
      </c>
      <c r="AN98" s="78">
        <v>3.8</v>
      </c>
      <c r="AO98" s="79">
        <v>20</v>
      </c>
      <c r="AP98" s="78" t="s">
        <v>135</v>
      </c>
      <c r="AQ98" s="79">
        <v>0.22</v>
      </c>
      <c r="AR98" s="78" t="s">
        <v>135</v>
      </c>
      <c r="AS98" s="79" t="s">
        <v>135</v>
      </c>
      <c r="AT98" s="78" t="s">
        <v>135</v>
      </c>
      <c r="AU98" s="79">
        <v>611</v>
      </c>
      <c r="AV98" s="78">
        <v>366</v>
      </c>
      <c r="AW98" s="79">
        <v>0.79100000000000004</v>
      </c>
      <c r="AX98" s="78">
        <v>94058</v>
      </c>
      <c r="AY98" s="79">
        <v>55493</v>
      </c>
      <c r="AZ98" s="78">
        <v>0.85</v>
      </c>
      <c r="BA98" s="92">
        <v>324</v>
      </c>
      <c r="BB98" s="88" t="s">
        <v>98</v>
      </c>
      <c r="BC98" s="69"/>
      <c r="BD98" s="69"/>
      <c r="BE98" s="61"/>
    </row>
    <row r="99" spans="1:57" x14ac:dyDescent="0.3">
      <c r="A99" s="68" t="str">
        <f>VLOOKUP([1]ListOfRegions!A66,[1]ListOfRegions!A66:B140,2,0)</f>
        <v xml:space="preserve">  Μυκόνου.</v>
      </c>
      <c r="B99" s="80">
        <v>80</v>
      </c>
      <c r="C99" s="79">
        <v>80</v>
      </c>
      <c r="D99" s="78">
        <v>2</v>
      </c>
      <c r="E99" s="79">
        <v>80</v>
      </c>
      <c r="F99" s="78">
        <v>80</v>
      </c>
      <c r="G99" s="79">
        <v>2.4</v>
      </c>
      <c r="H99" s="78" t="s">
        <v>135</v>
      </c>
      <c r="I99" s="79" t="s">
        <v>135</v>
      </c>
      <c r="J99" s="78" t="s">
        <v>135</v>
      </c>
      <c r="K99" s="79" t="s">
        <v>135</v>
      </c>
      <c r="L99" s="78" t="s">
        <v>135</v>
      </c>
      <c r="M99" s="79" t="s">
        <v>135</v>
      </c>
      <c r="N99" s="78" t="s">
        <v>135</v>
      </c>
      <c r="O99" s="79" t="s">
        <v>135</v>
      </c>
      <c r="P99" s="78" t="s">
        <v>135</v>
      </c>
      <c r="Q99" s="79" t="s">
        <v>135</v>
      </c>
      <c r="R99" s="78" t="s">
        <v>135</v>
      </c>
      <c r="S99" s="79" t="s">
        <v>135</v>
      </c>
      <c r="T99" s="78" t="s">
        <v>135</v>
      </c>
      <c r="U99" s="79" t="s">
        <v>135</v>
      </c>
      <c r="V99" s="78" t="s">
        <v>135</v>
      </c>
      <c r="W99" s="79" t="s">
        <v>135</v>
      </c>
      <c r="X99" s="78" t="s">
        <v>135</v>
      </c>
      <c r="Y99" s="79" t="s">
        <v>135</v>
      </c>
      <c r="Z99" s="78" t="s">
        <v>135</v>
      </c>
      <c r="AA99" s="79" t="s">
        <v>135</v>
      </c>
      <c r="AB99" s="78" t="s">
        <v>135</v>
      </c>
      <c r="AC99" s="79" t="s">
        <v>135</v>
      </c>
      <c r="AD99" s="78" t="s">
        <v>135</v>
      </c>
      <c r="AE99" s="79" t="s">
        <v>135</v>
      </c>
      <c r="AF99" s="78" t="s">
        <v>135</v>
      </c>
      <c r="AG99" s="79" t="s">
        <v>135</v>
      </c>
      <c r="AH99" s="78" t="s">
        <v>135</v>
      </c>
      <c r="AI99" s="79">
        <v>280</v>
      </c>
      <c r="AJ99" s="78">
        <v>180</v>
      </c>
      <c r="AK99" s="79">
        <v>2.25</v>
      </c>
      <c r="AL99" s="78" t="s">
        <v>135</v>
      </c>
      <c r="AM99" s="79" t="s">
        <v>135</v>
      </c>
      <c r="AN99" s="78" t="s">
        <v>135</v>
      </c>
      <c r="AO99" s="79" t="s">
        <v>135</v>
      </c>
      <c r="AP99" s="78" t="s">
        <v>135</v>
      </c>
      <c r="AQ99" s="79" t="s">
        <v>135</v>
      </c>
      <c r="AR99" s="78" t="s">
        <v>135</v>
      </c>
      <c r="AS99" s="79" t="s">
        <v>135</v>
      </c>
      <c r="AT99" s="78" t="s">
        <v>135</v>
      </c>
      <c r="AU99" s="79" t="s">
        <v>135</v>
      </c>
      <c r="AV99" s="78" t="s">
        <v>135</v>
      </c>
      <c r="AW99" s="79" t="s">
        <v>135</v>
      </c>
      <c r="AX99" s="78">
        <v>322</v>
      </c>
      <c r="AY99" s="79">
        <v>320</v>
      </c>
      <c r="AZ99" s="78">
        <v>1E-3</v>
      </c>
      <c r="BA99" s="92">
        <v>2.0960000000000001</v>
      </c>
      <c r="BB99" s="88" t="s">
        <v>99</v>
      </c>
      <c r="BC99" s="69"/>
      <c r="BD99" s="69"/>
      <c r="BE99" s="61"/>
    </row>
    <row r="100" spans="1:57" x14ac:dyDescent="0.3">
      <c r="A100" s="68" t="str">
        <f>VLOOKUP([1]ListOfRegions!A67,[1]ListOfRegions!A67:B141,2,0)</f>
        <v xml:space="preserve">  Νάξου</v>
      </c>
      <c r="B100" s="80">
        <v>10307</v>
      </c>
      <c r="C100" s="79">
        <v>2060</v>
      </c>
      <c r="D100" s="78">
        <v>291.976</v>
      </c>
      <c r="E100" s="79">
        <v>11667</v>
      </c>
      <c r="F100" s="78">
        <v>4654</v>
      </c>
      <c r="G100" s="79">
        <v>368.44299999999998</v>
      </c>
      <c r="H100" s="78">
        <v>3315</v>
      </c>
      <c r="I100" s="79">
        <v>885</v>
      </c>
      <c r="J100" s="78">
        <v>84.09</v>
      </c>
      <c r="K100" s="79">
        <v>3372</v>
      </c>
      <c r="L100" s="78">
        <v>119</v>
      </c>
      <c r="M100" s="79">
        <v>81.739999999999995</v>
      </c>
      <c r="N100" s="78">
        <v>2043</v>
      </c>
      <c r="O100" s="79">
        <v>130</v>
      </c>
      <c r="P100" s="78">
        <v>65.92</v>
      </c>
      <c r="Q100" s="79" t="s">
        <v>135</v>
      </c>
      <c r="R100" s="78" t="s">
        <v>135</v>
      </c>
      <c r="S100" s="79" t="s">
        <v>135</v>
      </c>
      <c r="T100" s="78">
        <v>2516</v>
      </c>
      <c r="U100" s="79">
        <v>350</v>
      </c>
      <c r="V100" s="78">
        <v>60.77</v>
      </c>
      <c r="W100" s="79">
        <v>2445</v>
      </c>
      <c r="X100" s="78">
        <v>670</v>
      </c>
      <c r="Y100" s="79">
        <v>79.23</v>
      </c>
      <c r="Z100" s="78">
        <v>2868</v>
      </c>
      <c r="AA100" s="79">
        <v>128</v>
      </c>
      <c r="AB100" s="78">
        <v>77.355000000000004</v>
      </c>
      <c r="AC100" s="79">
        <v>1274</v>
      </c>
      <c r="AD100" s="78">
        <v>774</v>
      </c>
      <c r="AE100" s="79">
        <v>31.765000000000001</v>
      </c>
      <c r="AF100" s="78">
        <v>2279</v>
      </c>
      <c r="AG100" s="79">
        <v>89</v>
      </c>
      <c r="AH100" s="78">
        <v>62.26</v>
      </c>
      <c r="AI100" s="79">
        <v>1235</v>
      </c>
      <c r="AJ100" s="78" t="s">
        <v>135</v>
      </c>
      <c r="AK100" s="79">
        <v>25.68</v>
      </c>
      <c r="AL100" s="78">
        <v>2230</v>
      </c>
      <c r="AM100" s="79" t="s">
        <v>135</v>
      </c>
      <c r="AN100" s="78">
        <v>50.45</v>
      </c>
      <c r="AO100" s="79">
        <v>419</v>
      </c>
      <c r="AP100" s="78">
        <v>14</v>
      </c>
      <c r="AQ100" s="79">
        <v>10.817</v>
      </c>
      <c r="AR100" s="78">
        <v>145</v>
      </c>
      <c r="AS100" s="79">
        <v>45</v>
      </c>
      <c r="AT100" s="78">
        <v>4.0599999999999996</v>
      </c>
      <c r="AU100" s="79">
        <v>153</v>
      </c>
      <c r="AV100" s="78">
        <v>8</v>
      </c>
      <c r="AW100" s="79">
        <v>2.2090000000000001</v>
      </c>
      <c r="AX100" s="78">
        <v>121717</v>
      </c>
      <c r="AY100" s="79">
        <v>91907</v>
      </c>
      <c r="AZ100" s="78">
        <v>396.42</v>
      </c>
      <c r="BA100" s="92">
        <v>976.38699999999994</v>
      </c>
      <c r="BB100" s="88" t="s">
        <v>100</v>
      </c>
      <c r="BC100" s="69"/>
      <c r="BD100" s="69"/>
      <c r="BE100" s="61"/>
    </row>
    <row r="101" spans="1:57" x14ac:dyDescent="0.3">
      <c r="A101" s="68" t="str">
        <f>VLOOKUP([1]ListOfRegions!A68,[1]ListOfRegions!A68:B142,2,0)</f>
        <v xml:space="preserve">  Πάρου</v>
      </c>
      <c r="B101" s="80">
        <v>973</v>
      </c>
      <c r="C101" s="79">
        <v>253</v>
      </c>
      <c r="D101" s="78">
        <v>48.65</v>
      </c>
      <c r="E101" s="79">
        <v>1205</v>
      </c>
      <c r="F101" s="78">
        <v>340</v>
      </c>
      <c r="G101" s="79">
        <v>70.5</v>
      </c>
      <c r="H101" s="78">
        <v>770</v>
      </c>
      <c r="I101" s="79">
        <v>235</v>
      </c>
      <c r="J101" s="78">
        <v>30.8</v>
      </c>
      <c r="K101" s="79">
        <v>615</v>
      </c>
      <c r="L101" s="78">
        <v>125</v>
      </c>
      <c r="M101" s="79">
        <v>25.524999999999999</v>
      </c>
      <c r="N101" s="78">
        <v>280</v>
      </c>
      <c r="O101" s="79">
        <v>25</v>
      </c>
      <c r="P101" s="78">
        <v>11.98</v>
      </c>
      <c r="Q101" s="79" t="s">
        <v>135</v>
      </c>
      <c r="R101" s="78" t="s">
        <v>135</v>
      </c>
      <c r="S101" s="79" t="s">
        <v>135</v>
      </c>
      <c r="T101" s="78">
        <v>1580</v>
      </c>
      <c r="U101" s="79">
        <v>1130</v>
      </c>
      <c r="V101" s="78">
        <v>96.4</v>
      </c>
      <c r="W101" s="79">
        <v>330</v>
      </c>
      <c r="X101" s="78" t="s">
        <v>135</v>
      </c>
      <c r="Y101" s="79">
        <v>13.2</v>
      </c>
      <c r="Z101" s="78">
        <v>659</v>
      </c>
      <c r="AA101" s="79">
        <v>264</v>
      </c>
      <c r="AB101" s="78">
        <v>14.574999999999999</v>
      </c>
      <c r="AC101" s="79">
        <v>30</v>
      </c>
      <c r="AD101" s="78">
        <v>10</v>
      </c>
      <c r="AE101" s="79">
        <v>0.75</v>
      </c>
      <c r="AF101" s="78">
        <v>1091</v>
      </c>
      <c r="AG101" s="79">
        <v>651</v>
      </c>
      <c r="AH101" s="78">
        <v>88.1</v>
      </c>
      <c r="AI101" s="79">
        <v>150</v>
      </c>
      <c r="AJ101" s="78" t="s">
        <v>135</v>
      </c>
      <c r="AK101" s="79">
        <v>7.5</v>
      </c>
      <c r="AL101" s="78">
        <v>616</v>
      </c>
      <c r="AM101" s="79">
        <v>386</v>
      </c>
      <c r="AN101" s="78">
        <v>8.82</v>
      </c>
      <c r="AO101" s="79">
        <v>10</v>
      </c>
      <c r="AP101" s="78" t="s">
        <v>135</v>
      </c>
      <c r="AQ101" s="79">
        <v>0.45</v>
      </c>
      <c r="AR101" s="78" t="s">
        <v>135</v>
      </c>
      <c r="AS101" s="79" t="s">
        <v>135</v>
      </c>
      <c r="AT101" s="78" t="s">
        <v>135</v>
      </c>
      <c r="AU101" s="79">
        <v>20</v>
      </c>
      <c r="AV101" s="78">
        <v>20</v>
      </c>
      <c r="AW101" s="79">
        <v>0.4</v>
      </c>
      <c r="AX101" s="78">
        <v>50505</v>
      </c>
      <c r="AY101" s="79">
        <v>46595</v>
      </c>
      <c r="AZ101" s="78">
        <v>249.76</v>
      </c>
      <c r="BA101" s="92">
        <v>367.3</v>
      </c>
      <c r="BB101" s="88" t="s">
        <v>101</v>
      </c>
      <c r="BC101" s="69"/>
      <c r="BD101" s="69"/>
      <c r="BE101" s="61"/>
    </row>
    <row r="102" spans="1:57" x14ac:dyDescent="0.3">
      <c r="A102" s="68" t="str">
        <f>VLOOKUP([1]ListOfRegions!A69,[1]ListOfRegions!A69:B143,2,0)</f>
        <v xml:space="preserve">  Ρόδου</v>
      </c>
      <c r="B102" s="80">
        <v>17717</v>
      </c>
      <c r="C102" s="79">
        <v>17487</v>
      </c>
      <c r="D102" s="78">
        <v>1383.7249999999999</v>
      </c>
      <c r="E102" s="79">
        <v>90197</v>
      </c>
      <c r="F102" s="78">
        <v>89972</v>
      </c>
      <c r="G102" s="79">
        <v>8713.34</v>
      </c>
      <c r="H102" s="78">
        <v>7337</v>
      </c>
      <c r="I102" s="79">
        <v>7127</v>
      </c>
      <c r="J102" s="78">
        <v>507.98500000000001</v>
      </c>
      <c r="K102" s="79">
        <v>1307</v>
      </c>
      <c r="L102" s="78">
        <v>1137</v>
      </c>
      <c r="M102" s="79">
        <v>45.92</v>
      </c>
      <c r="N102" s="78">
        <v>3740</v>
      </c>
      <c r="O102" s="79">
        <v>3740</v>
      </c>
      <c r="P102" s="78">
        <v>186.5</v>
      </c>
      <c r="Q102" s="79" t="s">
        <v>135</v>
      </c>
      <c r="R102" s="78" t="s">
        <v>135</v>
      </c>
      <c r="S102" s="79" t="s">
        <v>135</v>
      </c>
      <c r="T102" s="78">
        <v>12505</v>
      </c>
      <c r="U102" s="79">
        <v>12470</v>
      </c>
      <c r="V102" s="78">
        <v>592.33199999999999</v>
      </c>
      <c r="W102" s="79">
        <v>21082</v>
      </c>
      <c r="X102" s="78">
        <v>20922</v>
      </c>
      <c r="Y102" s="79">
        <v>906.85500000000002</v>
      </c>
      <c r="Z102" s="78">
        <v>4283</v>
      </c>
      <c r="AA102" s="79">
        <v>4238</v>
      </c>
      <c r="AB102" s="78">
        <v>132.37</v>
      </c>
      <c r="AC102" s="79">
        <v>180</v>
      </c>
      <c r="AD102" s="78">
        <v>160</v>
      </c>
      <c r="AE102" s="79">
        <v>2.2509999999999999</v>
      </c>
      <c r="AF102" s="78">
        <v>955</v>
      </c>
      <c r="AG102" s="79">
        <v>815</v>
      </c>
      <c r="AH102" s="78">
        <v>32.71</v>
      </c>
      <c r="AI102" s="79">
        <v>40</v>
      </c>
      <c r="AJ102" s="78">
        <v>40</v>
      </c>
      <c r="AK102" s="79">
        <v>1</v>
      </c>
      <c r="AL102" s="78">
        <v>910</v>
      </c>
      <c r="AM102" s="79">
        <v>870</v>
      </c>
      <c r="AN102" s="78">
        <v>8.5500000000000007</v>
      </c>
      <c r="AO102" s="79">
        <v>611</v>
      </c>
      <c r="AP102" s="78">
        <v>611</v>
      </c>
      <c r="AQ102" s="79">
        <v>10.55</v>
      </c>
      <c r="AR102" s="78" t="s">
        <v>135</v>
      </c>
      <c r="AS102" s="79" t="s">
        <v>135</v>
      </c>
      <c r="AT102" s="78" t="s">
        <v>135</v>
      </c>
      <c r="AU102" s="79">
        <v>20</v>
      </c>
      <c r="AV102" s="78">
        <v>20</v>
      </c>
      <c r="AW102" s="79">
        <v>0.2</v>
      </c>
      <c r="AX102" s="78">
        <v>1161830</v>
      </c>
      <c r="AY102" s="79">
        <v>1161520</v>
      </c>
      <c r="AZ102" s="78">
        <v>27325.893</v>
      </c>
      <c r="BA102" s="92">
        <v>29395.802</v>
      </c>
      <c r="BB102" s="88" t="s">
        <v>102</v>
      </c>
      <c r="BC102" s="69"/>
      <c r="BD102" s="69"/>
      <c r="BE102" s="61"/>
    </row>
    <row r="103" spans="1:57" x14ac:dyDescent="0.3">
      <c r="A103" s="68" t="str">
        <f>VLOOKUP([1]ListOfRegions!A70,[1]ListOfRegions!A70:B144,2,0)</f>
        <v xml:space="preserve">  Τήνου</v>
      </c>
      <c r="B103" s="80">
        <v>13400</v>
      </c>
      <c r="C103" s="79">
        <v>1125</v>
      </c>
      <c r="D103" s="78">
        <v>392.85</v>
      </c>
      <c r="E103" s="79">
        <v>2745</v>
      </c>
      <c r="F103" s="78">
        <v>405</v>
      </c>
      <c r="G103" s="79">
        <v>64.5</v>
      </c>
      <c r="H103" s="78">
        <v>923</v>
      </c>
      <c r="I103" s="79">
        <v>190</v>
      </c>
      <c r="J103" s="78">
        <v>13.86</v>
      </c>
      <c r="K103" s="79">
        <v>2287</v>
      </c>
      <c r="L103" s="78" t="s">
        <v>135</v>
      </c>
      <c r="M103" s="79">
        <v>21.57</v>
      </c>
      <c r="N103" s="78">
        <v>492</v>
      </c>
      <c r="O103" s="79" t="s">
        <v>135</v>
      </c>
      <c r="P103" s="78">
        <v>6.2549999999999999</v>
      </c>
      <c r="Q103" s="79" t="s">
        <v>135</v>
      </c>
      <c r="R103" s="78" t="s">
        <v>135</v>
      </c>
      <c r="S103" s="79" t="s">
        <v>135</v>
      </c>
      <c r="T103" s="78">
        <v>222</v>
      </c>
      <c r="U103" s="79" t="s">
        <v>135</v>
      </c>
      <c r="V103" s="78">
        <v>5.55</v>
      </c>
      <c r="W103" s="79">
        <v>449</v>
      </c>
      <c r="X103" s="78" t="s">
        <v>135</v>
      </c>
      <c r="Y103" s="79">
        <v>6.21</v>
      </c>
      <c r="Z103" s="78">
        <v>541</v>
      </c>
      <c r="AA103" s="79" t="s">
        <v>135</v>
      </c>
      <c r="AB103" s="78">
        <v>5.21</v>
      </c>
      <c r="AC103" s="79">
        <v>105</v>
      </c>
      <c r="AD103" s="78" t="s">
        <v>135</v>
      </c>
      <c r="AE103" s="79">
        <v>1.2749999999999999</v>
      </c>
      <c r="AF103" s="78">
        <v>107</v>
      </c>
      <c r="AG103" s="79" t="s">
        <v>135</v>
      </c>
      <c r="AH103" s="78">
        <v>0</v>
      </c>
      <c r="AI103" s="79">
        <v>8470</v>
      </c>
      <c r="AJ103" s="78" t="s">
        <v>135</v>
      </c>
      <c r="AK103" s="79">
        <v>137.44999999999999</v>
      </c>
      <c r="AL103" s="78">
        <v>1214</v>
      </c>
      <c r="AM103" s="79" t="s">
        <v>135</v>
      </c>
      <c r="AN103" s="78">
        <v>11.79</v>
      </c>
      <c r="AO103" s="79">
        <v>160</v>
      </c>
      <c r="AP103" s="78" t="s">
        <v>135</v>
      </c>
      <c r="AQ103" s="79">
        <v>2.8</v>
      </c>
      <c r="AR103" s="78" t="s">
        <v>135</v>
      </c>
      <c r="AS103" s="79" t="s">
        <v>135</v>
      </c>
      <c r="AT103" s="78" t="s">
        <v>135</v>
      </c>
      <c r="AU103" s="79" t="s">
        <v>135</v>
      </c>
      <c r="AV103" s="78" t="s">
        <v>135</v>
      </c>
      <c r="AW103" s="79" t="s">
        <v>135</v>
      </c>
      <c r="AX103" s="78">
        <v>67840</v>
      </c>
      <c r="AY103" s="79">
        <v>6630</v>
      </c>
      <c r="AZ103" s="78">
        <v>3.07</v>
      </c>
      <c r="BA103" s="92">
        <v>530</v>
      </c>
      <c r="BB103" s="88" t="s">
        <v>103</v>
      </c>
      <c r="BC103" s="69"/>
      <c r="BD103" s="69"/>
      <c r="BE103" s="61"/>
    </row>
    <row r="104" spans="1:57" x14ac:dyDescent="0.3">
      <c r="A104" s="98" t="s">
        <v>104</v>
      </c>
      <c r="B104" s="99">
        <f t="shared" ref="B104:J104" si="58">SUM(B106:B109)</f>
        <v>256784</v>
      </c>
      <c r="C104" s="95">
        <f t="shared" si="58"/>
        <v>153736</v>
      </c>
      <c r="D104" s="95">
        <f t="shared" si="58"/>
        <v>9136.378999999999</v>
      </c>
      <c r="E104" s="95">
        <f t="shared" si="58"/>
        <v>1373867</v>
      </c>
      <c r="F104" s="95">
        <f t="shared" si="58"/>
        <v>1268907</v>
      </c>
      <c r="G104" s="95">
        <f t="shared" si="58"/>
        <v>69680.449000000008</v>
      </c>
      <c r="H104" s="95">
        <f t="shared" si="58"/>
        <v>276181</v>
      </c>
      <c r="I104" s="95">
        <f t="shared" si="58"/>
        <v>222210</v>
      </c>
      <c r="J104" s="95">
        <f t="shared" si="58"/>
        <v>9437.9449999999997</v>
      </c>
      <c r="K104" s="95">
        <f>SUM(K106:K109)</f>
        <v>125974</v>
      </c>
      <c r="L104" s="95">
        <f>SUM(L106:L109)</f>
        <v>29853</v>
      </c>
      <c r="M104" s="95">
        <f>SUM(M106:M109)</f>
        <v>2421.8110000000001</v>
      </c>
      <c r="N104" s="95">
        <f>SUM(N106:N109)</f>
        <v>139744</v>
      </c>
      <c r="O104" s="95">
        <f t="shared" ref="O104:AE104" si="59">SUM(O106:O109)</f>
        <v>92136</v>
      </c>
      <c r="P104" s="95">
        <f t="shared" si="59"/>
        <v>4676.5280000000002</v>
      </c>
      <c r="Q104" s="95">
        <f t="shared" ref="Q104:V104" si="60">SUM(Q106:Q109)</f>
        <v>7406</v>
      </c>
      <c r="R104" s="95">
        <f t="shared" si="60"/>
        <v>6716</v>
      </c>
      <c r="S104" s="95">
        <f t="shared" si="60"/>
        <v>226.40199999999999</v>
      </c>
      <c r="T104" s="95">
        <f t="shared" si="60"/>
        <v>71705</v>
      </c>
      <c r="U104" s="95">
        <f t="shared" si="60"/>
        <v>38782</v>
      </c>
      <c r="V104" s="95">
        <f t="shared" si="60"/>
        <v>2004.76</v>
      </c>
      <c r="W104" s="95">
        <f t="shared" si="59"/>
        <v>28803</v>
      </c>
      <c r="X104" s="95">
        <f t="shared" si="59"/>
        <v>11927</v>
      </c>
      <c r="Y104" s="95">
        <f t="shared" si="59"/>
        <v>654.59699999999998</v>
      </c>
      <c r="Z104" s="100">
        <f t="shared" si="59"/>
        <v>42145</v>
      </c>
      <c r="AA104" s="95">
        <f t="shared" si="59"/>
        <v>11431</v>
      </c>
      <c r="AB104" s="95">
        <f t="shared" si="59"/>
        <v>795.39800000000002</v>
      </c>
      <c r="AC104" s="95">
        <f t="shared" si="59"/>
        <v>16704</v>
      </c>
      <c r="AD104" s="95">
        <f t="shared" si="59"/>
        <v>7872</v>
      </c>
      <c r="AE104" s="95">
        <f t="shared" si="59"/>
        <v>288.47000000000003</v>
      </c>
      <c r="AF104" s="95">
        <f>SUM(AF106:AF109)</f>
        <v>74386</v>
      </c>
      <c r="AG104" s="95">
        <f t="shared" ref="AG104:AQ104" si="61">SUM(AG106:AG109)</f>
        <v>11830</v>
      </c>
      <c r="AH104" s="95">
        <f t="shared" si="61"/>
        <v>1188.5810000000001</v>
      </c>
      <c r="AI104" s="95">
        <f t="shared" si="61"/>
        <v>40</v>
      </c>
      <c r="AJ104" s="95">
        <f t="shared" si="61"/>
        <v>0</v>
      </c>
      <c r="AK104" s="95">
        <f t="shared" si="61"/>
        <v>0.28000000000000003</v>
      </c>
      <c r="AL104" s="95">
        <f t="shared" si="61"/>
        <v>95971</v>
      </c>
      <c r="AM104" s="95">
        <f t="shared" si="61"/>
        <v>5424</v>
      </c>
      <c r="AN104" s="95">
        <f t="shared" si="61"/>
        <v>968.74099999999999</v>
      </c>
      <c r="AO104" s="95">
        <f t="shared" si="61"/>
        <v>92722</v>
      </c>
      <c r="AP104" s="95">
        <f t="shared" si="61"/>
        <v>41027</v>
      </c>
      <c r="AQ104" s="95">
        <f t="shared" si="61"/>
        <v>2003.6880000000001</v>
      </c>
      <c r="AR104" s="95">
        <f>SUM(AR106:AR109)</f>
        <v>66568</v>
      </c>
      <c r="AS104" s="95">
        <f t="shared" ref="AS104:BA104" si="62">SUM(AS106:AS109)</f>
        <v>50142</v>
      </c>
      <c r="AT104" s="95">
        <f t="shared" si="62"/>
        <v>1226.1600000000001</v>
      </c>
      <c r="AU104" s="95">
        <f t="shared" si="62"/>
        <v>3527</v>
      </c>
      <c r="AV104" s="95">
        <f t="shared" si="62"/>
        <v>2892</v>
      </c>
      <c r="AW104" s="95">
        <f t="shared" si="62"/>
        <v>95.869</v>
      </c>
      <c r="AX104" s="95">
        <f t="shared" si="62"/>
        <v>37794560</v>
      </c>
      <c r="AY104" s="95">
        <f t="shared" si="62"/>
        <v>36779006</v>
      </c>
      <c r="AZ104" s="95">
        <f t="shared" si="62"/>
        <v>2876.5329999999999</v>
      </c>
      <c r="BA104" s="101">
        <f t="shared" si="62"/>
        <v>566642.23900000006</v>
      </c>
      <c r="BB104" s="96" t="s">
        <v>105</v>
      </c>
      <c r="BC104" s="97"/>
      <c r="BD104" s="97"/>
      <c r="BE104" s="61"/>
    </row>
    <row r="105" spans="1:57" x14ac:dyDescent="0.3">
      <c r="A105" s="98"/>
      <c r="B105" s="99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100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101"/>
      <c r="BB105" s="96"/>
      <c r="BC105" s="97"/>
      <c r="BD105" s="97"/>
      <c r="BE105" s="61"/>
    </row>
    <row r="106" spans="1:57" x14ac:dyDescent="0.3">
      <c r="A106" s="68" t="str">
        <f>VLOOKUP([1]ListOfRegions!A71,[1]ListOfRegions!A71:B145,2,0)</f>
        <v xml:space="preserve">  Ηρακλείου</v>
      </c>
      <c r="B106" s="80">
        <v>58872</v>
      </c>
      <c r="C106" s="79">
        <v>32066</v>
      </c>
      <c r="D106" s="78">
        <v>2413.1239999999998</v>
      </c>
      <c r="E106" s="79">
        <v>82967</v>
      </c>
      <c r="F106" s="78">
        <v>52613</v>
      </c>
      <c r="G106" s="79">
        <v>3426.212</v>
      </c>
      <c r="H106" s="78">
        <v>33847</v>
      </c>
      <c r="I106" s="79">
        <v>14273</v>
      </c>
      <c r="J106" s="78">
        <v>1293.5840000000001</v>
      </c>
      <c r="K106" s="79">
        <v>57553</v>
      </c>
      <c r="L106" s="78">
        <v>22960</v>
      </c>
      <c r="M106" s="79">
        <v>1555.248</v>
      </c>
      <c r="N106" s="78">
        <v>78387</v>
      </c>
      <c r="O106" s="79">
        <v>67540</v>
      </c>
      <c r="P106" s="78">
        <v>3463.75</v>
      </c>
      <c r="Q106" s="79">
        <v>710</v>
      </c>
      <c r="R106" s="78">
        <v>460</v>
      </c>
      <c r="S106" s="79">
        <v>37.6</v>
      </c>
      <c r="T106" s="78">
        <v>40523</v>
      </c>
      <c r="U106" s="79">
        <v>24739</v>
      </c>
      <c r="V106" s="78">
        <v>1447.1510000000001</v>
      </c>
      <c r="W106" s="79">
        <v>8917</v>
      </c>
      <c r="X106" s="78">
        <v>3560</v>
      </c>
      <c r="Y106" s="79">
        <v>260.82600000000002</v>
      </c>
      <c r="Z106" s="78">
        <v>17586</v>
      </c>
      <c r="AA106" s="79">
        <v>6944</v>
      </c>
      <c r="AB106" s="78">
        <v>406.98500000000001</v>
      </c>
      <c r="AC106" s="79">
        <v>3163</v>
      </c>
      <c r="AD106" s="78">
        <v>666</v>
      </c>
      <c r="AE106" s="79">
        <v>62.65</v>
      </c>
      <c r="AF106" s="78">
        <v>24720</v>
      </c>
      <c r="AG106" s="79">
        <v>6772</v>
      </c>
      <c r="AH106" s="78">
        <v>444.17500000000001</v>
      </c>
      <c r="AI106" s="79" t="s">
        <v>135</v>
      </c>
      <c r="AJ106" s="78" t="s">
        <v>135</v>
      </c>
      <c r="AK106" s="79" t="s">
        <v>135</v>
      </c>
      <c r="AL106" s="78">
        <v>35580</v>
      </c>
      <c r="AM106" s="79">
        <v>2307</v>
      </c>
      <c r="AN106" s="78">
        <v>534.85599999999999</v>
      </c>
      <c r="AO106" s="79">
        <v>32315</v>
      </c>
      <c r="AP106" s="78">
        <v>13471</v>
      </c>
      <c r="AQ106" s="79">
        <v>1307.7750000000001</v>
      </c>
      <c r="AR106" s="78">
        <v>283</v>
      </c>
      <c r="AS106" s="79">
        <v>40</v>
      </c>
      <c r="AT106" s="78">
        <v>13.895</v>
      </c>
      <c r="AU106" s="79">
        <v>2077</v>
      </c>
      <c r="AV106" s="78">
        <v>1452</v>
      </c>
      <c r="AW106" s="79">
        <v>78.804000000000002</v>
      </c>
      <c r="AX106" s="78">
        <v>17195236</v>
      </c>
      <c r="AY106" s="79">
        <v>16939461</v>
      </c>
      <c r="AZ106" s="78">
        <v>1993.7639999999999</v>
      </c>
      <c r="BA106" s="92">
        <v>148825.05300000001</v>
      </c>
      <c r="BB106" s="88" t="s">
        <v>106</v>
      </c>
      <c r="BC106" s="69"/>
      <c r="BD106" s="69"/>
      <c r="BE106" s="61"/>
    </row>
    <row r="107" spans="1:57" x14ac:dyDescent="0.3">
      <c r="A107" s="68" t="str">
        <f>VLOOKUP([1]ListOfRegions!A72,[1]ListOfRegions!A72:B146,2,0)</f>
        <v xml:space="preserve">  Λασιθίου</v>
      </c>
      <c r="B107" s="80">
        <v>22428</v>
      </c>
      <c r="C107" s="79">
        <v>2293</v>
      </c>
      <c r="D107" s="78">
        <v>632.14200000000005</v>
      </c>
      <c r="E107" s="79">
        <v>26941</v>
      </c>
      <c r="F107" s="78">
        <v>8203</v>
      </c>
      <c r="G107" s="79">
        <v>784.71</v>
      </c>
      <c r="H107" s="78">
        <v>12787</v>
      </c>
      <c r="I107" s="79">
        <v>1375</v>
      </c>
      <c r="J107" s="78">
        <v>315.31900000000002</v>
      </c>
      <c r="K107" s="79">
        <v>18192</v>
      </c>
      <c r="L107" s="78">
        <v>1573</v>
      </c>
      <c r="M107" s="79">
        <v>186.499</v>
      </c>
      <c r="N107" s="78">
        <v>31777</v>
      </c>
      <c r="O107" s="79">
        <v>6503</v>
      </c>
      <c r="P107" s="78">
        <v>747.26499999999999</v>
      </c>
      <c r="Q107" s="79">
        <v>4</v>
      </c>
      <c r="R107" s="78" t="s">
        <v>135</v>
      </c>
      <c r="S107" s="79">
        <v>7.0000000000000007E-2</v>
      </c>
      <c r="T107" s="78">
        <v>14464</v>
      </c>
      <c r="U107" s="79">
        <v>4629</v>
      </c>
      <c r="V107" s="78">
        <v>270.577</v>
      </c>
      <c r="W107" s="79">
        <v>4405</v>
      </c>
      <c r="X107" s="78">
        <v>181</v>
      </c>
      <c r="Y107" s="79">
        <v>86.468999999999994</v>
      </c>
      <c r="Z107" s="78">
        <v>7151</v>
      </c>
      <c r="AA107" s="79">
        <v>119</v>
      </c>
      <c r="AB107" s="78">
        <v>82.694000000000003</v>
      </c>
      <c r="AC107" s="79">
        <v>1221</v>
      </c>
      <c r="AD107" s="78">
        <v>187</v>
      </c>
      <c r="AE107" s="79">
        <v>19.88</v>
      </c>
      <c r="AF107" s="78">
        <v>10163</v>
      </c>
      <c r="AG107" s="79">
        <v>553</v>
      </c>
      <c r="AH107" s="78">
        <v>285.06799999999998</v>
      </c>
      <c r="AI107" s="79" t="s">
        <v>135</v>
      </c>
      <c r="AJ107" s="78" t="s">
        <v>135</v>
      </c>
      <c r="AK107" s="79" t="s">
        <v>135</v>
      </c>
      <c r="AL107" s="78">
        <v>16730</v>
      </c>
      <c r="AM107" s="79">
        <v>1692</v>
      </c>
      <c r="AN107" s="78">
        <v>159.577</v>
      </c>
      <c r="AO107" s="79">
        <v>4973</v>
      </c>
      <c r="AP107" s="78">
        <v>1947</v>
      </c>
      <c r="AQ107" s="79">
        <v>85.278999999999996</v>
      </c>
      <c r="AR107" s="78">
        <v>45</v>
      </c>
      <c r="AS107" s="79">
        <v>25</v>
      </c>
      <c r="AT107" s="78">
        <v>1.1200000000000001</v>
      </c>
      <c r="AU107" s="79">
        <v>25</v>
      </c>
      <c r="AV107" s="78">
        <v>25</v>
      </c>
      <c r="AW107" s="79">
        <v>0.42499999999999999</v>
      </c>
      <c r="AX107" s="78">
        <v>5801571</v>
      </c>
      <c r="AY107" s="79">
        <v>5481903</v>
      </c>
      <c r="AZ107" s="78">
        <v>217.161</v>
      </c>
      <c r="BA107" s="92">
        <v>130295.076</v>
      </c>
      <c r="BB107" s="88" t="s">
        <v>107</v>
      </c>
      <c r="BC107" s="69"/>
      <c r="BD107" s="69"/>
      <c r="BE107" s="61"/>
    </row>
    <row r="108" spans="1:57" x14ac:dyDescent="0.3">
      <c r="A108" s="68" t="str">
        <f>VLOOKUP([1]ListOfRegions!A73,[1]ListOfRegions!A73:B147,2,0)</f>
        <v xml:space="preserve">  Ρεθύμνης</v>
      </c>
      <c r="B108" s="80">
        <v>24087</v>
      </c>
      <c r="C108" s="79">
        <v>9336</v>
      </c>
      <c r="D108" s="78">
        <v>552.77</v>
      </c>
      <c r="E108" s="79">
        <v>59118</v>
      </c>
      <c r="F108" s="78">
        <v>45340</v>
      </c>
      <c r="G108" s="79">
        <v>1523.86</v>
      </c>
      <c r="H108" s="78">
        <v>13311</v>
      </c>
      <c r="I108" s="79">
        <v>6517</v>
      </c>
      <c r="J108" s="78">
        <v>228.095</v>
      </c>
      <c r="K108" s="79">
        <v>13762</v>
      </c>
      <c r="L108" s="78">
        <v>3135</v>
      </c>
      <c r="M108" s="79">
        <v>153.91499999999999</v>
      </c>
      <c r="N108" s="78">
        <v>7707</v>
      </c>
      <c r="O108" s="79">
        <v>3879</v>
      </c>
      <c r="P108" s="78">
        <v>133.25800000000001</v>
      </c>
      <c r="Q108" s="79">
        <v>4915</v>
      </c>
      <c r="R108" s="78">
        <v>4730</v>
      </c>
      <c r="S108" s="79">
        <v>88.15</v>
      </c>
      <c r="T108" s="78">
        <v>10665</v>
      </c>
      <c r="U108" s="79">
        <v>6324</v>
      </c>
      <c r="V108" s="78">
        <v>182.691</v>
      </c>
      <c r="W108" s="79">
        <v>2012</v>
      </c>
      <c r="X108" s="78">
        <v>321</v>
      </c>
      <c r="Y108" s="79">
        <v>23.962</v>
      </c>
      <c r="Z108" s="78">
        <v>4585</v>
      </c>
      <c r="AA108" s="79">
        <v>506</v>
      </c>
      <c r="AB108" s="78">
        <v>63.06</v>
      </c>
      <c r="AC108" s="79">
        <v>7704</v>
      </c>
      <c r="AD108" s="78">
        <v>5774</v>
      </c>
      <c r="AE108" s="79">
        <v>102.66</v>
      </c>
      <c r="AF108" s="78">
        <v>18720</v>
      </c>
      <c r="AG108" s="79">
        <v>2492</v>
      </c>
      <c r="AH108" s="78">
        <v>168.815</v>
      </c>
      <c r="AI108" s="79" t="s">
        <v>135</v>
      </c>
      <c r="AJ108" s="78" t="s">
        <v>135</v>
      </c>
      <c r="AK108" s="79" t="s">
        <v>135</v>
      </c>
      <c r="AL108" s="78">
        <v>7554</v>
      </c>
      <c r="AM108" s="79">
        <v>1005</v>
      </c>
      <c r="AN108" s="78">
        <v>33.808999999999997</v>
      </c>
      <c r="AO108" s="79">
        <v>35389</v>
      </c>
      <c r="AP108" s="78">
        <v>23372</v>
      </c>
      <c r="AQ108" s="79">
        <v>268.137</v>
      </c>
      <c r="AR108" s="78">
        <v>868</v>
      </c>
      <c r="AS108" s="79">
        <v>220</v>
      </c>
      <c r="AT108" s="78">
        <v>8.7360000000000007</v>
      </c>
      <c r="AU108" s="79">
        <v>1100</v>
      </c>
      <c r="AV108" s="78">
        <v>1100</v>
      </c>
      <c r="AW108" s="79">
        <v>9.6999999999999993</v>
      </c>
      <c r="AX108" s="78">
        <v>4763641</v>
      </c>
      <c r="AY108" s="79">
        <v>4618849</v>
      </c>
      <c r="AZ108" s="78">
        <v>77.17</v>
      </c>
      <c r="BA108" s="92">
        <v>51103.718999999997</v>
      </c>
      <c r="BB108" s="88" t="s">
        <v>108</v>
      </c>
      <c r="BC108" s="69"/>
      <c r="BD108" s="69"/>
      <c r="BE108" s="61"/>
    </row>
    <row r="109" spans="1:57" ht="15.65" thickBot="1" x14ac:dyDescent="0.35">
      <c r="A109" s="75" t="str">
        <f>VLOOKUP([1]ListOfRegions!A74,[1]ListOfRegions!A74:B148,2,0)</f>
        <v xml:space="preserve">  Χανίων</v>
      </c>
      <c r="B109" s="81">
        <v>151397</v>
      </c>
      <c r="C109" s="82">
        <v>110041</v>
      </c>
      <c r="D109" s="83">
        <v>5538.3429999999998</v>
      </c>
      <c r="E109" s="82">
        <v>1204841</v>
      </c>
      <c r="F109" s="83">
        <v>1162751</v>
      </c>
      <c r="G109" s="82">
        <v>63945.667000000001</v>
      </c>
      <c r="H109" s="83">
        <v>216236</v>
      </c>
      <c r="I109" s="82">
        <v>200045</v>
      </c>
      <c r="J109" s="83">
        <v>7600.9470000000001</v>
      </c>
      <c r="K109" s="82">
        <v>36467</v>
      </c>
      <c r="L109" s="83">
        <v>2185</v>
      </c>
      <c r="M109" s="82">
        <v>526.149</v>
      </c>
      <c r="N109" s="83">
        <v>21873</v>
      </c>
      <c r="O109" s="82">
        <v>14214</v>
      </c>
      <c r="P109" s="83">
        <v>332.255</v>
      </c>
      <c r="Q109" s="82">
        <v>1777</v>
      </c>
      <c r="R109" s="83">
        <v>1526</v>
      </c>
      <c r="S109" s="82">
        <v>100.58199999999999</v>
      </c>
      <c r="T109" s="83">
        <v>6053</v>
      </c>
      <c r="U109" s="82">
        <v>3090</v>
      </c>
      <c r="V109" s="83">
        <v>104.34099999999999</v>
      </c>
      <c r="W109" s="82">
        <v>13469</v>
      </c>
      <c r="X109" s="83">
        <v>7865</v>
      </c>
      <c r="Y109" s="82">
        <v>283.33999999999997</v>
      </c>
      <c r="Z109" s="83">
        <v>12823</v>
      </c>
      <c r="AA109" s="82">
        <v>3862</v>
      </c>
      <c r="AB109" s="83">
        <v>242.65899999999999</v>
      </c>
      <c r="AC109" s="82">
        <v>4616</v>
      </c>
      <c r="AD109" s="83">
        <v>1245</v>
      </c>
      <c r="AE109" s="82">
        <v>103.28</v>
      </c>
      <c r="AF109" s="83">
        <v>20783</v>
      </c>
      <c r="AG109" s="82">
        <v>2013</v>
      </c>
      <c r="AH109" s="83">
        <v>290.52300000000002</v>
      </c>
      <c r="AI109" s="82">
        <v>40</v>
      </c>
      <c r="AJ109" s="83" t="s">
        <v>135</v>
      </c>
      <c r="AK109" s="82">
        <v>0.28000000000000003</v>
      </c>
      <c r="AL109" s="83">
        <v>36107</v>
      </c>
      <c r="AM109" s="82">
        <v>420</v>
      </c>
      <c r="AN109" s="83">
        <v>240.499</v>
      </c>
      <c r="AO109" s="82">
        <v>20045</v>
      </c>
      <c r="AP109" s="83">
        <v>2237</v>
      </c>
      <c r="AQ109" s="82">
        <v>342.49700000000001</v>
      </c>
      <c r="AR109" s="83">
        <v>65372</v>
      </c>
      <c r="AS109" s="82">
        <v>49857</v>
      </c>
      <c r="AT109" s="83">
        <v>1202.4090000000001</v>
      </c>
      <c r="AU109" s="82">
        <v>325</v>
      </c>
      <c r="AV109" s="83">
        <v>315</v>
      </c>
      <c r="AW109" s="82">
        <v>6.94</v>
      </c>
      <c r="AX109" s="83">
        <v>10034112</v>
      </c>
      <c r="AY109" s="82">
        <v>9738793</v>
      </c>
      <c r="AZ109" s="83">
        <v>588.43799999999999</v>
      </c>
      <c r="BA109" s="93">
        <v>236418.391</v>
      </c>
      <c r="BB109" s="90" t="s">
        <v>109</v>
      </c>
      <c r="BC109" s="91"/>
      <c r="BD109" s="91"/>
      <c r="BE109" s="61"/>
    </row>
    <row r="110" spans="1:57" x14ac:dyDescent="0.3">
      <c r="A110" s="76" t="s">
        <v>110</v>
      </c>
      <c r="AZ110" s="76" t="s">
        <v>111</v>
      </c>
      <c r="BE110" s="61"/>
    </row>
    <row r="111" spans="1:57" x14ac:dyDescent="0.3">
      <c r="A111" s="77" t="s">
        <v>112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7" t="s">
        <v>113</v>
      </c>
      <c r="BA111" s="76"/>
    </row>
    <row r="112" spans="1:57" x14ac:dyDescent="0.3">
      <c r="A112" s="77" t="s">
        <v>116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 t="s">
        <v>117</v>
      </c>
      <c r="BA112" s="77"/>
    </row>
    <row r="113" spans="14:53" x14ac:dyDescent="0.3"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</row>
  </sheetData>
  <mergeCells count="724">
    <mergeCell ref="AZ82:AZ83"/>
    <mergeCell ref="AY104:AY105"/>
    <mergeCell ref="AZ104:AZ105"/>
    <mergeCell ref="AV104:AV105"/>
    <mergeCell ref="Q11:Q12"/>
    <mergeCell ref="R11:R12"/>
    <mergeCell ref="S11:S12"/>
    <mergeCell ref="T11:T12"/>
    <mergeCell ref="U11:U12"/>
    <mergeCell ref="V11:V12"/>
    <mergeCell ref="Q19:Q20"/>
    <mergeCell ref="R19:R20"/>
    <mergeCell ref="S19:S20"/>
    <mergeCell ref="T19:T20"/>
    <mergeCell ref="U19:U20"/>
    <mergeCell ref="V19:V20"/>
    <mergeCell ref="Q82:Q83"/>
    <mergeCell ref="R82:R83"/>
    <mergeCell ref="S82:S83"/>
    <mergeCell ref="T82:T83"/>
    <mergeCell ref="U82:U83"/>
    <mergeCell ref="V82:V83"/>
    <mergeCell ref="Q89:Q90"/>
    <mergeCell ref="R89:R90"/>
    <mergeCell ref="BA104:BA105"/>
    <mergeCell ref="AY89:AY90"/>
    <mergeCell ref="AZ89:AZ90"/>
    <mergeCell ref="BA89:BA90"/>
    <mergeCell ref="AR104:AR105"/>
    <mergeCell ref="AU89:AU90"/>
    <mergeCell ref="AV89:AV90"/>
    <mergeCell ref="AW89:AW90"/>
    <mergeCell ref="AX89:AX90"/>
    <mergeCell ref="AU104:AU105"/>
    <mergeCell ref="AT104:AT105"/>
    <mergeCell ref="AS104:AS105"/>
    <mergeCell ref="BA65:BA66"/>
    <mergeCell ref="AR72:AR73"/>
    <mergeCell ref="AS72:AS73"/>
    <mergeCell ref="AT72:AT73"/>
    <mergeCell ref="AU72:AU73"/>
    <mergeCell ref="AV72:AV73"/>
    <mergeCell ref="AW72:AW73"/>
    <mergeCell ref="AX72:AX73"/>
    <mergeCell ref="AY72:AY73"/>
    <mergeCell ref="BA72:BA73"/>
    <mergeCell ref="AZ72:AZ73"/>
    <mergeCell ref="AR65:AR66"/>
    <mergeCell ref="AS65:AS66"/>
    <mergeCell ref="AT65:AT66"/>
    <mergeCell ref="AU65:AU66"/>
    <mergeCell ref="AV65:AV66"/>
    <mergeCell ref="AW65:AW66"/>
    <mergeCell ref="AX65:AX66"/>
    <mergeCell ref="AY65:AY66"/>
    <mergeCell ref="AZ65:AZ66"/>
    <mergeCell ref="BA53:BA54"/>
    <mergeCell ref="AR60:AR61"/>
    <mergeCell ref="AS60:AS61"/>
    <mergeCell ref="AT60:AT61"/>
    <mergeCell ref="AU60:AU61"/>
    <mergeCell ref="AV60:AV61"/>
    <mergeCell ref="AW60:AW61"/>
    <mergeCell ref="AX60:AX61"/>
    <mergeCell ref="AY60:AY61"/>
    <mergeCell ref="AZ60:AZ61"/>
    <mergeCell ref="BA60:BA61"/>
    <mergeCell ref="AR53:AR54"/>
    <mergeCell ref="AS53:AS54"/>
    <mergeCell ref="AT53:AT54"/>
    <mergeCell ref="AU53:AU54"/>
    <mergeCell ref="AV53:AV54"/>
    <mergeCell ref="AW53:AW54"/>
    <mergeCell ref="AX53:AX54"/>
    <mergeCell ref="AY53:AY54"/>
    <mergeCell ref="AZ53:AZ54"/>
    <mergeCell ref="BA39:BA40"/>
    <mergeCell ref="AR46:AR47"/>
    <mergeCell ref="AS46:AS47"/>
    <mergeCell ref="AT46:AT47"/>
    <mergeCell ref="AU46:AU47"/>
    <mergeCell ref="AV46:AV47"/>
    <mergeCell ref="AW46:AW47"/>
    <mergeCell ref="AX46:AX47"/>
    <mergeCell ref="AY46:AY47"/>
    <mergeCell ref="AZ46:AZ47"/>
    <mergeCell ref="BA46:BA47"/>
    <mergeCell ref="AR39:AR40"/>
    <mergeCell ref="AS39:AS40"/>
    <mergeCell ref="AT39:AT40"/>
    <mergeCell ref="AU39:AU40"/>
    <mergeCell ref="AV39:AV40"/>
    <mergeCell ref="AW39:AW40"/>
    <mergeCell ref="AX39:AX40"/>
    <mergeCell ref="AY39:AY40"/>
    <mergeCell ref="AZ39:AZ40"/>
    <mergeCell ref="BA9:BA10"/>
    <mergeCell ref="AU33:AU34"/>
    <mergeCell ref="AV33:AV34"/>
    <mergeCell ref="AW33:AW34"/>
    <mergeCell ref="AX33:AX34"/>
    <mergeCell ref="AY33:AY34"/>
    <mergeCell ref="AZ33:AZ34"/>
    <mergeCell ref="BA33:BA34"/>
    <mergeCell ref="AR19:AR20"/>
    <mergeCell ref="AS19:AS20"/>
    <mergeCell ref="AT19:AT20"/>
    <mergeCell ref="AU19:AU20"/>
    <mergeCell ref="AV19:AV20"/>
    <mergeCell ref="AW19:AW20"/>
    <mergeCell ref="AX19:AX20"/>
    <mergeCell ref="AY19:AY20"/>
    <mergeCell ref="AZ19:AZ20"/>
    <mergeCell ref="AR9:AR10"/>
    <mergeCell ref="AS9:AS10"/>
    <mergeCell ref="AT9:AT10"/>
    <mergeCell ref="AU9:AU10"/>
    <mergeCell ref="AV9:AV10"/>
    <mergeCell ref="AW9:AW10"/>
    <mergeCell ref="AX9:AX10"/>
    <mergeCell ref="AY9:AY10"/>
    <mergeCell ref="AZ9:AZ10"/>
    <mergeCell ref="AR11:AR12"/>
    <mergeCell ref="AS11:AS12"/>
    <mergeCell ref="AT11:AT12"/>
    <mergeCell ref="AU11:AU12"/>
    <mergeCell ref="AV11:AV12"/>
    <mergeCell ref="AW11:AW12"/>
    <mergeCell ref="AX11:AX12"/>
    <mergeCell ref="BA19:BA20"/>
    <mergeCell ref="AR33:AR34"/>
    <mergeCell ref="AS33:AS34"/>
    <mergeCell ref="AT33:AT34"/>
    <mergeCell ref="AN65:AN66"/>
    <mergeCell ref="AO82:AO83"/>
    <mergeCell ref="AP82:AP83"/>
    <mergeCell ref="AQ82:AQ83"/>
    <mergeCell ref="AO89:AO90"/>
    <mergeCell ref="AP89:AP90"/>
    <mergeCell ref="AQ89:AQ90"/>
    <mergeCell ref="AF89:AF90"/>
    <mergeCell ref="AG89:AG90"/>
    <mergeCell ref="AH89:AH90"/>
    <mergeCell ref="AI89:AI90"/>
    <mergeCell ref="AJ89:AJ90"/>
    <mergeCell ref="AK89:AK90"/>
    <mergeCell ref="AL89:AL90"/>
    <mergeCell ref="AM89:AM90"/>
    <mergeCell ref="AN89:AN90"/>
    <mergeCell ref="AF82:AF83"/>
    <mergeCell ref="AG82:AG83"/>
    <mergeCell ref="AH82:AH83"/>
    <mergeCell ref="AI82:AI83"/>
    <mergeCell ref="AJ82:AJ83"/>
    <mergeCell ref="AK82:AK83"/>
    <mergeCell ref="AL82:AL83"/>
    <mergeCell ref="AM82:AM83"/>
    <mergeCell ref="AN53:AN54"/>
    <mergeCell ref="AO65:AO66"/>
    <mergeCell ref="AP65:AP66"/>
    <mergeCell ref="AQ65:AQ66"/>
    <mergeCell ref="AF72:AF73"/>
    <mergeCell ref="AG72:AG73"/>
    <mergeCell ref="AH72:AH73"/>
    <mergeCell ref="AI72:AI73"/>
    <mergeCell ref="AJ72:AJ73"/>
    <mergeCell ref="AK72:AK73"/>
    <mergeCell ref="AL72:AL73"/>
    <mergeCell ref="AM72:AM73"/>
    <mergeCell ref="AN72:AN73"/>
    <mergeCell ref="AO72:AO73"/>
    <mergeCell ref="AP72:AP73"/>
    <mergeCell ref="AQ72:AQ73"/>
    <mergeCell ref="AF65:AF66"/>
    <mergeCell ref="AG65:AG66"/>
    <mergeCell ref="AH65:AH66"/>
    <mergeCell ref="AI65:AI66"/>
    <mergeCell ref="AJ65:AJ66"/>
    <mergeCell ref="AK65:AK66"/>
    <mergeCell ref="AL65:AL66"/>
    <mergeCell ref="AM65:AM66"/>
    <mergeCell ref="AN39:AN40"/>
    <mergeCell ref="AO53:AO54"/>
    <mergeCell ref="AP53:AP54"/>
    <mergeCell ref="AQ53:AQ54"/>
    <mergeCell ref="AF60:AF61"/>
    <mergeCell ref="AG60:AG61"/>
    <mergeCell ref="AH60:AH61"/>
    <mergeCell ref="AI60:AI61"/>
    <mergeCell ref="AJ60:AJ61"/>
    <mergeCell ref="AK60:AK61"/>
    <mergeCell ref="AL60:AL61"/>
    <mergeCell ref="AM60:AM61"/>
    <mergeCell ref="AN60:AN61"/>
    <mergeCell ref="AO60:AO61"/>
    <mergeCell ref="AP60:AP61"/>
    <mergeCell ref="AQ60:AQ61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O19:AO20"/>
    <mergeCell ref="AP19:AP20"/>
    <mergeCell ref="AM19:AM20"/>
    <mergeCell ref="AN19:AN20"/>
    <mergeCell ref="AO39:AO40"/>
    <mergeCell ref="AP39:AP40"/>
    <mergeCell ref="AQ39:AQ40"/>
    <mergeCell ref="AF46:AF47"/>
    <mergeCell ref="AG46:AG47"/>
    <mergeCell ref="AH46:AH47"/>
    <mergeCell ref="AI46:AI47"/>
    <mergeCell ref="AJ46:AJ47"/>
    <mergeCell ref="AK46:AK47"/>
    <mergeCell ref="AL46:AL47"/>
    <mergeCell ref="AM46:AM47"/>
    <mergeCell ref="AN46:AN47"/>
    <mergeCell ref="AO46:AO47"/>
    <mergeCell ref="AP46:AP47"/>
    <mergeCell ref="AQ46:AQ47"/>
    <mergeCell ref="AF39:AF40"/>
    <mergeCell ref="AG39:AG40"/>
    <mergeCell ref="AH39:AH40"/>
    <mergeCell ref="AI39:AI40"/>
    <mergeCell ref="AJ39:AJ40"/>
    <mergeCell ref="AE65:AE66"/>
    <mergeCell ref="AE53:AE54"/>
    <mergeCell ref="AE39:AE40"/>
    <mergeCell ref="AE19:AE20"/>
    <mergeCell ref="AN9:AN10"/>
    <mergeCell ref="AO9:AO10"/>
    <mergeCell ref="AP9:AP10"/>
    <mergeCell ref="AQ9:AQ10"/>
    <mergeCell ref="AQ19:AQ20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F19:AF20"/>
    <mergeCell ref="AG19:AG20"/>
    <mergeCell ref="AH19:AH20"/>
    <mergeCell ref="AF9:AF10"/>
    <mergeCell ref="AG9:AG10"/>
    <mergeCell ref="AH9:AH10"/>
    <mergeCell ref="AI9:AI10"/>
    <mergeCell ref="AJ9:AJ10"/>
    <mergeCell ref="AK9:AK10"/>
    <mergeCell ref="AL9:AL10"/>
    <mergeCell ref="AM9:AM10"/>
    <mergeCell ref="AK39:AK40"/>
    <mergeCell ref="AL39:AL40"/>
    <mergeCell ref="AM39:AM40"/>
    <mergeCell ref="AI19:AI20"/>
    <mergeCell ref="AJ19:AJ20"/>
    <mergeCell ref="AK19:AK20"/>
    <mergeCell ref="AL19:AL20"/>
    <mergeCell ref="P65:P66"/>
    <mergeCell ref="W65:W66"/>
    <mergeCell ref="X65:X66"/>
    <mergeCell ref="Y65:Y66"/>
    <mergeCell ref="Z65:Z66"/>
    <mergeCell ref="AA65:AA66"/>
    <mergeCell ref="AB65:AB66"/>
    <mergeCell ref="AC65:AC66"/>
    <mergeCell ref="AD65:AD66"/>
    <mergeCell ref="Q65:Q66"/>
    <mergeCell ref="R65:R66"/>
    <mergeCell ref="S65:S66"/>
    <mergeCell ref="T65:T66"/>
    <mergeCell ref="U65:U66"/>
    <mergeCell ref="V65:V66"/>
    <mergeCell ref="P53:P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Q53:Q54"/>
    <mergeCell ref="R53:R54"/>
    <mergeCell ref="S53:S54"/>
    <mergeCell ref="T53:T54"/>
    <mergeCell ref="U53:U54"/>
    <mergeCell ref="V53:V54"/>
    <mergeCell ref="P39:P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Q39:Q40"/>
    <mergeCell ref="R39:R40"/>
    <mergeCell ref="S39:S40"/>
    <mergeCell ref="T39:T40"/>
    <mergeCell ref="U39:U40"/>
    <mergeCell ref="V39:V40"/>
    <mergeCell ref="P19:P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C9:AC10"/>
    <mergeCell ref="AD9:AD10"/>
    <mergeCell ref="AE9:AE10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P9:P10"/>
    <mergeCell ref="W9:W10"/>
    <mergeCell ref="X9:X10"/>
    <mergeCell ref="Y9:Y10"/>
    <mergeCell ref="Z9:Z10"/>
    <mergeCell ref="AA9:AA10"/>
    <mergeCell ref="AB9:AB10"/>
    <mergeCell ref="G4:L4"/>
    <mergeCell ref="M9:M10"/>
    <mergeCell ref="Q9:Q10"/>
    <mergeCell ref="R9:R10"/>
    <mergeCell ref="S9:S10"/>
    <mergeCell ref="T9:T10"/>
    <mergeCell ref="U9:U10"/>
    <mergeCell ref="V9:V10"/>
    <mergeCell ref="Q5:S7"/>
    <mergeCell ref="T5:V7"/>
    <mergeCell ref="A5:A8"/>
    <mergeCell ref="B5:D7"/>
    <mergeCell ref="H5:J7"/>
    <mergeCell ref="K5:M7"/>
    <mergeCell ref="BB5:BD8"/>
    <mergeCell ref="N5:P7"/>
    <mergeCell ref="W5:Y7"/>
    <mergeCell ref="Z5:AB7"/>
    <mergeCell ref="AC5:AE7"/>
    <mergeCell ref="AF5:AH7"/>
    <mergeCell ref="AI5:AK7"/>
    <mergeCell ref="AL5:AN7"/>
    <mergeCell ref="AR5:AT7"/>
    <mergeCell ref="AO5:AQ7"/>
    <mergeCell ref="E5:G7"/>
    <mergeCell ref="AU5:AW7"/>
    <mergeCell ref="AX5:BA7"/>
    <mergeCell ref="BB9:BD10"/>
    <mergeCell ref="A11:A12"/>
    <mergeCell ref="B11:B12"/>
    <mergeCell ref="C11:C12"/>
    <mergeCell ref="D11:D12"/>
    <mergeCell ref="E11:E12"/>
    <mergeCell ref="F11:F12"/>
    <mergeCell ref="G11:G12"/>
    <mergeCell ref="H11:H12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N9:N10"/>
    <mergeCell ref="O9:O10"/>
    <mergeCell ref="I11:I12"/>
    <mergeCell ref="J11:J12"/>
    <mergeCell ref="K11:K12"/>
    <mergeCell ref="L11:L12"/>
    <mergeCell ref="M11:M12"/>
    <mergeCell ref="BB11:BD12"/>
    <mergeCell ref="N11:N12"/>
    <mergeCell ref="O11:O12"/>
    <mergeCell ref="P11:P12"/>
    <mergeCell ref="W11:W12"/>
    <mergeCell ref="AM11:AM12"/>
    <mergeCell ref="AN11:AN12"/>
    <mergeCell ref="AQ11:AQ12"/>
    <mergeCell ref="AZ11:AZ12"/>
    <mergeCell ref="BA11:BA12"/>
    <mergeCell ref="AF11:AF12"/>
    <mergeCell ref="AG11:AG12"/>
    <mergeCell ref="AH11:AH12"/>
    <mergeCell ref="AI11:AI12"/>
    <mergeCell ref="AJ11:AJ12"/>
    <mergeCell ref="AK11:AK12"/>
    <mergeCell ref="AL11:AL12"/>
    <mergeCell ref="AO11:AO12"/>
    <mergeCell ref="AP11:AP12"/>
    <mergeCell ref="AY11:AY12"/>
    <mergeCell ref="M19:M20"/>
    <mergeCell ref="BB19:BD20"/>
    <mergeCell ref="A33:A34"/>
    <mergeCell ref="B33:B34"/>
    <mergeCell ref="C33:C34"/>
    <mergeCell ref="D33:D34"/>
    <mergeCell ref="E33:E34"/>
    <mergeCell ref="F33:F34"/>
    <mergeCell ref="G33:G34"/>
    <mergeCell ref="H33:H34"/>
    <mergeCell ref="G19:G20"/>
    <mergeCell ref="H19:H20"/>
    <mergeCell ref="I19:I20"/>
    <mergeCell ref="J19:J20"/>
    <mergeCell ref="K19:K20"/>
    <mergeCell ref="L19:L20"/>
    <mergeCell ref="A19:A20"/>
    <mergeCell ref="B19:B20"/>
    <mergeCell ref="C19:C20"/>
    <mergeCell ref="D19:D20"/>
    <mergeCell ref="E19:E20"/>
    <mergeCell ref="F19:F20"/>
    <mergeCell ref="N19:N20"/>
    <mergeCell ref="O19:O20"/>
    <mergeCell ref="I33:I34"/>
    <mergeCell ref="J33:J34"/>
    <mergeCell ref="K33:K34"/>
    <mergeCell ref="L33:L34"/>
    <mergeCell ref="M33:M34"/>
    <mergeCell ref="BB33:BD34"/>
    <mergeCell ref="Z33:Z34"/>
    <mergeCell ref="AA33:AA34"/>
    <mergeCell ref="AB33:AB34"/>
    <mergeCell ref="AC33:AC34"/>
    <mergeCell ref="N33:N34"/>
    <mergeCell ref="O33:O34"/>
    <mergeCell ref="P33:P34"/>
    <mergeCell ref="W33:W34"/>
    <mergeCell ref="X33:X34"/>
    <mergeCell ref="Y33:Y34"/>
    <mergeCell ref="AD33:AD34"/>
    <mergeCell ref="AE33:AE34"/>
    <mergeCell ref="Q33:Q34"/>
    <mergeCell ref="R33:R34"/>
    <mergeCell ref="S33:S34"/>
    <mergeCell ref="T33:T34"/>
    <mergeCell ref="U33:U34"/>
    <mergeCell ref="V33:V34"/>
    <mergeCell ref="M39:M40"/>
    <mergeCell ref="BB39:BD40"/>
    <mergeCell ref="A46:A47"/>
    <mergeCell ref="B46:B47"/>
    <mergeCell ref="C46:C47"/>
    <mergeCell ref="D46:D47"/>
    <mergeCell ref="E46:E47"/>
    <mergeCell ref="F46:F47"/>
    <mergeCell ref="G46:G47"/>
    <mergeCell ref="H46:H47"/>
    <mergeCell ref="G39:G40"/>
    <mergeCell ref="H39:H40"/>
    <mergeCell ref="I39:I40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N39:N40"/>
    <mergeCell ref="O39:O40"/>
    <mergeCell ref="I46:I47"/>
    <mergeCell ref="J46:J47"/>
    <mergeCell ref="K46:K47"/>
    <mergeCell ref="L46:L47"/>
    <mergeCell ref="M46:M47"/>
    <mergeCell ref="BB46:BD47"/>
    <mergeCell ref="Z46:Z47"/>
    <mergeCell ref="AA46:AA47"/>
    <mergeCell ref="AB46:AB47"/>
    <mergeCell ref="AC46:AC47"/>
    <mergeCell ref="N46:N47"/>
    <mergeCell ref="O46:O47"/>
    <mergeCell ref="P46:P47"/>
    <mergeCell ref="W46:W47"/>
    <mergeCell ref="X46:X47"/>
    <mergeCell ref="Y46:Y47"/>
    <mergeCell ref="AD46:AD47"/>
    <mergeCell ref="AE46:AE47"/>
    <mergeCell ref="Q46:Q47"/>
    <mergeCell ref="R46:R47"/>
    <mergeCell ref="S46:S47"/>
    <mergeCell ref="T46:T47"/>
    <mergeCell ref="U46:U47"/>
    <mergeCell ref="V46:V47"/>
    <mergeCell ref="M53:M54"/>
    <mergeCell ref="BB53:BD54"/>
    <mergeCell ref="A60:A61"/>
    <mergeCell ref="B60:B61"/>
    <mergeCell ref="C60:C61"/>
    <mergeCell ref="D60:D61"/>
    <mergeCell ref="E60:E61"/>
    <mergeCell ref="F60:F61"/>
    <mergeCell ref="G60:G61"/>
    <mergeCell ref="H60:H61"/>
    <mergeCell ref="G53:G54"/>
    <mergeCell ref="H53:H54"/>
    <mergeCell ref="I53:I54"/>
    <mergeCell ref="J53:J54"/>
    <mergeCell ref="K53:K54"/>
    <mergeCell ref="L53:L54"/>
    <mergeCell ref="A53:A54"/>
    <mergeCell ref="B53:B54"/>
    <mergeCell ref="C53:C54"/>
    <mergeCell ref="D53:D54"/>
    <mergeCell ref="E53:E54"/>
    <mergeCell ref="F53:F54"/>
    <mergeCell ref="N53:N54"/>
    <mergeCell ref="O53:O54"/>
    <mergeCell ref="I60:I61"/>
    <mergeCell ref="J60:J61"/>
    <mergeCell ref="K60:K61"/>
    <mergeCell ref="L60:L61"/>
    <mergeCell ref="M60:M61"/>
    <mergeCell ref="BB60:BD61"/>
    <mergeCell ref="Z60:Z61"/>
    <mergeCell ref="AA60:AA61"/>
    <mergeCell ref="AB60:AB61"/>
    <mergeCell ref="AC60:AC61"/>
    <mergeCell ref="N60:N61"/>
    <mergeCell ref="O60:O61"/>
    <mergeCell ref="P60:P61"/>
    <mergeCell ref="W60:W61"/>
    <mergeCell ref="X60:X61"/>
    <mergeCell ref="Y60:Y61"/>
    <mergeCell ref="AD60:AD61"/>
    <mergeCell ref="AE60:AE61"/>
    <mergeCell ref="Q60:Q61"/>
    <mergeCell ref="R60:R61"/>
    <mergeCell ref="S60:S61"/>
    <mergeCell ref="T60:T61"/>
    <mergeCell ref="U60:U61"/>
    <mergeCell ref="V60:V61"/>
    <mergeCell ref="M65:M66"/>
    <mergeCell ref="BB65:BD66"/>
    <mergeCell ref="A72:A73"/>
    <mergeCell ref="B72:B73"/>
    <mergeCell ref="C72:C73"/>
    <mergeCell ref="D72:D73"/>
    <mergeCell ref="E72:E73"/>
    <mergeCell ref="F72:F73"/>
    <mergeCell ref="G72:G73"/>
    <mergeCell ref="H72:H73"/>
    <mergeCell ref="G65:G66"/>
    <mergeCell ref="H65:H66"/>
    <mergeCell ref="I65:I66"/>
    <mergeCell ref="J65:J66"/>
    <mergeCell ref="K65:K66"/>
    <mergeCell ref="L65:L66"/>
    <mergeCell ref="A65:A66"/>
    <mergeCell ref="B65:B66"/>
    <mergeCell ref="C65:C66"/>
    <mergeCell ref="D65:D66"/>
    <mergeCell ref="E65:E66"/>
    <mergeCell ref="F65:F66"/>
    <mergeCell ref="N65:N66"/>
    <mergeCell ref="O65:O66"/>
    <mergeCell ref="I72:I73"/>
    <mergeCell ref="J72:J73"/>
    <mergeCell ref="K72:K73"/>
    <mergeCell ref="L72:L73"/>
    <mergeCell ref="M72:M73"/>
    <mergeCell ref="BB72:BD73"/>
    <mergeCell ref="Z72:Z73"/>
    <mergeCell ref="AA72:AA73"/>
    <mergeCell ref="AB72:AB73"/>
    <mergeCell ref="AC72:AC73"/>
    <mergeCell ref="N72:N73"/>
    <mergeCell ref="O72:O73"/>
    <mergeCell ref="P72:P73"/>
    <mergeCell ref="W72:W73"/>
    <mergeCell ref="X72:X73"/>
    <mergeCell ref="Y72:Y73"/>
    <mergeCell ref="AD72:AD73"/>
    <mergeCell ref="AE72:AE73"/>
    <mergeCell ref="Q72:Q73"/>
    <mergeCell ref="R72:R73"/>
    <mergeCell ref="S72:S73"/>
    <mergeCell ref="T72:T73"/>
    <mergeCell ref="U72:U73"/>
    <mergeCell ref="V72:V73"/>
    <mergeCell ref="G82:G83"/>
    <mergeCell ref="H82:H83"/>
    <mergeCell ref="I82:I83"/>
    <mergeCell ref="J82:J83"/>
    <mergeCell ref="K82:K83"/>
    <mergeCell ref="L82:L83"/>
    <mergeCell ref="A82:A83"/>
    <mergeCell ref="B82:B83"/>
    <mergeCell ref="C82:C83"/>
    <mergeCell ref="D82:D83"/>
    <mergeCell ref="E82:E83"/>
    <mergeCell ref="F82:F83"/>
    <mergeCell ref="M82:M83"/>
    <mergeCell ref="BB82:BD83"/>
    <mergeCell ref="N82:N83"/>
    <mergeCell ref="O82:O83"/>
    <mergeCell ref="P82:P83"/>
    <mergeCell ref="W82:W83"/>
    <mergeCell ref="X82:X83"/>
    <mergeCell ref="Y82:Y83"/>
    <mergeCell ref="Z82:Z83"/>
    <mergeCell ref="AA82:AA83"/>
    <mergeCell ref="AB82:AB83"/>
    <mergeCell ref="AC82:AC83"/>
    <mergeCell ref="AD82:AD83"/>
    <mergeCell ref="AE82:AE83"/>
    <mergeCell ref="AN82:AN83"/>
    <mergeCell ref="AR82:AR83"/>
    <mergeCell ref="AS82:AS83"/>
    <mergeCell ref="AT82:AT83"/>
    <mergeCell ref="AU82:AU83"/>
    <mergeCell ref="AV82:AV83"/>
    <mergeCell ref="AW82:AW83"/>
    <mergeCell ref="AX82:AX83"/>
    <mergeCell ref="BA82:BA83"/>
    <mergeCell ref="AY82:AY83"/>
    <mergeCell ref="L89:L90"/>
    <mergeCell ref="M89:M90"/>
    <mergeCell ref="Y89:Y90"/>
    <mergeCell ref="AD89:AD90"/>
    <mergeCell ref="AE89:AE90"/>
    <mergeCell ref="BB89:BD90"/>
    <mergeCell ref="Z89:Z90"/>
    <mergeCell ref="AA89:AA90"/>
    <mergeCell ref="AB89:AB90"/>
    <mergeCell ref="AC89:AC90"/>
    <mergeCell ref="N89:N90"/>
    <mergeCell ref="O89:O90"/>
    <mergeCell ref="P89:P90"/>
    <mergeCell ref="W89:W90"/>
    <mergeCell ref="X89:X90"/>
    <mergeCell ref="AR89:AR90"/>
    <mergeCell ref="AS89:AS90"/>
    <mergeCell ref="AT89:AT90"/>
    <mergeCell ref="S89:S90"/>
    <mergeCell ref="T89:T90"/>
    <mergeCell ref="U89:U90"/>
    <mergeCell ref="V89:V90"/>
    <mergeCell ref="I89:I90"/>
    <mergeCell ref="J89:J90"/>
    <mergeCell ref="K89:K90"/>
    <mergeCell ref="A89:A90"/>
    <mergeCell ref="B89:B90"/>
    <mergeCell ref="C89:C90"/>
    <mergeCell ref="D89:D90"/>
    <mergeCell ref="E89:E90"/>
    <mergeCell ref="F89:F90"/>
    <mergeCell ref="G89:G90"/>
    <mergeCell ref="H89:H90"/>
    <mergeCell ref="AW104:AW105"/>
    <mergeCell ref="AX104:AX105"/>
    <mergeCell ref="A104:A105"/>
    <mergeCell ref="B104:B105"/>
    <mergeCell ref="C104:C105"/>
    <mergeCell ref="D104:D105"/>
    <mergeCell ref="E104:E105"/>
    <mergeCell ref="F104:F105"/>
    <mergeCell ref="N104:N105"/>
    <mergeCell ref="O104:O105"/>
    <mergeCell ref="P104:P105"/>
    <mergeCell ref="W104:W105"/>
    <mergeCell ref="X104:X105"/>
    <mergeCell ref="Y104:Y105"/>
    <mergeCell ref="Z104:Z105"/>
    <mergeCell ref="AA104:AA105"/>
    <mergeCell ref="AD104:AD105"/>
    <mergeCell ref="Q104:Q105"/>
    <mergeCell ref="R104:R105"/>
    <mergeCell ref="S104:S105"/>
    <mergeCell ref="T104:T105"/>
    <mergeCell ref="U104:U105"/>
    <mergeCell ref="V104:V105"/>
    <mergeCell ref="AE104:AE105"/>
    <mergeCell ref="A2:X2"/>
    <mergeCell ref="A3:W3"/>
    <mergeCell ref="M104:M105"/>
    <mergeCell ref="BB104:BD105"/>
    <mergeCell ref="G104:G105"/>
    <mergeCell ref="H104:H105"/>
    <mergeCell ref="I104:I105"/>
    <mergeCell ref="J104:J105"/>
    <mergeCell ref="K104:K105"/>
    <mergeCell ref="L104:L105"/>
    <mergeCell ref="AB104:AB105"/>
    <mergeCell ref="AC104:AC105"/>
    <mergeCell ref="AF104:AF105"/>
    <mergeCell ref="AG104:AG105"/>
    <mergeCell ref="AH104:AH105"/>
    <mergeCell ref="AI104:AI105"/>
    <mergeCell ref="AJ104:AJ105"/>
    <mergeCell ref="AK104:AK105"/>
    <mergeCell ref="AL104:AL105"/>
    <mergeCell ref="AM104:AM105"/>
    <mergeCell ref="AN104:AN105"/>
    <mergeCell ref="AO104:AO105"/>
    <mergeCell ref="AP104:AP105"/>
    <mergeCell ref="AQ104:AQ10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14"/>
  <sheetViews>
    <sheetView workbookViewId="0">
      <selection activeCell="A10" sqref="A10:A11"/>
    </sheetView>
  </sheetViews>
  <sheetFormatPr defaultRowHeight="10.65" x14ac:dyDescent="0.2"/>
  <cols>
    <col min="1" max="1" width="35.33203125" style="1" customWidth="1"/>
    <col min="2" max="3" width="7.88671875" style="1" bestFit="1" customWidth="1"/>
    <col min="4" max="4" width="8.6640625" style="1" bestFit="1" customWidth="1"/>
    <col min="5" max="6" width="7.109375" style="1" bestFit="1" customWidth="1"/>
    <col min="7" max="7" width="7.88671875" style="1" bestFit="1" customWidth="1"/>
    <col min="8" max="9" width="7.109375" style="1" bestFit="1" customWidth="1"/>
    <col min="10" max="10" width="8.6640625" style="1" bestFit="1" customWidth="1"/>
    <col min="11" max="12" width="7.109375" style="1" bestFit="1" customWidth="1"/>
    <col min="13" max="13" width="8.88671875" style="1" customWidth="1"/>
    <col min="14" max="15" width="7.109375" style="1" bestFit="1" customWidth="1"/>
    <col min="16" max="18" width="7.88671875" style="1" bestFit="1" customWidth="1"/>
    <col min="19" max="19" width="9.109375" style="1" customWidth="1"/>
    <col min="20" max="21" width="7.109375" style="1" bestFit="1" customWidth="1"/>
    <col min="22" max="22" width="7.88671875" style="1" bestFit="1" customWidth="1"/>
    <col min="23" max="24" width="7.109375" style="1" bestFit="1" customWidth="1"/>
    <col min="25" max="25" width="7.88671875" style="1" bestFit="1" customWidth="1"/>
    <col min="26" max="26" width="5.88671875" style="1" bestFit="1" customWidth="1"/>
    <col min="27" max="27" width="5.109375" style="1" bestFit="1" customWidth="1"/>
    <col min="28" max="28" width="7.109375" style="1" bestFit="1" customWidth="1"/>
    <col min="29" max="30" width="5.88671875" style="1" bestFit="1" customWidth="1"/>
    <col min="31" max="31" width="7.88671875" style="1" bestFit="1" customWidth="1"/>
    <col min="32" max="33" width="7.109375" style="1" bestFit="1" customWidth="1"/>
    <col min="34" max="34" width="7.88671875" style="1" bestFit="1" customWidth="1"/>
    <col min="35" max="36" width="7.109375" style="1" bestFit="1" customWidth="1"/>
    <col min="37" max="37" width="8.88671875" style="1"/>
    <col min="38" max="39" width="7.109375" style="1" bestFit="1" customWidth="1"/>
    <col min="40" max="40" width="7.88671875" style="1" bestFit="1" customWidth="1"/>
    <col min="41" max="42" width="5.109375" style="1" bestFit="1" customWidth="1"/>
    <col min="43" max="43" width="5.88671875" style="1" bestFit="1" customWidth="1"/>
    <col min="44" max="46" width="8.6640625" style="1" bestFit="1" customWidth="1"/>
    <col min="47" max="47" width="9.88671875" style="1" bestFit="1" customWidth="1"/>
    <col min="48" max="16384" width="8.88671875" style="1"/>
  </cols>
  <sheetData>
    <row r="1" spans="1:5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9" customFormat="1" ht="13.15" x14ac:dyDescent="0.2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2"/>
      <c r="AZ2" s="32"/>
      <c r="BA2" s="32"/>
      <c r="BB2" s="32"/>
      <c r="BC2" s="32"/>
      <c r="BD2" s="32"/>
      <c r="BE2" s="32"/>
      <c r="BF2" s="32"/>
    </row>
    <row r="3" spans="1:58" s="29" customFormat="1" ht="13.15" x14ac:dyDescent="0.2"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30"/>
      <c r="S3" s="30"/>
      <c r="T3" s="30"/>
      <c r="U3" s="30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/>
      <c r="AZ3" s="32"/>
      <c r="BA3" s="32"/>
      <c r="BB3" s="32"/>
      <c r="BC3" s="32"/>
      <c r="BD3" s="32"/>
      <c r="BE3" s="32"/>
      <c r="BF3" s="32"/>
    </row>
    <row r="4" spans="1:58" s="24" customFormat="1" ht="11.3" x14ac:dyDescent="0.2">
      <c r="B4" s="27"/>
      <c r="C4" s="27"/>
      <c r="D4" s="27"/>
      <c r="E4" s="27"/>
      <c r="F4" s="27"/>
      <c r="G4" s="27"/>
      <c r="H4" s="27"/>
      <c r="I4" s="27"/>
      <c r="K4" s="28"/>
      <c r="L4" s="28"/>
      <c r="M4" s="28"/>
      <c r="N4" s="28"/>
      <c r="O4" s="28"/>
      <c r="P4" s="28"/>
      <c r="Q4" s="28"/>
      <c r="R4" s="28"/>
      <c r="S4" s="28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6"/>
      <c r="AZ4" s="26"/>
      <c r="BA4" s="26"/>
      <c r="BB4" s="26"/>
      <c r="BC4" s="26"/>
      <c r="BD4" s="26"/>
      <c r="BE4" s="26"/>
      <c r="BF4" s="26"/>
    </row>
    <row r="5" spans="1:58" ht="11.3" thickBot="1" x14ac:dyDescent="0.25">
      <c r="A5" s="4"/>
      <c r="B5" s="20"/>
      <c r="C5" s="20"/>
      <c r="D5" s="20"/>
      <c r="E5" s="20"/>
      <c r="F5" s="20"/>
      <c r="G5" s="145"/>
      <c r="H5" s="145"/>
      <c r="I5" s="145"/>
      <c r="J5" s="145"/>
      <c r="K5" s="145"/>
      <c r="L5" s="145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/>
      <c r="AW5" s="146"/>
      <c r="AX5" s="146"/>
      <c r="AY5" s="5"/>
      <c r="AZ5" s="6"/>
      <c r="BA5" s="6"/>
      <c r="BB5" s="6"/>
      <c r="BC5" s="6"/>
      <c r="BD5" s="6"/>
      <c r="BE5" s="6"/>
      <c r="BF5" s="6"/>
    </row>
    <row r="6" spans="1:58" x14ac:dyDescent="0.2">
      <c r="A6" s="147"/>
      <c r="B6" s="150"/>
      <c r="C6" s="151"/>
      <c r="D6" s="151"/>
      <c r="E6" s="156"/>
      <c r="F6" s="151"/>
      <c r="G6" s="157"/>
      <c r="H6" s="156"/>
      <c r="I6" s="151"/>
      <c r="J6" s="157"/>
      <c r="K6" s="156"/>
      <c r="L6" s="151"/>
      <c r="M6" s="157"/>
      <c r="N6" s="151"/>
      <c r="O6" s="151"/>
      <c r="P6" s="157"/>
      <c r="Q6" s="156"/>
      <c r="R6" s="151"/>
      <c r="S6" s="157"/>
      <c r="T6" s="156"/>
      <c r="U6" s="151"/>
      <c r="V6" s="157"/>
      <c r="W6" s="156"/>
      <c r="X6" s="151"/>
      <c r="Y6" s="157"/>
      <c r="Z6" s="151"/>
      <c r="AA6" s="151"/>
      <c r="AB6" s="151"/>
      <c r="AC6" s="156"/>
      <c r="AD6" s="151"/>
      <c r="AE6" s="157"/>
      <c r="AF6" s="156"/>
      <c r="AG6" s="151"/>
      <c r="AH6" s="157"/>
      <c r="AI6" s="156"/>
      <c r="AJ6" s="151"/>
      <c r="AK6" s="157"/>
      <c r="AL6" s="151"/>
      <c r="AM6" s="151"/>
      <c r="AN6" s="157"/>
      <c r="AO6" s="156"/>
      <c r="AP6" s="151"/>
      <c r="AQ6" s="157"/>
      <c r="AR6" s="156"/>
      <c r="AS6" s="151"/>
      <c r="AT6" s="151"/>
      <c r="AU6" s="162"/>
      <c r="AV6" s="153"/>
      <c r="AW6" s="153"/>
      <c r="AX6" s="153"/>
      <c r="AY6" s="5"/>
    </row>
    <row r="7" spans="1:58" x14ac:dyDescent="0.2">
      <c r="A7" s="148"/>
      <c r="B7" s="152"/>
      <c r="C7" s="153"/>
      <c r="D7" s="153"/>
      <c r="E7" s="158"/>
      <c r="F7" s="153"/>
      <c r="G7" s="159"/>
      <c r="H7" s="158"/>
      <c r="I7" s="153"/>
      <c r="J7" s="159"/>
      <c r="K7" s="158"/>
      <c r="L7" s="153"/>
      <c r="M7" s="159"/>
      <c r="N7" s="153"/>
      <c r="O7" s="153"/>
      <c r="P7" s="159"/>
      <c r="Q7" s="158"/>
      <c r="R7" s="153"/>
      <c r="S7" s="159"/>
      <c r="T7" s="158"/>
      <c r="U7" s="153"/>
      <c r="V7" s="159"/>
      <c r="W7" s="158"/>
      <c r="X7" s="153"/>
      <c r="Y7" s="159"/>
      <c r="Z7" s="153"/>
      <c r="AA7" s="153"/>
      <c r="AB7" s="153"/>
      <c r="AC7" s="158"/>
      <c r="AD7" s="153"/>
      <c r="AE7" s="159"/>
      <c r="AF7" s="158"/>
      <c r="AG7" s="153"/>
      <c r="AH7" s="159"/>
      <c r="AI7" s="158"/>
      <c r="AJ7" s="153"/>
      <c r="AK7" s="159"/>
      <c r="AL7" s="153"/>
      <c r="AM7" s="153"/>
      <c r="AN7" s="159"/>
      <c r="AO7" s="158"/>
      <c r="AP7" s="153"/>
      <c r="AQ7" s="159"/>
      <c r="AR7" s="158"/>
      <c r="AS7" s="153"/>
      <c r="AT7" s="153"/>
      <c r="AU7" s="163"/>
      <c r="AV7" s="153"/>
      <c r="AW7" s="153"/>
      <c r="AX7" s="153"/>
      <c r="AY7" s="5"/>
    </row>
    <row r="8" spans="1:58" x14ac:dyDescent="0.2">
      <c r="A8" s="148"/>
      <c r="B8" s="154"/>
      <c r="C8" s="155"/>
      <c r="D8" s="155"/>
      <c r="E8" s="160"/>
      <c r="F8" s="155"/>
      <c r="G8" s="161"/>
      <c r="H8" s="160"/>
      <c r="I8" s="155"/>
      <c r="J8" s="161"/>
      <c r="K8" s="160"/>
      <c r="L8" s="155"/>
      <c r="M8" s="161"/>
      <c r="N8" s="155"/>
      <c r="O8" s="155"/>
      <c r="P8" s="161"/>
      <c r="Q8" s="160"/>
      <c r="R8" s="155"/>
      <c r="S8" s="161"/>
      <c r="T8" s="160"/>
      <c r="U8" s="155"/>
      <c r="V8" s="161"/>
      <c r="W8" s="160"/>
      <c r="X8" s="155"/>
      <c r="Y8" s="161"/>
      <c r="Z8" s="155"/>
      <c r="AA8" s="155"/>
      <c r="AB8" s="155"/>
      <c r="AC8" s="160"/>
      <c r="AD8" s="155"/>
      <c r="AE8" s="161"/>
      <c r="AF8" s="160"/>
      <c r="AG8" s="155"/>
      <c r="AH8" s="161"/>
      <c r="AI8" s="160"/>
      <c r="AJ8" s="155"/>
      <c r="AK8" s="161"/>
      <c r="AL8" s="155"/>
      <c r="AM8" s="155"/>
      <c r="AN8" s="161"/>
      <c r="AO8" s="160"/>
      <c r="AP8" s="155"/>
      <c r="AQ8" s="161"/>
      <c r="AR8" s="160"/>
      <c r="AS8" s="155"/>
      <c r="AT8" s="155"/>
      <c r="AU8" s="164"/>
      <c r="AV8" s="153"/>
      <c r="AW8" s="153"/>
      <c r="AX8" s="153"/>
      <c r="AY8" s="5"/>
    </row>
    <row r="9" spans="1:58" x14ac:dyDescent="0.2">
      <c r="A9" s="149"/>
      <c r="B9" s="7"/>
      <c r="C9" s="8"/>
      <c r="D9" s="9"/>
      <c r="E9" s="10"/>
      <c r="F9" s="8"/>
      <c r="G9" s="8"/>
      <c r="H9" s="10"/>
      <c r="I9" s="8"/>
      <c r="J9" s="8"/>
      <c r="K9" s="10"/>
      <c r="L9" s="8"/>
      <c r="M9" s="8"/>
      <c r="N9" s="8"/>
      <c r="O9" s="8"/>
      <c r="P9" s="9"/>
      <c r="Q9" s="10"/>
      <c r="R9" s="8"/>
      <c r="S9" s="8"/>
      <c r="T9" s="10"/>
      <c r="U9" s="8"/>
      <c r="V9" s="8"/>
      <c r="W9" s="10"/>
      <c r="X9" s="8"/>
      <c r="Y9" s="8"/>
      <c r="Z9" s="8"/>
      <c r="AA9" s="8"/>
      <c r="AB9" s="9"/>
      <c r="AC9" s="10"/>
      <c r="AD9" s="8"/>
      <c r="AE9" s="8"/>
      <c r="AF9" s="10"/>
      <c r="AG9" s="8"/>
      <c r="AH9" s="8"/>
      <c r="AI9" s="10"/>
      <c r="AJ9" s="8"/>
      <c r="AK9" s="8"/>
      <c r="AL9" s="8"/>
      <c r="AM9" s="8"/>
      <c r="AN9" s="8"/>
      <c r="AO9" s="10"/>
      <c r="AP9" s="8"/>
      <c r="AQ9" s="8"/>
      <c r="AR9" s="10"/>
      <c r="AS9" s="8"/>
      <c r="AT9" s="10"/>
      <c r="AU9" s="14"/>
      <c r="AV9" s="155"/>
      <c r="AW9" s="155"/>
      <c r="AX9" s="155"/>
      <c r="AY9" s="5"/>
    </row>
    <row r="10" spans="1:58" x14ac:dyDescent="0.2">
      <c r="A10" s="165"/>
      <c r="B10" s="167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73"/>
      <c r="AV10" s="148"/>
      <c r="AW10" s="148"/>
      <c r="AX10" s="148"/>
      <c r="AY10" s="5"/>
    </row>
    <row r="11" spans="1:58" x14ac:dyDescent="0.2">
      <c r="A11" s="166"/>
      <c r="B11" s="168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4"/>
      <c r="AV11" s="148"/>
      <c r="AW11" s="148"/>
      <c r="AX11" s="148"/>
      <c r="AY11" s="5"/>
    </row>
    <row r="12" spans="1:58" x14ac:dyDescent="0.2">
      <c r="A12" s="171"/>
      <c r="B12" s="168"/>
      <c r="C12" s="170"/>
      <c r="D12" s="170"/>
      <c r="E12" s="170"/>
      <c r="F12" s="170"/>
      <c r="G12" s="170"/>
      <c r="H12" s="172"/>
      <c r="I12" s="172"/>
      <c r="J12" s="172"/>
      <c r="K12" s="176"/>
      <c r="L12" s="176"/>
      <c r="M12" s="176"/>
      <c r="N12" s="170"/>
      <c r="O12" s="170"/>
      <c r="P12" s="170"/>
      <c r="Q12" s="170"/>
      <c r="R12" s="170"/>
      <c r="S12" s="170"/>
      <c r="T12" s="175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4"/>
      <c r="AV12" s="177"/>
      <c r="AW12" s="177"/>
      <c r="AX12" s="177"/>
      <c r="AY12" s="5"/>
    </row>
    <row r="13" spans="1:58" x14ac:dyDescent="0.2">
      <c r="A13" s="171"/>
      <c r="B13" s="168"/>
      <c r="C13" s="170"/>
      <c r="D13" s="170"/>
      <c r="E13" s="170"/>
      <c r="F13" s="170"/>
      <c r="G13" s="170"/>
      <c r="H13" s="170"/>
      <c r="I13" s="170"/>
      <c r="J13" s="170"/>
      <c r="K13" s="176"/>
      <c r="L13" s="176"/>
      <c r="M13" s="176"/>
      <c r="N13" s="170"/>
      <c r="O13" s="170"/>
      <c r="P13" s="170"/>
      <c r="Q13" s="170"/>
      <c r="R13" s="170"/>
      <c r="S13" s="170"/>
      <c r="T13" s="175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4"/>
      <c r="AV13" s="177"/>
      <c r="AW13" s="177"/>
      <c r="AX13" s="177"/>
      <c r="AY13" s="5"/>
    </row>
    <row r="14" spans="1:58" x14ac:dyDescent="0.2">
      <c r="A14" s="47"/>
      <c r="B14" s="37"/>
      <c r="C14" s="34"/>
      <c r="D14" s="33"/>
      <c r="E14" s="34"/>
      <c r="F14" s="33"/>
      <c r="G14" s="34"/>
      <c r="H14" s="33"/>
      <c r="I14" s="34"/>
      <c r="J14" s="33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34"/>
      <c r="AD14" s="33"/>
      <c r="AE14" s="34"/>
      <c r="AF14" s="36"/>
      <c r="AG14" s="35"/>
      <c r="AH14" s="36"/>
      <c r="AI14" s="35"/>
      <c r="AJ14" s="36"/>
      <c r="AK14" s="35"/>
      <c r="AL14" s="33"/>
      <c r="AM14" s="35"/>
      <c r="AN14" s="33"/>
      <c r="AO14" s="35"/>
      <c r="AP14" s="36"/>
      <c r="AQ14" s="35"/>
      <c r="AR14" s="36"/>
      <c r="AS14" s="35"/>
      <c r="AT14" s="36"/>
      <c r="AU14" s="38"/>
      <c r="AV14" s="50"/>
      <c r="AW14" s="11"/>
      <c r="AX14" s="11"/>
      <c r="AY14" s="5"/>
    </row>
    <row r="15" spans="1:58" x14ac:dyDescent="0.2">
      <c r="A15" s="47"/>
      <c r="B15" s="37"/>
      <c r="C15" s="34"/>
      <c r="D15" s="33"/>
      <c r="E15" s="34"/>
      <c r="F15" s="33"/>
      <c r="G15" s="34"/>
      <c r="H15" s="33"/>
      <c r="I15" s="34"/>
      <c r="J15" s="33"/>
      <c r="K15" s="35"/>
      <c r="L15" s="36"/>
      <c r="M15" s="35"/>
      <c r="N15" s="36"/>
      <c r="O15" s="35"/>
      <c r="P15" s="36"/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34"/>
      <c r="AD15" s="33"/>
      <c r="AE15" s="34"/>
      <c r="AF15" s="36"/>
      <c r="AG15" s="35"/>
      <c r="AH15" s="36"/>
      <c r="AI15" s="35"/>
      <c r="AJ15" s="36"/>
      <c r="AK15" s="35"/>
      <c r="AL15" s="36"/>
      <c r="AM15" s="35"/>
      <c r="AN15" s="36"/>
      <c r="AO15" s="35"/>
      <c r="AP15" s="36"/>
      <c r="AQ15" s="35"/>
      <c r="AR15" s="36"/>
      <c r="AS15" s="35"/>
      <c r="AT15" s="36"/>
      <c r="AU15" s="38"/>
      <c r="AV15" s="50"/>
      <c r="AW15" s="11"/>
      <c r="AX15" s="11"/>
      <c r="AY15" s="5"/>
    </row>
    <row r="16" spans="1:58" x14ac:dyDescent="0.2">
      <c r="A16" s="47"/>
      <c r="B16" s="37"/>
      <c r="C16" s="34"/>
      <c r="D16" s="33"/>
      <c r="E16" s="34"/>
      <c r="F16" s="33"/>
      <c r="G16" s="35"/>
      <c r="H16" s="33"/>
      <c r="I16" s="34"/>
      <c r="J16" s="33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34"/>
      <c r="AD16" s="33"/>
      <c r="AE16" s="34"/>
      <c r="AF16" s="36"/>
      <c r="AG16" s="35"/>
      <c r="AH16" s="36"/>
      <c r="AI16" s="35"/>
      <c r="AJ16" s="36"/>
      <c r="AK16" s="35"/>
      <c r="AL16" s="36"/>
      <c r="AM16" s="35"/>
      <c r="AN16" s="36"/>
      <c r="AO16" s="35"/>
      <c r="AP16" s="36"/>
      <c r="AQ16" s="35"/>
      <c r="AR16" s="36"/>
      <c r="AS16" s="35"/>
      <c r="AT16" s="36"/>
      <c r="AU16" s="38"/>
      <c r="AV16" s="50"/>
      <c r="AW16" s="11"/>
      <c r="AX16" s="11"/>
      <c r="AY16" s="5"/>
    </row>
    <row r="17" spans="1:51" x14ac:dyDescent="0.2">
      <c r="A17" s="47"/>
      <c r="B17" s="37"/>
      <c r="C17" s="34"/>
      <c r="D17" s="33"/>
      <c r="E17" s="34"/>
      <c r="F17" s="33"/>
      <c r="G17" s="35"/>
      <c r="H17" s="33"/>
      <c r="I17" s="34"/>
      <c r="J17" s="33"/>
      <c r="K17" s="35"/>
      <c r="L17" s="36"/>
      <c r="M17" s="35"/>
      <c r="N17" s="36"/>
      <c r="O17" s="35"/>
      <c r="P17" s="36"/>
      <c r="Q17" s="35"/>
      <c r="R17" s="36"/>
      <c r="S17" s="35"/>
      <c r="T17" s="33"/>
      <c r="U17" s="34"/>
      <c r="V17" s="36"/>
      <c r="W17" s="35"/>
      <c r="X17" s="36"/>
      <c r="Y17" s="35"/>
      <c r="Z17" s="33"/>
      <c r="AA17" s="34"/>
      <c r="AB17" s="36"/>
      <c r="AC17" s="34"/>
      <c r="AD17" s="33"/>
      <c r="AE17" s="34"/>
      <c r="AF17" s="36"/>
      <c r="AG17" s="35"/>
      <c r="AH17" s="36"/>
      <c r="AI17" s="35"/>
      <c r="AJ17" s="36"/>
      <c r="AK17" s="35"/>
      <c r="AL17" s="33"/>
      <c r="AM17" s="34"/>
      <c r="AN17" s="36"/>
      <c r="AO17" s="35"/>
      <c r="AP17" s="36"/>
      <c r="AQ17" s="35"/>
      <c r="AR17" s="36"/>
      <c r="AS17" s="35"/>
      <c r="AT17" s="36"/>
      <c r="AU17" s="38"/>
      <c r="AV17" s="50"/>
      <c r="AW17" s="11"/>
      <c r="AX17" s="11"/>
      <c r="AY17" s="5"/>
    </row>
    <row r="18" spans="1:51" x14ac:dyDescent="0.2">
      <c r="A18" s="47"/>
      <c r="B18" s="37"/>
      <c r="C18" s="34"/>
      <c r="D18" s="33"/>
      <c r="E18" s="34"/>
      <c r="F18" s="33"/>
      <c r="G18" s="34"/>
      <c r="H18" s="33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34"/>
      <c r="AD18" s="33"/>
      <c r="AE18" s="34"/>
      <c r="AF18" s="36"/>
      <c r="AG18" s="35"/>
      <c r="AH18" s="36"/>
      <c r="AI18" s="35"/>
      <c r="AJ18" s="36"/>
      <c r="AK18" s="35"/>
      <c r="AL18" s="36"/>
      <c r="AM18" s="35"/>
      <c r="AN18" s="36"/>
      <c r="AO18" s="35"/>
      <c r="AP18" s="36"/>
      <c r="AQ18" s="35"/>
      <c r="AR18" s="36"/>
      <c r="AS18" s="35"/>
      <c r="AT18" s="36"/>
      <c r="AU18" s="38"/>
      <c r="AV18" s="50"/>
      <c r="AW18" s="11"/>
      <c r="AX18" s="11"/>
      <c r="AY18" s="5"/>
    </row>
    <row r="19" spans="1:51" x14ac:dyDescent="0.2">
      <c r="A19" s="47"/>
      <c r="B19" s="37"/>
      <c r="C19" s="34"/>
      <c r="D19" s="33"/>
      <c r="E19" s="34"/>
      <c r="F19" s="33"/>
      <c r="G19" s="34"/>
      <c r="H19" s="33"/>
      <c r="I19" s="34"/>
      <c r="J19" s="33"/>
      <c r="K19" s="35"/>
      <c r="L19" s="36"/>
      <c r="M19" s="35"/>
      <c r="N19" s="36"/>
      <c r="O19" s="35"/>
      <c r="P19" s="36"/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34"/>
      <c r="AD19" s="33"/>
      <c r="AE19" s="34"/>
      <c r="AF19" s="36"/>
      <c r="AG19" s="35"/>
      <c r="AH19" s="36"/>
      <c r="AI19" s="35"/>
      <c r="AJ19" s="36"/>
      <c r="AK19" s="35"/>
      <c r="AL19" s="36"/>
      <c r="AM19" s="35"/>
      <c r="AN19" s="36"/>
      <c r="AO19" s="35"/>
      <c r="AP19" s="36"/>
      <c r="AQ19" s="35"/>
      <c r="AR19" s="36"/>
      <c r="AS19" s="35"/>
      <c r="AT19" s="36"/>
      <c r="AU19" s="38"/>
      <c r="AV19" s="50"/>
      <c r="AW19" s="11"/>
      <c r="AX19" s="11"/>
      <c r="AY19" s="5"/>
    </row>
    <row r="20" spans="1:51" x14ac:dyDescent="0.2">
      <c r="A20" s="171"/>
      <c r="B20" s="168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4"/>
      <c r="AV20" s="178"/>
      <c r="AW20" s="178"/>
      <c r="AX20" s="178"/>
      <c r="AY20" s="5"/>
    </row>
    <row r="21" spans="1:51" x14ac:dyDescent="0.2">
      <c r="A21" s="171"/>
      <c r="B21" s="168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4"/>
      <c r="AV21" s="178"/>
      <c r="AW21" s="178"/>
      <c r="AX21" s="178"/>
      <c r="AY21" s="5"/>
    </row>
    <row r="22" spans="1:51" x14ac:dyDescent="0.2">
      <c r="A22" s="47"/>
      <c r="B22" s="37"/>
      <c r="C22" s="34"/>
      <c r="D22" s="33"/>
      <c r="E22" s="34"/>
      <c r="F22" s="33"/>
      <c r="G22" s="34"/>
      <c r="H22" s="33"/>
      <c r="I22" s="35"/>
      <c r="J22" s="33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34"/>
      <c r="AD22" s="33"/>
      <c r="AE22" s="34"/>
      <c r="AF22" s="36"/>
      <c r="AG22" s="35"/>
      <c r="AH22" s="36"/>
      <c r="AI22" s="35"/>
      <c r="AJ22" s="36"/>
      <c r="AK22" s="35"/>
      <c r="AL22" s="36"/>
      <c r="AM22" s="35"/>
      <c r="AN22" s="36"/>
      <c r="AO22" s="35"/>
      <c r="AP22" s="36"/>
      <c r="AQ22" s="35"/>
      <c r="AR22" s="36"/>
      <c r="AS22" s="35"/>
      <c r="AT22" s="36"/>
      <c r="AU22" s="38"/>
      <c r="AV22" s="50"/>
      <c r="AW22" s="11"/>
      <c r="AX22" s="11"/>
      <c r="AY22" s="5"/>
    </row>
    <row r="23" spans="1:51" x14ac:dyDescent="0.2">
      <c r="A23" s="47"/>
      <c r="B23" s="37"/>
      <c r="C23" s="34"/>
      <c r="D23" s="33"/>
      <c r="E23" s="34"/>
      <c r="F23" s="36"/>
      <c r="G23" s="35"/>
      <c r="H23" s="33"/>
      <c r="I23" s="34"/>
      <c r="J23" s="33"/>
      <c r="K23" s="35"/>
      <c r="L23" s="36"/>
      <c r="M23" s="35"/>
      <c r="N23" s="36"/>
      <c r="O23" s="35"/>
      <c r="P23" s="36"/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34"/>
      <c r="AD23" s="33"/>
      <c r="AE23" s="34"/>
      <c r="AF23" s="36"/>
      <c r="AG23" s="35"/>
      <c r="AH23" s="36"/>
      <c r="AI23" s="35"/>
      <c r="AJ23" s="36"/>
      <c r="AK23" s="35"/>
      <c r="AL23" s="36"/>
      <c r="AM23" s="35"/>
      <c r="AN23" s="36"/>
      <c r="AO23" s="35"/>
      <c r="AP23" s="36"/>
      <c r="AQ23" s="35"/>
      <c r="AR23" s="36"/>
      <c r="AS23" s="35"/>
      <c r="AT23" s="36"/>
      <c r="AU23" s="38"/>
      <c r="AV23" s="50"/>
      <c r="AW23" s="11"/>
      <c r="AX23" s="11"/>
      <c r="AY23" s="5"/>
    </row>
    <row r="24" spans="1:51" x14ac:dyDescent="0.2">
      <c r="A24" s="47"/>
      <c r="B24" s="37"/>
      <c r="C24" s="34"/>
      <c r="D24" s="33"/>
      <c r="E24" s="34"/>
      <c r="F24" s="36"/>
      <c r="G24" s="35"/>
      <c r="H24" s="33"/>
      <c r="I24" s="34"/>
      <c r="J24" s="33"/>
      <c r="K24" s="34"/>
      <c r="L24" s="36"/>
      <c r="M24" s="35"/>
      <c r="N24" s="33"/>
      <c r="O24" s="35"/>
      <c r="P24" s="36"/>
      <c r="Q24" s="35"/>
      <c r="R24" s="36"/>
      <c r="S24" s="35"/>
      <c r="T24" s="33"/>
      <c r="U24" s="35"/>
      <c r="V24" s="36"/>
      <c r="W24" s="34"/>
      <c r="X24" s="36"/>
      <c r="Y24" s="35"/>
      <c r="Z24" s="33"/>
      <c r="AA24" s="35"/>
      <c r="AB24" s="36"/>
      <c r="AC24" s="34"/>
      <c r="AD24" s="36"/>
      <c r="AE24" s="34"/>
      <c r="AF24" s="33"/>
      <c r="AG24" s="35"/>
      <c r="AH24" s="36"/>
      <c r="AI24" s="34"/>
      <c r="AJ24" s="36"/>
      <c r="AK24" s="35"/>
      <c r="AL24" s="33"/>
      <c r="AM24" s="35"/>
      <c r="AN24" s="36"/>
      <c r="AO24" s="34"/>
      <c r="AP24" s="36"/>
      <c r="AQ24" s="35"/>
      <c r="AR24" s="36"/>
      <c r="AS24" s="35"/>
      <c r="AT24" s="36"/>
      <c r="AU24" s="38"/>
      <c r="AV24" s="50"/>
      <c r="AW24" s="11"/>
      <c r="AX24" s="11"/>
      <c r="AY24" s="5"/>
    </row>
    <row r="25" spans="1:51" x14ac:dyDescent="0.2">
      <c r="A25" s="47"/>
      <c r="B25" s="37"/>
      <c r="C25" s="34"/>
      <c r="D25" s="33"/>
      <c r="E25" s="34"/>
      <c r="F25" s="33"/>
      <c r="G25" s="34"/>
      <c r="H25" s="33"/>
      <c r="I25" s="34"/>
      <c r="J25" s="33"/>
      <c r="K25" s="35"/>
      <c r="L25" s="36"/>
      <c r="M25" s="35"/>
      <c r="N25" s="36"/>
      <c r="O25" s="35"/>
      <c r="P25" s="36"/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34"/>
      <c r="AD25" s="33"/>
      <c r="AE25" s="34"/>
      <c r="AF25" s="36"/>
      <c r="AG25" s="35"/>
      <c r="AH25" s="36"/>
      <c r="AI25" s="35"/>
      <c r="AJ25" s="36"/>
      <c r="AK25" s="35"/>
      <c r="AL25" s="36"/>
      <c r="AM25" s="35"/>
      <c r="AN25" s="36"/>
      <c r="AO25" s="35"/>
      <c r="AP25" s="36"/>
      <c r="AQ25" s="35"/>
      <c r="AR25" s="36"/>
      <c r="AS25" s="35"/>
      <c r="AT25" s="36"/>
      <c r="AU25" s="38"/>
      <c r="AV25" s="50"/>
      <c r="AW25" s="11"/>
      <c r="AX25" s="11"/>
      <c r="AY25" s="5"/>
    </row>
    <row r="26" spans="1:51" x14ac:dyDescent="0.2">
      <c r="A26" s="47"/>
      <c r="B26" s="37"/>
      <c r="C26" s="34"/>
      <c r="D26" s="33"/>
      <c r="E26" s="34"/>
      <c r="F26" s="33"/>
      <c r="G26" s="34"/>
      <c r="H26" s="33"/>
      <c r="I26" s="34"/>
      <c r="J26" s="33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34"/>
      <c r="AD26" s="36"/>
      <c r="AE26" s="35"/>
      <c r="AF26" s="36"/>
      <c r="AG26" s="35"/>
      <c r="AH26" s="36"/>
      <c r="AI26" s="35"/>
      <c r="AJ26" s="36"/>
      <c r="AK26" s="35"/>
      <c r="AL26" s="36"/>
      <c r="AM26" s="35"/>
      <c r="AN26" s="36"/>
      <c r="AO26" s="34"/>
      <c r="AP26" s="36"/>
      <c r="AQ26" s="35"/>
      <c r="AR26" s="36"/>
      <c r="AS26" s="35"/>
      <c r="AT26" s="36"/>
      <c r="AU26" s="38"/>
      <c r="AV26" s="50"/>
      <c r="AW26" s="11"/>
      <c r="AX26" s="11"/>
      <c r="AY26" s="5"/>
    </row>
    <row r="27" spans="1:51" x14ac:dyDescent="0.2">
      <c r="A27" s="47"/>
      <c r="B27" s="37"/>
      <c r="C27" s="34"/>
      <c r="D27" s="33"/>
      <c r="E27" s="34"/>
      <c r="F27" s="36"/>
      <c r="G27" s="34"/>
      <c r="H27" s="33"/>
      <c r="I27" s="34"/>
      <c r="J27" s="33"/>
      <c r="K27" s="35"/>
      <c r="L27" s="36"/>
      <c r="M27" s="35"/>
      <c r="N27" s="36"/>
      <c r="O27" s="35"/>
      <c r="P27" s="36"/>
      <c r="Q27" s="35"/>
      <c r="R27" s="36"/>
      <c r="S27" s="35"/>
      <c r="T27" s="36"/>
      <c r="U27" s="35"/>
      <c r="V27" s="36"/>
      <c r="W27" s="35"/>
      <c r="X27" s="36"/>
      <c r="Y27" s="35"/>
      <c r="Z27" s="33"/>
      <c r="AA27" s="35"/>
      <c r="AB27" s="36"/>
      <c r="AC27" s="34"/>
      <c r="AD27" s="33"/>
      <c r="AE27" s="34"/>
      <c r="AF27" s="36"/>
      <c r="AG27" s="35"/>
      <c r="AH27" s="36"/>
      <c r="AI27" s="35"/>
      <c r="AJ27" s="36"/>
      <c r="AK27" s="35"/>
      <c r="AL27" s="33"/>
      <c r="AM27" s="35"/>
      <c r="AN27" s="36"/>
      <c r="AO27" s="34"/>
      <c r="AP27" s="36"/>
      <c r="AQ27" s="35"/>
      <c r="AR27" s="36"/>
      <c r="AS27" s="35"/>
      <c r="AT27" s="36"/>
      <c r="AU27" s="38"/>
      <c r="AV27" s="50"/>
      <c r="AW27" s="11"/>
      <c r="AX27" s="11"/>
      <c r="AY27" s="5"/>
    </row>
    <row r="28" spans="1:51" x14ac:dyDescent="0.2">
      <c r="A28" s="47"/>
      <c r="B28" s="37"/>
      <c r="C28" s="35"/>
      <c r="D28" s="36"/>
      <c r="E28" s="34"/>
      <c r="F28" s="36"/>
      <c r="G28" s="35"/>
      <c r="H28" s="33"/>
      <c r="I28" s="35"/>
      <c r="J28" s="36"/>
      <c r="K28" s="34"/>
      <c r="L28" s="36"/>
      <c r="M28" s="35"/>
      <c r="N28" s="36"/>
      <c r="O28" s="35"/>
      <c r="P28" s="36"/>
      <c r="Q28" s="35"/>
      <c r="R28" s="36"/>
      <c r="S28" s="35"/>
      <c r="T28" s="33"/>
      <c r="U28" s="35"/>
      <c r="V28" s="36"/>
      <c r="W28" s="34"/>
      <c r="X28" s="36"/>
      <c r="Y28" s="35"/>
      <c r="Z28" s="36"/>
      <c r="AA28" s="35"/>
      <c r="AB28" s="36"/>
      <c r="AC28" s="34"/>
      <c r="AD28" s="33"/>
      <c r="AE28" s="34"/>
      <c r="AF28" s="36"/>
      <c r="AG28" s="35"/>
      <c r="AH28" s="36"/>
      <c r="AI28" s="35"/>
      <c r="AJ28" s="36"/>
      <c r="AK28" s="35"/>
      <c r="AL28" s="33"/>
      <c r="AM28" s="35"/>
      <c r="AN28" s="36"/>
      <c r="AO28" s="34"/>
      <c r="AP28" s="36"/>
      <c r="AQ28" s="35"/>
      <c r="AR28" s="36"/>
      <c r="AS28" s="35"/>
      <c r="AT28" s="36"/>
      <c r="AU28" s="38"/>
      <c r="AV28" s="50"/>
      <c r="AW28" s="11"/>
      <c r="AX28" s="11"/>
      <c r="AY28" s="5"/>
    </row>
    <row r="29" spans="1:51" ht="22.25" customHeight="1" x14ac:dyDescent="0.2">
      <c r="A29" s="23"/>
      <c r="B29" s="21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22"/>
      <c r="AV29" s="19"/>
      <c r="AW29" s="11"/>
      <c r="AX29" s="11"/>
      <c r="AY29" s="5"/>
    </row>
    <row r="30" spans="1:51" x14ac:dyDescent="0.2">
      <c r="A30" s="47"/>
      <c r="B30" s="37"/>
      <c r="C30" s="34"/>
      <c r="D30" s="33"/>
      <c r="E30" s="34"/>
      <c r="F30" s="33"/>
      <c r="G30" s="34"/>
      <c r="H30" s="33"/>
      <c r="I30" s="34"/>
      <c r="J30" s="33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34"/>
      <c r="AD30" s="33"/>
      <c r="AE30" s="34"/>
      <c r="AF30" s="36"/>
      <c r="AG30" s="35"/>
      <c r="AH30" s="36"/>
      <c r="AI30" s="35"/>
      <c r="AJ30" s="36"/>
      <c r="AK30" s="35"/>
      <c r="AL30" s="36"/>
      <c r="AM30" s="35"/>
      <c r="AN30" s="36"/>
      <c r="AO30" s="35"/>
      <c r="AP30" s="36"/>
      <c r="AQ30" s="35"/>
      <c r="AR30" s="36"/>
      <c r="AS30" s="35"/>
      <c r="AT30" s="36"/>
      <c r="AU30" s="38"/>
      <c r="AV30" s="50"/>
      <c r="AW30" s="11"/>
      <c r="AX30" s="11"/>
      <c r="AY30" s="5"/>
    </row>
    <row r="31" spans="1:51" x14ac:dyDescent="0.2">
      <c r="A31" s="47"/>
      <c r="B31" s="37"/>
      <c r="C31" s="34"/>
      <c r="D31" s="33"/>
      <c r="E31" s="34"/>
      <c r="F31" s="33"/>
      <c r="G31" s="34"/>
      <c r="H31" s="33"/>
      <c r="I31" s="34"/>
      <c r="J31" s="33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5"/>
      <c r="V31" s="36"/>
      <c r="W31" s="35"/>
      <c r="X31" s="36"/>
      <c r="Y31" s="35"/>
      <c r="Z31" s="33"/>
      <c r="AA31" s="34"/>
      <c r="AB31" s="36"/>
      <c r="AC31" s="34"/>
      <c r="AD31" s="33"/>
      <c r="AE31" s="34"/>
      <c r="AF31" s="36"/>
      <c r="AG31" s="35"/>
      <c r="AH31" s="36"/>
      <c r="AI31" s="35"/>
      <c r="AJ31" s="36"/>
      <c r="AK31" s="35"/>
      <c r="AL31" s="33"/>
      <c r="AM31" s="35"/>
      <c r="AN31" s="36"/>
      <c r="AO31" s="34"/>
      <c r="AP31" s="36"/>
      <c r="AQ31" s="34"/>
      <c r="AR31" s="36"/>
      <c r="AS31" s="35"/>
      <c r="AT31" s="33"/>
      <c r="AU31" s="39"/>
      <c r="AV31" s="50"/>
      <c r="AW31" s="11"/>
      <c r="AX31" s="11"/>
      <c r="AY31" s="5"/>
    </row>
    <row r="32" spans="1:51" x14ac:dyDescent="0.2">
      <c r="A32" s="47"/>
      <c r="B32" s="37"/>
      <c r="C32" s="34"/>
      <c r="D32" s="33"/>
      <c r="E32" s="34"/>
      <c r="F32" s="33"/>
      <c r="G32" s="34"/>
      <c r="H32" s="33"/>
      <c r="I32" s="34"/>
      <c r="J32" s="33"/>
      <c r="K32" s="35"/>
      <c r="L32" s="36"/>
      <c r="M32" s="35"/>
      <c r="N32" s="36"/>
      <c r="O32" s="35"/>
      <c r="P32" s="36"/>
      <c r="Q32" s="35"/>
      <c r="R32" s="36"/>
      <c r="S32" s="35"/>
      <c r="T32" s="33"/>
      <c r="U32" s="35"/>
      <c r="V32" s="36"/>
      <c r="W32" s="35"/>
      <c r="X32" s="36"/>
      <c r="Y32" s="35"/>
      <c r="Z32" s="33"/>
      <c r="AA32" s="34"/>
      <c r="AB32" s="36"/>
      <c r="AC32" s="34"/>
      <c r="AD32" s="33"/>
      <c r="AE32" s="35"/>
      <c r="AF32" s="36"/>
      <c r="AG32" s="35"/>
      <c r="AH32" s="36"/>
      <c r="AI32" s="35"/>
      <c r="AJ32" s="36"/>
      <c r="AK32" s="35"/>
      <c r="AL32" s="36"/>
      <c r="AM32" s="35"/>
      <c r="AN32" s="36"/>
      <c r="AO32" s="35"/>
      <c r="AP32" s="36"/>
      <c r="AQ32" s="35"/>
      <c r="AR32" s="36"/>
      <c r="AS32" s="35"/>
      <c r="AT32" s="33"/>
      <c r="AU32" s="39"/>
      <c r="AV32" s="50"/>
      <c r="AW32" s="11"/>
      <c r="AX32" s="11"/>
      <c r="AY32" s="5"/>
    </row>
    <row r="33" spans="1:51" x14ac:dyDescent="0.2">
      <c r="A33" s="47"/>
      <c r="B33" s="37"/>
      <c r="C33" s="34"/>
      <c r="D33" s="33"/>
      <c r="E33" s="34"/>
      <c r="F33" s="33"/>
      <c r="G33" s="34"/>
      <c r="H33" s="33"/>
      <c r="I33" s="34"/>
      <c r="J33" s="33"/>
      <c r="K33" s="35"/>
      <c r="L33" s="36"/>
      <c r="M33" s="35"/>
      <c r="N33" s="36"/>
      <c r="O33" s="35"/>
      <c r="P33" s="36"/>
      <c r="Q33" s="35"/>
      <c r="R33" s="36"/>
      <c r="S33" s="35"/>
      <c r="T33" s="36"/>
      <c r="U33" s="35"/>
      <c r="V33" s="36"/>
      <c r="W33" s="35"/>
      <c r="X33" s="36"/>
      <c r="Y33" s="35"/>
      <c r="Z33" s="33"/>
      <c r="AA33" s="35"/>
      <c r="AB33" s="36"/>
      <c r="AC33" s="34"/>
      <c r="AD33" s="33"/>
      <c r="AE33" s="34"/>
      <c r="AF33" s="36"/>
      <c r="AG33" s="35"/>
      <c r="AH33" s="36"/>
      <c r="AI33" s="35"/>
      <c r="AJ33" s="36"/>
      <c r="AK33" s="35"/>
      <c r="AL33" s="36"/>
      <c r="AM33" s="35"/>
      <c r="AN33" s="36"/>
      <c r="AO33" s="34"/>
      <c r="AP33" s="36"/>
      <c r="AQ33" s="35"/>
      <c r="AR33" s="36"/>
      <c r="AS33" s="35"/>
      <c r="AT33" s="33"/>
      <c r="AU33" s="39"/>
      <c r="AV33" s="50"/>
      <c r="AW33" s="11"/>
      <c r="AX33" s="11"/>
      <c r="AY33" s="5"/>
    </row>
    <row r="34" spans="1:51" x14ac:dyDescent="0.2">
      <c r="A34" s="171"/>
      <c r="B34" s="168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5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4"/>
      <c r="AV34" s="179"/>
      <c r="AW34" s="179"/>
      <c r="AX34" s="179"/>
      <c r="AY34" s="5"/>
    </row>
    <row r="35" spans="1:51" x14ac:dyDescent="0.2">
      <c r="A35" s="171"/>
      <c r="B35" s="168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5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4"/>
      <c r="AV35" s="179"/>
      <c r="AW35" s="179"/>
      <c r="AX35" s="179"/>
      <c r="AY35" s="5"/>
    </row>
    <row r="36" spans="1:51" x14ac:dyDescent="0.2">
      <c r="A36" s="47"/>
      <c r="B36" s="40"/>
      <c r="C36" s="35"/>
      <c r="D36" s="36"/>
      <c r="E36" s="34"/>
      <c r="F36" s="33"/>
      <c r="G36" s="34"/>
      <c r="H36" s="33"/>
      <c r="I36" s="34"/>
      <c r="J36" s="33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/>
      <c r="V36" s="36"/>
      <c r="W36" s="35"/>
      <c r="X36" s="36"/>
      <c r="Y36" s="35"/>
      <c r="Z36" s="33"/>
      <c r="AA36" s="34"/>
      <c r="AB36" s="36"/>
      <c r="AC36" s="34"/>
      <c r="AD36" s="33"/>
      <c r="AE36" s="35"/>
      <c r="AF36" s="36"/>
      <c r="AG36" s="35"/>
      <c r="AH36" s="36"/>
      <c r="AI36" s="35"/>
      <c r="AJ36" s="36"/>
      <c r="AK36" s="35"/>
      <c r="AL36" s="36"/>
      <c r="AM36" s="35"/>
      <c r="AN36" s="36"/>
      <c r="AO36" s="35"/>
      <c r="AP36" s="36"/>
      <c r="AQ36" s="35"/>
      <c r="AR36" s="36"/>
      <c r="AS36" s="35"/>
      <c r="AT36" s="36"/>
      <c r="AU36" s="38"/>
      <c r="AV36" s="50"/>
      <c r="AW36" s="11"/>
      <c r="AX36" s="11"/>
      <c r="AY36" s="5"/>
    </row>
    <row r="37" spans="1:51" x14ac:dyDescent="0.2">
      <c r="A37" s="47"/>
      <c r="B37" s="40"/>
      <c r="C37" s="35"/>
      <c r="D37" s="36"/>
      <c r="E37" s="35"/>
      <c r="F37" s="36"/>
      <c r="G37" s="35"/>
      <c r="H37" s="36"/>
      <c r="I37" s="35"/>
      <c r="J37" s="36"/>
      <c r="K37" s="35"/>
      <c r="L37" s="36"/>
      <c r="M37" s="35"/>
      <c r="N37" s="36"/>
      <c r="O37" s="35"/>
      <c r="P37" s="36"/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34"/>
      <c r="AD37" s="33"/>
      <c r="AE37" s="35"/>
      <c r="AF37" s="36"/>
      <c r="AG37" s="35"/>
      <c r="AH37" s="36"/>
      <c r="AI37" s="35"/>
      <c r="AJ37" s="36"/>
      <c r="AK37" s="35"/>
      <c r="AL37" s="36"/>
      <c r="AM37" s="35"/>
      <c r="AN37" s="36"/>
      <c r="AO37" s="35"/>
      <c r="AP37" s="36"/>
      <c r="AQ37" s="35"/>
      <c r="AR37" s="36"/>
      <c r="AS37" s="35"/>
      <c r="AT37" s="36"/>
      <c r="AU37" s="38"/>
      <c r="AV37" s="50"/>
      <c r="AW37" s="11"/>
      <c r="AX37" s="11"/>
      <c r="AY37" s="5"/>
    </row>
    <row r="38" spans="1:51" x14ac:dyDescent="0.2">
      <c r="A38" s="47"/>
      <c r="B38" s="40"/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34"/>
      <c r="AD38" s="33"/>
      <c r="AE38" s="35"/>
      <c r="AF38" s="36"/>
      <c r="AG38" s="35"/>
      <c r="AH38" s="36"/>
      <c r="AI38" s="35"/>
      <c r="AJ38" s="36"/>
      <c r="AK38" s="35"/>
      <c r="AL38" s="36"/>
      <c r="AM38" s="35"/>
      <c r="AN38" s="36"/>
      <c r="AO38" s="34"/>
      <c r="AP38" s="36"/>
      <c r="AQ38" s="35"/>
      <c r="AR38" s="36"/>
      <c r="AS38" s="35"/>
      <c r="AT38" s="36"/>
      <c r="AU38" s="38"/>
      <c r="AV38" s="50"/>
      <c r="AW38" s="11"/>
      <c r="AX38" s="11"/>
      <c r="AY38" s="5"/>
    </row>
    <row r="39" spans="1:51" x14ac:dyDescent="0.2">
      <c r="A39" s="47"/>
      <c r="B39" s="40"/>
      <c r="C39" s="35"/>
      <c r="D39" s="36"/>
      <c r="E39" s="35"/>
      <c r="F39" s="36"/>
      <c r="G39" s="35"/>
      <c r="H39" s="36"/>
      <c r="I39" s="35"/>
      <c r="J39" s="36"/>
      <c r="K39" s="35"/>
      <c r="L39" s="36"/>
      <c r="M39" s="35"/>
      <c r="N39" s="36"/>
      <c r="O39" s="35"/>
      <c r="P39" s="36"/>
      <c r="Q39" s="35"/>
      <c r="R39" s="36"/>
      <c r="S39" s="35"/>
      <c r="T39" s="36"/>
      <c r="U39" s="35"/>
      <c r="V39" s="36"/>
      <c r="W39" s="35"/>
      <c r="X39" s="36"/>
      <c r="Y39" s="35"/>
      <c r="Z39" s="36"/>
      <c r="AA39" s="35"/>
      <c r="AB39" s="36"/>
      <c r="AC39" s="35"/>
      <c r="AD39" s="36"/>
      <c r="AE39" s="35"/>
      <c r="AF39" s="36"/>
      <c r="AG39" s="35"/>
      <c r="AH39" s="36"/>
      <c r="AI39" s="35"/>
      <c r="AJ39" s="36"/>
      <c r="AK39" s="35"/>
      <c r="AL39" s="33"/>
      <c r="AM39" s="34"/>
      <c r="AN39" s="33"/>
      <c r="AO39" s="34"/>
      <c r="AP39" s="33"/>
      <c r="AQ39" s="34"/>
      <c r="AR39" s="36"/>
      <c r="AS39" s="35"/>
      <c r="AT39" s="36"/>
      <c r="AU39" s="38"/>
      <c r="AV39" s="50"/>
      <c r="AW39" s="11"/>
      <c r="AX39" s="11"/>
      <c r="AY39" s="5"/>
    </row>
    <row r="40" spans="1:51" x14ac:dyDescent="0.2">
      <c r="A40" s="171"/>
      <c r="B40" s="168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5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4"/>
      <c r="AV40" s="179"/>
      <c r="AW40" s="179"/>
      <c r="AX40" s="179"/>
      <c r="AY40" s="5"/>
    </row>
    <row r="41" spans="1:51" x14ac:dyDescent="0.2">
      <c r="A41" s="171"/>
      <c r="B41" s="168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5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4"/>
      <c r="AV41" s="179"/>
      <c r="AW41" s="179"/>
      <c r="AX41" s="179"/>
      <c r="AY41" s="5"/>
    </row>
    <row r="42" spans="1:51" x14ac:dyDescent="0.2">
      <c r="A42" s="47"/>
      <c r="B42" s="37"/>
      <c r="C42" s="34"/>
      <c r="D42" s="36"/>
      <c r="E42" s="34"/>
      <c r="F42" s="33"/>
      <c r="G42" s="35"/>
      <c r="H42" s="33"/>
      <c r="I42" s="34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  <c r="W42" s="35"/>
      <c r="X42" s="36"/>
      <c r="Y42" s="35"/>
      <c r="Z42" s="36"/>
      <c r="AA42" s="35"/>
      <c r="AB42" s="36"/>
      <c r="AC42" s="35"/>
      <c r="AD42" s="36"/>
      <c r="AE42" s="35"/>
      <c r="AF42" s="36"/>
      <c r="AG42" s="35"/>
      <c r="AH42" s="36"/>
      <c r="AI42" s="35"/>
      <c r="AJ42" s="36"/>
      <c r="AK42" s="35"/>
      <c r="AL42" s="36"/>
      <c r="AM42" s="35"/>
      <c r="AN42" s="36"/>
      <c r="AO42" s="35"/>
      <c r="AP42" s="36"/>
      <c r="AQ42" s="35"/>
      <c r="AR42" s="36"/>
      <c r="AS42" s="35"/>
      <c r="AT42" s="36"/>
      <c r="AU42" s="38"/>
      <c r="AV42" s="50"/>
      <c r="AW42" s="11"/>
      <c r="AX42" s="11"/>
      <c r="AY42" s="5"/>
    </row>
    <row r="43" spans="1:51" x14ac:dyDescent="0.2">
      <c r="A43" s="47"/>
      <c r="B43" s="37"/>
      <c r="C43" s="34"/>
      <c r="D43" s="33"/>
      <c r="E43" s="34"/>
      <c r="F43" s="33"/>
      <c r="G43" s="34"/>
      <c r="H43" s="33"/>
      <c r="I43" s="34"/>
      <c r="J43" s="33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  <c r="Y43" s="35"/>
      <c r="Z43" s="36"/>
      <c r="AA43" s="35"/>
      <c r="AB43" s="36"/>
      <c r="AC43" s="34"/>
      <c r="AD43" s="36"/>
      <c r="AE43" s="34"/>
      <c r="AF43" s="36"/>
      <c r="AG43" s="35"/>
      <c r="AH43" s="36"/>
      <c r="AI43" s="35"/>
      <c r="AJ43" s="36"/>
      <c r="AK43" s="35"/>
      <c r="AL43" s="36"/>
      <c r="AM43" s="35"/>
      <c r="AN43" s="36"/>
      <c r="AO43" s="34"/>
      <c r="AP43" s="36"/>
      <c r="AQ43" s="35"/>
      <c r="AR43" s="36"/>
      <c r="AS43" s="35"/>
      <c r="AT43" s="36"/>
      <c r="AU43" s="38"/>
      <c r="AV43" s="50"/>
      <c r="AW43" s="11"/>
      <c r="AX43" s="11"/>
      <c r="AY43" s="5"/>
    </row>
    <row r="44" spans="1:51" x14ac:dyDescent="0.2">
      <c r="A44" s="47"/>
      <c r="B44" s="40"/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35"/>
      <c r="V44" s="36"/>
      <c r="W44" s="35"/>
      <c r="X44" s="36"/>
      <c r="Y44" s="35"/>
      <c r="Z44" s="36"/>
      <c r="AA44" s="35"/>
      <c r="AB44" s="36"/>
      <c r="AC44" s="34"/>
      <c r="AD44" s="33"/>
      <c r="AE44" s="34"/>
      <c r="AF44" s="36"/>
      <c r="AG44" s="35"/>
      <c r="AH44" s="36"/>
      <c r="AI44" s="35"/>
      <c r="AJ44" s="36"/>
      <c r="AK44" s="35"/>
      <c r="AL44" s="36"/>
      <c r="AM44" s="35"/>
      <c r="AN44" s="36"/>
      <c r="AO44" s="34"/>
      <c r="AP44" s="36"/>
      <c r="AQ44" s="35"/>
      <c r="AR44" s="36"/>
      <c r="AS44" s="35"/>
      <c r="AT44" s="36"/>
      <c r="AU44" s="38"/>
      <c r="AV44" s="50"/>
      <c r="AW44" s="11"/>
      <c r="AX44" s="11"/>
      <c r="AY44" s="5"/>
    </row>
    <row r="45" spans="1:51" x14ac:dyDescent="0.2">
      <c r="A45" s="47"/>
      <c r="B45" s="40"/>
      <c r="C45" s="35"/>
      <c r="D45" s="36"/>
      <c r="E45" s="35"/>
      <c r="F45" s="36"/>
      <c r="G45" s="35"/>
      <c r="H45" s="33"/>
      <c r="I45" s="34"/>
      <c r="J45" s="36"/>
      <c r="K45" s="34"/>
      <c r="L45" s="36"/>
      <c r="M45" s="35"/>
      <c r="N45" s="36"/>
      <c r="O45" s="35"/>
      <c r="P45" s="36"/>
      <c r="Q45" s="35"/>
      <c r="R45" s="36"/>
      <c r="S45" s="35"/>
      <c r="T45" s="36"/>
      <c r="U45" s="35"/>
      <c r="V45" s="36"/>
      <c r="W45" s="35"/>
      <c r="X45" s="36"/>
      <c r="Y45" s="35"/>
      <c r="Z45" s="36"/>
      <c r="AA45" s="35"/>
      <c r="AB45" s="36"/>
      <c r="AC45" s="34"/>
      <c r="AD45" s="33"/>
      <c r="AE45" s="34"/>
      <c r="AF45" s="36"/>
      <c r="AG45" s="35"/>
      <c r="AH45" s="36"/>
      <c r="AI45" s="35"/>
      <c r="AJ45" s="36"/>
      <c r="AK45" s="35"/>
      <c r="AL45" s="33"/>
      <c r="AM45" s="34"/>
      <c r="AN45" s="33"/>
      <c r="AO45" s="34"/>
      <c r="AP45" s="33"/>
      <c r="AQ45" s="34"/>
      <c r="AR45" s="36"/>
      <c r="AS45" s="35"/>
      <c r="AT45" s="36"/>
      <c r="AU45" s="38"/>
      <c r="AV45" s="50"/>
      <c r="AW45" s="11"/>
      <c r="AX45" s="11"/>
      <c r="AY45" s="5"/>
    </row>
    <row r="46" spans="1:51" x14ac:dyDescent="0.2">
      <c r="A46" s="47"/>
      <c r="B46" s="37"/>
      <c r="C46" s="34"/>
      <c r="D46" s="36"/>
      <c r="E46" s="34"/>
      <c r="F46" s="33"/>
      <c r="G46" s="35"/>
      <c r="H46" s="33"/>
      <c r="I46" s="34"/>
      <c r="J46" s="33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/>
      <c r="V46" s="36"/>
      <c r="W46" s="35"/>
      <c r="X46" s="36"/>
      <c r="Y46" s="35"/>
      <c r="Z46" s="36"/>
      <c r="AA46" s="35"/>
      <c r="AB46" s="36"/>
      <c r="AC46" s="34"/>
      <c r="AD46" s="33"/>
      <c r="AE46" s="34"/>
      <c r="AF46" s="36"/>
      <c r="AG46" s="35"/>
      <c r="AH46" s="36"/>
      <c r="AI46" s="35"/>
      <c r="AJ46" s="36"/>
      <c r="AK46" s="35"/>
      <c r="AL46" s="36"/>
      <c r="AM46" s="35"/>
      <c r="AN46" s="36"/>
      <c r="AO46" s="35"/>
      <c r="AP46" s="36"/>
      <c r="AQ46" s="35"/>
      <c r="AR46" s="36"/>
      <c r="AS46" s="35"/>
      <c r="AT46" s="36"/>
      <c r="AU46" s="38"/>
      <c r="AV46" s="50"/>
      <c r="AW46" s="11"/>
      <c r="AX46" s="11"/>
      <c r="AY46" s="5"/>
    </row>
    <row r="47" spans="1:51" x14ac:dyDescent="0.2">
      <c r="A47" s="171"/>
      <c r="B47" s="168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5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4"/>
      <c r="AV47" s="179"/>
      <c r="AW47" s="179"/>
      <c r="AX47" s="179"/>
      <c r="AY47" s="5"/>
    </row>
    <row r="48" spans="1:51" x14ac:dyDescent="0.2">
      <c r="A48" s="171"/>
      <c r="B48" s="168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5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4"/>
      <c r="AV48" s="179"/>
      <c r="AW48" s="179"/>
      <c r="AX48" s="179"/>
      <c r="AY48" s="5"/>
    </row>
    <row r="49" spans="1:51" x14ac:dyDescent="0.2">
      <c r="A49" s="47"/>
      <c r="B49" s="40"/>
      <c r="C49" s="35"/>
      <c r="D49" s="36"/>
      <c r="E49" s="35"/>
      <c r="F49" s="36"/>
      <c r="G49" s="35"/>
      <c r="H49" s="36"/>
      <c r="I49" s="35"/>
      <c r="J49" s="36"/>
      <c r="K49" s="35"/>
      <c r="L49" s="36"/>
      <c r="M49" s="35"/>
      <c r="N49" s="36"/>
      <c r="O49" s="35"/>
      <c r="P49" s="36"/>
      <c r="Q49" s="35"/>
      <c r="R49" s="36"/>
      <c r="S49" s="35"/>
      <c r="T49" s="36"/>
      <c r="U49" s="35"/>
      <c r="V49" s="36"/>
      <c r="W49" s="35"/>
      <c r="X49" s="36"/>
      <c r="Y49" s="35"/>
      <c r="Z49" s="36"/>
      <c r="AA49" s="35"/>
      <c r="AB49" s="36"/>
      <c r="AC49" s="34"/>
      <c r="AD49" s="33"/>
      <c r="AE49" s="35"/>
      <c r="AF49" s="36"/>
      <c r="AG49" s="35"/>
      <c r="AH49" s="36"/>
      <c r="AI49" s="35"/>
      <c r="AJ49" s="36"/>
      <c r="AK49" s="35"/>
      <c r="AL49" s="36"/>
      <c r="AM49" s="35"/>
      <c r="AN49" s="36"/>
      <c r="AO49" s="35"/>
      <c r="AP49" s="36"/>
      <c r="AQ49" s="35"/>
      <c r="AR49" s="36"/>
      <c r="AS49" s="35"/>
      <c r="AT49" s="36"/>
      <c r="AU49" s="38"/>
      <c r="AV49" s="50"/>
      <c r="AW49" s="11"/>
      <c r="AX49" s="11"/>
      <c r="AY49" s="5"/>
    </row>
    <row r="50" spans="1:51" x14ac:dyDescent="0.2">
      <c r="A50" s="47"/>
      <c r="B50" s="40"/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/>
      <c r="V50" s="36"/>
      <c r="W50" s="35"/>
      <c r="X50" s="36"/>
      <c r="Y50" s="35"/>
      <c r="Z50" s="36"/>
      <c r="AA50" s="35"/>
      <c r="AB50" s="36"/>
      <c r="AC50" s="34"/>
      <c r="AD50" s="36"/>
      <c r="AE50" s="35"/>
      <c r="AF50" s="36"/>
      <c r="AG50" s="35"/>
      <c r="AH50" s="36"/>
      <c r="AI50" s="35"/>
      <c r="AJ50" s="36"/>
      <c r="AK50" s="35"/>
      <c r="AL50" s="33"/>
      <c r="AM50" s="34"/>
      <c r="AN50" s="33"/>
      <c r="AO50" s="34"/>
      <c r="AP50" s="36"/>
      <c r="AQ50" s="35"/>
      <c r="AR50" s="36"/>
      <c r="AS50" s="35"/>
      <c r="AT50" s="36"/>
      <c r="AU50" s="38"/>
      <c r="AV50" s="50"/>
      <c r="AW50" s="11"/>
      <c r="AX50" s="11"/>
      <c r="AY50" s="5"/>
    </row>
    <row r="51" spans="1:51" x14ac:dyDescent="0.2">
      <c r="A51" s="47"/>
      <c r="B51" s="40"/>
      <c r="C51" s="35"/>
      <c r="D51" s="36"/>
      <c r="E51" s="35"/>
      <c r="F51" s="36"/>
      <c r="G51" s="35"/>
      <c r="H51" s="36"/>
      <c r="I51" s="35"/>
      <c r="J51" s="36"/>
      <c r="K51" s="35"/>
      <c r="L51" s="36"/>
      <c r="M51" s="35"/>
      <c r="N51" s="36"/>
      <c r="O51" s="35"/>
      <c r="P51" s="36"/>
      <c r="Q51" s="35"/>
      <c r="R51" s="36"/>
      <c r="S51" s="35"/>
      <c r="T51" s="36"/>
      <c r="U51" s="35"/>
      <c r="V51" s="36"/>
      <c r="W51" s="35"/>
      <c r="X51" s="36"/>
      <c r="Y51" s="35"/>
      <c r="Z51" s="36"/>
      <c r="AA51" s="35"/>
      <c r="AB51" s="36"/>
      <c r="AC51" s="35"/>
      <c r="AD51" s="36"/>
      <c r="AE51" s="35"/>
      <c r="AF51" s="36"/>
      <c r="AG51" s="35"/>
      <c r="AH51" s="36"/>
      <c r="AI51" s="35"/>
      <c r="AJ51" s="36"/>
      <c r="AK51" s="35"/>
      <c r="AL51" s="36"/>
      <c r="AM51" s="35"/>
      <c r="AN51" s="36"/>
      <c r="AO51" s="34"/>
      <c r="AP51" s="36"/>
      <c r="AQ51" s="35"/>
      <c r="AR51" s="36"/>
      <c r="AS51" s="35"/>
      <c r="AT51" s="36"/>
      <c r="AU51" s="38"/>
      <c r="AV51" s="50"/>
      <c r="AW51" s="11"/>
      <c r="AX51" s="11"/>
      <c r="AY51" s="5"/>
    </row>
    <row r="52" spans="1:51" x14ac:dyDescent="0.2">
      <c r="A52" s="47"/>
      <c r="B52" s="37"/>
      <c r="C52" s="34"/>
      <c r="D52" s="36"/>
      <c r="E52" s="34"/>
      <c r="F52" s="33"/>
      <c r="G52" s="35"/>
      <c r="H52" s="33"/>
      <c r="I52" s="34"/>
      <c r="J52" s="33"/>
      <c r="K52" s="35"/>
      <c r="L52" s="36"/>
      <c r="M52" s="35"/>
      <c r="N52" s="36"/>
      <c r="O52" s="35"/>
      <c r="P52" s="36"/>
      <c r="Q52" s="35"/>
      <c r="R52" s="36"/>
      <c r="S52" s="35"/>
      <c r="T52" s="33"/>
      <c r="U52" s="34"/>
      <c r="V52" s="36"/>
      <c r="W52" s="35"/>
      <c r="X52" s="36"/>
      <c r="Y52" s="35"/>
      <c r="Z52" s="33"/>
      <c r="AA52" s="34"/>
      <c r="AB52" s="36"/>
      <c r="AC52" s="34"/>
      <c r="AD52" s="33"/>
      <c r="AE52" s="34"/>
      <c r="AF52" s="36"/>
      <c r="AG52" s="35"/>
      <c r="AH52" s="36"/>
      <c r="AI52" s="35"/>
      <c r="AJ52" s="36"/>
      <c r="AK52" s="35"/>
      <c r="AL52" s="36"/>
      <c r="AM52" s="35"/>
      <c r="AN52" s="36"/>
      <c r="AO52" s="34"/>
      <c r="AP52" s="36"/>
      <c r="AQ52" s="35"/>
      <c r="AR52" s="36"/>
      <c r="AS52" s="35"/>
      <c r="AT52" s="36"/>
      <c r="AU52" s="38"/>
      <c r="AV52" s="50"/>
      <c r="AW52" s="11"/>
      <c r="AX52" s="11"/>
      <c r="AY52" s="5"/>
    </row>
    <row r="53" spans="1:51" x14ac:dyDescent="0.2">
      <c r="A53" s="47"/>
      <c r="B53" s="40"/>
      <c r="C53" s="35"/>
      <c r="D53" s="36"/>
      <c r="E53" s="35"/>
      <c r="F53" s="36"/>
      <c r="G53" s="35"/>
      <c r="H53" s="36"/>
      <c r="I53" s="35"/>
      <c r="J53" s="36"/>
      <c r="K53" s="35"/>
      <c r="L53" s="36"/>
      <c r="M53" s="35"/>
      <c r="N53" s="36"/>
      <c r="O53" s="35"/>
      <c r="P53" s="36"/>
      <c r="Q53" s="35"/>
      <c r="R53" s="36"/>
      <c r="S53" s="35"/>
      <c r="T53" s="33"/>
      <c r="U53" s="34"/>
      <c r="V53" s="36"/>
      <c r="W53" s="35"/>
      <c r="X53" s="36"/>
      <c r="Y53" s="35"/>
      <c r="Z53" s="33"/>
      <c r="AA53" s="34"/>
      <c r="AB53" s="36"/>
      <c r="AC53" s="34"/>
      <c r="AD53" s="33"/>
      <c r="AE53" s="35"/>
      <c r="AF53" s="36"/>
      <c r="AG53" s="35"/>
      <c r="AH53" s="36"/>
      <c r="AI53" s="35"/>
      <c r="AJ53" s="36"/>
      <c r="AK53" s="35"/>
      <c r="AL53" s="36"/>
      <c r="AM53" s="35"/>
      <c r="AN53" s="36"/>
      <c r="AO53" s="34"/>
      <c r="AP53" s="33"/>
      <c r="AQ53" s="34"/>
      <c r="AR53" s="36"/>
      <c r="AS53" s="35"/>
      <c r="AT53" s="36"/>
      <c r="AU53" s="38"/>
      <c r="AV53" s="50"/>
      <c r="AW53" s="11"/>
      <c r="AX53" s="11"/>
      <c r="AY53" s="5"/>
    </row>
    <row r="54" spans="1:51" x14ac:dyDescent="0.2">
      <c r="A54" s="171"/>
      <c r="B54" s="168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5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4"/>
      <c r="AV54" s="179"/>
      <c r="AW54" s="179"/>
      <c r="AX54" s="179"/>
      <c r="AY54" s="5"/>
    </row>
    <row r="55" spans="1:51" x14ac:dyDescent="0.2">
      <c r="A55" s="171"/>
      <c r="B55" s="168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5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4"/>
      <c r="AV55" s="179"/>
      <c r="AW55" s="179"/>
      <c r="AX55" s="179"/>
      <c r="AY55" s="5"/>
    </row>
    <row r="56" spans="1:51" x14ac:dyDescent="0.2">
      <c r="A56" s="47"/>
      <c r="B56" s="40"/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/>
      <c r="V56" s="36"/>
      <c r="W56" s="35"/>
      <c r="X56" s="36"/>
      <c r="Y56" s="35"/>
      <c r="Z56" s="36"/>
      <c r="AA56" s="35"/>
      <c r="AB56" s="36"/>
      <c r="AC56" s="34"/>
      <c r="AD56" s="33"/>
      <c r="AE56" s="34"/>
      <c r="AF56" s="36"/>
      <c r="AG56" s="35"/>
      <c r="AH56" s="36"/>
      <c r="AI56" s="35"/>
      <c r="AJ56" s="36"/>
      <c r="AK56" s="35"/>
      <c r="AL56" s="33"/>
      <c r="AM56" s="34"/>
      <c r="AN56" s="36"/>
      <c r="AO56" s="35"/>
      <c r="AP56" s="36"/>
      <c r="AQ56" s="35"/>
      <c r="AR56" s="36"/>
      <c r="AS56" s="35"/>
      <c r="AT56" s="36"/>
      <c r="AU56" s="38"/>
      <c r="AV56" s="50"/>
      <c r="AW56" s="11"/>
      <c r="AX56" s="11"/>
      <c r="AY56" s="5"/>
    </row>
    <row r="57" spans="1:51" x14ac:dyDescent="0.2">
      <c r="A57" s="47"/>
      <c r="B57" s="40"/>
      <c r="C57" s="35"/>
      <c r="D57" s="36"/>
      <c r="E57" s="35"/>
      <c r="F57" s="36"/>
      <c r="G57" s="35"/>
      <c r="H57" s="36"/>
      <c r="I57" s="35"/>
      <c r="J57" s="36"/>
      <c r="K57" s="34"/>
      <c r="L57" s="33"/>
      <c r="M57" s="35"/>
      <c r="N57" s="33"/>
      <c r="O57" s="34"/>
      <c r="P57" s="36"/>
      <c r="Q57" s="35"/>
      <c r="R57" s="36"/>
      <c r="S57" s="35"/>
      <c r="T57" s="36"/>
      <c r="U57" s="35"/>
      <c r="V57" s="36"/>
      <c r="W57" s="34"/>
      <c r="X57" s="33"/>
      <c r="Y57" s="35"/>
      <c r="Z57" s="33"/>
      <c r="AA57" s="34"/>
      <c r="AB57" s="36"/>
      <c r="AC57" s="34"/>
      <c r="AD57" s="33"/>
      <c r="AE57" s="35"/>
      <c r="AF57" s="36"/>
      <c r="AG57" s="35"/>
      <c r="AH57" s="36"/>
      <c r="AI57" s="35"/>
      <c r="AJ57" s="36"/>
      <c r="AK57" s="35"/>
      <c r="AL57" s="33"/>
      <c r="AM57" s="34"/>
      <c r="AN57" s="33"/>
      <c r="AO57" s="34"/>
      <c r="AP57" s="33"/>
      <c r="AQ57" s="34"/>
      <c r="AR57" s="36"/>
      <c r="AS57" s="35"/>
      <c r="AT57" s="36"/>
      <c r="AU57" s="38"/>
      <c r="AV57" s="50"/>
      <c r="AW57" s="11"/>
      <c r="AX57" s="11"/>
      <c r="AY57" s="5"/>
    </row>
    <row r="58" spans="1:51" x14ac:dyDescent="0.2">
      <c r="A58" s="47"/>
      <c r="B58" s="40"/>
      <c r="C58" s="35"/>
      <c r="D58" s="36"/>
      <c r="E58" s="35"/>
      <c r="F58" s="36"/>
      <c r="G58" s="35"/>
      <c r="H58" s="33"/>
      <c r="I58" s="34"/>
      <c r="J58" s="36"/>
      <c r="K58" s="34"/>
      <c r="L58" s="33"/>
      <c r="M58" s="35"/>
      <c r="N58" s="36"/>
      <c r="O58" s="35"/>
      <c r="P58" s="36"/>
      <c r="Q58" s="35"/>
      <c r="R58" s="36"/>
      <c r="S58" s="35"/>
      <c r="T58" s="33"/>
      <c r="U58" s="34"/>
      <c r="V58" s="36"/>
      <c r="W58" s="34"/>
      <c r="X58" s="33"/>
      <c r="Y58" s="35"/>
      <c r="Z58" s="33"/>
      <c r="AA58" s="34"/>
      <c r="AB58" s="36"/>
      <c r="AC58" s="34"/>
      <c r="AD58" s="33"/>
      <c r="AE58" s="34"/>
      <c r="AF58" s="36"/>
      <c r="AG58" s="35"/>
      <c r="AH58" s="36"/>
      <c r="AI58" s="35"/>
      <c r="AJ58" s="36"/>
      <c r="AK58" s="35"/>
      <c r="AL58" s="33"/>
      <c r="AM58" s="34"/>
      <c r="AN58" s="36"/>
      <c r="AO58" s="34"/>
      <c r="AP58" s="33"/>
      <c r="AQ58" s="34"/>
      <c r="AR58" s="36"/>
      <c r="AS58" s="35"/>
      <c r="AT58" s="36"/>
      <c r="AU58" s="38"/>
      <c r="AV58" s="50"/>
      <c r="AW58" s="11"/>
      <c r="AX58" s="11"/>
      <c r="AY58" s="5"/>
    </row>
    <row r="59" spans="1:51" x14ac:dyDescent="0.2">
      <c r="A59" s="47"/>
      <c r="B59" s="40"/>
      <c r="C59" s="35"/>
      <c r="D59" s="36"/>
      <c r="E59" s="35"/>
      <c r="F59" s="36"/>
      <c r="G59" s="35"/>
      <c r="H59" s="36"/>
      <c r="I59" s="35"/>
      <c r="J59" s="36"/>
      <c r="K59" s="35"/>
      <c r="L59" s="36"/>
      <c r="M59" s="35"/>
      <c r="N59" s="36"/>
      <c r="O59" s="35"/>
      <c r="P59" s="36"/>
      <c r="Q59" s="35"/>
      <c r="R59" s="36"/>
      <c r="S59" s="35"/>
      <c r="T59" s="36"/>
      <c r="U59" s="35"/>
      <c r="V59" s="36"/>
      <c r="W59" s="35"/>
      <c r="X59" s="36"/>
      <c r="Y59" s="35"/>
      <c r="Z59" s="36"/>
      <c r="AA59" s="35"/>
      <c r="AB59" s="36"/>
      <c r="AC59" s="34"/>
      <c r="AD59" s="33"/>
      <c r="AE59" s="34"/>
      <c r="AF59" s="36"/>
      <c r="AG59" s="35"/>
      <c r="AH59" s="36"/>
      <c r="AI59" s="35"/>
      <c r="AJ59" s="36"/>
      <c r="AK59" s="35"/>
      <c r="AL59" s="33"/>
      <c r="AM59" s="34"/>
      <c r="AN59" s="33"/>
      <c r="AO59" s="34"/>
      <c r="AP59" s="33"/>
      <c r="AQ59" s="34"/>
      <c r="AR59" s="36"/>
      <c r="AS59" s="35"/>
      <c r="AT59" s="36"/>
      <c r="AU59" s="38"/>
      <c r="AV59" s="50"/>
      <c r="AW59" s="11"/>
      <c r="AX59" s="11"/>
      <c r="AY59" s="5"/>
    </row>
    <row r="60" spans="1:51" x14ac:dyDescent="0.2">
      <c r="A60" s="47"/>
      <c r="B60" s="40"/>
      <c r="C60" s="35"/>
      <c r="D60" s="36"/>
      <c r="E60" s="35"/>
      <c r="F60" s="36"/>
      <c r="G60" s="35"/>
      <c r="H60" s="36"/>
      <c r="I60" s="35"/>
      <c r="J60" s="36"/>
      <c r="K60" s="34"/>
      <c r="L60" s="33"/>
      <c r="M60" s="35"/>
      <c r="N60" s="33"/>
      <c r="O60" s="34"/>
      <c r="P60" s="36"/>
      <c r="Q60" s="35"/>
      <c r="R60" s="36"/>
      <c r="S60" s="35"/>
      <c r="T60" s="33"/>
      <c r="U60" s="34"/>
      <c r="V60" s="36"/>
      <c r="W60" s="34"/>
      <c r="X60" s="33"/>
      <c r="Y60" s="35"/>
      <c r="Z60" s="33"/>
      <c r="AA60" s="34"/>
      <c r="AB60" s="36"/>
      <c r="AC60" s="34"/>
      <c r="AD60" s="33"/>
      <c r="AE60" s="34"/>
      <c r="AF60" s="36"/>
      <c r="AG60" s="35"/>
      <c r="AH60" s="36"/>
      <c r="AI60" s="34"/>
      <c r="AJ60" s="33"/>
      <c r="AK60" s="35"/>
      <c r="AL60" s="33"/>
      <c r="AM60" s="34"/>
      <c r="AN60" s="33"/>
      <c r="AO60" s="34"/>
      <c r="AP60" s="33"/>
      <c r="AQ60" s="34"/>
      <c r="AR60" s="36"/>
      <c r="AS60" s="35"/>
      <c r="AT60" s="36"/>
      <c r="AU60" s="38"/>
      <c r="AV60" s="50"/>
      <c r="AW60" s="11"/>
      <c r="AX60" s="11"/>
      <c r="AY60" s="5"/>
    </row>
    <row r="61" spans="1:51" x14ac:dyDescent="0.2">
      <c r="A61" s="171"/>
      <c r="B61" s="168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5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4"/>
      <c r="AV61" s="179"/>
      <c r="AW61" s="179"/>
      <c r="AX61" s="179"/>
      <c r="AY61" s="5"/>
    </row>
    <row r="62" spans="1:51" x14ac:dyDescent="0.2">
      <c r="A62" s="171"/>
      <c r="B62" s="168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5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4"/>
      <c r="AV62" s="179"/>
      <c r="AW62" s="179"/>
      <c r="AX62" s="179"/>
      <c r="AY62" s="5"/>
    </row>
    <row r="63" spans="1:51" x14ac:dyDescent="0.2">
      <c r="A63" s="47"/>
      <c r="B63" s="40"/>
      <c r="C63" s="35"/>
      <c r="D63" s="36"/>
      <c r="E63" s="35"/>
      <c r="F63" s="36"/>
      <c r="G63" s="35"/>
      <c r="H63" s="36"/>
      <c r="I63" s="35"/>
      <c r="J63" s="36"/>
      <c r="K63" s="35"/>
      <c r="L63" s="36"/>
      <c r="M63" s="35"/>
      <c r="N63" s="36"/>
      <c r="O63" s="35"/>
      <c r="P63" s="36"/>
      <c r="Q63" s="35"/>
      <c r="R63" s="36"/>
      <c r="S63" s="35"/>
      <c r="T63" s="36"/>
      <c r="U63" s="35"/>
      <c r="V63" s="36"/>
      <c r="W63" s="35"/>
      <c r="X63" s="36"/>
      <c r="Y63" s="35"/>
      <c r="Z63" s="36"/>
      <c r="AA63" s="35"/>
      <c r="AB63" s="36"/>
      <c r="AC63" s="34"/>
      <c r="AD63" s="33"/>
      <c r="AE63" s="35"/>
      <c r="AF63" s="36"/>
      <c r="AG63" s="35"/>
      <c r="AH63" s="36"/>
      <c r="AI63" s="35"/>
      <c r="AJ63" s="36"/>
      <c r="AK63" s="35"/>
      <c r="AL63" s="36"/>
      <c r="AM63" s="35"/>
      <c r="AN63" s="36"/>
      <c r="AO63" s="34"/>
      <c r="AP63" s="33"/>
      <c r="AQ63" s="34"/>
      <c r="AR63" s="36"/>
      <c r="AS63" s="35"/>
      <c r="AT63" s="36"/>
      <c r="AU63" s="38"/>
      <c r="AV63" s="50"/>
      <c r="AW63" s="11"/>
      <c r="AX63" s="11"/>
      <c r="AY63" s="5"/>
    </row>
    <row r="64" spans="1:51" x14ac:dyDescent="0.2">
      <c r="A64" s="47"/>
      <c r="B64" s="40"/>
      <c r="C64" s="35"/>
      <c r="D64" s="36"/>
      <c r="E64" s="35"/>
      <c r="F64" s="36"/>
      <c r="G64" s="35"/>
      <c r="H64" s="36"/>
      <c r="I64" s="35"/>
      <c r="J64" s="36"/>
      <c r="K64" s="35"/>
      <c r="L64" s="36"/>
      <c r="M64" s="35"/>
      <c r="N64" s="36"/>
      <c r="O64" s="35"/>
      <c r="P64" s="36"/>
      <c r="Q64" s="35"/>
      <c r="R64" s="36"/>
      <c r="S64" s="35"/>
      <c r="T64" s="36"/>
      <c r="U64" s="35"/>
      <c r="V64" s="36"/>
      <c r="W64" s="35"/>
      <c r="X64" s="36"/>
      <c r="Y64" s="35"/>
      <c r="Z64" s="36"/>
      <c r="AA64" s="35"/>
      <c r="AB64" s="36"/>
      <c r="AC64" s="34"/>
      <c r="AD64" s="33"/>
      <c r="AE64" s="35"/>
      <c r="AF64" s="36"/>
      <c r="AG64" s="35"/>
      <c r="AH64" s="36"/>
      <c r="AI64" s="35"/>
      <c r="AJ64" s="36"/>
      <c r="AK64" s="35"/>
      <c r="AL64" s="36"/>
      <c r="AM64" s="35"/>
      <c r="AN64" s="36"/>
      <c r="AO64" s="34"/>
      <c r="AP64" s="33"/>
      <c r="AQ64" s="34"/>
      <c r="AR64" s="36"/>
      <c r="AS64" s="35"/>
      <c r="AT64" s="36"/>
      <c r="AU64" s="38"/>
      <c r="AV64" s="50"/>
      <c r="AW64" s="11"/>
      <c r="AX64" s="11"/>
      <c r="AY64" s="5"/>
    </row>
    <row r="65" spans="1:51" x14ac:dyDescent="0.2">
      <c r="A65" s="47"/>
      <c r="B65" s="40"/>
      <c r="C65" s="35"/>
      <c r="D65" s="36"/>
      <c r="E65" s="35"/>
      <c r="F65" s="36"/>
      <c r="G65" s="35"/>
      <c r="H65" s="36"/>
      <c r="I65" s="35"/>
      <c r="J65" s="36"/>
      <c r="K65" s="35"/>
      <c r="L65" s="36"/>
      <c r="M65" s="35"/>
      <c r="N65" s="36"/>
      <c r="O65" s="35"/>
      <c r="P65" s="36"/>
      <c r="Q65" s="35"/>
      <c r="R65" s="36"/>
      <c r="S65" s="35"/>
      <c r="T65" s="36"/>
      <c r="U65" s="35"/>
      <c r="V65" s="36"/>
      <c r="W65" s="35"/>
      <c r="X65" s="36"/>
      <c r="Y65" s="35"/>
      <c r="Z65" s="36"/>
      <c r="AA65" s="35"/>
      <c r="AB65" s="36"/>
      <c r="AC65" s="34"/>
      <c r="AD65" s="33"/>
      <c r="AE65" s="35"/>
      <c r="AF65" s="36"/>
      <c r="AG65" s="35"/>
      <c r="AH65" s="36"/>
      <c r="AI65" s="35"/>
      <c r="AJ65" s="36"/>
      <c r="AK65" s="35"/>
      <c r="AL65" s="36"/>
      <c r="AM65" s="35"/>
      <c r="AN65" s="36"/>
      <c r="AO65" s="35"/>
      <c r="AP65" s="36"/>
      <c r="AQ65" s="35"/>
      <c r="AR65" s="36"/>
      <c r="AS65" s="35"/>
      <c r="AT65" s="36"/>
      <c r="AU65" s="38"/>
      <c r="AV65" s="50"/>
      <c r="AW65" s="11"/>
      <c r="AX65" s="11"/>
      <c r="AY65" s="5"/>
    </row>
    <row r="66" spans="1:51" x14ac:dyDescent="0.2">
      <c r="A66" s="171"/>
      <c r="B66" s="168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5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4"/>
      <c r="AV66" s="179"/>
      <c r="AW66" s="179"/>
      <c r="AX66" s="179"/>
      <c r="AY66" s="5"/>
    </row>
    <row r="67" spans="1:51" x14ac:dyDescent="0.2">
      <c r="A67" s="171"/>
      <c r="B67" s="168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5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4"/>
      <c r="AV67" s="179"/>
      <c r="AW67" s="179"/>
      <c r="AX67" s="179"/>
      <c r="AY67" s="5"/>
    </row>
    <row r="68" spans="1:51" x14ac:dyDescent="0.2">
      <c r="A68" s="47"/>
      <c r="B68" s="40"/>
      <c r="C68" s="35"/>
      <c r="D68" s="36"/>
      <c r="E68" s="35"/>
      <c r="F68" s="36"/>
      <c r="G68" s="35"/>
      <c r="H68" s="36"/>
      <c r="I68" s="35"/>
      <c r="J68" s="36"/>
      <c r="K68" s="35"/>
      <c r="L68" s="36"/>
      <c r="M68" s="35"/>
      <c r="N68" s="36"/>
      <c r="O68" s="35"/>
      <c r="P68" s="36"/>
      <c r="Q68" s="35"/>
      <c r="R68" s="36"/>
      <c r="S68" s="35"/>
      <c r="T68" s="36"/>
      <c r="U68" s="35"/>
      <c r="V68" s="36"/>
      <c r="W68" s="35"/>
      <c r="X68" s="36"/>
      <c r="Y68" s="35"/>
      <c r="Z68" s="36"/>
      <c r="AA68" s="35"/>
      <c r="AB68" s="36"/>
      <c r="AC68" s="35"/>
      <c r="AD68" s="36"/>
      <c r="AE68" s="35"/>
      <c r="AF68" s="36"/>
      <c r="AG68" s="35"/>
      <c r="AH68" s="36"/>
      <c r="AI68" s="35"/>
      <c r="AJ68" s="36"/>
      <c r="AK68" s="35"/>
      <c r="AL68" s="36"/>
      <c r="AM68" s="35"/>
      <c r="AN68" s="36"/>
      <c r="AO68" s="35"/>
      <c r="AP68" s="36"/>
      <c r="AQ68" s="35"/>
      <c r="AR68" s="36"/>
      <c r="AS68" s="35"/>
      <c r="AT68" s="36"/>
      <c r="AU68" s="38"/>
      <c r="AV68" s="50"/>
      <c r="AW68" s="11"/>
      <c r="AX68" s="11"/>
      <c r="AY68" s="5"/>
    </row>
    <row r="69" spans="1:51" x14ac:dyDescent="0.2">
      <c r="A69" s="47"/>
      <c r="B69" s="40"/>
      <c r="C69" s="35"/>
      <c r="D69" s="36"/>
      <c r="E69" s="35"/>
      <c r="F69" s="36"/>
      <c r="G69" s="35"/>
      <c r="H69" s="36"/>
      <c r="I69" s="35"/>
      <c r="J69" s="36"/>
      <c r="K69" s="35"/>
      <c r="L69" s="36"/>
      <c r="M69" s="35"/>
      <c r="N69" s="36"/>
      <c r="O69" s="35"/>
      <c r="P69" s="36"/>
      <c r="Q69" s="35"/>
      <c r="R69" s="36"/>
      <c r="S69" s="35"/>
      <c r="T69" s="36"/>
      <c r="U69" s="35"/>
      <c r="V69" s="36"/>
      <c r="W69" s="34"/>
      <c r="X69" s="33"/>
      <c r="Y69" s="35"/>
      <c r="Z69" s="36"/>
      <c r="AA69" s="35"/>
      <c r="AB69" s="36"/>
      <c r="AC69" s="35"/>
      <c r="AD69" s="36"/>
      <c r="AE69" s="35"/>
      <c r="AF69" s="36"/>
      <c r="AG69" s="35"/>
      <c r="AH69" s="36"/>
      <c r="AI69" s="35"/>
      <c r="AJ69" s="36"/>
      <c r="AK69" s="35"/>
      <c r="AL69" s="33"/>
      <c r="AM69" s="34"/>
      <c r="AN69" s="33"/>
      <c r="AO69" s="34"/>
      <c r="AP69" s="33"/>
      <c r="AQ69" s="34"/>
      <c r="AR69" s="36"/>
      <c r="AS69" s="35"/>
      <c r="AT69" s="36"/>
      <c r="AU69" s="38"/>
      <c r="AV69" s="50"/>
      <c r="AW69" s="11"/>
      <c r="AX69" s="11"/>
      <c r="AY69" s="5"/>
    </row>
    <row r="70" spans="1:51" x14ac:dyDescent="0.2">
      <c r="A70" s="47"/>
      <c r="B70" s="40"/>
      <c r="C70" s="35"/>
      <c r="D70" s="36"/>
      <c r="E70" s="35"/>
      <c r="F70" s="36"/>
      <c r="G70" s="35"/>
      <c r="H70" s="36"/>
      <c r="I70" s="35"/>
      <c r="J70" s="36"/>
      <c r="K70" s="35"/>
      <c r="L70" s="36"/>
      <c r="M70" s="35"/>
      <c r="N70" s="36"/>
      <c r="O70" s="35"/>
      <c r="P70" s="36"/>
      <c r="Q70" s="35"/>
      <c r="R70" s="36"/>
      <c r="S70" s="35"/>
      <c r="T70" s="36"/>
      <c r="U70" s="35"/>
      <c r="V70" s="36"/>
      <c r="W70" s="35"/>
      <c r="X70" s="36"/>
      <c r="Y70" s="35"/>
      <c r="Z70" s="36"/>
      <c r="AA70" s="35"/>
      <c r="AB70" s="36"/>
      <c r="AC70" s="34"/>
      <c r="AD70" s="36"/>
      <c r="AE70" s="35"/>
      <c r="AF70" s="36"/>
      <c r="AG70" s="35"/>
      <c r="AH70" s="36"/>
      <c r="AI70" s="35"/>
      <c r="AJ70" s="36"/>
      <c r="AK70" s="35"/>
      <c r="AL70" s="36"/>
      <c r="AM70" s="35"/>
      <c r="AN70" s="36"/>
      <c r="AO70" s="34"/>
      <c r="AP70" s="36"/>
      <c r="AQ70" s="35"/>
      <c r="AR70" s="36"/>
      <c r="AS70" s="35"/>
      <c r="AT70" s="36"/>
      <c r="AU70" s="38"/>
      <c r="AV70" s="50"/>
      <c r="AW70" s="11"/>
      <c r="AX70" s="11"/>
      <c r="AY70" s="5"/>
    </row>
    <row r="71" spans="1:51" x14ac:dyDescent="0.2">
      <c r="A71" s="47"/>
      <c r="B71" s="40"/>
      <c r="C71" s="35"/>
      <c r="D71" s="36"/>
      <c r="E71" s="35"/>
      <c r="F71" s="36"/>
      <c r="G71" s="35"/>
      <c r="H71" s="36"/>
      <c r="I71" s="35"/>
      <c r="J71" s="36"/>
      <c r="K71" s="35"/>
      <c r="L71" s="36"/>
      <c r="M71" s="35"/>
      <c r="N71" s="36"/>
      <c r="O71" s="35"/>
      <c r="P71" s="36"/>
      <c r="Q71" s="35"/>
      <c r="R71" s="36"/>
      <c r="S71" s="35"/>
      <c r="T71" s="36"/>
      <c r="U71" s="35"/>
      <c r="V71" s="36"/>
      <c r="W71" s="35"/>
      <c r="X71" s="36"/>
      <c r="Y71" s="35"/>
      <c r="Z71" s="36"/>
      <c r="AA71" s="35"/>
      <c r="AB71" s="36"/>
      <c r="AC71" s="35"/>
      <c r="AD71" s="36"/>
      <c r="AE71" s="35"/>
      <c r="AF71" s="36"/>
      <c r="AG71" s="35"/>
      <c r="AH71" s="36"/>
      <c r="AI71" s="35"/>
      <c r="AJ71" s="36"/>
      <c r="AK71" s="35"/>
      <c r="AL71" s="36"/>
      <c r="AM71" s="35"/>
      <c r="AN71" s="36"/>
      <c r="AO71" s="34"/>
      <c r="AP71" s="33"/>
      <c r="AQ71" s="35"/>
      <c r="AR71" s="36"/>
      <c r="AS71" s="35"/>
      <c r="AT71" s="36"/>
      <c r="AU71" s="38"/>
      <c r="AV71" s="50"/>
      <c r="AW71" s="11"/>
      <c r="AX71" s="11"/>
      <c r="AY71" s="5"/>
    </row>
    <row r="72" spans="1:51" x14ac:dyDescent="0.2">
      <c r="A72" s="47"/>
      <c r="B72" s="40"/>
      <c r="C72" s="35"/>
      <c r="D72" s="36"/>
      <c r="E72" s="35"/>
      <c r="F72" s="36"/>
      <c r="G72" s="35"/>
      <c r="H72" s="36"/>
      <c r="I72" s="35"/>
      <c r="J72" s="36"/>
      <c r="K72" s="35"/>
      <c r="L72" s="36"/>
      <c r="M72" s="35"/>
      <c r="N72" s="36"/>
      <c r="O72" s="35"/>
      <c r="P72" s="36"/>
      <c r="Q72" s="35"/>
      <c r="R72" s="36"/>
      <c r="S72" s="35"/>
      <c r="T72" s="36"/>
      <c r="U72" s="35"/>
      <c r="V72" s="36"/>
      <c r="W72" s="35"/>
      <c r="X72" s="36"/>
      <c r="Y72" s="35"/>
      <c r="Z72" s="36"/>
      <c r="AA72" s="35"/>
      <c r="AB72" s="36"/>
      <c r="AC72" s="35"/>
      <c r="AD72" s="36"/>
      <c r="AE72" s="35"/>
      <c r="AF72" s="36"/>
      <c r="AG72" s="35"/>
      <c r="AH72" s="36"/>
      <c r="AI72" s="35"/>
      <c r="AJ72" s="36"/>
      <c r="AK72" s="35"/>
      <c r="AL72" s="36"/>
      <c r="AM72" s="35"/>
      <c r="AN72" s="36"/>
      <c r="AO72" s="34"/>
      <c r="AP72" s="33"/>
      <c r="AQ72" s="35"/>
      <c r="AR72" s="36"/>
      <c r="AS72" s="35"/>
      <c r="AT72" s="36"/>
      <c r="AU72" s="38"/>
      <c r="AV72" s="50"/>
      <c r="AW72" s="11"/>
      <c r="AX72" s="11"/>
      <c r="AY72" s="5"/>
    </row>
    <row r="73" spans="1:51" x14ac:dyDescent="0.2">
      <c r="A73" s="171"/>
      <c r="B73" s="168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5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2"/>
      <c r="AM73" s="172"/>
      <c r="AN73" s="172"/>
      <c r="AO73" s="172"/>
      <c r="AP73" s="172"/>
      <c r="AQ73" s="172"/>
      <c r="AR73" s="172"/>
      <c r="AS73" s="172"/>
      <c r="AT73" s="172"/>
      <c r="AU73" s="180"/>
      <c r="AV73" s="179"/>
      <c r="AW73" s="179"/>
      <c r="AX73" s="179"/>
      <c r="AY73" s="5"/>
    </row>
    <row r="74" spans="1:51" x14ac:dyDescent="0.2">
      <c r="A74" s="171"/>
      <c r="B74" s="168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5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174"/>
      <c r="AV74" s="179"/>
      <c r="AW74" s="179"/>
      <c r="AX74" s="179"/>
      <c r="AY74" s="5"/>
    </row>
    <row r="75" spans="1:51" x14ac:dyDescent="0.2">
      <c r="A75" s="48"/>
      <c r="B75" s="40"/>
      <c r="C75" s="35"/>
      <c r="D75" s="36"/>
      <c r="E75" s="35"/>
      <c r="F75" s="36"/>
      <c r="G75" s="35"/>
      <c r="H75" s="36"/>
      <c r="I75" s="35"/>
      <c r="J75" s="36"/>
      <c r="K75" s="35"/>
      <c r="L75" s="36"/>
      <c r="M75" s="35"/>
      <c r="N75" s="36"/>
      <c r="O75" s="35"/>
      <c r="P75" s="36"/>
      <c r="Q75" s="35"/>
      <c r="R75" s="36"/>
      <c r="S75" s="35"/>
      <c r="T75" s="36"/>
      <c r="U75" s="35"/>
      <c r="V75" s="36"/>
      <c r="W75" s="35"/>
      <c r="X75" s="36"/>
      <c r="Y75" s="35"/>
      <c r="Z75" s="36"/>
      <c r="AA75" s="35"/>
      <c r="AB75" s="36"/>
      <c r="AC75" s="35"/>
      <c r="AD75" s="36"/>
      <c r="AE75" s="35"/>
      <c r="AF75" s="36"/>
      <c r="AG75" s="35"/>
      <c r="AH75" s="36"/>
      <c r="AI75" s="35"/>
      <c r="AJ75" s="36"/>
      <c r="AK75" s="35"/>
      <c r="AL75" s="36"/>
      <c r="AM75" s="35"/>
      <c r="AN75" s="36"/>
      <c r="AO75" s="34"/>
      <c r="AP75" s="33"/>
      <c r="AQ75" s="35"/>
      <c r="AR75" s="36"/>
      <c r="AS75" s="35"/>
      <c r="AT75" s="36"/>
      <c r="AU75" s="38"/>
      <c r="AV75" s="50"/>
      <c r="AW75" s="11"/>
      <c r="AX75" s="11"/>
      <c r="AY75" s="5"/>
    </row>
    <row r="76" spans="1:51" x14ac:dyDescent="0.2">
      <c r="A76" s="48"/>
      <c r="B76" s="37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6"/>
      <c r="Q76" s="35"/>
      <c r="R76" s="36"/>
      <c r="S76" s="35"/>
      <c r="T76" s="33"/>
      <c r="U76" s="34"/>
      <c r="V76" s="33"/>
      <c r="W76" s="34"/>
      <c r="X76" s="33"/>
      <c r="Y76" s="35"/>
      <c r="Z76" s="33"/>
      <c r="AA76" s="34"/>
      <c r="AB76" s="36"/>
      <c r="AC76" s="34"/>
      <c r="AD76" s="33"/>
      <c r="AE76" s="34"/>
      <c r="AF76" s="36"/>
      <c r="AG76" s="35"/>
      <c r="AH76" s="36"/>
      <c r="AI76" s="34"/>
      <c r="AJ76" s="33"/>
      <c r="AK76" s="34"/>
      <c r="AL76" s="33"/>
      <c r="AM76" s="34"/>
      <c r="AN76" s="33"/>
      <c r="AO76" s="34"/>
      <c r="AP76" s="33"/>
      <c r="AQ76" s="34"/>
      <c r="AR76" s="36"/>
      <c r="AS76" s="35"/>
      <c r="AT76" s="36"/>
      <c r="AU76" s="38"/>
      <c r="AV76" s="50"/>
      <c r="AW76" s="11"/>
      <c r="AX76" s="11"/>
      <c r="AY76" s="5"/>
    </row>
    <row r="77" spans="1:51" x14ac:dyDescent="0.2">
      <c r="A77" s="48"/>
      <c r="B77" s="37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5"/>
      <c r="R77" s="36"/>
      <c r="S77" s="35"/>
      <c r="T77" s="33"/>
      <c r="U77" s="34"/>
      <c r="V77" s="33"/>
      <c r="W77" s="34"/>
      <c r="X77" s="33"/>
      <c r="Y77" s="34"/>
      <c r="Z77" s="33"/>
      <c r="AA77" s="35"/>
      <c r="AB77" s="36"/>
      <c r="AC77" s="34"/>
      <c r="AD77" s="33"/>
      <c r="AE77" s="34"/>
      <c r="AF77" s="33"/>
      <c r="AG77" s="34"/>
      <c r="AH77" s="33"/>
      <c r="AI77" s="34"/>
      <c r="AJ77" s="33"/>
      <c r="AK77" s="34"/>
      <c r="AL77" s="33"/>
      <c r="AM77" s="34"/>
      <c r="AN77" s="33"/>
      <c r="AO77" s="34"/>
      <c r="AP77" s="36"/>
      <c r="AQ77" s="35"/>
      <c r="AR77" s="36"/>
      <c r="AS77" s="35"/>
      <c r="AT77" s="33"/>
      <c r="AU77" s="38"/>
      <c r="AV77" s="50"/>
      <c r="AW77" s="11"/>
      <c r="AX77" s="11"/>
      <c r="AY77" s="5"/>
    </row>
    <row r="78" spans="1:51" x14ac:dyDescent="0.2">
      <c r="A78" s="48"/>
      <c r="B78" s="37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5"/>
      <c r="R78" s="36"/>
      <c r="S78" s="35"/>
      <c r="T78" s="33"/>
      <c r="U78" s="34"/>
      <c r="V78" s="33"/>
      <c r="W78" s="34"/>
      <c r="X78" s="33"/>
      <c r="Y78" s="34"/>
      <c r="Z78" s="33"/>
      <c r="AA78" s="35"/>
      <c r="AB78" s="36"/>
      <c r="AC78" s="34"/>
      <c r="AD78" s="33"/>
      <c r="AE78" s="34"/>
      <c r="AF78" s="33"/>
      <c r="AG78" s="34"/>
      <c r="AH78" s="33"/>
      <c r="AI78" s="34"/>
      <c r="AJ78" s="33"/>
      <c r="AK78" s="34"/>
      <c r="AL78" s="33"/>
      <c r="AM78" s="34"/>
      <c r="AN78" s="33"/>
      <c r="AO78" s="34"/>
      <c r="AP78" s="36"/>
      <c r="AQ78" s="35"/>
      <c r="AR78" s="36"/>
      <c r="AS78" s="35"/>
      <c r="AT78" s="33"/>
      <c r="AU78" s="38"/>
      <c r="AV78" s="50"/>
      <c r="AW78" s="11"/>
      <c r="AX78" s="11"/>
      <c r="AY78" s="5"/>
    </row>
    <row r="79" spans="1:51" x14ac:dyDescent="0.2">
      <c r="A79" s="48"/>
      <c r="B79" s="40"/>
      <c r="C79" s="35"/>
      <c r="D79" s="36"/>
      <c r="E79" s="35"/>
      <c r="F79" s="36"/>
      <c r="G79" s="35"/>
      <c r="H79" s="36"/>
      <c r="I79" s="35"/>
      <c r="J79" s="36"/>
      <c r="K79" s="35"/>
      <c r="L79" s="36"/>
      <c r="M79" s="35"/>
      <c r="N79" s="36"/>
      <c r="O79" s="35"/>
      <c r="P79" s="36"/>
      <c r="Q79" s="35"/>
      <c r="R79" s="36"/>
      <c r="S79" s="35"/>
      <c r="T79" s="36"/>
      <c r="U79" s="35"/>
      <c r="V79" s="36"/>
      <c r="W79" s="35"/>
      <c r="X79" s="36"/>
      <c r="Y79" s="35"/>
      <c r="Z79" s="36"/>
      <c r="AA79" s="35"/>
      <c r="AB79" s="36"/>
      <c r="AC79" s="34"/>
      <c r="AD79" s="36"/>
      <c r="AE79" s="35"/>
      <c r="AF79" s="36"/>
      <c r="AG79" s="35"/>
      <c r="AH79" s="36"/>
      <c r="AI79" s="35"/>
      <c r="AJ79" s="36"/>
      <c r="AK79" s="35"/>
      <c r="AL79" s="33"/>
      <c r="AM79" s="35"/>
      <c r="AN79" s="36"/>
      <c r="AO79" s="34"/>
      <c r="AP79" s="33"/>
      <c r="AQ79" s="35"/>
      <c r="AR79" s="36"/>
      <c r="AS79" s="35"/>
      <c r="AT79" s="36"/>
      <c r="AU79" s="38"/>
      <c r="AV79" s="50"/>
      <c r="AW79" s="11"/>
      <c r="AX79" s="11"/>
      <c r="AY79" s="5"/>
    </row>
    <row r="80" spans="1:51" x14ac:dyDescent="0.2">
      <c r="A80" s="48"/>
      <c r="B80" s="40"/>
      <c r="C80" s="35"/>
      <c r="D80" s="36"/>
      <c r="E80" s="35"/>
      <c r="F80" s="36"/>
      <c r="G80" s="35"/>
      <c r="H80" s="36"/>
      <c r="I80" s="35"/>
      <c r="J80" s="36"/>
      <c r="K80" s="34"/>
      <c r="L80" s="33"/>
      <c r="M80" s="35"/>
      <c r="N80" s="36"/>
      <c r="O80" s="35"/>
      <c r="P80" s="36"/>
      <c r="Q80" s="35"/>
      <c r="R80" s="36"/>
      <c r="S80" s="35"/>
      <c r="T80" s="36"/>
      <c r="U80" s="35"/>
      <c r="V80" s="36"/>
      <c r="W80" s="34"/>
      <c r="X80" s="33"/>
      <c r="Y80" s="35"/>
      <c r="Z80" s="33"/>
      <c r="AA80" s="34"/>
      <c r="AB80" s="36"/>
      <c r="AC80" s="34"/>
      <c r="AD80" s="33"/>
      <c r="AE80" s="35"/>
      <c r="AF80" s="36"/>
      <c r="AG80" s="35"/>
      <c r="AH80" s="36"/>
      <c r="AI80" s="34"/>
      <c r="AJ80" s="33"/>
      <c r="AK80" s="35"/>
      <c r="AL80" s="33"/>
      <c r="AM80" s="34"/>
      <c r="AN80" s="33"/>
      <c r="AO80" s="34"/>
      <c r="AP80" s="33"/>
      <c r="AQ80" s="34"/>
      <c r="AR80" s="36"/>
      <c r="AS80" s="35"/>
      <c r="AT80" s="36"/>
      <c r="AU80" s="38"/>
      <c r="AV80" s="50"/>
      <c r="AW80" s="11"/>
      <c r="AX80" s="11"/>
      <c r="AY80" s="5"/>
    </row>
    <row r="81" spans="1:51" x14ac:dyDescent="0.2">
      <c r="A81" s="48"/>
      <c r="B81" s="40"/>
      <c r="C81" s="35"/>
      <c r="D81" s="36"/>
      <c r="E81" s="35"/>
      <c r="F81" s="36"/>
      <c r="G81" s="35"/>
      <c r="H81" s="36"/>
      <c r="I81" s="35"/>
      <c r="J81" s="36"/>
      <c r="K81" s="34"/>
      <c r="L81" s="33"/>
      <c r="M81" s="35"/>
      <c r="N81" s="36"/>
      <c r="O81" s="35"/>
      <c r="P81" s="36"/>
      <c r="Q81" s="35"/>
      <c r="R81" s="36"/>
      <c r="S81" s="35"/>
      <c r="T81" s="36"/>
      <c r="U81" s="35"/>
      <c r="V81" s="36"/>
      <c r="W81" s="34"/>
      <c r="X81" s="33"/>
      <c r="Y81" s="35"/>
      <c r="Z81" s="33"/>
      <c r="AA81" s="34"/>
      <c r="AB81" s="36"/>
      <c r="AC81" s="34"/>
      <c r="AD81" s="33"/>
      <c r="AE81" s="35"/>
      <c r="AF81" s="36"/>
      <c r="AG81" s="35"/>
      <c r="AH81" s="36"/>
      <c r="AI81" s="34"/>
      <c r="AJ81" s="33"/>
      <c r="AK81" s="35"/>
      <c r="AL81" s="33"/>
      <c r="AM81" s="34"/>
      <c r="AN81" s="33"/>
      <c r="AO81" s="34"/>
      <c r="AP81" s="33"/>
      <c r="AQ81" s="34"/>
      <c r="AR81" s="36"/>
      <c r="AS81" s="35"/>
      <c r="AT81" s="36"/>
      <c r="AU81" s="38"/>
      <c r="AV81" s="50"/>
      <c r="AW81" s="11"/>
      <c r="AX81" s="11"/>
      <c r="AY81" s="5"/>
    </row>
    <row r="82" spans="1:51" x14ac:dyDescent="0.2">
      <c r="A82" s="48"/>
      <c r="B82" s="40"/>
      <c r="C82" s="35"/>
      <c r="D82" s="36"/>
      <c r="E82" s="35"/>
      <c r="F82" s="36"/>
      <c r="G82" s="35"/>
      <c r="H82" s="36"/>
      <c r="I82" s="35"/>
      <c r="J82" s="36"/>
      <c r="K82" s="34"/>
      <c r="L82" s="33"/>
      <c r="M82" s="35"/>
      <c r="N82" s="36"/>
      <c r="O82" s="35"/>
      <c r="P82" s="36"/>
      <c r="Q82" s="35"/>
      <c r="R82" s="36"/>
      <c r="S82" s="35"/>
      <c r="T82" s="36"/>
      <c r="U82" s="35"/>
      <c r="V82" s="36"/>
      <c r="W82" s="34"/>
      <c r="X82" s="33"/>
      <c r="Y82" s="35"/>
      <c r="Z82" s="36"/>
      <c r="AA82" s="35"/>
      <c r="AB82" s="36"/>
      <c r="AC82" s="34"/>
      <c r="AD82" s="33"/>
      <c r="AE82" s="34"/>
      <c r="AF82" s="36"/>
      <c r="AG82" s="35"/>
      <c r="AH82" s="36"/>
      <c r="AI82" s="35"/>
      <c r="AJ82" s="36"/>
      <c r="AK82" s="35"/>
      <c r="AL82" s="33"/>
      <c r="AM82" s="34"/>
      <c r="AN82" s="33"/>
      <c r="AO82" s="34"/>
      <c r="AP82" s="33"/>
      <c r="AQ82" s="34"/>
      <c r="AR82" s="36"/>
      <c r="AS82" s="35"/>
      <c r="AT82" s="36"/>
      <c r="AU82" s="38"/>
      <c r="AV82" s="50"/>
      <c r="AW82" s="11"/>
      <c r="AX82" s="11"/>
      <c r="AY82" s="5"/>
    </row>
    <row r="83" spans="1:51" x14ac:dyDescent="0.2">
      <c r="A83" s="171"/>
      <c r="B83" s="168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5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4"/>
      <c r="AV83" s="179"/>
      <c r="AW83" s="179"/>
      <c r="AX83" s="179"/>
      <c r="AY83" s="5"/>
    </row>
    <row r="84" spans="1:51" x14ac:dyDescent="0.2">
      <c r="A84" s="171"/>
      <c r="B84" s="168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5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4"/>
      <c r="AV84" s="179"/>
      <c r="AW84" s="179"/>
      <c r="AX84" s="179"/>
      <c r="AY84" s="5"/>
    </row>
    <row r="85" spans="1:51" x14ac:dyDescent="0.2">
      <c r="A85" s="47"/>
      <c r="B85" s="40"/>
      <c r="C85" s="35"/>
      <c r="D85" s="36"/>
      <c r="E85" s="35"/>
      <c r="F85" s="36"/>
      <c r="G85" s="35"/>
      <c r="H85" s="36"/>
      <c r="I85" s="35"/>
      <c r="J85" s="36"/>
      <c r="K85" s="35"/>
      <c r="L85" s="36"/>
      <c r="M85" s="35"/>
      <c r="N85" s="36"/>
      <c r="O85" s="35"/>
      <c r="P85" s="36"/>
      <c r="Q85" s="35"/>
      <c r="R85" s="36"/>
      <c r="S85" s="35"/>
      <c r="T85" s="36"/>
      <c r="U85" s="35"/>
      <c r="V85" s="36"/>
      <c r="W85" s="35"/>
      <c r="X85" s="36"/>
      <c r="Y85" s="35"/>
      <c r="Z85" s="36"/>
      <c r="AA85" s="35"/>
      <c r="AB85" s="36"/>
      <c r="AC85" s="35"/>
      <c r="AD85" s="36"/>
      <c r="AE85" s="35"/>
      <c r="AF85" s="36"/>
      <c r="AG85" s="35"/>
      <c r="AH85" s="36"/>
      <c r="AI85" s="35"/>
      <c r="AJ85" s="36"/>
      <c r="AK85" s="35"/>
      <c r="AL85" s="36"/>
      <c r="AM85" s="35"/>
      <c r="AN85" s="36"/>
      <c r="AO85" s="34"/>
      <c r="AP85" s="33"/>
      <c r="AQ85" s="35"/>
      <c r="AR85" s="36"/>
      <c r="AS85" s="35"/>
      <c r="AT85" s="36"/>
      <c r="AU85" s="38"/>
      <c r="AV85" s="50"/>
      <c r="AW85" s="11"/>
      <c r="AX85" s="11"/>
      <c r="AY85" s="5"/>
    </row>
    <row r="86" spans="1:51" x14ac:dyDescent="0.2">
      <c r="A86" s="47"/>
      <c r="B86" s="40"/>
      <c r="C86" s="35"/>
      <c r="D86" s="36"/>
      <c r="E86" s="35"/>
      <c r="F86" s="36"/>
      <c r="G86" s="35"/>
      <c r="H86" s="36"/>
      <c r="I86" s="35"/>
      <c r="J86" s="36"/>
      <c r="K86" s="35"/>
      <c r="L86" s="36"/>
      <c r="M86" s="35"/>
      <c r="N86" s="36"/>
      <c r="O86" s="35"/>
      <c r="P86" s="36"/>
      <c r="Q86" s="35"/>
      <c r="R86" s="36"/>
      <c r="S86" s="35"/>
      <c r="T86" s="36"/>
      <c r="U86" s="35"/>
      <c r="V86" s="36"/>
      <c r="W86" s="35"/>
      <c r="X86" s="36"/>
      <c r="Y86" s="35"/>
      <c r="Z86" s="33"/>
      <c r="AA86" s="34"/>
      <c r="AB86" s="36"/>
      <c r="AC86" s="34"/>
      <c r="AD86" s="33"/>
      <c r="AE86" s="35"/>
      <c r="AF86" s="33"/>
      <c r="AG86" s="34"/>
      <c r="AH86" s="36"/>
      <c r="AI86" s="35"/>
      <c r="AJ86" s="36"/>
      <c r="AK86" s="35"/>
      <c r="AL86" s="36"/>
      <c r="AM86" s="35"/>
      <c r="AN86" s="36"/>
      <c r="AO86" s="34"/>
      <c r="AP86" s="33"/>
      <c r="AQ86" s="34"/>
      <c r="AR86" s="36"/>
      <c r="AS86" s="35"/>
      <c r="AT86" s="36"/>
      <c r="AU86" s="38"/>
      <c r="AV86" s="50"/>
      <c r="AW86" s="11"/>
      <c r="AX86" s="11"/>
      <c r="AY86" s="5"/>
    </row>
    <row r="87" spans="1:51" x14ac:dyDescent="0.2">
      <c r="A87" s="47"/>
      <c r="B87" s="40"/>
      <c r="C87" s="35"/>
      <c r="D87" s="36"/>
      <c r="E87" s="35"/>
      <c r="F87" s="36"/>
      <c r="G87" s="35"/>
      <c r="H87" s="33"/>
      <c r="I87" s="34"/>
      <c r="J87" s="36"/>
      <c r="K87" s="35"/>
      <c r="L87" s="36"/>
      <c r="M87" s="35"/>
      <c r="N87" s="36"/>
      <c r="O87" s="35"/>
      <c r="P87" s="36"/>
      <c r="Q87" s="35"/>
      <c r="R87" s="36"/>
      <c r="S87" s="35"/>
      <c r="T87" s="33"/>
      <c r="U87" s="34"/>
      <c r="V87" s="36"/>
      <c r="W87" s="34"/>
      <c r="X87" s="33"/>
      <c r="Y87" s="35"/>
      <c r="Z87" s="36"/>
      <c r="AA87" s="35"/>
      <c r="AB87" s="36"/>
      <c r="AC87" s="35"/>
      <c r="AD87" s="36"/>
      <c r="AE87" s="35"/>
      <c r="AF87" s="36"/>
      <c r="AG87" s="35"/>
      <c r="AH87" s="36"/>
      <c r="AI87" s="34"/>
      <c r="AJ87" s="33"/>
      <c r="AK87" s="35"/>
      <c r="AL87" s="33"/>
      <c r="AM87" s="34"/>
      <c r="AN87" s="33"/>
      <c r="AO87" s="34"/>
      <c r="AP87" s="33"/>
      <c r="AQ87" s="34"/>
      <c r="AR87" s="36"/>
      <c r="AS87" s="35"/>
      <c r="AT87" s="36"/>
      <c r="AU87" s="38"/>
      <c r="AV87" s="50"/>
      <c r="AW87" s="11"/>
      <c r="AX87" s="11"/>
      <c r="AY87" s="5"/>
    </row>
    <row r="88" spans="1:51" x14ac:dyDescent="0.2">
      <c r="A88" s="47"/>
      <c r="B88" s="40"/>
      <c r="C88" s="35"/>
      <c r="D88" s="36"/>
      <c r="E88" s="35"/>
      <c r="F88" s="36"/>
      <c r="G88" s="35"/>
      <c r="H88" s="36"/>
      <c r="I88" s="35"/>
      <c r="J88" s="36"/>
      <c r="K88" s="35"/>
      <c r="L88" s="36"/>
      <c r="M88" s="35"/>
      <c r="N88" s="36"/>
      <c r="O88" s="35"/>
      <c r="P88" s="36"/>
      <c r="Q88" s="35"/>
      <c r="R88" s="36"/>
      <c r="S88" s="35"/>
      <c r="T88" s="36"/>
      <c r="U88" s="35"/>
      <c r="V88" s="36"/>
      <c r="W88" s="35"/>
      <c r="X88" s="36"/>
      <c r="Y88" s="35"/>
      <c r="Z88" s="36"/>
      <c r="AA88" s="35"/>
      <c r="AB88" s="36"/>
      <c r="AC88" s="35"/>
      <c r="AD88" s="36"/>
      <c r="AE88" s="35"/>
      <c r="AF88" s="36"/>
      <c r="AG88" s="35"/>
      <c r="AH88" s="36"/>
      <c r="AI88" s="34"/>
      <c r="AJ88" s="33"/>
      <c r="AK88" s="35"/>
      <c r="AL88" s="36"/>
      <c r="AM88" s="35"/>
      <c r="AN88" s="36"/>
      <c r="AO88" s="34"/>
      <c r="AP88" s="33"/>
      <c r="AQ88" s="34"/>
      <c r="AR88" s="36"/>
      <c r="AS88" s="35"/>
      <c r="AT88" s="36"/>
      <c r="AU88" s="38"/>
      <c r="AV88" s="50"/>
      <c r="AW88" s="11"/>
      <c r="AX88" s="11"/>
      <c r="AY88" s="5"/>
    </row>
    <row r="89" spans="1:51" x14ac:dyDescent="0.2">
      <c r="A89" s="47"/>
      <c r="B89" s="40"/>
      <c r="C89" s="35"/>
      <c r="D89" s="36"/>
      <c r="E89" s="35"/>
      <c r="F89" s="36"/>
      <c r="G89" s="35"/>
      <c r="H89" s="36"/>
      <c r="I89" s="35"/>
      <c r="J89" s="36"/>
      <c r="K89" s="34"/>
      <c r="L89" s="33"/>
      <c r="M89" s="35"/>
      <c r="N89" s="33"/>
      <c r="O89" s="34"/>
      <c r="P89" s="36"/>
      <c r="Q89" s="35"/>
      <c r="R89" s="36"/>
      <c r="S89" s="35"/>
      <c r="T89" s="36"/>
      <c r="U89" s="35"/>
      <c r="V89" s="36"/>
      <c r="W89" s="35"/>
      <c r="X89" s="36"/>
      <c r="Y89" s="35"/>
      <c r="Z89" s="36"/>
      <c r="AA89" s="35"/>
      <c r="AB89" s="36"/>
      <c r="AC89" s="35"/>
      <c r="AD89" s="36"/>
      <c r="AE89" s="35"/>
      <c r="AF89" s="36"/>
      <c r="AG89" s="35"/>
      <c r="AH89" s="36"/>
      <c r="AI89" s="35"/>
      <c r="AJ89" s="36"/>
      <c r="AK89" s="35"/>
      <c r="AL89" s="33"/>
      <c r="AM89" s="34"/>
      <c r="AN89" s="36"/>
      <c r="AO89" s="34"/>
      <c r="AP89" s="33"/>
      <c r="AQ89" s="34"/>
      <c r="AR89" s="36"/>
      <c r="AS89" s="35"/>
      <c r="AT89" s="36"/>
      <c r="AU89" s="38"/>
      <c r="AV89" s="50"/>
      <c r="AW89" s="11"/>
      <c r="AX89" s="11"/>
      <c r="AY89" s="5"/>
    </row>
    <row r="90" spans="1:51" x14ac:dyDescent="0.2">
      <c r="A90" s="171"/>
      <c r="B90" s="168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5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4"/>
      <c r="AV90" s="179"/>
      <c r="AW90" s="179"/>
      <c r="AX90" s="179"/>
      <c r="AY90" s="5"/>
    </row>
    <row r="91" spans="1:51" x14ac:dyDescent="0.2">
      <c r="A91" s="171"/>
      <c r="B91" s="168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5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4"/>
      <c r="AV91" s="179"/>
      <c r="AW91" s="179"/>
      <c r="AX91" s="179"/>
      <c r="AY91" s="5"/>
    </row>
    <row r="92" spans="1:51" x14ac:dyDescent="0.2">
      <c r="A92" s="47"/>
      <c r="B92" s="40"/>
      <c r="C92" s="35"/>
      <c r="D92" s="36"/>
      <c r="E92" s="35"/>
      <c r="F92" s="36"/>
      <c r="G92" s="35"/>
      <c r="H92" s="36"/>
      <c r="I92" s="35"/>
      <c r="J92" s="36"/>
      <c r="K92" s="34"/>
      <c r="L92" s="33"/>
      <c r="M92" s="34"/>
      <c r="N92" s="36"/>
      <c r="O92" s="35"/>
      <c r="P92" s="36"/>
      <c r="Q92" s="35"/>
      <c r="R92" s="36"/>
      <c r="S92" s="35"/>
      <c r="T92" s="33"/>
      <c r="U92" s="34"/>
      <c r="V92" s="36"/>
      <c r="W92" s="34"/>
      <c r="X92" s="33"/>
      <c r="Y92" s="34"/>
      <c r="Z92" s="36"/>
      <c r="AA92" s="35"/>
      <c r="AB92" s="36"/>
      <c r="AC92" s="35"/>
      <c r="AD92" s="36"/>
      <c r="AE92" s="35"/>
      <c r="AF92" s="36"/>
      <c r="AG92" s="35"/>
      <c r="AH92" s="36"/>
      <c r="AI92" s="34"/>
      <c r="AJ92" s="33"/>
      <c r="AK92" s="34"/>
      <c r="AL92" s="33"/>
      <c r="AM92" s="34"/>
      <c r="AN92" s="33"/>
      <c r="AO92" s="34"/>
      <c r="AP92" s="33"/>
      <c r="AQ92" s="34"/>
      <c r="AR92" s="36"/>
      <c r="AS92" s="35"/>
      <c r="AT92" s="36"/>
      <c r="AU92" s="38"/>
      <c r="AV92" s="50"/>
      <c r="AW92" s="11"/>
      <c r="AX92" s="11"/>
      <c r="AY92" s="5"/>
    </row>
    <row r="93" spans="1:51" x14ac:dyDescent="0.2">
      <c r="A93" s="47"/>
      <c r="B93" s="37"/>
      <c r="C93" s="34"/>
      <c r="D93" s="36"/>
      <c r="E93" s="35"/>
      <c r="F93" s="36"/>
      <c r="G93" s="35"/>
      <c r="H93" s="33"/>
      <c r="I93" s="34"/>
      <c r="J93" s="36"/>
      <c r="K93" s="34"/>
      <c r="L93" s="33"/>
      <c r="M93" s="35"/>
      <c r="N93" s="33"/>
      <c r="O93" s="34"/>
      <c r="P93" s="36"/>
      <c r="Q93" s="35"/>
      <c r="R93" s="36"/>
      <c r="S93" s="35"/>
      <c r="T93" s="33"/>
      <c r="U93" s="34"/>
      <c r="V93" s="36"/>
      <c r="W93" s="34"/>
      <c r="X93" s="33"/>
      <c r="Y93" s="35"/>
      <c r="Z93" s="33"/>
      <c r="AA93" s="34"/>
      <c r="AB93" s="36"/>
      <c r="AC93" s="34"/>
      <c r="AD93" s="33"/>
      <c r="AE93" s="35"/>
      <c r="AF93" s="33"/>
      <c r="AG93" s="34"/>
      <c r="AH93" s="36"/>
      <c r="AI93" s="34"/>
      <c r="AJ93" s="33"/>
      <c r="AK93" s="35"/>
      <c r="AL93" s="33"/>
      <c r="AM93" s="34"/>
      <c r="AN93" s="36"/>
      <c r="AO93" s="34"/>
      <c r="AP93" s="33"/>
      <c r="AQ93" s="34"/>
      <c r="AR93" s="36"/>
      <c r="AS93" s="35"/>
      <c r="AT93" s="36"/>
      <c r="AU93" s="38"/>
      <c r="AV93" s="50"/>
      <c r="AW93" s="11"/>
      <c r="AX93" s="11"/>
      <c r="AY93" s="5"/>
    </row>
    <row r="94" spans="1:51" x14ac:dyDescent="0.2">
      <c r="A94" s="47"/>
      <c r="B94" s="40"/>
      <c r="C94" s="35"/>
      <c r="D94" s="36"/>
      <c r="E94" s="35"/>
      <c r="F94" s="36"/>
      <c r="G94" s="35"/>
      <c r="H94" s="33"/>
      <c r="I94" s="34"/>
      <c r="J94" s="36"/>
      <c r="K94" s="34"/>
      <c r="L94" s="33"/>
      <c r="M94" s="35"/>
      <c r="N94" s="33"/>
      <c r="O94" s="34"/>
      <c r="P94" s="36"/>
      <c r="Q94" s="35"/>
      <c r="R94" s="36"/>
      <c r="S94" s="35"/>
      <c r="T94" s="33"/>
      <c r="U94" s="34"/>
      <c r="V94" s="36"/>
      <c r="W94" s="34"/>
      <c r="X94" s="33"/>
      <c r="Y94" s="34"/>
      <c r="Z94" s="33"/>
      <c r="AA94" s="34"/>
      <c r="AB94" s="36"/>
      <c r="AC94" s="34"/>
      <c r="AD94" s="33"/>
      <c r="AE94" s="35"/>
      <c r="AF94" s="36"/>
      <c r="AG94" s="35"/>
      <c r="AH94" s="36"/>
      <c r="AI94" s="34"/>
      <c r="AJ94" s="33"/>
      <c r="AK94" s="35"/>
      <c r="AL94" s="33"/>
      <c r="AM94" s="34"/>
      <c r="AN94" s="33"/>
      <c r="AO94" s="34"/>
      <c r="AP94" s="33"/>
      <c r="AQ94" s="35"/>
      <c r="AR94" s="36"/>
      <c r="AS94" s="35"/>
      <c r="AT94" s="36"/>
      <c r="AU94" s="38"/>
      <c r="AV94" s="50"/>
      <c r="AW94" s="11"/>
      <c r="AX94" s="11"/>
      <c r="AY94" s="5"/>
    </row>
    <row r="95" spans="1:51" x14ac:dyDescent="0.2">
      <c r="A95" s="47"/>
      <c r="B95" s="40"/>
      <c r="C95" s="35"/>
      <c r="D95" s="36"/>
      <c r="E95" s="35"/>
      <c r="F95" s="36"/>
      <c r="G95" s="35"/>
      <c r="H95" s="36"/>
      <c r="I95" s="35"/>
      <c r="J95" s="36"/>
      <c r="K95" s="34"/>
      <c r="L95" s="36"/>
      <c r="M95" s="35"/>
      <c r="N95" s="36"/>
      <c r="O95" s="35"/>
      <c r="P95" s="36"/>
      <c r="Q95" s="35"/>
      <c r="R95" s="36"/>
      <c r="S95" s="35"/>
      <c r="T95" s="36"/>
      <c r="U95" s="35"/>
      <c r="V95" s="36"/>
      <c r="W95" s="34"/>
      <c r="X95" s="33"/>
      <c r="Y95" s="34"/>
      <c r="Z95" s="36"/>
      <c r="AA95" s="35"/>
      <c r="AB95" s="36"/>
      <c r="AC95" s="35"/>
      <c r="AD95" s="36"/>
      <c r="AE95" s="35"/>
      <c r="AF95" s="36"/>
      <c r="AG95" s="35"/>
      <c r="AH95" s="36"/>
      <c r="AI95" s="34"/>
      <c r="AJ95" s="33"/>
      <c r="AK95" s="34"/>
      <c r="AL95" s="33"/>
      <c r="AM95" s="34"/>
      <c r="AN95" s="33"/>
      <c r="AO95" s="34"/>
      <c r="AP95" s="33"/>
      <c r="AQ95" s="34"/>
      <c r="AR95" s="36"/>
      <c r="AS95" s="35"/>
      <c r="AT95" s="36"/>
      <c r="AU95" s="38"/>
      <c r="AV95" s="50"/>
      <c r="AW95" s="11"/>
      <c r="AX95" s="11"/>
      <c r="AY95" s="5"/>
    </row>
    <row r="96" spans="1:51" x14ac:dyDescent="0.2">
      <c r="A96" s="47"/>
      <c r="B96" s="40"/>
      <c r="C96" s="35"/>
      <c r="D96" s="36"/>
      <c r="E96" s="35"/>
      <c r="F96" s="36"/>
      <c r="G96" s="35"/>
      <c r="H96" s="36"/>
      <c r="I96" s="35"/>
      <c r="J96" s="36"/>
      <c r="K96" s="35"/>
      <c r="L96" s="36"/>
      <c r="M96" s="35"/>
      <c r="N96" s="36"/>
      <c r="O96" s="35"/>
      <c r="P96" s="36"/>
      <c r="Q96" s="35"/>
      <c r="R96" s="36"/>
      <c r="S96" s="35"/>
      <c r="T96" s="36"/>
      <c r="U96" s="35"/>
      <c r="V96" s="36"/>
      <c r="W96" s="35"/>
      <c r="X96" s="36"/>
      <c r="Y96" s="35"/>
      <c r="Z96" s="36"/>
      <c r="AA96" s="35"/>
      <c r="AB96" s="36"/>
      <c r="AC96" s="35"/>
      <c r="AD96" s="36"/>
      <c r="AE96" s="35"/>
      <c r="AF96" s="36"/>
      <c r="AG96" s="35"/>
      <c r="AH96" s="36"/>
      <c r="AI96" s="35"/>
      <c r="AJ96" s="36"/>
      <c r="AK96" s="35"/>
      <c r="AL96" s="33"/>
      <c r="AM96" s="34"/>
      <c r="AN96" s="33"/>
      <c r="AO96" s="34"/>
      <c r="AP96" s="33"/>
      <c r="AQ96" s="35"/>
      <c r="AR96" s="36"/>
      <c r="AS96" s="35"/>
      <c r="AT96" s="36"/>
      <c r="AU96" s="38"/>
      <c r="AV96" s="50"/>
      <c r="AW96" s="11"/>
      <c r="AX96" s="11"/>
      <c r="AY96" s="5"/>
    </row>
    <row r="97" spans="1:51" x14ac:dyDescent="0.2">
      <c r="A97" s="47"/>
      <c r="B97" s="40"/>
      <c r="C97" s="35"/>
      <c r="D97" s="36"/>
      <c r="E97" s="35"/>
      <c r="F97" s="36"/>
      <c r="G97" s="35"/>
      <c r="H97" s="33"/>
      <c r="I97" s="35"/>
      <c r="J97" s="36"/>
      <c r="K97" s="34"/>
      <c r="L97" s="33"/>
      <c r="M97" s="34"/>
      <c r="N97" s="36"/>
      <c r="O97" s="35"/>
      <c r="P97" s="36"/>
      <c r="Q97" s="35"/>
      <c r="R97" s="36"/>
      <c r="S97" s="35"/>
      <c r="T97" s="36"/>
      <c r="U97" s="35"/>
      <c r="V97" s="36"/>
      <c r="W97" s="34"/>
      <c r="X97" s="33"/>
      <c r="Y97" s="34"/>
      <c r="Z97" s="33"/>
      <c r="AA97" s="34"/>
      <c r="AB97" s="36"/>
      <c r="AC97" s="34"/>
      <c r="AD97" s="33"/>
      <c r="AE97" s="35"/>
      <c r="AF97" s="36"/>
      <c r="AG97" s="35"/>
      <c r="AH97" s="36"/>
      <c r="AI97" s="34"/>
      <c r="AJ97" s="33"/>
      <c r="AK97" s="34"/>
      <c r="AL97" s="33"/>
      <c r="AM97" s="34"/>
      <c r="AN97" s="33"/>
      <c r="AO97" s="34"/>
      <c r="AP97" s="33"/>
      <c r="AQ97" s="34"/>
      <c r="AR97" s="36"/>
      <c r="AS97" s="35"/>
      <c r="AT97" s="36"/>
      <c r="AU97" s="38"/>
      <c r="AV97" s="50"/>
      <c r="AW97" s="11"/>
      <c r="AX97" s="11"/>
      <c r="AY97" s="5"/>
    </row>
    <row r="98" spans="1:51" x14ac:dyDescent="0.2">
      <c r="A98" s="47"/>
      <c r="B98" s="40"/>
      <c r="C98" s="35"/>
      <c r="D98" s="36"/>
      <c r="E98" s="35"/>
      <c r="F98" s="36"/>
      <c r="G98" s="35"/>
      <c r="H98" s="36"/>
      <c r="I98" s="35"/>
      <c r="J98" s="36"/>
      <c r="K98" s="34"/>
      <c r="L98" s="33"/>
      <c r="M98" s="34"/>
      <c r="N98" s="36"/>
      <c r="O98" s="35"/>
      <c r="P98" s="36"/>
      <c r="Q98" s="35"/>
      <c r="R98" s="36"/>
      <c r="S98" s="35"/>
      <c r="T98" s="36"/>
      <c r="U98" s="35"/>
      <c r="V98" s="36"/>
      <c r="W98" s="34"/>
      <c r="X98" s="33"/>
      <c r="Y98" s="34"/>
      <c r="Z98" s="36"/>
      <c r="AA98" s="35"/>
      <c r="AB98" s="36"/>
      <c r="AC98" s="34"/>
      <c r="AD98" s="33"/>
      <c r="AE98" s="34"/>
      <c r="AF98" s="36"/>
      <c r="AG98" s="35"/>
      <c r="AH98" s="36"/>
      <c r="AI98" s="34"/>
      <c r="AJ98" s="33"/>
      <c r="AK98" s="35"/>
      <c r="AL98" s="33"/>
      <c r="AM98" s="34"/>
      <c r="AN98" s="33"/>
      <c r="AO98" s="34"/>
      <c r="AP98" s="33"/>
      <c r="AQ98" s="34"/>
      <c r="AR98" s="36"/>
      <c r="AS98" s="35"/>
      <c r="AT98" s="36"/>
      <c r="AU98" s="38"/>
      <c r="AV98" s="50"/>
      <c r="AW98" s="11"/>
      <c r="AX98" s="11"/>
      <c r="AY98" s="5"/>
    </row>
    <row r="99" spans="1:51" x14ac:dyDescent="0.2">
      <c r="A99" s="47"/>
      <c r="B99" s="40"/>
      <c r="C99" s="35"/>
      <c r="D99" s="36"/>
      <c r="E99" s="35"/>
      <c r="F99" s="36"/>
      <c r="G99" s="35"/>
      <c r="H99" s="36"/>
      <c r="I99" s="35"/>
      <c r="J99" s="36"/>
      <c r="K99" s="34"/>
      <c r="L99" s="33"/>
      <c r="M99" s="35"/>
      <c r="N99" s="36"/>
      <c r="O99" s="35"/>
      <c r="P99" s="36"/>
      <c r="Q99" s="35"/>
      <c r="R99" s="36"/>
      <c r="S99" s="35"/>
      <c r="T99" s="36"/>
      <c r="U99" s="35"/>
      <c r="V99" s="36"/>
      <c r="W99" s="34"/>
      <c r="X99" s="33"/>
      <c r="Y99" s="34"/>
      <c r="Z99" s="36"/>
      <c r="AA99" s="35"/>
      <c r="AB99" s="36"/>
      <c r="AC99" s="34"/>
      <c r="AD99" s="33"/>
      <c r="AE99" s="35"/>
      <c r="AF99" s="36"/>
      <c r="AG99" s="35"/>
      <c r="AH99" s="36"/>
      <c r="AI99" s="34"/>
      <c r="AJ99" s="33"/>
      <c r="AK99" s="35"/>
      <c r="AL99" s="33"/>
      <c r="AM99" s="34"/>
      <c r="AN99" s="33"/>
      <c r="AO99" s="34"/>
      <c r="AP99" s="33"/>
      <c r="AQ99" s="34"/>
      <c r="AR99" s="36"/>
      <c r="AS99" s="35"/>
      <c r="AT99" s="36"/>
      <c r="AU99" s="38"/>
      <c r="AV99" s="50"/>
      <c r="AW99" s="11"/>
      <c r="AX99" s="11"/>
      <c r="AY99" s="5"/>
    </row>
    <row r="100" spans="1:51" x14ac:dyDescent="0.2">
      <c r="A100" s="47"/>
      <c r="B100" s="40"/>
      <c r="C100" s="35"/>
      <c r="D100" s="36"/>
      <c r="E100" s="35"/>
      <c r="F100" s="36"/>
      <c r="G100" s="35"/>
      <c r="H100" s="33"/>
      <c r="I100" s="34"/>
      <c r="J100" s="36"/>
      <c r="K100" s="34"/>
      <c r="L100" s="33"/>
      <c r="M100" s="35"/>
      <c r="N100" s="33"/>
      <c r="O100" s="34"/>
      <c r="P100" s="36"/>
      <c r="Q100" s="35"/>
      <c r="R100" s="36"/>
      <c r="S100" s="35"/>
      <c r="T100" s="33"/>
      <c r="U100" s="34"/>
      <c r="V100" s="36"/>
      <c r="W100" s="34"/>
      <c r="X100" s="33"/>
      <c r="Y100" s="34"/>
      <c r="Z100" s="36"/>
      <c r="AA100" s="35"/>
      <c r="AB100" s="36"/>
      <c r="AC100" s="35"/>
      <c r="AD100" s="36"/>
      <c r="AE100" s="35"/>
      <c r="AF100" s="33"/>
      <c r="AG100" s="34"/>
      <c r="AH100" s="36"/>
      <c r="AI100" s="34"/>
      <c r="AJ100" s="33"/>
      <c r="AK100" s="34"/>
      <c r="AL100" s="33"/>
      <c r="AM100" s="34"/>
      <c r="AN100" s="33"/>
      <c r="AO100" s="34"/>
      <c r="AP100" s="33"/>
      <c r="AQ100" s="34"/>
      <c r="AR100" s="36"/>
      <c r="AS100" s="35"/>
      <c r="AT100" s="36"/>
      <c r="AU100" s="38"/>
      <c r="AV100" s="50"/>
      <c r="AW100" s="11"/>
      <c r="AX100" s="11"/>
      <c r="AY100" s="5"/>
    </row>
    <row r="101" spans="1:51" x14ac:dyDescent="0.2">
      <c r="A101" s="47"/>
      <c r="B101" s="40"/>
      <c r="C101" s="35"/>
      <c r="D101" s="36"/>
      <c r="E101" s="35"/>
      <c r="F101" s="36"/>
      <c r="G101" s="35"/>
      <c r="H101" s="36"/>
      <c r="I101" s="35"/>
      <c r="J101" s="36"/>
      <c r="K101" s="35"/>
      <c r="L101" s="36"/>
      <c r="M101" s="35"/>
      <c r="N101" s="36"/>
      <c r="O101" s="35"/>
      <c r="P101" s="36"/>
      <c r="Q101" s="35"/>
      <c r="R101" s="36"/>
      <c r="S101" s="35"/>
      <c r="T101" s="36"/>
      <c r="U101" s="35"/>
      <c r="V101" s="36"/>
      <c r="W101" s="34"/>
      <c r="X101" s="33"/>
      <c r="Y101" s="35"/>
      <c r="Z101" s="36"/>
      <c r="AA101" s="35"/>
      <c r="AB101" s="36"/>
      <c r="AC101" s="35"/>
      <c r="AD101" s="36"/>
      <c r="AE101" s="35"/>
      <c r="AF101" s="36"/>
      <c r="AG101" s="35"/>
      <c r="AH101" s="36"/>
      <c r="AI101" s="35"/>
      <c r="AJ101" s="36"/>
      <c r="AK101" s="35"/>
      <c r="AL101" s="33"/>
      <c r="AM101" s="34"/>
      <c r="AN101" s="36"/>
      <c r="AO101" s="34"/>
      <c r="AP101" s="33"/>
      <c r="AQ101" s="34"/>
      <c r="AR101" s="36"/>
      <c r="AS101" s="35"/>
      <c r="AT101" s="36"/>
      <c r="AU101" s="38"/>
      <c r="AV101" s="50"/>
      <c r="AW101" s="11"/>
      <c r="AX101" s="11"/>
      <c r="AY101" s="5"/>
    </row>
    <row r="102" spans="1:51" x14ac:dyDescent="0.2">
      <c r="A102" s="47"/>
      <c r="B102" s="40"/>
      <c r="C102" s="35"/>
      <c r="D102" s="36"/>
      <c r="E102" s="35"/>
      <c r="F102" s="36"/>
      <c r="G102" s="35"/>
      <c r="H102" s="36"/>
      <c r="I102" s="35"/>
      <c r="J102" s="36"/>
      <c r="K102" s="34"/>
      <c r="L102" s="33"/>
      <c r="M102" s="34"/>
      <c r="N102" s="36"/>
      <c r="O102" s="35"/>
      <c r="P102" s="36"/>
      <c r="Q102" s="35"/>
      <c r="R102" s="36"/>
      <c r="S102" s="35"/>
      <c r="T102" s="36"/>
      <c r="U102" s="35"/>
      <c r="V102" s="36"/>
      <c r="W102" s="34"/>
      <c r="X102" s="33"/>
      <c r="Y102" s="34"/>
      <c r="Z102" s="33"/>
      <c r="AA102" s="35"/>
      <c r="AB102" s="33"/>
      <c r="AC102" s="34"/>
      <c r="AD102" s="33"/>
      <c r="AE102" s="34"/>
      <c r="AF102" s="36"/>
      <c r="AG102" s="35"/>
      <c r="AH102" s="36"/>
      <c r="AI102" s="34"/>
      <c r="AJ102" s="33"/>
      <c r="AK102" s="34"/>
      <c r="AL102" s="33"/>
      <c r="AM102" s="34"/>
      <c r="AN102" s="33"/>
      <c r="AO102" s="34"/>
      <c r="AP102" s="33"/>
      <c r="AQ102" s="34"/>
      <c r="AR102" s="36"/>
      <c r="AS102" s="35"/>
      <c r="AT102" s="36"/>
      <c r="AU102" s="38"/>
      <c r="AV102" s="50"/>
      <c r="AW102" s="11"/>
      <c r="AX102" s="11"/>
      <c r="AY102" s="5"/>
    </row>
    <row r="103" spans="1:51" x14ac:dyDescent="0.2">
      <c r="A103" s="47"/>
      <c r="B103" s="40"/>
      <c r="C103" s="35"/>
      <c r="D103" s="36"/>
      <c r="E103" s="35"/>
      <c r="F103" s="36"/>
      <c r="G103" s="35"/>
      <c r="H103" s="36"/>
      <c r="I103" s="35"/>
      <c r="J103" s="36"/>
      <c r="K103" s="35"/>
      <c r="L103" s="36"/>
      <c r="M103" s="35"/>
      <c r="N103" s="36"/>
      <c r="O103" s="35"/>
      <c r="P103" s="36"/>
      <c r="Q103" s="35"/>
      <c r="R103" s="36"/>
      <c r="S103" s="35"/>
      <c r="T103" s="36"/>
      <c r="U103" s="35"/>
      <c r="V103" s="36"/>
      <c r="W103" s="34"/>
      <c r="X103" s="33"/>
      <c r="Y103" s="34"/>
      <c r="Z103" s="36"/>
      <c r="AA103" s="35"/>
      <c r="AB103" s="36"/>
      <c r="AC103" s="34"/>
      <c r="AD103" s="33"/>
      <c r="AE103" s="35"/>
      <c r="AF103" s="33"/>
      <c r="AG103" s="34"/>
      <c r="AH103" s="36"/>
      <c r="AI103" s="35"/>
      <c r="AJ103" s="36"/>
      <c r="AK103" s="35"/>
      <c r="AL103" s="33"/>
      <c r="AM103" s="34"/>
      <c r="AN103" s="36"/>
      <c r="AO103" s="34"/>
      <c r="AP103" s="33"/>
      <c r="AQ103" s="35"/>
      <c r="AR103" s="36"/>
      <c r="AS103" s="35"/>
      <c r="AT103" s="36"/>
      <c r="AU103" s="38"/>
      <c r="AV103" s="50"/>
      <c r="AW103" s="11"/>
      <c r="AX103" s="11"/>
      <c r="AY103" s="5"/>
    </row>
    <row r="104" spans="1:51" x14ac:dyDescent="0.2">
      <c r="A104" s="47"/>
      <c r="B104" s="40"/>
      <c r="C104" s="35"/>
      <c r="D104" s="36"/>
      <c r="E104" s="35"/>
      <c r="F104" s="36"/>
      <c r="G104" s="35"/>
      <c r="H104" s="36"/>
      <c r="I104" s="35"/>
      <c r="J104" s="36"/>
      <c r="K104" s="35"/>
      <c r="L104" s="36"/>
      <c r="M104" s="35"/>
      <c r="N104" s="36"/>
      <c r="O104" s="35"/>
      <c r="P104" s="36"/>
      <c r="Q104" s="35"/>
      <c r="R104" s="36"/>
      <c r="S104" s="35"/>
      <c r="T104" s="36"/>
      <c r="U104" s="35"/>
      <c r="V104" s="36"/>
      <c r="W104" s="34"/>
      <c r="X104" s="33"/>
      <c r="Y104" s="35"/>
      <c r="Z104" s="36"/>
      <c r="AA104" s="35"/>
      <c r="AB104" s="36"/>
      <c r="AC104" s="35"/>
      <c r="AD104" s="36"/>
      <c r="AE104" s="35"/>
      <c r="AF104" s="36"/>
      <c r="AG104" s="35"/>
      <c r="AH104" s="36"/>
      <c r="AI104" s="34"/>
      <c r="AJ104" s="33"/>
      <c r="AK104" s="35"/>
      <c r="AL104" s="33"/>
      <c r="AM104" s="34"/>
      <c r="AN104" s="33"/>
      <c r="AO104" s="34"/>
      <c r="AP104" s="33"/>
      <c r="AQ104" s="34"/>
      <c r="AR104" s="36"/>
      <c r="AS104" s="35"/>
      <c r="AT104" s="36"/>
      <c r="AU104" s="38"/>
      <c r="AV104" s="50"/>
      <c r="AW104" s="11"/>
      <c r="AX104" s="11"/>
      <c r="AY104" s="5"/>
    </row>
    <row r="105" spans="1:51" x14ac:dyDescent="0.2">
      <c r="A105" s="171"/>
      <c r="B105" s="168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5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4"/>
      <c r="AV105" s="179"/>
      <c r="AW105" s="179"/>
      <c r="AX105" s="179"/>
      <c r="AY105" s="5"/>
    </row>
    <row r="106" spans="1:51" x14ac:dyDescent="0.2">
      <c r="A106" s="171"/>
      <c r="B106" s="168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5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174"/>
      <c r="AV106" s="179"/>
      <c r="AW106" s="179"/>
      <c r="AX106" s="179"/>
      <c r="AY106" s="5"/>
    </row>
    <row r="107" spans="1:51" x14ac:dyDescent="0.2">
      <c r="A107" s="47"/>
      <c r="B107" s="40"/>
      <c r="C107" s="35"/>
      <c r="D107" s="36"/>
      <c r="E107" s="35"/>
      <c r="F107" s="36"/>
      <c r="G107" s="35"/>
      <c r="H107" s="36"/>
      <c r="I107" s="35"/>
      <c r="J107" s="36"/>
      <c r="K107" s="35"/>
      <c r="L107" s="36"/>
      <c r="M107" s="35"/>
      <c r="N107" s="36"/>
      <c r="O107" s="35"/>
      <c r="P107" s="36"/>
      <c r="Q107" s="35"/>
      <c r="R107" s="36"/>
      <c r="S107" s="35"/>
      <c r="T107" s="36"/>
      <c r="U107" s="35"/>
      <c r="V107" s="36"/>
      <c r="W107" s="35"/>
      <c r="X107" s="36"/>
      <c r="Y107" s="35"/>
      <c r="Z107" s="36"/>
      <c r="AA107" s="35"/>
      <c r="AB107" s="36"/>
      <c r="AC107" s="34"/>
      <c r="AD107" s="33"/>
      <c r="AE107" s="35"/>
      <c r="AF107" s="36"/>
      <c r="AG107" s="35"/>
      <c r="AH107" s="36"/>
      <c r="AI107" s="35"/>
      <c r="AJ107" s="36"/>
      <c r="AK107" s="35"/>
      <c r="AL107" s="33"/>
      <c r="AM107" s="34"/>
      <c r="AN107" s="36"/>
      <c r="AO107" s="34"/>
      <c r="AP107" s="33"/>
      <c r="AQ107" s="35"/>
      <c r="AR107" s="36"/>
      <c r="AS107" s="35"/>
      <c r="AT107" s="36"/>
      <c r="AU107" s="38"/>
      <c r="AV107" s="50"/>
      <c r="AW107" s="11"/>
      <c r="AX107" s="11"/>
      <c r="AY107" s="5"/>
    </row>
    <row r="108" spans="1:51" x14ac:dyDescent="0.2">
      <c r="A108" s="47"/>
      <c r="B108" s="40"/>
      <c r="C108" s="35"/>
      <c r="D108" s="36"/>
      <c r="E108" s="35"/>
      <c r="F108" s="36"/>
      <c r="G108" s="35"/>
      <c r="H108" s="36"/>
      <c r="I108" s="35"/>
      <c r="J108" s="36"/>
      <c r="K108" s="35"/>
      <c r="L108" s="36"/>
      <c r="M108" s="35"/>
      <c r="N108" s="36"/>
      <c r="O108" s="35"/>
      <c r="P108" s="36"/>
      <c r="Q108" s="35"/>
      <c r="R108" s="36"/>
      <c r="S108" s="35"/>
      <c r="T108" s="36"/>
      <c r="U108" s="35"/>
      <c r="V108" s="36"/>
      <c r="W108" s="35"/>
      <c r="X108" s="36"/>
      <c r="Y108" s="35"/>
      <c r="Z108" s="33"/>
      <c r="AA108" s="34"/>
      <c r="AB108" s="36"/>
      <c r="AC108" s="34"/>
      <c r="AD108" s="33"/>
      <c r="AE108" s="34"/>
      <c r="AF108" s="36"/>
      <c r="AG108" s="35"/>
      <c r="AH108" s="36"/>
      <c r="AI108" s="35"/>
      <c r="AJ108" s="36"/>
      <c r="AK108" s="35"/>
      <c r="AL108" s="36"/>
      <c r="AM108" s="35"/>
      <c r="AN108" s="36"/>
      <c r="AO108" s="34"/>
      <c r="AP108" s="33"/>
      <c r="AQ108" s="35"/>
      <c r="AR108" s="36"/>
      <c r="AS108" s="35"/>
      <c r="AT108" s="36"/>
      <c r="AU108" s="38"/>
      <c r="AV108" s="50"/>
      <c r="AW108" s="11"/>
      <c r="AX108" s="11"/>
      <c r="AY108" s="5"/>
    </row>
    <row r="109" spans="1:51" x14ac:dyDescent="0.2">
      <c r="A109" s="47"/>
      <c r="B109" s="40"/>
      <c r="C109" s="35"/>
      <c r="D109" s="36"/>
      <c r="E109" s="35"/>
      <c r="F109" s="36"/>
      <c r="G109" s="35"/>
      <c r="H109" s="36"/>
      <c r="I109" s="35"/>
      <c r="J109" s="36"/>
      <c r="K109" s="35"/>
      <c r="L109" s="36"/>
      <c r="M109" s="35"/>
      <c r="N109" s="36"/>
      <c r="O109" s="35"/>
      <c r="P109" s="36"/>
      <c r="Q109" s="35"/>
      <c r="R109" s="36"/>
      <c r="S109" s="35"/>
      <c r="T109" s="36"/>
      <c r="U109" s="35"/>
      <c r="V109" s="36"/>
      <c r="W109" s="35"/>
      <c r="X109" s="36"/>
      <c r="Y109" s="35"/>
      <c r="Z109" s="36"/>
      <c r="AA109" s="35"/>
      <c r="AB109" s="36"/>
      <c r="AC109" s="34"/>
      <c r="AD109" s="33"/>
      <c r="AE109" s="35"/>
      <c r="AF109" s="36"/>
      <c r="AG109" s="35"/>
      <c r="AH109" s="36"/>
      <c r="AI109" s="35"/>
      <c r="AJ109" s="36"/>
      <c r="AK109" s="35"/>
      <c r="AL109" s="36"/>
      <c r="AM109" s="35"/>
      <c r="AN109" s="36"/>
      <c r="AO109" s="34"/>
      <c r="AP109" s="33"/>
      <c r="AQ109" s="35"/>
      <c r="AR109" s="36"/>
      <c r="AS109" s="35"/>
      <c r="AT109" s="36"/>
      <c r="AU109" s="38"/>
      <c r="AV109" s="50"/>
      <c r="AW109" s="11"/>
      <c r="AX109" s="11"/>
      <c r="AY109" s="5"/>
    </row>
    <row r="110" spans="1:51" ht="11.3" thickBot="1" x14ac:dyDescent="0.25">
      <c r="A110" s="49"/>
      <c r="B110" s="41"/>
      <c r="C110" s="42"/>
      <c r="D110" s="43"/>
      <c r="E110" s="42"/>
      <c r="F110" s="43"/>
      <c r="G110" s="42"/>
      <c r="H110" s="43"/>
      <c r="I110" s="42"/>
      <c r="J110" s="43"/>
      <c r="K110" s="42"/>
      <c r="L110" s="43"/>
      <c r="M110" s="42"/>
      <c r="N110" s="43"/>
      <c r="O110" s="42"/>
      <c r="P110" s="43"/>
      <c r="Q110" s="42"/>
      <c r="R110" s="43"/>
      <c r="S110" s="42"/>
      <c r="T110" s="43"/>
      <c r="U110" s="42"/>
      <c r="V110" s="43"/>
      <c r="W110" s="42"/>
      <c r="X110" s="43"/>
      <c r="Y110" s="42"/>
      <c r="Z110" s="43"/>
      <c r="AA110" s="42"/>
      <c r="AB110" s="43"/>
      <c r="AC110" s="44"/>
      <c r="AD110" s="45"/>
      <c r="AE110" s="42"/>
      <c r="AF110" s="43"/>
      <c r="AG110" s="42"/>
      <c r="AH110" s="43"/>
      <c r="AI110" s="42"/>
      <c r="AJ110" s="43"/>
      <c r="AK110" s="42"/>
      <c r="AL110" s="43"/>
      <c r="AM110" s="42"/>
      <c r="AN110" s="43"/>
      <c r="AO110" s="44"/>
      <c r="AP110" s="45"/>
      <c r="AQ110" s="42"/>
      <c r="AR110" s="43"/>
      <c r="AS110" s="42"/>
      <c r="AT110" s="43"/>
      <c r="AU110" s="46"/>
      <c r="AV110" s="51"/>
      <c r="AW110" s="15"/>
      <c r="AX110" s="15"/>
      <c r="AY110" s="5"/>
    </row>
    <row r="111" spans="1:51" x14ac:dyDescent="0.2">
      <c r="AY111" s="5"/>
    </row>
    <row r="112" spans="1:51" x14ac:dyDescent="0.2">
      <c r="A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 x14ac:dyDescent="0.2">
      <c r="A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x14ac:dyDescent="0.2">
      <c r="A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</sheetData>
  <mergeCells count="645">
    <mergeCell ref="AV105:AX106"/>
    <mergeCell ref="AP105:AP106"/>
    <mergeCell ref="AQ105:AQ106"/>
    <mergeCell ref="AR105:AR106"/>
    <mergeCell ref="AS105:AS106"/>
    <mergeCell ref="AT105:AT106"/>
    <mergeCell ref="AU105:AU106"/>
    <mergeCell ref="AJ105:AJ106"/>
    <mergeCell ref="AK105:AK106"/>
    <mergeCell ref="AL105:AL106"/>
    <mergeCell ref="AM105:AM106"/>
    <mergeCell ref="AN105:AN106"/>
    <mergeCell ref="AO105:AO106"/>
    <mergeCell ref="AD105:AD106"/>
    <mergeCell ref="AE105:AE106"/>
    <mergeCell ref="AF105:AF106"/>
    <mergeCell ref="AG105:AG106"/>
    <mergeCell ref="AH105:AH106"/>
    <mergeCell ref="AI105:AI106"/>
    <mergeCell ref="X105:X106"/>
    <mergeCell ref="Y105:Y106"/>
    <mergeCell ref="Z105:Z106"/>
    <mergeCell ref="AA105:AA106"/>
    <mergeCell ref="AB105:AB106"/>
    <mergeCell ref="AC105:AC106"/>
    <mergeCell ref="R105:R106"/>
    <mergeCell ref="S105:S106"/>
    <mergeCell ref="T105:T106"/>
    <mergeCell ref="U105:U106"/>
    <mergeCell ref="V105:V106"/>
    <mergeCell ref="W105:W106"/>
    <mergeCell ref="L105:L106"/>
    <mergeCell ref="M105:M106"/>
    <mergeCell ref="N105:N106"/>
    <mergeCell ref="O105:O106"/>
    <mergeCell ref="P105:P106"/>
    <mergeCell ref="Q105:Q106"/>
    <mergeCell ref="F105:F106"/>
    <mergeCell ref="G105:G106"/>
    <mergeCell ref="H105:H106"/>
    <mergeCell ref="I105:I106"/>
    <mergeCell ref="J105:J106"/>
    <mergeCell ref="K105:K106"/>
    <mergeCell ref="AR90:AR91"/>
    <mergeCell ref="AS90:AS91"/>
    <mergeCell ref="AT90:AT91"/>
    <mergeCell ref="AE90:AE91"/>
    <mergeCell ref="T90:T91"/>
    <mergeCell ref="U90:U91"/>
    <mergeCell ref="V90:V91"/>
    <mergeCell ref="W90:W91"/>
    <mergeCell ref="X90:X91"/>
    <mergeCell ref="Y90:Y91"/>
    <mergeCell ref="N90:N91"/>
    <mergeCell ref="O90:O91"/>
    <mergeCell ref="P90:P91"/>
    <mergeCell ref="Q90:Q91"/>
    <mergeCell ref="R90:R91"/>
    <mergeCell ref="S90:S91"/>
    <mergeCell ref="H90:H91"/>
    <mergeCell ref="I90:I91"/>
    <mergeCell ref="AU90:AU91"/>
    <mergeCell ref="AV90:AX91"/>
    <mergeCell ref="A105:A106"/>
    <mergeCell ref="B105:B106"/>
    <mergeCell ref="C105:C106"/>
    <mergeCell ref="D105:D106"/>
    <mergeCell ref="E105:E106"/>
    <mergeCell ref="AL90:AL91"/>
    <mergeCell ref="AM90:AM91"/>
    <mergeCell ref="AN90:AN91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J90:J91"/>
    <mergeCell ref="K90:K91"/>
    <mergeCell ref="L90:L91"/>
    <mergeCell ref="M90:M91"/>
    <mergeCell ref="AT83:AT84"/>
    <mergeCell ref="AU83:AU84"/>
    <mergeCell ref="AV83:AX84"/>
    <mergeCell ref="A90:A91"/>
    <mergeCell ref="B90:B91"/>
    <mergeCell ref="C90:C91"/>
    <mergeCell ref="D90:D91"/>
    <mergeCell ref="E90:E91"/>
    <mergeCell ref="F90:F91"/>
    <mergeCell ref="G90:G91"/>
    <mergeCell ref="AN83:AN84"/>
    <mergeCell ref="AO83:AO84"/>
    <mergeCell ref="AP83:AP84"/>
    <mergeCell ref="AQ83:AQ84"/>
    <mergeCell ref="AR83:AR84"/>
    <mergeCell ref="AS83:AS84"/>
    <mergeCell ref="AH83:AH84"/>
    <mergeCell ref="AI83:AI84"/>
    <mergeCell ref="AJ83:AJ84"/>
    <mergeCell ref="AK83:AK84"/>
    <mergeCell ref="AL83:AL84"/>
    <mergeCell ref="AM83:AM84"/>
    <mergeCell ref="AB83:AB84"/>
    <mergeCell ref="AC83:AC84"/>
    <mergeCell ref="AD83:AD84"/>
    <mergeCell ref="AE83:AE84"/>
    <mergeCell ref="AF83:AF84"/>
    <mergeCell ref="AG83:AG84"/>
    <mergeCell ref="V83:V84"/>
    <mergeCell ref="W83:W84"/>
    <mergeCell ref="X83:X84"/>
    <mergeCell ref="Y83:Y84"/>
    <mergeCell ref="Z83:Z84"/>
    <mergeCell ref="AA83:AA84"/>
    <mergeCell ref="P83:P84"/>
    <mergeCell ref="Q83:Q84"/>
    <mergeCell ref="R83:R84"/>
    <mergeCell ref="S83:S84"/>
    <mergeCell ref="T83:T84"/>
    <mergeCell ref="U83:U84"/>
    <mergeCell ref="J83:J84"/>
    <mergeCell ref="K83:K84"/>
    <mergeCell ref="L83:L84"/>
    <mergeCell ref="M83:M84"/>
    <mergeCell ref="N83:N84"/>
    <mergeCell ref="O83:O84"/>
    <mergeCell ref="AV73:AX74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P73:AP74"/>
    <mergeCell ref="AQ73:AQ74"/>
    <mergeCell ref="AR73:AR74"/>
    <mergeCell ref="AS73:AS74"/>
    <mergeCell ref="AT73:AT74"/>
    <mergeCell ref="AU73:AU74"/>
    <mergeCell ref="AJ73:AJ74"/>
    <mergeCell ref="AK73:AK74"/>
    <mergeCell ref="AL73:AL74"/>
    <mergeCell ref="AM73:AM74"/>
    <mergeCell ref="AN73:AN74"/>
    <mergeCell ref="AO73:AO74"/>
    <mergeCell ref="AD73:AD74"/>
    <mergeCell ref="AE73:AE74"/>
    <mergeCell ref="AF73:AF74"/>
    <mergeCell ref="AG73:AG74"/>
    <mergeCell ref="AH73:AH74"/>
    <mergeCell ref="AI73:AI74"/>
    <mergeCell ref="X73:X74"/>
    <mergeCell ref="Y73:Y74"/>
    <mergeCell ref="Z73:Z74"/>
    <mergeCell ref="AA73:AA74"/>
    <mergeCell ref="AB73:AB74"/>
    <mergeCell ref="AC73:AC74"/>
    <mergeCell ref="R73:R74"/>
    <mergeCell ref="S73:S74"/>
    <mergeCell ref="T73:T74"/>
    <mergeCell ref="U73:U74"/>
    <mergeCell ref="V73:V74"/>
    <mergeCell ref="W73:W74"/>
    <mergeCell ref="L73:L74"/>
    <mergeCell ref="M73:M74"/>
    <mergeCell ref="N73:N74"/>
    <mergeCell ref="O73:O74"/>
    <mergeCell ref="P73:P74"/>
    <mergeCell ref="Q73:Q74"/>
    <mergeCell ref="F73:F74"/>
    <mergeCell ref="G73:G74"/>
    <mergeCell ref="H73:H74"/>
    <mergeCell ref="I73:I74"/>
    <mergeCell ref="J73:J74"/>
    <mergeCell ref="K73:K74"/>
    <mergeCell ref="AR66:AR67"/>
    <mergeCell ref="AS66:AS67"/>
    <mergeCell ref="AT66:AT67"/>
    <mergeCell ref="AE66:AE67"/>
    <mergeCell ref="T66:T67"/>
    <mergeCell ref="U66:U67"/>
    <mergeCell ref="V66:V67"/>
    <mergeCell ref="W66:W67"/>
    <mergeCell ref="X66:X67"/>
    <mergeCell ref="Y66:Y67"/>
    <mergeCell ref="N66:N67"/>
    <mergeCell ref="O66:O67"/>
    <mergeCell ref="P66:P67"/>
    <mergeCell ref="Q66:Q67"/>
    <mergeCell ref="R66:R67"/>
    <mergeCell ref="S66:S67"/>
    <mergeCell ref="H66:H67"/>
    <mergeCell ref="I66:I67"/>
    <mergeCell ref="AU66:AU67"/>
    <mergeCell ref="AV66:AX67"/>
    <mergeCell ref="A73:A74"/>
    <mergeCell ref="B73:B74"/>
    <mergeCell ref="C73:C74"/>
    <mergeCell ref="D73:D74"/>
    <mergeCell ref="E73:E74"/>
    <mergeCell ref="AL66:AL67"/>
    <mergeCell ref="AM66:AM67"/>
    <mergeCell ref="AN66:AN67"/>
    <mergeCell ref="AO66:AO67"/>
    <mergeCell ref="AP66:AP67"/>
    <mergeCell ref="AQ66:AQ67"/>
    <mergeCell ref="AF66:AF67"/>
    <mergeCell ref="AG66:AG67"/>
    <mergeCell ref="AH66:AH67"/>
    <mergeCell ref="AI66:AI67"/>
    <mergeCell ref="AJ66:AJ67"/>
    <mergeCell ref="AK66:AK67"/>
    <mergeCell ref="Z66:Z67"/>
    <mergeCell ref="AA66:AA67"/>
    <mergeCell ref="AB66:AB67"/>
    <mergeCell ref="AC66:AC67"/>
    <mergeCell ref="AD66:AD67"/>
    <mergeCell ref="J66:J67"/>
    <mergeCell ref="K66:K67"/>
    <mergeCell ref="L66:L67"/>
    <mergeCell ref="M66:M67"/>
    <mergeCell ref="AT61:AT62"/>
    <mergeCell ref="AU61:AU62"/>
    <mergeCell ref="AV61:AX62"/>
    <mergeCell ref="A66:A67"/>
    <mergeCell ref="B66:B67"/>
    <mergeCell ref="C66:C67"/>
    <mergeCell ref="D66:D67"/>
    <mergeCell ref="E66:E67"/>
    <mergeCell ref="F66:F67"/>
    <mergeCell ref="G66:G67"/>
    <mergeCell ref="AN61:AN62"/>
    <mergeCell ref="AO61:AO62"/>
    <mergeCell ref="AP61:AP62"/>
    <mergeCell ref="AQ61:AQ62"/>
    <mergeCell ref="AR61:AR62"/>
    <mergeCell ref="AS61:AS62"/>
    <mergeCell ref="AH61:AH62"/>
    <mergeCell ref="AI61:AI62"/>
    <mergeCell ref="AJ61:AJ62"/>
    <mergeCell ref="AK61:AK62"/>
    <mergeCell ref="AL61:AL62"/>
    <mergeCell ref="AM61:AM62"/>
    <mergeCell ref="AB61:AB62"/>
    <mergeCell ref="AC61:AC62"/>
    <mergeCell ref="AD61:AD62"/>
    <mergeCell ref="AE61:AE62"/>
    <mergeCell ref="AF61:AF62"/>
    <mergeCell ref="AG61:AG62"/>
    <mergeCell ref="V61:V62"/>
    <mergeCell ref="W61:W62"/>
    <mergeCell ref="X61:X62"/>
    <mergeCell ref="Y61:Y62"/>
    <mergeCell ref="Z61:Z62"/>
    <mergeCell ref="AA61:AA62"/>
    <mergeCell ref="P61:P62"/>
    <mergeCell ref="Q61:Q62"/>
    <mergeCell ref="R61:R62"/>
    <mergeCell ref="S61:S62"/>
    <mergeCell ref="T61:T62"/>
    <mergeCell ref="U61:U62"/>
    <mergeCell ref="J61:J62"/>
    <mergeCell ref="K61:K62"/>
    <mergeCell ref="L61:L62"/>
    <mergeCell ref="M61:M62"/>
    <mergeCell ref="N61:N62"/>
    <mergeCell ref="O61:O62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AD54:AD55"/>
    <mergeCell ref="AE54:AE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AC54:AC55"/>
    <mergeCell ref="R54:R55"/>
    <mergeCell ref="S54:S55"/>
    <mergeCell ref="T54:T55"/>
    <mergeCell ref="U54:U55"/>
    <mergeCell ref="V54:V55"/>
    <mergeCell ref="W54:W55"/>
    <mergeCell ref="L54:L55"/>
    <mergeCell ref="M54:M55"/>
    <mergeCell ref="N54:N55"/>
    <mergeCell ref="O54:O55"/>
    <mergeCell ref="P54:P55"/>
    <mergeCell ref="Q54:Q55"/>
    <mergeCell ref="F54:F55"/>
    <mergeCell ref="G54:G55"/>
    <mergeCell ref="H54:H55"/>
    <mergeCell ref="I54:I55"/>
    <mergeCell ref="J54:J55"/>
    <mergeCell ref="K54:K55"/>
    <mergeCell ref="AR47:AR48"/>
    <mergeCell ref="AS47:AS48"/>
    <mergeCell ref="AT47:AT48"/>
    <mergeCell ref="AE47:AE48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AU47:AU48"/>
    <mergeCell ref="AV47:AX48"/>
    <mergeCell ref="A54:A55"/>
    <mergeCell ref="B54:B55"/>
    <mergeCell ref="C54:C55"/>
    <mergeCell ref="D54:D55"/>
    <mergeCell ref="E54:E55"/>
    <mergeCell ref="AL47:AL48"/>
    <mergeCell ref="AM47:AM48"/>
    <mergeCell ref="AN47:AN48"/>
    <mergeCell ref="AO47:AO48"/>
    <mergeCell ref="AP47:AP48"/>
    <mergeCell ref="AQ47:AQ48"/>
    <mergeCell ref="AF47:AF48"/>
    <mergeCell ref="AG47:AG48"/>
    <mergeCell ref="AH47:AH48"/>
    <mergeCell ref="AI47:AI48"/>
    <mergeCell ref="AJ47:AJ48"/>
    <mergeCell ref="AK47:AK48"/>
    <mergeCell ref="Z47:Z48"/>
    <mergeCell ref="AA47:AA48"/>
    <mergeCell ref="AB47:AB48"/>
    <mergeCell ref="AC47:AC48"/>
    <mergeCell ref="AD47:AD48"/>
    <mergeCell ref="J47:J48"/>
    <mergeCell ref="K47:K48"/>
    <mergeCell ref="L47:L48"/>
    <mergeCell ref="M47:M48"/>
    <mergeCell ref="AT40:AT41"/>
    <mergeCell ref="AU40:AU41"/>
    <mergeCell ref="AV40:AX41"/>
    <mergeCell ref="A47:A48"/>
    <mergeCell ref="B47:B48"/>
    <mergeCell ref="C47:C48"/>
    <mergeCell ref="D47:D48"/>
    <mergeCell ref="E47:E48"/>
    <mergeCell ref="F47:F48"/>
    <mergeCell ref="G47:G48"/>
    <mergeCell ref="AN40:AN41"/>
    <mergeCell ref="AO40:AO41"/>
    <mergeCell ref="AP40:AP41"/>
    <mergeCell ref="AQ40:AQ41"/>
    <mergeCell ref="AR40:AR41"/>
    <mergeCell ref="AS40:AS41"/>
    <mergeCell ref="AH40:AH41"/>
    <mergeCell ref="AI40:AI41"/>
    <mergeCell ref="AJ40:AJ41"/>
    <mergeCell ref="AK40:AK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V40:V41"/>
    <mergeCell ref="W40:W41"/>
    <mergeCell ref="X40:X41"/>
    <mergeCell ref="Y40:Y41"/>
    <mergeCell ref="Z40:Z41"/>
    <mergeCell ref="AA40:AA41"/>
    <mergeCell ref="P40:P41"/>
    <mergeCell ref="Q40:Q41"/>
    <mergeCell ref="R40:R41"/>
    <mergeCell ref="S40:S41"/>
    <mergeCell ref="T40:T41"/>
    <mergeCell ref="U40:U41"/>
    <mergeCell ref="J40:J41"/>
    <mergeCell ref="K40:K41"/>
    <mergeCell ref="L40:L41"/>
    <mergeCell ref="M40:M41"/>
    <mergeCell ref="N40:N41"/>
    <mergeCell ref="O40:O41"/>
    <mergeCell ref="AV34:AX3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AD34:AD35"/>
    <mergeCell ref="AE34:AE35"/>
    <mergeCell ref="AF34:AF35"/>
    <mergeCell ref="AG34:AG35"/>
    <mergeCell ref="AH34:AH35"/>
    <mergeCell ref="AI34:AI35"/>
    <mergeCell ref="X34:X35"/>
    <mergeCell ref="Y34:Y35"/>
    <mergeCell ref="Z34:Z35"/>
    <mergeCell ref="AA34:AA35"/>
    <mergeCell ref="AB34:AB35"/>
    <mergeCell ref="AC34:AC35"/>
    <mergeCell ref="R34:R35"/>
    <mergeCell ref="S34:S35"/>
    <mergeCell ref="T34:T35"/>
    <mergeCell ref="U34:U35"/>
    <mergeCell ref="V34:V35"/>
    <mergeCell ref="W34:W35"/>
    <mergeCell ref="L34:L35"/>
    <mergeCell ref="M34:M35"/>
    <mergeCell ref="N34:N35"/>
    <mergeCell ref="O34:O35"/>
    <mergeCell ref="P34:P35"/>
    <mergeCell ref="Q34:Q35"/>
    <mergeCell ref="F34:F35"/>
    <mergeCell ref="G34:G35"/>
    <mergeCell ref="H34:H35"/>
    <mergeCell ref="I34:I35"/>
    <mergeCell ref="J34:J35"/>
    <mergeCell ref="K34:K35"/>
    <mergeCell ref="AR20:AR21"/>
    <mergeCell ref="AS20:AS21"/>
    <mergeCell ref="AT20:AT21"/>
    <mergeCell ref="AE20:AE21"/>
    <mergeCell ref="T20:T21"/>
    <mergeCell ref="U20:U21"/>
    <mergeCell ref="V20:V21"/>
    <mergeCell ref="W20:W21"/>
    <mergeCell ref="X20:X21"/>
    <mergeCell ref="Y20:Y21"/>
    <mergeCell ref="N20:N21"/>
    <mergeCell ref="O20:O21"/>
    <mergeCell ref="P20:P21"/>
    <mergeCell ref="Q20:Q21"/>
    <mergeCell ref="R20:R21"/>
    <mergeCell ref="S20:S21"/>
    <mergeCell ref="H20:H21"/>
    <mergeCell ref="I20:I21"/>
    <mergeCell ref="AU20:AU21"/>
    <mergeCell ref="AV20:AX21"/>
    <mergeCell ref="A34:A35"/>
    <mergeCell ref="B34:B35"/>
    <mergeCell ref="C34:C35"/>
    <mergeCell ref="D34:D35"/>
    <mergeCell ref="E34:E35"/>
    <mergeCell ref="AL20:AL21"/>
    <mergeCell ref="AM20:AM21"/>
    <mergeCell ref="AN20:AN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Z20:Z21"/>
    <mergeCell ref="AA20:AA21"/>
    <mergeCell ref="AB20:AB21"/>
    <mergeCell ref="AC20:AC21"/>
    <mergeCell ref="AD20:AD21"/>
    <mergeCell ref="J20:J21"/>
    <mergeCell ref="K20:K21"/>
    <mergeCell ref="L20:L21"/>
    <mergeCell ref="M20:M21"/>
    <mergeCell ref="AT12:AT13"/>
    <mergeCell ref="AU12:AU13"/>
    <mergeCell ref="AV12:AX13"/>
    <mergeCell ref="A20:A21"/>
    <mergeCell ref="B20:B21"/>
    <mergeCell ref="C20:C21"/>
    <mergeCell ref="D20:D21"/>
    <mergeCell ref="E20:E21"/>
    <mergeCell ref="F20:F21"/>
    <mergeCell ref="G20:G21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AD10:AD11"/>
    <mergeCell ref="AE10:AE11"/>
    <mergeCell ref="O10:O11"/>
    <mergeCell ref="P10:P11"/>
    <mergeCell ref="Q10:Q11"/>
    <mergeCell ref="AF10:AF11"/>
    <mergeCell ref="AG10:AG11"/>
    <mergeCell ref="AH10:AH11"/>
    <mergeCell ref="AI10:AI11"/>
    <mergeCell ref="X10:X11"/>
    <mergeCell ref="Y10:Y11"/>
    <mergeCell ref="Z10:Z11"/>
    <mergeCell ref="AA10:AA11"/>
    <mergeCell ref="AB10:AB11"/>
    <mergeCell ref="AC10:AC11"/>
    <mergeCell ref="A10:A11"/>
    <mergeCell ref="B10:B11"/>
    <mergeCell ref="C10:C11"/>
    <mergeCell ref="D10:D11"/>
    <mergeCell ref="E10:E11"/>
    <mergeCell ref="Q6:S8"/>
    <mergeCell ref="T6:V8"/>
    <mergeCell ref="W6:Y8"/>
    <mergeCell ref="Z6:AB8"/>
    <mergeCell ref="F10:F11"/>
    <mergeCell ref="G10:G11"/>
    <mergeCell ref="H10:H11"/>
    <mergeCell ref="I10:I11"/>
    <mergeCell ref="J10:J11"/>
    <mergeCell ref="K10:K11"/>
    <mergeCell ref="R10:R11"/>
    <mergeCell ref="S10:S11"/>
    <mergeCell ref="T10:T11"/>
    <mergeCell ref="U10:U11"/>
    <mergeCell ref="V10:V11"/>
    <mergeCell ref="W10:W11"/>
    <mergeCell ref="L10:L11"/>
    <mergeCell ref="M10:M11"/>
    <mergeCell ref="N10:N11"/>
    <mergeCell ref="B2:R2"/>
    <mergeCell ref="B3:Q3"/>
    <mergeCell ref="G5:L5"/>
    <mergeCell ref="AW5:AX5"/>
    <mergeCell ref="A6:A9"/>
    <mergeCell ref="B6:D8"/>
    <mergeCell ref="E6:G8"/>
    <mergeCell ref="H6:J8"/>
    <mergeCell ref="K6:M8"/>
    <mergeCell ref="N6:P8"/>
    <mergeCell ref="AR6:AU8"/>
    <mergeCell ref="AV6:AX9"/>
    <mergeCell ref="AC6:AE8"/>
    <mergeCell ref="AF6:AH8"/>
    <mergeCell ref="AI6:AK8"/>
    <mergeCell ref="AL6:AN8"/>
    <mergeCell ref="AO6:A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2015-05-22T06:42:43Z</dcterms:created>
  <dcterms:modified xsi:type="dcterms:W3CDTF">2021-06-08T05:11:14Z</dcterms:modified>
</cp:coreProperties>
</file>