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1" i="1" l="1"/>
  <c r="G400" i="1"/>
  <c r="G399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G3" i="1"/>
  <c r="H2" i="1"/>
  <c r="G2" i="1"/>
</calcChain>
</file>

<file path=xl/sharedStrings.xml><?xml version="1.0" encoding="utf-8"?>
<sst xmlns="http://schemas.openxmlformats.org/spreadsheetml/2006/main" count="50" uniqueCount="44">
  <si>
    <t>WELL</t>
  </si>
  <si>
    <t>DATE</t>
  </si>
  <si>
    <t>MW-2</t>
  </si>
  <si>
    <t>not surveyed</t>
  </si>
  <si>
    <t>---</t>
  </si>
  <si>
    <t>MW-4</t>
  </si>
  <si>
    <t>MW-5</t>
  </si>
  <si>
    <t>MW-6</t>
  </si>
  <si>
    <t>MW-7</t>
  </si>
  <si>
    <t>MW-10</t>
  </si>
  <si>
    <t>MW-12</t>
  </si>
  <si>
    <t>MW-13</t>
  </si>
  <si>
    <t>no measurement - well casing damaged</t>
  </si>
  <si>
    <t>MW-14</t>
  </si>
  <si>
    <t>MW-15</t>
  </si>
  <si>
    <t>MW-16</t>
  </si>
  <si>
    <t>MW-19</t>
  </si>
  <si>
    <t>MW-21</t>
  </si>
  <si>
    <t>MW-22</t>
  </si>
  <si>
    <t>MW-23</t>
  </si>
  <si>
    <t>MW-24</t>
  </si>
  <si>
    <t>MW-26</t>
  </si>
  <si>
    <t>MW-27</t>
  </si>
  <si>
    <t>MW-28</t>
  </si>
  <si>
    <t>MW-29</t>
  </si>
  <si>
    <t>MW-30</t>
  </si>
  <si>
    <t>MW-31</t>
  </si>
  <si>
    <t>MW-40</t>
  </si>
  <si>
    <t>CASING_ELEVATION</t>
  </si>
  <si>
    <t>DEPTH_WATER</t>
  </si>
  <si>
    <t>DEPTH_PRODUCT</t>
  </si>
  <si>
    <t>PRODUCT_THICKNESS</t>
  </si>
  <si>
    <t>GW_ELEVATION</t>
  </si>
  <si>
    <t>NOTES</t>
  </si>
  <si>
    <t>MW-3</t>
  </si>
  <si>
    <t xml:space="preserve">
abandoned or destroyed</t>
  </si>
  <si>
    <t>Note that the survey elevation of this well appears to be anomalous; therefore data are not used in potentiometric interpretation.</t>
  </si>
  <si>
    <t xml:space="preserve">MW-25
</t>
  </si>
  <si>
    <t>abandoned</t>
  </si>
  <si>
    <t xml:space="preserve">MW-11
</t>
  </si>
  <si>
    <t>MW-11A</t>
  </si>
  <si>
    <t>MW-3A</t>
  </si>
  <si>
    <t xml:space="preserve">MW-8A
</t>
  </si>
  <si>
    <t>MW-20A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</si>
</sst>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10" x14ac:knownFonts="1">
    <font>
      <sz val="12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</fills>
  <borders count="96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indexed="8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 style="thin">
        <color indexed="8"/>
      </left>
      <right style="thin">
        <color auto="1"/>
      </right>
      <top style="dotted">
        <color auto="1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indexed="8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thin">
        <color auto="1"/>
      </right>
      <top style="medium">
        <color indexed="8"/>
      </top>
      <bottom/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auto="1"/>
      </right>
      <top style="medium">
        <color indexed="8"/>
      </top>
      <bottom style="dotted">
        <color indexed="8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dotted">
        <color indexed="8"/>
      </bottom>
      <diagonal/>
    </border>
    <border>
      <left style="thin">
        <color auto="1"/>
      </left>
      <right style="medium">
        <color auto="1"/>
      </right>
      <top/>
      <bottom style="dotted">
        <color indexed="8"/>
      </bottom>
      <diagonal/>
    </border>
    <border>
      <left style="thin">
        <color indexed="8"/>
      </left>
      <right style="thin">
        <color auto="1"/>
      </right>
      <top style="dotted">
        <color indexed="8"/>
      </top>
      <bottom style="dotted">
        <color indexed="8"/>
      </bottom>
      <diagonal/>
    </border>
    <border>
      <left style="thin">
        <color auto="1"/>
      </left>
      <right style="thin">
        <color auto="1"/>
      </right>
      <top style="dotted">
        <color indexed="8"/>
      </top>
      <bottom style="dotted">
        <color indexed="8"/>
      </bottom>
      <diagonal/>
    </border>
    <border>
      <left style="thin">
        <color auto="1"/>
      </left>
      <right style="medium">
        <color auto="1"/>
      </right>
      <top style="dotted">
        <color indexed="8"/>
      </top>
      <bottom style="dotted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dotted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dotted">
        <color indexed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indexed="8"/>
      </top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/>
      <diagonal/>
    </border>
    <border>
      <left style="thin">
        <color auto="1"/>
      </left>
      <right/>
      <top style="medium">
        <color indexed="8"/>
      </top>
      <bottom/>
      <diagonal/>
    </border>
    <border>
      <left style="thin">
        <color auto="1"/>
      </left>
      <right style="medium">
        <color auto="1"/>
      </right>
      <top style="medium">
        <color indexed="8"/>
      </top>
      <bottom style="dotted">
        <color indexed="8"/>
      </bottom>
      <diagonal/>
    </border>
    <border>
      <left style="thin">
        <color auto="1"/>
      </left>
      <right style="thin">
        <color auto="1"/>
      </right>
      <top style="dotted">
        <color indexed="8"/>
      </top>
      <bottom/>
      <diagonal/>
    </border>
    <border>
      <left style="thin">
        <color auto="1"/>
      </left>
      <right style="medium">
        <color auto="1"/>
      </right>
      <top style="dotted">
        <color indexed="8"/>
      </top>
      <bottom/>
      <diagonal/>
    </border>
    <border>
      <left style="thin">
        <color indexed="8"/>
      </left>
      <right style="thin">
        <color auto="1"/>
      </right>
      <top style="dotted">
        <color indexed="8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8"/>
      </bottom>
      <diagonal/>
    </border>
    <border>
      <left style="medium">
        <color auto="1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dotted">
        <color indexed="8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medium">
        <color auto="1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medium">
        <color indexed="8"/>
      </bottom>
      <diagonal/>
    </border>
    <border>
      <left style="thin">
        <color indexed="8"/>
      </left>
      <right style="medium">
        <color auto="1"/>
      </right>
      <top style="dotted">
        <color indexed="8"/>
      </top>
      <bottom style="medium">
        <color indexed="8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indexed="8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indexed="8"/>
      </top>
      <bottom style="dotted">
        <color indexed="8"/>
      </bottom>
      <diagonal/>
    </border>
    <border>
      <left style="thin">
        <color indexed="8"/>
      </left>
      <right style="medium">
        <color auto="1"/>
      </right>
      <top style="medium">
        <color indexed="8"/>
      </top>
      <bottom/>
      <diagonal/>
    </border>
    <border>
      <left style="thin">
        <color indexed="8"/>
      </left>
      <right style="medium">
        <color auto="1"/>
      </right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/>
      <top style="dotted">
        <color indexed="8"/>
      </top>
      <bottom style="medium">
        <color auto="1"/>
      </bottom>
      <diagonal/>
    </border>
    <border>
      <left/>
      <right/>
      <top style="dotted">
        <color indexed="8"/>
      </top>
      <bottom style="medium">
        <color auto="1"/>
      </bottom>
      <diagonal/>
    </border>
    <border>
      <left/>
      <right style="medium">
        <color auto="1"/>
      </right>
      <top style="dotted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medium">
        <color auto="1"/>
      </right>
      <top/>
      <bottom style="dotted">
        <color indexed="8"/>
      </bottom>
      <diagonal/>
    </border>
    <border>
      <left style="thin">
        <color indexed="8"/>
      </left>
      <right style="medium">
        <color auto="1"/>
      </right>
      <top style="dotted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medium">
        <color auto="1"/>
      </bottom>
      <diagonal/>
    </border>
    <border>
      <left/>
      <right/>
      <top style="medium">
        <color indexed="8"/>
      </top>
      <bottom/>
      <diagonal/>
    </border>
    <border>
      <left style="thin">
        <color auto="1"/>
      </left>
      <right style="thin">
        <color indexed="8"/>
      </right>
      <top style="medium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8"/>
      </right>
      <top/>
      <bottom style="medium">
        <color auto="1"/>
      </bottom>
      <diagonal/>
    </border>
    <border>
      <left/>
      <right style="thin">
        <color indexed="8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2" fontId="1" fillId="2" borderId="3" xfId="0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3" borderId="7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 wrapText="1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4" fillId="0" borderId="3" xfId="0" quotePrefix="1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1" xfId="0" quotePrefix="1" applyFont="1" applyBorder="1" applyAlignment="1">
      <alignment horizontal="center" vertical="center"/>
    </xf>
    <xf numFmtId="2" fontId="4" fillId="0" borderId="11" xfId="0" quotePrefix="1" applyNumberFormat="1" applyFont="1" applyBorder="1" applyAlignment="1">
      <alignment horizontal="center" vertical="center"/>
    </xf>
    <xf numFmtId="2" fontId="4" fillId="3" borderId="12" xfId="0" applyNumberFormat="1" applyFont="1" applyFill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4" fillId="3" borderId="17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2" fontId="4" fillId="3" borderId="19" xfId="0" applyNumberFormat="1" applyFont="1" applyFill="1" applyBorder="1" applyAlignment="1">
      <alignment horizontal="center"/>
    </xf>
    <xf numFmtId="2" fontId="5" fillId="0" borderId="15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/>
    </xf>
    <xf numFmtId="2" fontId="4" fillId="0" borderId="23" xfId="0" applyNumberFormat="1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2" fontId="4" fillId="3" borderId="24" xfId="0" applyNumberFormat="1" applyFont="1" applyFill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2" fontId="5" fillId="0" borderId="34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4" fillId="3" borderId="38" xfId="0" applyNumberFormat="1" applyFont="1" applyFill="1" applyBorder="1" applyAlignment="1">
      <alignment horizontal="center"/>
    </xf>
    <xf numFmtId="164" fontId="4" fillId="0" borderId="39" xfId="0" applyNumberFormat="1" applyFont="1" applyBorder="1" applyAlignment="1">
      <alignment horizontal="center"/>
    </xf>
    <xf numFmtId="2" fontId="4" fillId="0" borderId="40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2" fontId="5" fillId="0" borderId="40" xfId="0" applyNumberFormat="1" applyFont="1" applyBorder="1" applyAlignment="1">
      <alignment horizontal="center" vertical="center"/>
    </xf>
    <xf numFmtId="2" fontId="4" fillId="3" borderId="41" xfId="0" applyNumberFormat="1" applyFont="1" applyFill="1" applyBorder="1" applyAlignment="1">
      <alignment horizontal="center"/>
    </xf>
    <xf numFmtId="0" fontId="4" fillId="0" borderId="43" xfId="0" applyFont="1" applyBorder="1" applyAlignment="1">
      <alignment horizontal="center" vertical="center"/>
    </xf>
    <xf numFmtId="2" fontId="4" fillId="0" borderId="44" xfId="0" applyNumberFormat="1" applyFont="1" applyBorder="1" applyAlignment="1">
      <alignment horizontal="center" vertical="center"/>
    </xf>
    <xf numFmtId="2" fontId="4" fillId="3" borderId="45" xfId="0" applyNumberFormat="1" applyFont="1" applyFill="1" applyBorder="1" applyAlignment="1">
      <alignment horizontal="center"/>
    </xf>
    <xf numFmtId="2" fontId="4" fillId="3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 vertical="center"/>
    </xf>
    <xf numFmtId="2" fontId="4" fillId="0" borderId="49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/>
    </xf>
    <xf numFmtId="164" fontId="4" fillId="0" borderId="51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/>
    </xf>
    <xf numFmtId="2" fontId="4" fillId="0" borderId="28" xfId="0" applyNumberFormat="1" applyFont="1" applyBorder="1" applyAlignment="1">
      <alignment horizontal="center" vertical="center"/>
    </xf>
    <xf numFmtId="0" fontId="0" fillId="0" borderId="28" xfId="0" applyBorder="1"/>
    <xf numFmtId="2" fontId="4" fillId="0" borderId="54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164" fontId="4" fillId="0" borderId="58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 vertical="center"/>
    </xf>
    <xf numFmtId="2" fontId="6" fillId="0" borderId="58" xfId="0" applyNumberFormat="1" applyFont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/>
    </xf>
    <xf numFmtId="164" fontId="4" fillId="0" borderId="60" xfId="0" applyNumberFormat="1" applyFont="1" applyBorder="1" applyAlignment="1">
      <alignment horizontal="center"/>
    </xf>
    <xf numFmtId="0" fontId="6" fillId="0" borderId="60" xfId="0" applyFont="1" applyBorder="1" applyAlignment="1">
      <alignment horizontal="center" vertical="center"/>
    </xf>
    <xf numFmtId="2" fontId="6" fillId="0" borderId="60" xfId="0" applyNumberFormat="1" applyFont="1" applyBorder="1" applyAlignment="1">
      <alignment horizontal="center" vertical="center"/>
    </xf>
    <xf numFmtId="2" fontId="4" fillId="0" borderId="61" xfId="0" applyNumberFormat="1" applyFont="1" applyFill="1" applyBorder="1" applyAlignment="1">
      <alignment horizontal="center"/>
    </xf>
    <xf numFmtId="164" fontId="4" fillId="0" borderId="62" xfId="0" applyNumberFormat="1" applyFont="1" applyBorder="1" applyAlignment="1">
      <alignment horizontal="center"/>
    </xf>
    <xf numFmtId="2" fontId="6" fillId="0" borderId="62" xfId="0" applyNumberFormat="1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2" fontId="4" fillId="0" borderId="64" xfId="0" applyNumberFormat="1" applyFont="1" applyFill="1" applyBorder="1" applyAlignment="1">
      <alignment horizontal="center"/>
    </xf>
    <xf numFmtId="2" fontId="2" fillId="0" borderId="58" xfId="0" applyNumberFormat="1" applyFont="1" applyBorder="1" applyAlignment="1">
      <alignment horizontal="center" vertical="center"/>
    </xf>
    <xf numFmtId="2" fontId="4" fillId="3" borderId="65" xfId="0" applyNumberFormat="1" applyFont="1" applyFill="1" applyBorder="1" applyAlignment="1">
      <alignment horizontal="center"/>
    </xf>
    <xf numFmtId="2" fontId="2" fillId="0" borderId="60" xfId="0" applyNumberFormat="1" applyFont="1" applyBorder="1" applyAlignment="1">
      <alignment horizontal="center" vertical="center"/>
    </xf>
    <xf numFmtId="165" fontId="3" fillId="0" borderId="60" xfId="0" applyNumberFormat="1" applyFont="1" applyBorder="1" applyAlignment="1" applyProtection="1">
      <alignment horizontal="center"/>
    </xf>
    <xf numFmtId="2" fontId="4" fillId="0" borderId="60" xfId="0" applyNumberFormat="1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2" fontId="5" fillId="0" borderId="60" xfId="0" applyNumberFormat="1" applyFont="1" applyBorder="1" applyAlignment="1">
      <alignment horizontal="center" vertical="center"/>
    </xf>
    <xf numFmtId="165" fontId="3" fillId="0" borderId="62" xfId="0" applyNumberFormat="1" applyFont="1" applyBorder="1" applyAlignment="1" applyProtection="1">
      <alignment horizontal="center"/>
    </xf>
    <xf numFmtId="2" fontId="4" fillId="0" borderId="62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4" fillId="0" borderId="63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2" fontId="4" fillId="3" borderId="66" xfId="0" applyNumberFormat="1" applyFont="1" applyFill="1" applyBorder="1" applyAlignment="1">
      <alignment horizontal="center"/>
    </xf>
    <xf numFmtId="165" fontId="3" fillId="0" borderId="58" xfId="0" applyNumberFormat="1" applyFont="1" applyBorder="1" applyAlignment="1" applyProtection="1">
      <alignment horizontal="center"/>
    </xf>
    <xf numFmtId="2" fontId="4" fillId="0" borderId="58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3" fillId="4" borderId="67" xfId="0" applyNumberFormat="1" applyFont="1" applyFill="1" applyBorder="1" applyAlignment="1" applyProtection="1">
      <alignment horizontal="center"/>
    </xf>
    <xf numFmtId="2" fontId="3" fillId="4" borderId="61" xfId="0" applyNumberFormat="1" applyFont="1" applyFill="1" applyBorder="1" applyAlignment="1" applyProtection="1">
      <alignment horizontal="center"/>
    </xf>
    <xf numFmtId="165" fontId="3" fillId="0" borderId="63" xfId="0" applyNumberFormat="1" applyFont="1" applyBorder="1" applyAlignment="1" applyProtection="1">
      <alignment horizontal="center"/>
    </xf>
    <xf numFmtId="2" fontId="3" fillId="4" borderId="64" xfId="0" applyNumberFormat="1" applyFont="1" applyFill="1" applyBorder="1" applyAlignment="1" applyProtection="1">
      <alignment horizontal="center"/>
    </xf>
    <xf numFmtId="2" fontId="3" fillId="0" borderId="68" xfId="0" applyNumberFormat="1" applyFont="1" applyFill="1" applyBorder="1" applyAlignment="1" applyProtection="1">
      <alignment horizontal="center"/>
    </xf>
    <xf numFmtId="2" fontId="3" fillId="0" borderId="61" xfId="0" applyNumberFormat="1" applyFont="1" applyFill="1" applyBorder="1" applyAlignment="1" applyProtection="1">
      <alignment horizontal="center"/>
    </xf>
    <xf numFmtId="2" fontId="3" fillId="0" borderId="69" xfId="0" applyNumberFormat="1" applyFont="1" applyFill="1" applyBorder="1" applyAlignment="1" applyProtection="1">
      <alignment horizontal="center"/>
    </xf>
    <xf numFmtId="2" fontId="3" fillId="0" borderId="64" xfId="0" applyNumberFormat="1" applyFont="1" applyFill="1" applyBorder="1" applyAlignment="1" applyProtection="1">
      <alignment horizontal="center"/>
    </xf>
    <xf numFmtId="2" fontId="3" fillId="0" borderId="61" xfId="0" applyNumberFormat="1" applyFont="1" applyBorder="1" applyAlignment="1" applyProtection="1">
      <alignment horizontal="center"/>
    </xf>
    <xf numFmtId="2" fontId="3" fillId="0" borderId="69" xfId="0" applyNumberFormat="1" applyFont="1" applyBorder="1" applyAlignment="1" applyProtection="1">
      <alignment horizontal="center"/>
    </xf>
    <xf numFmtId="2" fontId="3" fillId="0" borderId="64" xfId="0" applyNumberFormat="1" applyFont="1" applyBorder="1" applyAlignment="1" applyProtection="1">
      <alignment horizontal="center"/>
    </xf>
    <xf numFmtId="2" fontId="4" fillId="3" borderId="67" xfId="0" applyNumberFormat="1" applyFont="1" applyFill="1" applyBorder="1" applyAlignment="1">
      <alignment horizontal="center"/>
    </xf>
    <xf numFmtId="2" fontId="4" fillId="3" borderId="61" xfId="0" applyNumberFormat="1" applyFont="1" applyFill="1" applyBorder="1" applyAlignment="1">
      <alignment horizontal="center"/>
    </xf>
    <xf numFmtId="165" fontId="3" fillId="0" borderId="75" xfId="0" applyNumberFormat="1" applyFont="1" applyBorder="1" applyAlignment="1" applyProtection="1">
      <alignment horizontal="center"/>
    </xf>
    <xf numFmtId="2" fontId="4" fillId="0" borderId="75" xfId="0" applyNumberFormat="1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2" fontId="3" fillId="0" borderId="76" xfId="0" applyNumberFormat="1" applyFont="1" applyBorder="1" applyAlignment="1" applyProtection="1">
      <alignment horizontal="center"/>
    </xf>
    <xf numFmtId="2" fontId="3" fillId="0" borderId="77" xfId="0" applyNumberFormat="1" applyFont="1" applyBorder="1" applyAlignment="1" applyProtection="1">
      <alignment horizontal="center"/>
    </xf>
    <xf numFmtId="2" fontId="3" fillId="0" borderId="67" xfId="0" applyNumberFormat="1" applyFont="1" applyBorder="1" applyAlignment="1" applyProtection="1">
      <alignment horizontal="center"/>
    </xf>
    <xf numFmtId="2" fontId="5" fillId="0" borderId="58" xfId="0" applyNumberFormat="1" applyFont="1" applyBorder="1" applyAlignment="1">
      <alignment horizontal="center" vertical="center"/>
    </xf>
    <xf numFmtId="2" fontId="4" fillId="0" borderId="78" xfId="0" applyNumberFormat="1" applyFont="1" applyBorder="1" applyAlignment="1">
      <alignment horizontal="center" vertical="center"/>
    </xf>
    <xf numFmtId="2" fontId="3" fillId="0" borderId="68" xfId="0" applyNumberFormat="1" applyFont="1" applyBorder="1" applyAlignment="1" applyProtection="1">
      <alignment horizontal="center"/>
    </xf>
    <xf numFmtId="165" fontId="4" fillId="0" borderId="58" xfId="0" applyNumberFormat="1" applyFont="1" applyBorder="1" applyAlignment="1" applyProtection="1">
      <alignment horizontal="center"/>
    </xf>
    <xf numFmtId="2" fontId="4" fillId="0" borderId="67" xfId="0" applyNumberFormat="1" applyFont="1" applyBorder="1" applyAlignment="1" applyProtection="1">
      <alignment horizontal="center"/>
    </xf>
    <xf numFmtId="165" fontId="4" fillId="0" borderId="60" xfId="0" applyNumberFormat="1" applyFont="1" applyBorder="1" applyAlignment="1" applyProtection="1">
      <alignment horizontal="center"/>
    </xf>
    <xf numFmtId="2" fontId="4" fillId="0" borderId="61" xfId="0" applyNumberFormat="1" applyFont="1" applyBorder="1" applyAlignment="1" applyProtection="1">
      <alignment horizontal="center"/>
    </xf>
    <xf numFmtId="2" fontId="4" fillId="4" borderId="61" xfId="0" applyNumberFormat="1" applyFont="1" applyFill="1" applyBorder="1" applyAlignment="1" applyProtection="1">
      <alignment horizontal="center"/>
    </xf>
    <xf numFmtId="165" fontId="4" fillId="0" borderId="62" xfId="0" applyNumberFormat="1" applyFont="1" applyBorder="1" applyAlignment="1" applyProtection="1">
      <alignment horizontal="center"/>
    </xf>
    <xf numFmtId="0" fontId="4" fillId="0" borderId="78" xfId="0" applyFont="1" applyBorder="1" applyAlignment="1">
      <alignment horizontal="center" vertical="center"/>
    </xf>
    <xf numFmtId="2" fontId="4" fillId="0" borderId="77" xfId="0" applyNumberFormat="1" applyFont="1" applyBorder="1" applyAlignment="1" applyProtection="1">
      <alignment horizontal="center"/>
    </xf>
    <xf numFmtId="2" fontId="3" fillId="4" borderId="76" xfId="0" applyNumberFormat="1" applyFont="1" applyFill="1" applyBorder="1" applyAlignment="1" applyProtection="1">
      <alignment horizontal="center"/>
    </xf>
    <xf numFmtId="165" fontId="3" fillId="0" borderId="35" xfId="0" applyNumberFormat="1" applyFont="1" applyBorder="1" applyAlignment="1" applyProtection="1">
      <alignment horizontal="center"/>
    </xf>
    <xf numFmtId="2" fontId="4" fillId="0" borderId="35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" fillId="2" borderId="8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86" xfId="0" applyNumberFormat="1" applyFont="1" applyFill="1" applyBorder="1" applyAlignment="1">
      <alignment horizontal="center" vertical="center"/>
    </xf>
    <xf numFmtId="0" fontId="4" fillId="0" borderId="87" xfId="0" applyNumberFormat="1" applyFont="1" applyFill="1" applyBorder="1" applyAlignment="1">
      <alignment horizontal="center" vertical="center"/>
    </xf>
    <xf numFmtId="0" fontId="4" fillId="0" borderId="79" xfId="0" applyNumberFormat="1" applyFont="1" applyFill="1" applyBorder="1" applyAlignment="1">
      <alignment horizontal="center" vertical="center"/>
    </xf>
    <xf numFmtId="0" fontId="4" fillId="0" borderId="88" xfId="0" applyNumberFormat="1" applyFont="1" applyFill="1" applyBorder="1" applyAlignment="1">
      <alignment horizontal="center" vertical="center"/>
    </xf>
    <xf numFmtId="0" fontId="4" fillId="0" borderId="85" xfId="0" applyNumberFormat="1" applyFont="1" applyFill="1" applyBorder="1" applyAlignment="1">
      <alignment horizontal="center" vertical="center"/>
    </xf>
    <xf numFmtId="0" fontId="4" fillId="0" borderId="89" xfId="0" applyNumberFormat="1" applyFont="1" applyFill="1" applyBorder="1" applyAlignment="1">
      <alignment horizontal="center" vertical="center"/>
    </xf>
    <xf numFmtId="0" fontId="3" fillId="0" borderId="90" xfId="0" applyFont="1" applyFill="1" applyBorder="1" applyAlignment="1" applyProtection="1">
      <alignment horizontal="center" vertical="center"/>
    </xf>
    <xf numFmtId="0" fontId="3" fillId="0" borderId="86" xfId="0" applyFont="1" applyFill="1" applyBorder="1" applyAlignment="1" applyProtection="1">
      <alignment horizontal="center" vertical="center"/>
    </xf>
    <xf numFmtId="0" fontId="3" fillId="0" borderId="87" xfId="0" applyFont="1" applyFill="1" applyBorder="1" applyAlignment="1" applyProtection="1">
      <alignment horizontal="center" vertical="center"/>
    </xf>
    <xf numFmtId="0" fontId="3" fillId="0" borderId="91" xfId="0" applyFont="1" applyFill="1" applyBorder="1" applyAlignment="1" applyProtection="1">
      <alignment horizontal="center" vertical="center"/>
    </xf>
    <xf numFmtId="0" fontId="3" fillId="0" borderId="79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53" xfId="0" applyFont="1" applyFill="1" applyBorder="1" applyAlignment="1" applyProtection="1">
      <alignment horizontal="center" vertical="center"/>
    </xf>
    <xf numFmtId="0" fontId="3" fillId="0" borderId="55" xfId="0" applyFont="1" applyFill="1" applyBorder="1" applyAlignment="1" applyProtection="1">
      <alignment horizontal="center" vertical="center"/>
    </xf>
    <xf numFmtId="0" fontId="3" fillId="0" borderId="82" xfId="0" applyFont="1" applyFill="1" applyBorder="1" applyAlignment="1" applyProtection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35" xfId="0" applyFont="1" applyFill="1" applyBorder="1" applyAlignment="1" applyProtection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3" fillId="0" borderId="57" xfId="0" applyFont="1" applyFill="1" applyBorder="1" applyAlignment="1" applyProtection="1">
      <alignment horizontal="center" vertical="center"/>
    </xf>
    <xf numFmtId="0" fontId="3" fillId="0" borderId="2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9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7" fillId="0" borderId="57" xfId="0" applyFont="1" applyFill="1" applyBorder="1" applyAlignment="1" applyProtection="1">
      <alignment horizontal="center" vertical="center" wrapText="1"/>
    </xf>
    <xf numFmtId="0" fontId="7" fillId="0" borderId="42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2" fontId="4" fillId="0" borderId="70" xfId="0" applyNumberFormat="1" applyFont="1" applyBorder="1" applyAlignment="1">
      <alignment horizontal="center" vertical="center"/>
    </xf>
    <xf numFmtId="2" fontId="4" fillId="0" borderId="74" xfId="0" applyNumberFormat="1" applyFont="1" applyBorder="1" applyAlignment="1">
      <alignment horizontal="center" vertical="center"/>
    </xf>
    <xf numFmtId="2" fontId="4" fillId="0" borderId="71" xfId="0" applyNumberFormat="1" applyFont="1" applyBorder="1" applyAlignment="1">
      <alignment horizontal="center" vertical="center"/>
    </xf>
    <xf numFmtId="2" fontId="4" fillId="0" borderId="72" xfId="0" applyNumberFormat="1" applyFont="1" applyBorder="1" applyAlignment="1">
      <alignment horizontal="center" vertical="center"/>
    </xf>
    <xf numFmtId="2" fontId="4" fillId="0" borderId="73" xfId="0" applyNumberFormat="1" applyFon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3" fillId="0" borderId="57" xfId="0" applyFont="1" applyFill="1" applyBorder="1" applyAlignment="1" applyProtection="1">
      <alignment horizontal="center" vertical="center" wrapText="1"/>
    </xf>
    <xf numFmtId="0" fontId="3" fillId="0" borderId="29" xfId="0" applyFont="1" applyFill="1" applyBorder="1" applyAlignment="1" applyProtection="1">
      <alignment horizontal="center" vertical="center" wrapText="1"/>
    </xf>
    <xf numFmtId="0" fontId="3" fillId="0" borderId="42" xfId="0" applyFont="1" applyFill="1" applyBorder="1" applyAlignment="1" applyProtection="1">
      <alignment horizontal="center" vertical="center" wrapText="1"/>
    </xf>
    <xf numFmtId="2" fontId="4" fillId="0" borderId="35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0" fontId="4" fillId="0" borderId="46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2" fontId="4" fillId="0" borderId="47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52" xfId="0" applyNumberFormat="1" applyFont="1" applyBorder="1" applyAlignment="1">
      <alignment horizontal="center" vertical="center"/>
    </xf>
    <xf numFmtId="0" fontId="4" fillId="0" borderId="53" xfId="0" applyNumberFormat="1" applyFont="1" applyFill="1" applyBorder="1" applyAlignment="1">
      <alignment horizontal="center" vertical="center"/>
    </xf>
    <xf numFmtId="0" fontId="4" fillId="0" borderId="55" xfId="0" applyNumberFormat="1" applyFont="1" applyFill="1" applyBorder="1" applyAlignment="1">
      <alignment horizontal="center" vertical="center"/>
    </xf>
    <xf numFmtId="0" fontId="4" fillId="0" borderId="56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2" fontId="6" fillId="0" borderId="3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center" vertical="center"/>
    </xf>
    <xf numFmtId="0" fontId="4" fillId="0" borderId="32" xfId="0" applyNumberFormat="1" applyFont="1" applyFill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30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0" fontId="4" fillId="0" borderId="42" xfId="0" applyNumberFormat="1" applyFont="1" applyFill="1" applyBorder="1" applyAlignment="1">
      <alignment horizontal="center" vertical="center"/>
    </xf>
    <xf numFmtId="0" fontId="4" fillId="0" borderId="92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topLeftCell="A379" workbookViewId="0">
      <selection activeCell="A251" sqref="A251:A270"/>
    </sheetView>
  </sheetViews>
  <sheetFormatPr baseColWidth="10" defaultRowHeight="15" x14ac:dyDescent="0"/>
  <cols>
    <col min="3" max="3" width="18.6640625" customWidth="1"/>
    <col min="5" max="5" width="13" customWidth="1"/>
    <col min="6" max="6" width="15" customWidth="1"/>
    <col min="7" max="7" width="18.33203125" customWidth="1"/>
    <col min="8" max="8" width="14" customWidth="1"/>
  </cols>
  <sheetData>
    <row r="1" spans="1:8" ht="16" thickBot="1">
      <c r="A1" s="1" t="s">
        <v>0</v>
      </c>
      <c r="B1" s="139" t="s">
        <v>33</v>
      </c>
      <c r="C1" s="2" t="s">
        <v>28</v>
      </c>
      <c r="D1" s="3" t="s">
        <v>1</v>
      </c>
      <c r="E1" s="2" t="s">
        <v>29</v>
      </c>
      <c r="F1" s="2" t="s">
        <v>30</v>
      </c>
      <c r="G1" s="2" t="s">
        <v>31</v>
      </c>
      <c r="H1" s="4" t="s">
        <v>32</v>
      </c>
    </row>
    <row r="2" spans="1:8" ht="16" thickBot="1">
      <c r="A2" s="5" t="s">
        <v>2</v>
      </c>
      <c r="B2" s="140"/>
      <c r="C2" s="6">
        <v>103.18</v>
      </c>
      <c r="D2" s="7">
        <v>40226</v>
      </c>
      <c r="E2" s="8">
        <v>36.35</v>
      </c>
      <c r="F2" s="8"/>
      <c r="G2" s="9">
        <f t="shared" ref="G2:G134" si="0">IF(F2&gt;0,E2-F2,0)</f>
        <v>0</v>
      </c>
      <c r="H2" s="10">
        <f>IF(F2&gt;0,0.75*(E2-F2)+(C2-E2),C2-E2)</f>
        <v>66.830000000000013</v>
      </c>
    </row>
    <row r="3" spans="1:8" ht="38" thickBot="1">
      <c r="A3" s="11" t="s">
        <v>34</v>
      </c>
      <c r="B3" s="11" t="s">
        <v>35</v>
      </c>
      <c r="C3" s="12"/>
      <c r="D3" s="13">
        <v>40358</v>
      </c>
      <c r="E3" s="14">
        <v>31.66</v>
      </c>
      <c r="F3" s="14">
        <v>31.41</v>
      </c>
      <c r="G3" s="15">
        <f t="shared" si="0"/>
        <v>0.25</v>
      </c>
      <c r="H3" s="16" t="s">
        <v>4</v>
      </c>
    </row>
    <row r="4" spans="1:8">
      <c r="A4" s="210" t="s">
        <v>41</v>
      </c>
      <c r="B4" s="220"/>
      <c r="C4" s="202">
        <v>96.21</v>
      </c>
      <c r="D4" s="17">
        <v>40878</v>
      </c>
      <c r="E4" s="18">
        <v>35.340000000000003</v>
      </c>
      <c r="F4" s="19"/>
      <c r="G4" s="20">
        <f t="shared" si="0"/>
        <v>0</v>
      </c>
      <c r="H4" s="21">
        <f t="shared" ref="H4:H20" si="1">IF(F4&gt;0,0.75*(E4-F4)+(C$4-E4),C$4-E4)</f>
        <v>60.86999999999999</v>
      </c>
    </row>
    <row r="5" spans="1:8">
      <c r="A5" s="211"/>
      <c r="B5" s="221"/>
      <c r="C5" s="197"/>
      <c r="D5" s="22">
        <v>40933</v>
      </c>
      <c r="E5" s="23">
        <v>33.380000000000003</v>
      </c>
      <c r="F5" s="23">
        <v>33.1</v>
      </c>
      <c r="G5" s="24">
        <f>IF(F5&gt;0,E5-F5,0)</f>
        <v>0.28000000000000114</v>
      </c>
      <c r="H5" s="25">
        <f t="shared" si="1"/>
        <v>63.039999999999992</v>
      </c>
    </row>
    <row r="6" spans="1:8">
      <c r="A6" s="211"/>
      <c r="B6" s="221"/>
      <c r="C6" s="197"/>
      <c r="D6" s="26">
        <v>41044</v>
      </c>
      <c r="E6" s="27">
        <v>32.67</v>
      </c>
      <c r="F6" s="28">
        <v>32.409999999999997</v>
      </c>
      <c r="G6" s="24">
        <f t="shared" si="0"/>
        <v>0.26000000000000512</v>
      </c>
      <c r="H6" s="25">
        <f t="shared" si="1"/>
        <v>63.734999999999999</v>
      </c>
    </row>
    <row r="7" spans="1:8">
      <c r="A7" s="211"/>
      <c r="B7" s="221"/>
      <c r="C7" s="197"/>
      <c r="D7" s="22">
        <v>41143</v>
      </c>
      <c r="E7" s="23">
        <v>35.14</v>
      </c>
      <c r="F7" s="29">
        <v>34.82</v>
      </c>
      <c r="G7" s="24">
        <f>IF(F7&gt;0,E7-F7,0)</f>
        <v>0.32000000000000028</v>
      </c>
      <c r="H7" s="25">
        <f t="shared" si="1"/>
        <v>61.309999999999995</v>
      </c>
    </row>
    <row r="8" spans="1:8">
      <c r="A8" s="211"/>
      <c r="B8" s="221"/>
      <c r="C8" s="197"/>
      <c r="D8" s="22">
        <v>41241</v>
      </c>
      <c r="E8" s="23">
        <v>34.44</v>
      </c>
      <c r="F8" s="29"/>
      <c r="G8" s="27">
        <f t="shared" si="0"/>
        <v>0</v>
      </c>
      <c r="H8" s="25">
        <f t="shared" si="1"/>
        <v>61.769999999999996</v>
      </c>
    </row>
    <row r="9" spans="1:8">
      <c r="A9" s="211"/>
      <c r="B9" s="221"/>
      <c r="C9" s="197"/>
      <c r="D9" s="22">
        <v>41317</v>
      </c>
      <c r="E9" s="23">
        <v>32.69</v>
      </c>
      <c r="F9" s="29"/>
      <c r="G9" s="27">
        <f t="shared" si="0"/>
        <v>0</v>
      </c>
      <c r="H9" s="25">
        <f t="shared" si="1"/>
        <v>63.519999999999996</v>
      </c>
    </row>
    <row r="10" spans="1:8">
      <c r="A10" s="211"/>
      <c r="B10" s="221"/>
      <c r="C10" s="197"/>
      <c r="D10" s="22">
        <v>41408</v>
      </c>
      <c r="E10" s="23">
        <v>31.41</v>
      </c>
      <c r="F10" s="23">
        <v>31.4</v>
      </c>
      <c r="G10" s="24">
        <f t="shared" si="0"/>
        <v>1.0000000000001563E-2</v>
      </c>
      <c r="H10" s="30">
        <f t="shared" si="1"/>
        <v>64.807500000000005</v>
      </c>
    </row>
    <row r="11" spans="1:8">
      <c r="A11" s="211"/>
      <c r="B11" s="221"/>
      <c r="C11" s="197"/>
      <c r="D11" s="22">
        <v>41500</v>
      </c>
      <c r="E11" s="23">
        <v>32.6</v>
      </c>
      <c r="F11" s="23">
        <v>32.35</v>
      </c>
      <c r="G11" s="31">
        <f t="shared" si="0"/>
        <v>0.25</v>
      </c>
      <c r="H11" s="30">
        <f t="shared" si="1"/>
        <v>63.797499999999992</v>
      </c>
    </row>
    <row r="12" spans="1:8">
      <c r="A12" s="211"/>
      <c r="B12" s="221"/>
      <c r="C12" s="197"/>
      <c r="D12" s="22">
        <v>41597</v>
      </c>
      <c r="E12" s="23">
        <v>31.84</v>
      </c>
      <c r="F12" s="23">
        <v>31.35</v>
      </c>
      <c r="G12" s="31">
        <f t="shared" si="0"/>
        <v>0.48999999999999844</v>
      </c>
      <c r="H12" s="30">
        <f t="shared" si="1"/>
        <v>64.737499999999983</v>
      </c>
    </row>
    <row r="13" spans="1:8">
      <c r="A13" s="211"/>
      <c r="B13" s="221"/>
      <c r="C13" s="197"/>
      <c r="D13" s="22">
        <v>41758</v>
      </c>
      <c r="E13" s="23">
        <v>32.39</v>
      </c>
      <c r="F13" s="23">
        <v>30.16</v>
      </c>
      <c r="G13" s="31">
        <f t="shared" si="0"/>
        <v>2.2300000000000004</v>
      </c>
      <c r="H13" s="30">
        <f t="shared" si="1"/>
        <v>65.492499999999993</v>
      </c>
    </row>
    <row r="14" spans="1:8">
      <c r="A14" s="211"/>
      <c r="B14" s="221"/>
      <c r="C14" s="197"/>
      <c r="D14" s="22">
        <v>41597</v>
      </c>
      <c r="E14" s="23">
        <v>31.84</v>
      </c>
      <c r="F14" s="23">
        <v>31.35</v>
      </c>
      <c r="G14" s="31">
        <f t="shared" si="0"/>
        <v>0.48999999999999844</v>
      </c>
      <c r="H14" s="30">
        <f t="shared" si="1"/>
        <v>64.737499999999983</v>
      </c>
    </row>
    <row r="15" spans="1:8">
      <c r="A15" s="211"/>
      <c r="B15" s="221"/>
      <c r="C15" s="197"/>
      <c r="D15" s="22">
        <v>41758</v>
      </c>
      <c r="E15" s="23">
        <v>32.39</v>
      </c>
      <c r="F15" s="23">
        <v>30.16</v>
      </c>
      <c r="G15" s="31">
        <f t="shared" si="0"/>
        <v>2.2300000000000004</v>
      </c>
      <c r="H15" s="30">
        <f t="shared" si="1"/>
        <v>65.492499999999993</v>
      </c>
    </row>
    <row r="16" spans="1:8">
      <c r="A16" s="211"/>
      <c r="B16" s="221"/>
      <c r="C16" s="197"/>
      <c r="D16" s="22">
        <v>41864</v>
      </c>
      <c r="E16" s="23">
        <v>31.4</v>
      </c>
      <c r="F16" s="23">
        <v>27.53</v>
      </c>
      <c r="G16" s="31">
        <f t="shared" si="0"/>
        <v>3.8699999999999974</v>
      </c>
      <c r="H16" s="30">
        <f t="shared" si="1"/>
        <v>67.712500000000006</v>
      </c>
    </row>
    <row r="17" spans="1:8">
      <c r="A17" s="211"/>
      <c r="B17" s="221"/>
      <c r="C17" s="197"/>
      <c r="D17" s="22">
        <v>41907</v>
      </c>
      <c r="E17" s="23">
        <v>31.67</v>
      </c>
      <c r="F17" s="23">
        <v>27.82</v>
      </c>
      <c r="G17" s="31">
        <f t="shared" si="0"/>
        <v>3.8500000000000014</v>
      </c>
      <c r="H17" s="30">
        <f t="shared" si="1"/>
        <v>67.427499999999995</v>
      </c>
    </row>
    <row r="18" spans="1:8">
      <c r="A18" s="211"/>
      <c r="B18" s="221"/>
      <c r="C18" s="197"/>
      <c r="D18" s="22">
        <v>41975</v>
      </c>
      <c r="E18" s="23">
        <v>32.700000000000003</v>
      </c>
      <c r="F18" s="23">
        <v>28.05</v>
      </c>
      <c r="G18" s="31">
        <f t="shared" si="0"/>
        <v>4.6500000000000021</v>
      </c>
      <c r="H18" s="30">
        <f t="shared" si="1"/>
        <v>66.997499999999988</v>
      </c>
    </row>
    <row r="19" spans="1:8">
      <c r="A19" s="211"/>
      <c r="B19" s="221"/>
      <c r="C19" s="197"/>
      <c r="D19" s="22">
        <v>42115</v>
      </c>
      <c r="E19" s="23">
        <v>33.64</v>
      </c>
      <c r="F19" s="23">
        <v>28.32</v>
      </c>
      <c r="G19" s="31">
        <f t="shared" si="0"/>
        <v>5.32</v>
      </c>
      <c r="H19" s="30">
        <f t="shared" si="1"/>
        <v>66.559999999999988</v>
      </c>
    </row>
    <row r="20" spans="1:8" ht="16" thickBot="1">
      <c r="A20" s="212"/>
      <c r="B20" s="221"/>
      <c r="C20" s="203"/>
      <c r="D20" s="32">
        <v>42221</v>
      </c>
      <c r="E20" s="33">
        <v>31.64</v>
      </c>
      <c r="F20" s="33">
        <v>25.5</v>
      </c>
      <c r="G20" s="34">
        <f t="shared" si="0"/>
        <v>6.1400000000000006</v>
      </c>
      <c r="H20" s="35">
        <f t="shared" si="1"/>
        <v>69.174999999999997</v>
      </c>
    </row>
    <row r="21" spans="1:8">
      <c r="A21" s="213" t="s">
        <v>5</v>
      </c>
      <c r="B21" s="141"/>
      <c r="C21" s="216">
        <v>94.81</v>
      </c>
      <c r="D21" s="36">
        <v>40268</v>
      </c>
      <c r="E21" s="37">
        <v>31.56</v>
      </c>
      <c r="F21" s="37">
        <v>30.08</v>
      </c>
      <c r="G21" s="38">
        <f t="shared" si="0"/>
        <v>1.4800000000000004</v>
      </c>
      <c r="H21" s="25">
        <f t="shared" ref="H21:H34" si="2">IF(F21&gt;0,0.75*(E21-F21)+(C$21-E21),C$21-E21)</f>
        <v>64.36</v>
      </c>
    </row>
    <row r="22" spans="1:8">
      <c r="A22" s="214"/>
      <c r="B22" s="141"/>
      <c r="C22" s="217"/>
      <c r="D22" s="39">
        <v>40358</v>
      </c>
      <c r="E22" s="28">
        <v>29.97</v>
      </c>
      <c r="F22" s="28">
        <v>29.56</v>
      </c>
      <c r="G22" s="24">
        <f t="shared" si="0"/>
        <v>0.41000000000000014</v>
      </c>
      <c r="H22" s="25">
        <f t="shared" si="2"/>
        <v>65.147500000000008</v>
      </c>
    </row>
    <row r="23" spans="1:8">
      <c r="A23" s="214"/>
      <c r="B23" s="141"/>
      <c r="C23" s="217"/>
      <c r="D23" s="39">
        <v>40646</v>
      </c>
      <c r="E23" s="28">
        <v>32.64</v>
      </c>
      <c r="F23" s="28">
        <v>30.75</v>
      </c>
      <c r="G23" s="24">
        <f t="shared" si="0"/>
        <v>1.8900000000000006</v>
      </c>
      <c r="H23" s="25">
        <f t="shared" si="2"/>
        <v>63.587500000000006</v>
      </c>
    </row>
    <row r="24" spans="1:8">
      <c r="A24" s="214"/>
      <c r="B24" s="141"/>
      <c r="C24" s="217"/>
      <c r="D24" s="39">
        <v>40758</v>
      </c>
      <c r="E24" s="28">
        <v>29.64</v>
      </c>
      <c r="F24" s="28">
        <v>29.6</v>
      </c>
      <c r="G24" s="24">
        <f t="shared" si="0"/>
        <v>3.9999999999999147E-2</v>
      </c>
      <c r="H24" s="25">
        <f t="shared" si="2"/>
        <v>65.2</v>
      </c>
    </row>
    <row r="25" spans="1:8">
      <c r="A25" s="214"/>
      <c r="B25" s="141"/>
      <c r="C25" s="217"/>
      <c r="D25" s="39">
        <v>40876</v>
      </c>
      <c r="E25" s="28">
        <v>33.47</v>
      </c>
      <c r="F25" s="28">
        <v>31.61</v>
      </c>
      <c r="G25" s="24">
        <f t="shared" si="0"/>
        <v>1.8599999999999994</v>
      </c>
      <c r="H25" s="25">
        <f t="shared" si="2"/>
        <v>62.734999999999999</v>
      </c>
    </row>
    <row r="26" spans="1:8">
      <c r="A26" s="214"/>
      <c r="B26" s="141"/>
      <c r="C26" s="217"/>
      <c r="D26" s="39">
        <v>40933</v>
      </c>
      <c r="E26" s="28">
        <v>33.42</v>
      </c>
      <c r="F26" s="28">
        <v>31.58</v>
      </c>
      <c r="G26" s="24">
        <f t="shared" si="0"/>
        <v>1.8400000000000034</v>
      </c>
      <c r="H26" s="30">
        <f t="shared" si="2"/>
        <v>62.77</v>
      </c>
    </row>
    <row r="27" spans="1:8">
      <c r="A27" s="214"/>
      <c r="B27" s="141"/>
      <c r="C27" s="217"/>
      <c r="D27" s="39">
        <v>41044</v>
      </c>
      <c r="E27" s="27">
        <v>32.799999999999997</v>
      </c>
      <c r="F27" s="28">
        <v>30.98</v>
      </c>
      <c r="G27" s="24">
        <f t="shared" si="0"/>
        <v>1.8199999999999967</v>
      </c>
      <c r="H27" s="30">
        <f t="shared" si="2"/>
        <v>63.375</v>
      </c>
    </row>
    <row r="28" spans="1:8">
      <c r="A28" s="214"/>
      <c r="B28" s="141"/>
      <c r="C28" s="217"/>
      <c r="D28" s="39">
        <v>41143</v>
      </c>
      <c r="E28" s="27">
        <v>36.35</v>
      </c>
      <c r="F28" s="28">
        <v>33.35</v>
      </c>
      <c r="G28" s="24">
        <f t="shared" si="0"/>
        <v>3</v>
      </c>
      <c r="H28" s="30">
        <f t="shared" si="2"/>
        <v>60.71</v>
      </c>
    </row>
    <row r="29" spans="1:8">
      <c r="A29" s="214"/>
      <c r="B29" s="141"/>
      <c r="C29" s="217"/>
      <c r="D29" s="39">
        <v>41317</v>
      </c>
      <c r="E29" s="27">
        <v>32.22</v>
      </c>
      <c r="F29" s="28">
        <v>30.1</v>
      </c>
      <c r="G29" s="24">
        <f t="shared" si="0"/>
        <v>2.1199999999999974</v>
      </c>
      <c r="H29" s="30">
        <f t="shared" si="2"/>
        <v>64.180000000000007</v>
      </c>
    </row>
    <row r="30" spans="1:8">
      <c r="A30" s="214"/>
      <c r="B30" s="141"/>
      <c r="C30" s="217"/>
      <c r="D30" s="39">
        <v>41408</v>
      </c>
      <c r="E30" s="27">
        <v>29.68</v>
      </c>
      <c r="F30" s="28"/>
      <c r="G30" s="27">
        <f t="shared" si="0"/>
        <v>0</v>
      </c>
      <c r="H30" s="30">
        <f t="shared" si="2"/>
        <v>65.13</v>
      </c>
    </row>
    <row r="31" spans="1:8">
      <c r="A31" s="214"/>
      <c r="B31" s="141"/>
      <c r="C31" s="217"/>
      <c r="D31" s="39">
        <v>41864</v>
      </c>
      <c r="E31" s="28">
        <v>27.65</v>
      </c>
      <c r="F31" s="27">
        <v>26.86</v>
      </c>
      <c r="G31" s="24">
        <f t="shared" si="0"/>
        <v>0.78999999999999915</v>
      </c>
      <c r="H31" s="30">
        <f t="shared" si="2"/>
        <v>67.752499999999998</v>
      </c>
    </row>
    <row r="32" spans="1:8">
      <c r="A32" s="214"/>
      <c r="B32" s="141"/>
      <c r="C32" s="217"/>
      <c r="D32" s="39">
        <v>41975</v>
      </c>
      <c r="E32" s="27">
        <v>28.55</v>
      </c>
      <c r="F32" s="28">
        <v>27.75</v>
      </c>
      <c r="G32" s="27">
        <f t="shared" si="0"/>
        <v>0.80000000000000071</v>
      </c>
      <c r="H32" s="30">
        <f t="shared" si="2"/>
        <v>66.86</v>
      </c>
    </row>
    <row r="33" spans="1:8">
      <c r="A33" s="214"/>
      <c r="B33" s="141"/>
      <c r="C33" s="217"/>
      <c r="D33" s="22">
        <v>42115</v>
      </c>
      <c r="E33" s="28">
        <v>28.83</v>
      </c>
      <c r="F33" s="27">
        <v>27.64</v>
      </c>
      <c r="G33" s="24">
        <f t="shared" si="0"/>
        <v>1.1899999999999977</v>
      </c>
      <c r="H33" s="30">
        <f t="shared" si="2"/>
        <v>66.872500000000002</v>
      </c>
    </row>
    <row r="34" spans="1:8" ht="16" thickBot="1">
      <c r="A34" s="215"/>
      <c r="B34" s="141"/>
      <c r="C34" s="218"/>
      <c r="D34" s="32">
        <v>42221</v>
      </c>
      <c r="E34" s="40">
        <v>26.43</v>
      </c>
      <c r="F34" s="41">
        <v>25.33</v>
      </c>
      <c r="G34" s="42">
        <f t="shared" si="0"/>
        <v>1.1000000000000014</v>
      </c>
      <c r="H34" s="35">
        <f t="shared" si="2"/>
        <v>69.204999999999998</v>
      </c>
    </row>
    <row r="35" spans="1:8">
      <c r="A35" s="213" t="s">
        <v>6</v>
      </c>
      <c r="B35" s="142"/>
      <c r="C35" s="171">
        <v>94.72</v>
      </c>
      <c r="D35" s="43">
        <v>40358</v>
      </c>
      <c r="E35" s="44">
        <v>29.61</v>
      </c>
      <c r="F35" s="45">
        <v>29.3</v>
      </c>
      <c r="G35" s="46">
        <f t="shared" si="0"/>
        <v>0.30999999999999872</v>
      </c>
      <c r="H35" s="47">
        <f t="shared" ref="H35:H48" si="3">IF(F35&gt;0,0.75*(E35-F35)+(C$35-E35),C$35-E35)</f>
        <v>65.342500000000001</v>
      </c>
    </row>
    <row r="36" spans="1:8">
      <c r="A36" s="214"/>
      <c r="B36" s="142"/>
      <c r="C36" s="172"/>
      <c r="D36" s="48">
        <v>40646</v>
      </c>
      <c r="E36" s="49">
        <v>29.5</v>
      </c>
      <c r="F36" s="50">
        <v>29.13</v>
      </c>
      <c r="G36" s="51">
        <f t="shared" si="0"/>
        <v>0.37000000000000099</v>
      </c>
      <c r="H36" s="52">
        <f t="shared" si="3"/>
        <v>65.497500000000002</v>
      </c>
    </row>
    <row r="37" spans="1:8">
      <c r="A37" s="214"/>
      <c r="B37" s="142"/>
      <c r="C37" s="172"/>
      <c r="D37" s="48">
        <v>40758</v>
      </c>
      <c r="E37" s="49">
        <v>29.83</v>
      </c>
      <c r="F37" s="50">
        <v>29.82</v>
      </c>
      <c r="G37" s="51">
        <f t="shared" si="0"/>
        <v>9.9999999999980105E-3</v>
      </c>
      <c r="H37" s="52">
        <f t="shared" si="3"/>
        <v>64.897499999999994</v>
      </c>
    </row>
    <row r="38" spans="1:8">
      <c r="A38" s="214"/>
      <c r="B38" s="142"/>
      <c r="C38" s="172"/>
      <c r="D38" s="48">
        <v>40876</v>
      </c>
      <c r="E38" s="50">
        <v>31.36</v>
      </c>
      <c r="F38" s="50"/>
      <c r="G38" s="49">
        <f t="shared" si="0"/>
        <v>0</v>
      </c>
      <c r="H38" s="52">
        <f t="shared" si="3"/>
        <v>63.36</v>
      </c>
    </row>
    <row r="39" spans="1:8">
      <c r="A39" s="214"/>
      <c r="B39" s="142"/>
      <c r="C39" s="172"/>
      <c r="D39" s="48">
        <v>41044</v>
      </c>
      <c r="E39" s="50">
        <v>27.48</v>
      </c>
      <c r="F39" s="50"/>
      <c r="G39" s="49">
        <f t="shared" si="0"/>
        <v>0</v>
      </c>
      <c r="H39" s="52">
        <f t="shared" si="3"/>
        <v>67.239999999999995</v>
      </c>
    </row>
    <row r="40" spans="1:8">
      <c r="A40" s="214"/>
      <c r="B40" s="142"/>
      <c r="C40" s="172"/>
      <c r="D40" s="48">
        <v>41143</v>
      </c>
      <c r="E40" s="50">
        <v>24.26</v>
      </c>
      <c r="F40" s="50"/>
      <c r="G40" s="49">
        <f t="shared" si="0"/>
        <v>0</v>
      </c>
      <c r="H40" s="52">
        <f t="shared" si="3"/>
        <v>70.459999999999994</v>
      </c>
    </row>
    <row r="41" spans="1:8">
      <c r="A41" s="214"/>
      <c r="B41" s="142"/>
      <c r="C41" s="172"/>
      <c r="D41" s="48">
        <v>41241</v>
      </c>
      <c r="E41" s="50">
        <v>27.3</v>
      </c>
      <c r="F41" s="50"/>
      <c r="G41" s="49">
        <f t="shared" si="0"/>
        <v>0</v>
      </c>
      <c r="H41" s="52">
        <f t="shared" si="3"/>
        <v>67.42</v>
      </c>
    </row>
    <row r="42" spans="1:8">
      <c r="A42" s="214"/>
      <c r="B42" s="142"/>
      <c r="C42" s="172"/>
      <c r="D42" s="48">
        <v>41286</v>
      </c>
      <c r="E42" s="50">
        <v>26.94</v>
      </c>
      <c r="F42" s="50"/>
      <c r="G42" s="49">
        <f t="shared" si="0"/>
        <v>0</v>
      </c>
      <c r="H42" s="52">
        <f t="shared" si="3"/>
        <v>67.78</v>
      </c>
    </row>
    <row r="43" spans="1:8">
      <c r="A43" s="214"/>
      <c r="B43" s="142"/>
      <c r="C43" s="172"/>
      <c r="D43" s="48">
        <v>41408</v>
      </c>
      <c r="E43" s="50">
        <v>26.52</v>
      </c>
      <c r="F43" s="50"/>
      <c r="G43" s="49">
        <f t="shared" si="0"/>
        <v>0</v>
      </c>
      <c r="H43" s="52">
        <f t="shared" si="3"/>
        <v>68.2</v>
      </c>
    </row>
    <row r="44" spans="1:8">
      <c r="A44" s="214"/>
      <c r="B44" s="142"/>
      <c r="C44" s="172"/>
      <c r="D44" s="48">
        <v>41597</v>
      </c>
      <c r="E44" s="50">
        <v>28.32</v>
      </c>
      <c r="F44" s="50"/>
      <c r="G44" s="49">
        <f t="shared" si="0"/>
        <v>0</v>
      </c>
      <c r="H44" s="52">
        <f t="shared" si="3"/>
        <v>66.400000000000006</v>
      </c>
    </row>
    <row r="45" spans="1:8">
      <c r="A45" s="214"/>
      <c r="B45" s="142"/>
      <c r="C45" s="172"/>
      <c r="D45" s="48">
        <v>41758</v>
      </c>
      <c r="E45" s="50">
        <v>25.15</v>
      </c>
      <c r="F45" s="50"/>
      <c r="G45" s="49">
        <f t="shared" si="0"/>
        <v>0</v>
      </c>
      <c r="H45" s="52">
        <f t="shared" si="3"/>
        <v>69.569999999999993</v>
      </c>
    </row>
    <row r="46" spans="1:8">
      <c r="A46" s="214"/>
      <c r="B46" s="142"/>
      <c r="C46" s="172"/>
      <c r="D46" s="48">
        <v>41976</v>
      </c>
      <c r="E46" s="50">
        <v>24.68</v>
      </c>
      <c r="F46" s="50"/>
      <c r="G46" s="49">
        <f t="shared" si="0"/>
        <v>0</v>
      </c>
      <c r="H46" s="52">
        <f t="shared" si="3"/>
        <v>70.039999999999992</v>
      </c>
    </row>
    <row r="47" spans="1:8">
      <c r="A47" s="214"/>
      <c r="B47" s="142"/>
      <c r="C47" s="172"/>
      <c r="D47" s="22">
        <v>42115</v>
      </c>
      <c r="E47" s="50">
        <v>23.77</v>
      </c>
      <c r="F47" s="50"/>
      <c r="G47" s="49">
        <f t="shared" si="0"/>
        <v>0</v>
      </c>
      <c r="H47" s="52">
        <f t="shared" si="3"/>
        <v>70.95</v>
      </c>
    </row>
    <row r="48" spans="1:8" ht="16" thickBot="1">
      <c r="A48" s="219"/>
      <c r="B48" s="143"/>
      <c r="C48" s="173"/>
      <c r="D48" s="32">
        <v>42221</v>
      </c>
      <c r="E48" s="53">
        <v>23.92</v>
      </c>
      <c r="F48" s="53"/>
      <c r="G48" s="54">
        <f t="shared" si="0"/>
        <v>0</v>
      </c>
      <c r="H48" s="55">
        <f t="shared" si="3"/>
        <v>70.8</v>
      </c>
    </row>
    <row r="49" spans="1:8">
      <c r="A49" s="193" t="s">
        <v>7</v>
      </c>
      <c r="B49" s="144"/>
      <c r="C49" s="196">
        <v>92.63</v>
      </c>
      <c r="D49" s="43">
        <v>40358</v>
      </c>
      <c r="E49" s="45">
        <v>26.45</v>
      </c>
      <c r="F49" s="45">
        <v>25.3</v>
      </c>
      <c r="G49" s="46">
        <f t="shared" si="0"/>
        <v>1.1499999999999986</v>
      </c>
      <c r="H49" s="56">
        <f t="shared" ref="H49:H65" si="4">IF(F49&gt;0,0.75*(E49-F49)+(C$49-E49),C$49-E49)</f>
        <v>67.04249999999999</v>
      </c>
    </row>
    <row r="50" spans="1:8">
      <c r="A50" s="194"/>
      <c r="B50" s="141"/>
      <c r="C50" s="197"/>
      <c r="D50" s="48">
        <v>40646</v>
      </c>
      <c r="E50" s="50">
        <v>28.78</v>
      </c>
      <c r="F50" s="50">
        <v>27.47</v>
      </c>
      <c r="G50" s="51">
        <f t="shared" si="0"/>
        <v>1.3100000000000023</v>
      </c>
      <c r="H50" s="52">
        <f t="shared" si="4"/>
        <v>64.832499999999996</v>
      </c>
    </row>
    <row r="51" spans="1:8">
      <c r="A51" s="194"/>
      <c r="B51" s="141"/>
      <c r="C51" s="197"/>
      <c r="D51" s="48">
        <v>40758</v>
      </c>
      <c r="E51" s="50">
        <v>28.79</v>
      </c>
      <c r="F51" s="49">
        <v>28.4</v>
      </c>
      <c r="G51" s="51">
        <f t="shared" si="0"/>
        <v>0.39000000000000057</v>
      </c>
      <c r="H51" s="52">
        <f t="shared" si="4"/>
        <v>64.132499999999993</v>
      </c>
    </row>
    <row r="52" spans="1:8">
      <c r="A52" s="194"/>
      <c r="B52" s="141"/>
      <c r="C52" s="197"/>
      <c r="D52" s="48">
        <v>40876</v>
      </c>
      <c r="E52" s="49">
        <v>30.4</v>
      </c>
      <c r="F52" s="49">
        <v>30.39</v>
      </c>
      <c r="G52" s="51">
        <f t="shared" si="0"/>
        <v>9.9999999999980105E-3</v>
      </c>
      <c r="H52" s="52">
        <f t="shared" si="4"/>
        <v>62.237499999999997</v>
      </c>
    </row>
    <row r="53" spans="1:8">
      <c r="A53" s="194"/>
      <c r="B53" s="141"/>
      <c r="C53" s="197"/>
      <c r="D53" s="48">
        <v>40933</v>
      </c>
      <c r="E53" s="50">
        <v>31.23</v>
      </c>
      <c r="F53" s="49">
        <v>31.22</v>
      </c>
      <c r="G53" s="51">
        <f t="shared" si="0"/>
        <v>1.0000000000001563E-2</v>
      </c>
      <c r="H53" s="52">
        <f t="shared" si="4"/>
        <v>61.407499999999992</v>
      </c>
    </row>
    <row r="54" spans="1:8">
      <c r="A54" s="194"/>
      <c r="B54" s="141"/>
      <c r="C54" s="197"/>
      <c r="D54" s="48">
        <v>41044</v>
      </c>
      <c r="E54" s="50">
        <v>29.43</v>
      </c>
      <c r="F54" s="49">
        <v>29.39</v>
      </c>
      <c r="G54" s="51">
        <f t="shared" si="0"/>
        <v>3.9999999999999147E-2</v>
      </c>
      <c r="H54" s="52">
        <f t="shared" si="4"/>
        <v>63.23</v>
      </c>
    </row>
    <row r="55" spans="1:8">
      <c r="A55" s="194"/>
      <c r="B55" s="141"/>
      <c r="C55" s="197"/>
      <c r="D55" s="48">
        <v>41143</v>
      </c>
      <c r="E55" s="57">
        <v>32.44</v>
      </c>
      <c r="F55" s="58">
        <v>32.06</v>
      </c>
      <c r="G55" s="59">
        <f t="shared" si="0"/>
        <v>0.37999999999999545</v>
      </c>
      <c r="H55" s="60">
        <f t="shared" si="4"/>
        <v>60.474999999999994</v>
      </c>
    </row>
    <row r="56" spans="1:8">
      <c r="A56" s="194"/>
      <c r="B56" s="141"/>
      <c r="C56" s="197"/>
      <c r="D56" s="48">
        <v>41241</v>
      </c>
      <c r="E56" s="57">
        <v>31.71</v>
      </c>
      <c r="F56" s="58"/>
      <c r="G56" s="58">
        <f t="shared" si="0"/>
        <v>0</v>
      </c>
      <c r="H56" s="60">
        <f t="shared" si="4"/>
        <v>60.919999999999995</v>
      </c>
    </row>
    <row r="57" spans="1:8">
      <c r="A57" s="194"/>
      <c r="B57" s="141"/>
      <c r="C57" s="197"/>
      <c r="D57" s="48">
        <v>41317</v>
      </c>
      <c r="E57" s="57">
        <v>29.11</v>
      </c>
      <c r="F57" s="58"/>
      <c r="G57" s="58">
        <f t="shared" si="0"/>
        <v>0</v>
      </c>
      <c r="H57" s="60">
        <f t="shared" si="4"/>
        <v>63.519999999999996</v>
      </c>
    </row>
    <row r="58" spans="1:8">
      <c r="A58" s="194"/>
      <c r="B58" s="141"/>
      <c r="C58" s="197"/>
      <c r="D58" s="48">
        <v>41408</v>
      </c>
      <c r="E58" s="57">
        <v>27.21</v>
      </c>
      <c r="F58" s="58"/>
      <c r="G58" s="58">
        <f t="shared" si="0"/>
        <v>0</v>
      </c>
      <c r="H58" s="60">
        <f t="shared" si="4"/>
        <v>65.419999999999987</v>
      </c>
    </row>
    <row r="59" spans="1:8">
      <c r="A59" s="194"/>
      <c r="B59" s="141"/>
      <c r="C59" s="197"/>
      <c r="D59" s="61">
        <v>41500</v>
      </c>
      <c r="E59" s="57">
        <v>27.75</v>
      </c>
      <c r="F59" s="58"/>
      <c r="G59" s="58">
        <f t="shared" si="0"/>
        <v>0</v>
      </c>
      <c r="H59" s="60">
        <f t="shared" si="4"/>
        <v>64.88</v>
      </c>
    </row>
    <row r="60" spans="1:8">
      <c r="A60" s="194"/>
      <c r="B60" s="141"/>
      <c r="C60" s="197"/>
      <c r="D60" s="61">
        <v>41597</v>
      </c>
      <c r="E60" s="57">
        <v>26.86</v>
      </c>
      <c r="F60" s="58"/>
      <c r="G60" s="58">
        <f t="shared" si="0"/>
        <v>0</v>
      </c>
      <c r="H60" s="60">
        <f t="shared" si="4"/>
        <v>65.77</v>
      </c>
    </row>
    <row r="61" spans="1:8">
      <c r="A61" s="194"/>
      <c r="B61" s="141"/>
      <c r="C61" s="197"/>
      <c r="D61" s="61">
        <v>41758</v>
      </c>
      <c r="E61" s="57">
        <v>26.35</v>
      </c>
      <c r="F61" s="58"/>
      <c r="G61" s="58">
        <f t="shared" si="0"/>
        <v>0</v>
      </c>
      <c r="H61" s="60">
        <f t="shared" si="4"/>
        <v>66.28</v>
      </c>
    </row>
    <row r="62" spans="1:8">
      <c r="A62" s="194"/>
      <c r="B62" s="141"/>
      <c r="C62" s="197"/>
      <c r="D62" s="61">
        <v>41864</v>
      </c>
      <c r="E62" s="58">
        <v>23</v>
      </c>
      <c r="F62" s="58"/>
      <c r="G62" s="58">
        <f t="shared" si="0"/>
        <v>0</v>
      </c>
      <c r="H62" s="60">
        <f t="shared" si="4"/>
        <v>69.63</v>
      </c>
    </row>
    <row r="63" spans="1:8">
      <c r="A63" s="194"/>
      <c r="B63" s="141"/>
      <c r="C63" s="197"/>
      <c r="D63" s="61">
        <v>41975</v>
      </c>
      <c r="E63" s="57">
        <v>24.64</v>
      </c>
      <c r="F63" s="58"/>
      <c r="G63" s="58">
        <f t="shared" si="0"/>
        <v>0</v>
      </c>
      <c r="H63" s="60">
        <f t="shared" si="4"/>
        <v>67.989999999999995</v>
      </c>
    </row>
    <row r="64" spans="1:8">
      <c r="A64" s="194"/>
      <c r="B64" s="141"/>
      <c r="C64" s="197"/>
      <c r="D64" s="22">
        <v>42115</v>
      </c>
      <c r="E64" s="58">
        <v>25.43</v>
      </c>
      <c r="F64" s="58"/>
      <c r="G64" s="58">
        <f t="shared" si="0"/>
        <v>0</v>
      </c>
      <c r="H64" s="60">
        <f t="shared" si="4"/>
        <v>67.199999999999989</v>
      </c>
    </row>
    <row r="65" spans="1:8" ht="16" thickBot="1">
      <c r="A65" s="195"/>
      <c r="B65" s="145"/>
      <c r="C65" s="198"/>
      <c r="D65" s="32">
        <v>42221</v>
      </c>
      <c r="E65" s="54">
        <v>21.63</v>
      </c>
      <c r="F65" s="62"/>
      <c r="G65" s="54">
        <f t="shared" si="0"/>
        <v>0</v>
      </c>
      <c r="H65" s="55">
        <f t="shared" si="4"/>
        <v>71</v>
      </c>
    </row>
    <row r="66" spans="1:8">
      <c r="A66" s="199" t="s">
        <v>8</v>
      </c>
      <c r="B66" s="146"/>
      <c r="C66" s="202">
        <v>88.89</v>
      </c>
      <c r="D66" s="63">
        <v>40226</v>
      </c>
      <c r="E66" s="64">
        <v>24.67</v>
      </c>
      <c r="F66" s="65"/>
      <c r="G66" s="66">
        <f t="shared" si="0"/>
        <v>0</v>
      </c>
      <c r="H66" s="10">
        <f t="shared" ref="H66:H83" si="5">IF(F66&gt;0,0.75*(E66-F66)+(C$66-E66),C$66-E66)</f>
        <v>64.22</v>
      </c>
    </row>
    <row r="67" spans="1:8">
      <c r="A67" s="200"/>
      <c r="B67" s="141"/>
      <c r="C67" s="197"/>
      <c r="D67" s="67">
        <v>40268</v>
      </c>
      <c r="E67" s="27">
        <v>22.77</v>
      </c>
      <c r="F67" s="28"/>
      <c r="G67" s="27">
        <f t="shared" si="0"/>
        <v>0</v>
      </c>
      <c r="H67" s="10">
        <f t="shared" si="5"/>
        <v>66.12</v>
      </c>
    </row>
    <row r="68" spans="1:8">
      <c r="A68" s="200"/>
      <c r="B68" s="141"/>
      <c r="C68" s="197"/>
      <c r="D68" s="67">
        <v>40358</v>
      </c>
      <c r="E68" s="68">
        <v>22.44</v>
      </c>
      <c r="F68" s="68"/>
      <c r="G68" s="69">
        <f t="shared" si="0"/>
        <v>0</v>
      </c>
      <c r="H68" s="10">
        <f t="shared" si="5"/>
        <v>66.45</v>
      </c>
    </row>
    <row r="69" spans="1:8">
      <c r="A69" s="200"/>
      <c r="B69" s="141"/>
      <c r="C69" s="197"/>
      <c r="D69" s="26">
        <v>40645</v>
      </c>
      <c r="E69" s="69">
        <v>23.7</v>
      </c>
      <c r="F69" s="68"/>
      <c r="G69" s="69">
        <f t="shared" si="0"/>
        <v>0</v>
      </c>
      <c r="H69" s="10">
        <f t="shared" si="5"/>
        <v>65.19</v>
      </c>
    </row>
    <row r="70" spans="1:8">
      <c r="A70" s="200"/>
      <c r="B70" s="141"/>
      <c r="C70" s="197"/>
      <c r="D70" s="26">
        <v>40757</v>
      </c>
      <c r="E70" s="68">
        <v>24.12</v>
      </c>
      <c r="F70" s="68"/>
      <c r="G70" s="69">
        <f t="shared" si="0"/>
        <v>0</v>
      </c>
      <c r="H70" s="25">
        <f t="shared" si="5"/>
        <v>64.77</v>
      </c>
    </row>
    <row r="71" spans="1:8">
      <c r="A71" s="200"/>
      <c r="B71" s="141"/>
      <c r="C71" s="197"/>
      <c r="D71" s="26">
        <v>40876</v>
      </c>
      <c r="E71" s="68">
        <v>25.68</v>
      </c>
      <c r="F71" s="68"/>
      <c r="G71" s="69">
        <f t="shared" si="0"/>
        <v>0</v>
      </c>
      <c r="H71" s="25">
        <f t="shared" si="5"/>
        <v>63.21</v>
      </c>
    </row>
    <row r="72" spans="1:8">
      <c r="A72" s="200"/>
      <c r="B72" s="141"/>
      <c r="C72" s="197"/>
      <c r="D72" s="26">
        <v>40933</v>
      </c>
      <c r="E72" s="69">
        <v>25</v>
      </c>
      <c r="F72" s="68"/>
      <c r="G72" s="69">
        <f t="shared" si="0"/>
        <v>0</v>
      </c>
      <c r="H72" s="25">
        <f t="shared" si="5"/>
        <v>63.89</v>
      </c>
    </row>
    <row r="73" spans="1:8">
      <c r="A73" s="200"/>
      <c r="B73" s="141"/>
      <c r="C73" s="197"/>
      <c r="D73" s="26">
        <v>41044</v>
      </c>
      <c r="E73" s="68">
        <v>24.31</v>
      </c>
      <c r="F73" s="68"/>
      <c r="G73" s="69">
        <f t="shared" si="0"/>
        <v>0</v>
      </c>
      <c r="H73" s="25">
        <f t="shared" si="5"/>
        <v>64.58</v>
      </c>
    </row>
    <row r="74" spans="1:8">
      <c r="A74" s="200"/>
      <c r="B74" s="141"/>
      <c r="C74" s="197"/>
      <c r="D74" s="26">
        <v>41143</v>
      </c>
      <c r="E74" s="68">
        <v>28.63</v>
      </c>
      <c r="F74" s="68"/>
      <c r="G74" s="69">
        <f t="shared" si="0"/>
        <v>0</v>
      </c>
      <c r="H74" s="25">
        <f t="shared" si="5"/>
        <v>60.260000000000005</v>
      </c>
    </row>
    <row r="75" spans="1:8">
      <c r="A75" s="200"/>
      <c r="B75" s="141"/>
      <c r="C75" s="197"/>
      <c r="D75" s="26">
        <v>41241</v>
      </c>
      <c r="E75" s="68">
        <v>26.19</v>
      </c>
      <c r="F75" s="68"/>
      <c r="G75" s="69">
        <f t="shared" si="0"/>
        <v>0</v>
      </c>
      <c r="H75" s="25">
        <f t="shared" si="5"/>
        <v>62.7</v>
      </c>
    </row>
    <row r="76" spans="1:8">
      <c r="A76" s="200"/>
      <c r="B76" s="141"/>
      <c r="C76" s="197"/>
      <c r="D76" s="22">
        <v>41317</v>
      </c>
      <c r="E76" s="70">
        <v>24.05</v>
      </c>
      <c r="F76" s="70"/>
      <c r="G76" s="71">
        <f t="shared" si="0"/>
        <v>0</v>
      </c>
      <c r="H76" s="25">
        <f t="shared" si="5"/>
        <v>64.84</v>
      </c>
    </row>
    <row r="77" spans="1:8">
      <c r="A77" s="200"/>
      <c r="B77" s="141"/>
      <c r="C77" s="197"/>
      <c r="D77" s="22">
        <v>41408</v>
      </c>
      <c r="E77" s="70">
        <v>21.48</v>
      </c>
      <c r="F77" s="70"/>
      <c r="G77" s="71">
        <f t="shared" si="0"/>
        <v>0</v>
      </c>
      <c r="H77" s="25">
        <f t="shared" si="5"/>
        <v>67.41</v>
      </c>
    </row>
    <row r="78" spans="1:8">
      <c r="A78" s="200"/>
      <c r="B78" s="141"/>
      <c r="C78" s="197"/>
      <c r="D78" s="22">
        <v>41597</v>
      </c>
      <c r="E78" s="70">
        <v>23.59</v>
      </c>
      <c r="F78" s="70"/>
      <c r="G78" s="71">
        <f t="shared" si="0"/>
        <v>0</v>
      </c>
      <c r="H78" s="25">
        <f t="shared" si="5"/>
        <v>65.3</v>
      </c>
    </row>
    <row r="79" spans="1:8">
      <c r="A79" s="200"/>
      <c r="B79" s="141"/>
      <c r="C79" s="197"/>
      <c r="D79" s="22">
        <v>41758</v>
      </c>
      <c r="E79" s="70">
        <v>22.72</v>
      </c>
      <c r="F79" s="70"/>
      <c r="G79" s="71">
        <f t="shared" si="0"/>
        <v>0</v>
      </c>
      <c r="H79" s="30">
        <f t="shared" si="5"/>
        <v>66.17</v>
      </c>
    </row>
    <row r="80" spans="1:8">
      <c r="A80" s="200"/>
      <c r="B80" s="141"/>
      <c r="C80" s="197"/>
      <c r="D80" s="22">
        <v>41864</v>
      </c>
      <c r="E80" s="70">
        <v>21.46</v>
      </c>
      <c r="F80" s="70"/>
      <c r="G80" s="71">
        <f t="shared" si="0"/>
        <v>0</v>
      </c>
      <c r="H80" s="30">
        <f t="shared" si="5"/>
        <v>67.430000000000007</v>
      </c>
    </row>
    <row r="81" spans="1:8">
      <c r="A81" s="200"/>
      <c r="B81" s="141"/>
      <c r="C81" s="197"/>
      <c r="D81" s="22">
        <v>41976</v>
      </c>
      <c r="E81" s="70">
        <v>22.49</v>
      </c>
      <c r="F81" s="70"/>
      <c r="G81" s="71">
        <f t="shared" si="0"/>
        <v>0</v>
      </c>
      <c r="H81" s="30">
        <f t="shared" si="5"/>
        <v>66.400000000000006</v>
      </c>
    </row>
    <row r="82" spans="1:8">
      <c r="A82" s="200"/>
      <c r="B82" s="141"/>
      <c r="C82" s="197"/>
      <c r="D82" s="22">
        <v>42115</v>
      </c>
      <c r="E82" s="70">
        <v>22.39</v>
      </c>
      <c r="F82" s="70"/>
      <c r="G82" s="71">
        <f t="shared" si="0"/>
        <v>0</v>
      </c>
      <c r="H82" s="30">
        <f t="shared" si="5"/>
        <v>66.5</v>
      </c>
    </row>
    <row r="83" spans="1:8" ht="16" thickBot="1">
      <c r="A83" s="201"/>
      <c r="B83" s="147"/>
      <c r="C83" s="203"/>
      <c r="D83" s="32">
        <v>42221</v>
      </c>
      <c r="E83" s="72">
        <v>20.79</v>
      </c>
      <c r="F83" s="72"/>
      <c r="G83" s="73">
        <f t="shared" si="0"/>
        <v>0</v>
      </c>
      <c r="H83" s="35">
        <f t="shared" si="5"/>
        <v>68.099999999999994</v>
      </c>
    </row>
    <row r="84" spans="1:8" ht="15" customHeight="1">
      <c r="A84" s="204" t="s">
        <v>42</v>
      </c>
      <c r="B84" s="164" t="s">
        <v>36</v>
      </c>
      <c r="C84" s="207">
        <v>75.739999999999995</v>
      </c>
      <c r="D84" s="74">
        <v>40878</v>
      </c>
      <c r="E84" s="75">
        <v>30.59</v>
      </c>
      <c r="F84" s="75"/>
      <c r="G84" s="76">
        <f t="shared" si="0"/>
        <v>0</v>
      </c>
      <c r="H84" s="77">
        <f t="shared" ref="H84:H97" si="6">C$84-E84</f>
        <v>45.149999999999991</v>
      </c>
    </row>
    <row r="85" spans="1:8">
      <c r="A85" s="205"/>
      <c r="B85" s="161"/>
      <c r="C85" s="208"/>
      <c r="D85" s="78">
        <v>40933</v>
      </c>
      <c r="E85" s="79">
        <v>30.23</v>
      </c>
      <c r="F85" s="79"/>
      <c r="G85" s="80">
        <f t="shared" si="0"/>
        <v>0</v>
      </c>
      <c r="H85" s="81">
        <f t="shared" si="6"/>
        <v>45.509999999999991</v>
      </c>
    </row>
    <row r="86" spans="1:8">
      <c r="A86" s="205"/>
      <c r="B86" s="161"/>
      <c r="C86" s="208"/>
      <c r="D86" s="78">
        <v>41044</v>
      </c>
      <c r="E86" s="80">
        <v>29.7</v>
      </c>
      <c r="F86" s="79"/>
      <c r="G86" s="80">
        <f t="shared" si="0"/>
        <v>0</v>
      </c>
      <c r="H86" s="81">
        <f t="shared" si="6"/>
        <v>46.039999999999992</v>
      </c>
    </row>
    <row r="87" spans="1:8">
      <c r="A87" s="205"/>
      <c r="B87" s="161"/>
      <c r="C87" s="208"/>
      <c r="D87" s="78">
        <v>41143</v>
      </c>
      <c r="E87" s="80">
        <v>33.270000000000003</v>
      </c>
      <c r="F87" s="79"/>
      <c r="G87" s="80">
        <f t="shared" si="0"/>
        <v>0</v>
      </c>
      <c r="H87" s="81">
        <f t="shared" si="6"/>
        <v>42.469999999999992</v>
      </c>
    </row>
    <row r="88" spans="1:8">
      <c r="A88" s="205"/>
      <c r="B88" s="161"/>
      <c r="C88" s="208"/>
      <c r="D88" s="82">
        <v>41241</v>
      </c>
      <c r="E88" s="83">
        <v>31.4</v>
      </c>
      <c r="F88" s="84"/>
      <c r="G88" s="83">
        <f t="shared" si="0"/>
        <v>0</v>
      </c>
      <c r="H88" s="81">
        <f t="shared" si="6"/>
        <v>44.339999999999996</v>
      </c>
    </row>
    <row r="89" spans="1:8">
      <c r="A89" s="205"/>
      <c r="B89" s="161"/>
      <c r="C89" s="208"/>
      <c r="D89" s="82">
        <v>41317</v>
      </c>
      <c r="E89" s="83">
        <v>29.59</v>
      </c>
      <c r="F89" s="84"/>
      <c r="G89" s="83">
        <f t="shared" si="0"/>
        <v>0</v>
      </c>
      <c r="H89" s="81">
        <f t="shared" si="6"/>
        <v>46.149999999999991</v>
      </c>
    </row>
    <row r="90" spans="1:8">
      <c r="A90" s="205"/>
      <c r="B90" s="161"/>
      <c r="C90" s="208"/>
      <c r="D90" s="82">
        <v>41408</v>
      </c>
      <c r="E90" s="83">
        <v>27.3</v>
      </c>
      <c r="F90" s="84"/>
      <c r="G90" s="83">
        <f t="shared" si="0"/>
        <v>0</v>
      </c>
      <c r="H90" s="81">
        <f t="shared" si="6"/>
        <v>48.44</v>
      </c>
    </row>
    <row r="91" spans="1:8">
      <c r="A91" s="205"/>
      <c r="B91" s="161"/>
      <c r="C91" s="208"/>
      <c r="D91" s="82">
        <v>41500</v>
      </c>
      <c r="E91" s="83">
        <v>29.53</v>
      </c>
      <c r="F91" s="84"/>
      <c r="G91" s="83">
        <f t="shared" si="0"/>
        <v>0</v>
      </c>
      <c r="H91" s="81">
        <f t="shared" si="6"/>
        <v>46.209999999999994</v>
      </c>
    </row>
    <row r="92" spans="1:8">
      <c r="A92" s="205"/>
      <c r="B92" s="161"/>
      <c r="C92" s="208"/>
      <c r="D92" s="82">
        <v>41675</v>
      </c>
      <c r="E92" s="83">
        <v>28.4</v>
      </c>
      <c r="F92" s="84"/>
      <c r="G92" s="83">
        <f t="shared" si="0"/>
        <v>0</v>
      </c>
      <c r="H92" s="81">
        <f t="shared" si="6"/>
        <v>47.339999999999996</v>
      </c>
    </row>
    <row r="93" spans="1:8">
      <c r="A93" s="205"/>
      <c r="B93" s="161"/>
      <c r="C93" s="208"/>
      <c r="D93" s="82">
        <v>41758</v>
      </c>
      <c r="E93" s="83">
        <v>27.59</v>
      </c>
      <c r="F93" s="84"/>
      <c r="G93" s="83">
        <f t="shared" si="0"/>
        <v>0</v>
      </c>
      <c r="H93" s="81">
        <f t="shared" si="6"/>
        <v>48.149999999999991</v>
      </c>
    </row>
    <row r="94" spans="1:8">
      <c r="A94" s="205"/>
      <c r="B94" s="161"/>
      <c r="C94" s="208"/>
      <c r="D94" s="82">
        <v>41864</v>
      </c>
      <c r="E94" s="83">
        <v>26.63</v>
      </c>
      <c r="F94" s="84"/>
      <c r="G94" s="83">
        <f t="shared" si="0"/>
        <v>0</v>
      </c>
      <c r="H94" s="81">
        <f t="shared" si="6"/>
        <v>49.11</v>
      </c>
    </row>
    <row r="95" spans="1:8">
      <c r="A95" s="205"/>
      <c r="B95" s="161"/>
      <c r="C95" s="208"/>
      <c r="D95" s="82">
        <v>41976</v>
      </c>
      <c r="E95" s="83">
        <v>27.73</v>
      </c>
      <c r="F95" s="84"/>
      <c r="G95" s="83">
        <f t="shared" si="0"/>
        <v>0</v>
      </c>
      <c r="H95" s="81">
        <f t="shared" si="6"/>
        <v>48.009999999999991</v>
      </c>
    </row>
    <row r="96" spans="1:8">
      <c r="A96" s="205"/>
      <c r="B96" s="161"/>
      <c r="C96" s="208"/>
      <c r="D96" s="22">
        <v>42115</v>
      </c>
      <c r="E96" s="83">
        <v>27.37</v>
      </c>
      <c r="F96" s="84"/>
      <c r="G96" s="83">
        <f t="shared" si="0"/>
        <v>0</v>
      </c>
      <c r="H96" s="81">
        <f t="shared" si="6"/>
        <v>48.36999999999999</v>
      </c>
    </row>
    <row r="97" spans="1:8" ht="16" thickBot="1">
      <c r="A97" s="206"/>
      <c r="B97" s="162"/>
      <c r="C97" s="209"/>
      <c r="D97" s="32">
        <v>42221</v>
      </c>
      <c r="E97" s="85">
        <v>25.68</v>
      </c>
      <c r="F97" s="85"/>
      <c r="G97" s="83">
        <f t="shared" si="0"/>
        <v>0</v>
      </c>
      <c r="H97" s="86">
        <f t="shared" si="6"/>
        <v>50.059999999999995</v>
      </c>
    </row>
    <row r="98" spans="1:8">
      <c r="A98" s="168" t="s">
        <v>9</v>
      </c>
      <c r="B98" s="148"/>
      <c r="C98" s="184">
        <v>100</v>
      </c>
      <c r="D98" s="74">
        <v>40226</v>
      </c>
      <c r="E98" s="75">
        <v>37.6</v>
      </c>
      <c r="F98" s="75">
        <v>35.25</v>
      </c>
      <c r="G98" s="87">
        <f t="shared" si="0"/>
        <v>2.3500000000000014</v>
      </c>
      <c r="H98" s="88">
        <f t="shared" ref="H98:H114" si="7">IF(F98&gt;0,0.75*(E98-F98)+(C$98-E98),C$98-E98)</f>
        <v>64.162499999999994</v>
      </c>
    </row>
    <row r="99" spans="1:8">
      <c r="A99" s="169"/>
      <c r="B99" s="149"/>
      <c r="C99" s="185"/>
      <c r="D99" s="78">
        <v>40268</v>
      </c>
      <c r="E99" s="79">
        <v>36.56</v>
      </c>
      <c r="F99" s="79">
        <v>34.32</v>
      </c>
      <c r="G99" s="89">
        <f t="shared" si="0"/>
        <v>2.240000000000002</v>
      </c>
      <c r="H99" s="88">
        <f t="shared" si="7"/>
        <v>65.12</v>
      </c>
    </row>
    <row r="100" spans="1:8">
      <c r="A100" s="169"/>
      <c r="B100" s="149"/>
      <c r="C100" s="185"/>
      <c r="D100" s="90">
        <v>40358</v>
      </c>
      <c r="E100" s="91">
        <v>34.28</v>
      </c>
      <c r="F100" s="92">
        <v>33.57</v>
      </c>
      <c r="G100" s="93">
        <f t="shared" si="0"/>
        <v>0.71000000000000085</v>
      </c>
      <c r="H100" s="88">
        <f t="shared" si="7"/>
        <v>66.252499999999998</v>
      </c>
    </row>
    <row r="101" spans="1:8">
      <c r="A101" s="169"/>
      <c r="B101" s="149"/>
      <c r="C101" s="185"/>
      <c r="D101" s="90">
        <v>40646</v>
      </c>
      <c r="E101" s="92">
        <v>36.06</v>
      </c>
      <c r="F101" s="92">
        <v>35.270000000000003</v>
      </c>
      <c r="G101" s="93">
        <f t="shared" si="0"/>
        <v>0.78999999999999915</v>
      </c>
      <c r="H101" s="88">
        <f t="shared" si="7"/>
        <v>64.532499999999999</v>
      </c>
    </row>
    <row r="102" spans="1:8">
      <c r="A102" s="169"/>
      <c r="B102" s="149"/>
      <c r="C102" s="185"/>
      <c r="D102" s="90">
        <v>40758</v>
      </c>
      <c r="E102" s="91">
        <v>34.9</v>
      </c>
      <c r="F102" s="92">
        <v>34.56</v>
      </c>
      <c r="G102" s="93">
        <f t="shared" si="0"/>
        <v>0.33999999999999631</v>
      </c>
      <c r="H102" s="88">
        <f t="shared" si="7"/>
        <v>65.35499999999999</v>
      </c>
    </row>
    <row r="103" spans="1:8">
      <c r="A103" s="169"/>
      <c r="B103" s="149"/>
      <c r="C103" s="185"/>
      <c r="D103" s="90">
        <v>40876</v>
      </c>
      <c r="E103" s="91">
        <v>36.700000000000003</v>
      </c>
      <c r="F103" s="92">
        <v>36.43</v>
      </c>
      <c r="G103" s="93">
        <f t="shared" si="0"/>
        <v>0.27000000000000313</v>
      </c>
      <c r="H103" s="88">
        <f t="shared" si="7"/>
        <v>63.502499999999998</v>
      </c>
    </row>
    <row r="104" spans="1:8">
      <c r="A104" s="169"/>
      <c r="B104" s="149"/>
      <c r="C104" s="185"/>
      <c r="D104" s="94">
        <v>40933</v>
      </c>
      <c r="E104" s="95">
        <v>36.9</v>
      </c>
      <c r="F104" s="96">
        <v>36.53</v>
      </c>
      <c r="G104" s="97">
        <f t="shared" si="0"/>
        <v>0.36999999999999744</v>
      </c>
      <c r="H104" s="88">
        <f t="shared" si="7"/>
        <v>63.377499999999998</v>
      </c>
    </row>
    <row r="105" spans="1:8">
      <c r="A105" s="169"/>
      <c r="B105" s="149"/>
      <c r="C105" s="185"/>
      <c r="D105" s="94">
        <v>41143</v>
      </c>
      <c r="E105" s="95">
        <v>38.090000000000003</v>
      </c>
      <c r="F105" s="96">
        <v>37.89</v>
      </c>
      <c r="G105" s="97">
        <f t="shared" si="0"/>
        <v>0.20000000000000284</v>
      </c>
      <c r="H105" s="88">
        <f t="shared" si="7"/>
        <v>62.06</v>
      </c>
    </row>
    <row r="106" spans="1:8">
      <c r="A106" s="169"/>
      <c r="B106" s="149"/>
      <c r="C106" s="185"/>
      <c r="D106" s="94">
        <v>41317</v>
      </c>
      <c r="E106" s="95">
        <v>35.909999999999997</v>
      </c>
      <c r="F106" s="96">
        <v>35.869999999999997</v>
      </c>
      <c r="G106" s="97">
        <f t="shared" si="0"/>
        <v>3.9999999999999147E-2</v>
      </c>
      <c r="H106" s="88">
        <f t="shared" si="7"/>
        <v>64.12</v>
      </c>
    </row>
    <row r="107" spans="1:8">
      <c r="A107" s="169"/>
      <c r="B107" s="149"/>
      <c r="C107" s="185"/>
      <c r="D107" s="94">
        <v>41408</v>
      </c>
      <c r="E107" s="95">
        <v>35.049999999999997</v>
      </c>
      <c r="F107" s="96"/>
      <c r="G107" s="95">
        <f t="shared" si="0"/>
        <v>0</v>
      </c>
      <c r="H107" s="88">
        <f t="shared" si="7"/>
        <v>64.95</v>
      </c>
    </row>
    <row r="108" spans="1:8">
      <c r="A108" s="169"/>
      <c r="B108" s="149"/>
      <c r="C108" s="185"/>
      <c r="D108" s="94">
        <v>41500</v>
      </c>
      <c r="E108" s="95">
        <v>36.06</v>
      </c>
      <c r="F108" s="96">
        <v>36.049999999999997</v>
      </c>
      <c r="G108" s="97">
        <f t="shared" si="0"/>
        <v>1.0000000000005116E-2</v>
      </c>
      <c r="H108" s="88">
        <f t="shared" si="7"/>
        <v>63.947500000000005</v>
      </c>
    </row>
    <row r="109" spans="1:8">
      <c r="A109" s="169"/>
      <c r="B109" s="149"/>
      <c r="C109" s="185"/>
      <c r="D109" s="94">
        <v>41597</v>
      </c>
      <c r="E109" s="95">
        <v>35.33</v>
      </c>
      <c r="F109" s="96">
        <v>35.32</v>
      </c>
      <c r="G109" s="97">
        <f t="shared" si="0"/>
        <v>9.9999999999980105E-3</v>
      </c>
      <c r="H109" s="88">
        <f t="shared" si="7"/>
        <v>64.677499999999995</v>
      </c>
    </row>
    <row r="110" spans="1:8">
      <c r="A110" s="169"/>
      <c r="B110" s="149"/>
      <c r="C110" s="185"/>
      <c r="D110" s="94">
        <v>41758</v>
      </c>
      <c r="E110" s="95">
        <v>34.21</v>
      </c>
      <c r="F110" s="96">
        <v>34.159999999999997</v>
      </c>
      <c r="G110" s="97">
        <f t="shared" si="0"/>
        <v>5.0000000000004263E-2</v>
      </c>
      <c r="H110" s="88">
        <f t="shared" si="7"/>
        <v>65.827500000000001</v>
      </c>
    </row>
    <row r="111" spans="1:8">
      <c r="A111" s="169"/>
      <c r="B111" s="149"/>
      <c r="C111" s="185"/>
      <c r="D111" s="94">
        <v>41864</v>
      </c>
      <c r="E111" s="95">
        <v>31.04</v>
      </c>
      <c r="F111" s="96"/>
      <c r="G111" s="95">
        <f t="shared" si="0"/>
        <v>0</v>
      </c>
      <c r="H111" s="88">
        <f t="shared" si="7"/>
        <v>68.960000000000008</v>
      </c>
    </row>
    <row r="112" spans="1:8">
      <c r="A112" s="169"/>
      <c r="B112" s="149"/>
      <c r="C112" s="185"/>
      <c r="D112" s="94">
        <v>41976</v>
      </c>
      <c r="E112" s="95">
        <v>31.71</v>
      </c>
      <c r="F112" s="96">
        <v>31.68</v>
      </c>
      <c r="G112" s="97">
        <f t="shared" si="0"/>
        <v>3.0000000000001137E-2</v>
      </c>
      <c r="H112" s="88">
        <f t="shared" si="7"/>
        <v>68.3125</v>
      </c>
    </row>
    <row r="113" spans="1:8">
      <c r="A113" s="169"/>
      <c r="B113" s="149"/>
      <c r="C113" s="185"/>
      <c r="D113" s="22">
        <v>42115</v>
      </c>
      <c r="E113" s="95">
        <v>32.49</v>
      </c>
      <c r="F113" s="96">
        <v>32.46</v>
      </c>
      <c r="G113" s="95">
        <f t="shared" si="0"/>
        <v>3.0000000000001137E-2</v>
      </c>
      <c r="H113" s="88">
        <f t="shared" si="7"/>
        <v>67.532499999999999</v>
      </c>
    </row>
    <row r="114" spans="1:8" ht="16" thickBot="1">
      <c r="A114" s="170"/>
      <c r="B114" s="150"/>
      <c r="C114" s="186"/>
      <c r="D114" s="32">
        <v>42221</v>
      </c>
      <c r="E114" s="98">
        <v>29.08</v>
      </c>
      <c r="F114" s="99">
        <v>29.07</v>
      </c>
      <c r="G114" s="100">
        <f t="shared" si="0"/>
        <v>9.9999999999980105E-3</v>
      </c>
      <c r="H114" s="101">
        <f t="shared" si="7"/>
        <v>70.927499999999995</v>
      </c>
    </row>
    <row r="115" spans="1:8">
      <c r="A115" s="187" t="s">
        <v>39</v>
      </c>
      <c r="B115" s="160" t="s">
        <v>38</v>
      </c>
      <c r="C115" s="171">
        <v>88.02</v>
      </c>
      <c r="D115" s="102">
        <v>40226</v>
      </c>
      <c r="E115" s="103">
        <v>19.309999999999999</v>
      </c>
      <c r="F115" s="104"/>
      <c r="G115" s="103">
        <f t="shared" si="0"/>
        <v>0</v>
      </c>
      <c r="H115" s="105">
        <f>C115-E115</f>
        <v>68.709999999999994</v>
      </c>
    </row>
    <row r="116" spans="1:8">
      <c r="A116" s="188"/>
      <c r="B116" s="161"/>
      <c r="C116" s="172"/>
      <c r="D116" s="90">
        <v>40358</v>
      </c>
      <c r="E116" s="92">
        <v>17.36</v>
      </c>
      <c r="F116" s="92"/>
      <c r="G116" s="91">
        <f t="shared" si="0"/>
        <v>0</v>
      </c>
      <c r="H116" s="106">
        <f>C115-E116</f>
        <v>70.66</v>
      </c>
    </row>
    <row r="117" spans="1:8" ht="16" thickBot="1">
      <c r="A117" s="189"/>
      <c r="B117" s="162"/>
      <c r="C117" s="173"/>
      <c r="D117" s="107">
        <v>40645</v>
      </c>
      <c r="E117" s="98">
        <v>19.05</v>
      </c>
      <c r="F117" s="99"/>
      <c r="G117" s="98">
        <f t="shared" si="0"/>
        <v>0</v>
      </c>
      <c r="H117" s="108">
        <f>C115-E117</f>
        <v>68.97</v>
      </c>
    </row>
    <row r="118" spans="1:8">
      <c r="A118" s="187" t="s">
        <v>40</v>
      </c>
      <c r="B118" s="160" t="s">
        <v>36</v>
      </c>
      <c r="C118" s="190">
        <v>73.739999999999995</v>
      </c>
      <c r="D118" s="74">
        <v>40878</v>
      </c>
      <c r="E118" s="103">
        <v>21.25</v>
      </c>
      <c r="F118" s="104"/>
      <c r="G118" s="103">
        <f t="shared" si="0"/>
        <v>0</v>
      </c>
      <c r="H118" s="109">
        <f>C118-E118</f>
        <v>52.489999999999995</v>
      </c>
    </row>
    <row r="119" spans="1:8">
      <c r="A119" s="188"/>
      <c r="B119" s="161"/>
      <c r="C119" s="191"/>
      <c r="D119" s="78">
        <v>40933</v>
      </c>
      <c r="E119" s="91">
        <v>21.18</v>
      </c>
      <c r="F119" s="92"/>
      <c r="G119" s="91">
        <f t="shared" si="0"/>
        <v>0</v>
      </c>
      <c r="H119" s="110">
        <f t="shared" ref="H119:H132" si="8">C$118-E119</f>
        <v>52.559999999999995</v>
      </c>
    </row>
    <row r="120" spans="1:8">
      <c r="A120" s="188"/>
      <c r="B120" s="161"/>
      <c r="C120" s="191"/>
      <c r="D120" s="90">
        <v>41044</v>
      </c>
      <c r="E120" s="91">
        <v>20.09</v>
      </c>
      <c r="F120" s="92"/>
      <c r="G120" s="91">
        <f t="shared" si="0"/>
        <v>0</v>
      </c>
      <c r="H120" s="110">
        <f t="shared" si="8"/>
        <v>53.649999999999991</v>
      </c>
    </row>
    <row r="121" spans="1:8">
      <c r="A121" s="188"/>
      <c r="B121" s="161"/>
      <c r="C121" s="191"/>
      <c r="D121" s="90">
        <v>41143</v>
      </c>
      <c r="E121" s="91">
        <v>22.79</v>
      </c>
      <c r="F121" s="92"/>
      <c r="G121" s="91">
        <f t="shared" si="0"/>
        <v>0</v>
      </c>
      <c r="H121" s="110">
        <f t="shared" si="8"/>
        <v>50.949999999999996</v>
      </c>
    </row>
    <row r="122" spans="1:8">
      <c r="A122" s="188"/>
      <c r="B122" s="161"/>
      <c r="C122" s="191"/>
      <c r="D122" s="90">
        <v>41241</v>
      </c>
      <c r="E122" s="91">
        <v>22.92</v>
      </c>
      <c r="F122" s="92"/>
      <c r="G122" s="91">
        <f t="shared" si="0"/>
        <v>0</v>
      </c>
      <c r="H122" s="110">
        <f t="shared" si="8"/>
        <v>50.819999999999993</v>
      </c>
    </row>
    <row r="123" spans="1:8">
      <c r="A123" s="188"/>
      <c r="B123" s="161"/>
      <c r="C123" s="191"/>
      <c r="D123" s="94">
        <v>41317</v>
      </c>
      <c r="E123" s="95">
        <v>20.190000000000001</v>
      </c>
      <c r="F123" s="96"/>
      <c r="G123" s="95">
        <f t="shared" si="0"/>
        <v>0</v>
      </c>
      <c r="H123" s="111">
        <f t="shared" si="8"/>
        <v>53.55</v>
      </c>
    </row>
    <row r="124" spans="1:8">
      <c r="A124" s="188"/>
      <c r="B124" s="161"/>
      <c r="C124" s="191"/>
      <c r="D124" s="94">
        <v>41408</v>
      </c>
      <c r="E124" s="95">
        <v>18.5</v>
      </c>
      <c r="F124" s="96"/>
      <c r="G124" s="95">
        <f t="shared" si="0"/>
        <v>0</v>
      </c>
      <c r="H124" s="111">
        <f t="shared" si="8"/>
        <v>55.239999999999995</v>
      </c>
    </row>
    <row r="125" spans="1:8">
      <c r="A125" s="188"/>
      <c r="B125" s="161"/>
      <c r="C125" s="191"/>
      <c r="D125" s="94">
        <v>41500</v>
      </c>
      <c r="E125" s="95">
        <v>19.21</v>
      </c>
      <c r="F125" s="96"/>
      <c r="G125" s="95">
        <f t="shared" si="0"/>
        <v>0</v>
      </c>
      <c r="H125" s="111">
        <f t="shared" si="8"/>
        <v>54.529999999999994</v>
      </c>
    </row>
    <row r="126" spans="1:8">
      <c r="A126" s="188"/>
      <c r="B126" s="161"/>
      <c r="C126" s="191"/>
      <c r="D126" s="94">
        <v>41597</v>
      </c>
      <c r="E126" s="95">
        <v>18.760000000000002</v>
      </c>
      <c r="F126" s="96"/>
      <c r="G126" s="95">
        <f t="shared" si="0"/>
        <v>0</v>
      </c>
      <c r="H126" s="111">
        <f t="shared" si="8"/>
        <v>54.97999999999999</v>
      </c>
    </row>
    <row r="127" spans="1:8">
      <c r="A127" s="188"/>
      <c r="B127" s="161"/>
      <c r="C127" s="191"/>
      <c r="D127" s="94">
        <v>41675</v>
      </c>
      <c r="E127" s="95">
        <v>19.21</v>
      </c>
      <c r="F127" s="96"/>
      <c r="G127" s="95">
        <f t="shared" si="0"/>
        <v>0</v>
      </c>
      <c r="H127" s="111">
        <f t="shared" si="8"/>
        <v>54.529999999999994</v>
      </c>
    </row>
    <row r="128" spans="1:8">
      <c r="A128" s="188"/>
      <c r="B128" s="161"/>
      <c r="C128" s="191"/>
      <c r="D128" s="94">
        <v>41758</v>
      </c>
      <c r="E128" s="95">
        <v>17.79</v>
      </c>
      <c r="F128" s="96"/>
      <c r="G128" s="95">
        <f t="shared" si="0"/>
        <v>0</v>
      </c>
      <c r="H128" s="111">
        <f t="shared" si="8"/>
        <v>55.949999999999996</v>
      </c>
    </row>
    <row r="129" spans="1:8">
      <c r="A129" s="188"/>
      <c r="B129" s="161"/>
      <c r="C129" s="191"/>
      <c r="D129" s="94">
        <v>41864</v>
      </c>
      <c r="E129" s="95">
        <v>15.3</v>
      </c>
      <c r="F129" s="96"/>
      <c r="G129" s="95">
        <f t="shared" si="0"/>
        <v>0</v>
      </c>
      <c r="H129" s="111">
        <f t="shared" si="8"/>
        <v>58.44</v>
      </c>
    </row>
    <row r="130" spans="1:8">
      <c r="A130" s="188"/>
      <c r="B130" s="161"/>
      <c r="C130" s="191"/>
      <c r="D130" s="94">
        <v>41976</v>
      </c>
      <c r="E130" s="95">
        <v>16.239999999999998</v>
      </c>
      <c r="F130" s="96"/>
      <c r="G130" s="95">
        <f t="shared" si="0"/>
        <v>0</v>
      </c>
      <c r="H130" s="111">
        <f t="shared" si="8"/>
        <v>57.5</v>
      </c>
    </row>
    <row r="131" spans="1:8">
      <c r="A131" s="188"/>
      <c r="B131" s="161"/>
      <c r="C131" s="191"/>
      <c r="D131" s="22">
        <v>42115</v>
      </c>
      <c r="E131" s="95">
        <v>16.920000000000002</v>
      </c>
      <c r="F131" s="96"/>
      <c r="G131" s="95">
        <f t="shared" si="0"/>
        <v>0</v>
      </c>
      <c r="H131" s="111">
        <f t="shared" si="8"/>
        <v>56.819999999999993</v>
      </c>
    </row>
    <row r="132" spans="1:8" ht="16" thickBot="1">
      <c r="A132" s="189"/>
      <c r="B132" s="162"/>
      <c r="C132" s="192"/>
      <c r="D132" s="32">
        <v>42221</v>
      </c>
      <c r="E132" s="98">
        <v>14.25</v>
      </c>
      <c r="F132" s="99"/>
      <c r="G132" s="98">
        <f t="shared" si="0"/>
        <v>0</v>
      </c>
      <c r="H132" s="112">
        <f t="shared" si="8"/>
        <v>59.489999999999995</v>
      </c>
    </row>
    <row r="133" spans="1:8">
      <c r="A133" s="168" t="s">
        <v>10</v>
      </c>
      <c r="B133" s="148"/>
      <c r="C133" s="171">
        <v>88.07</v>
      </c>
      <c r="D133" s="102">
        <v>40226</v>
      </c>
      <c r="E133" s="103">
        <v>26.04</v>
      </c>
      <c r="F133" s="104"/>
      <c r="G133" s="103">
        <f t="shared" si="0"/>
        <v>0</v>
      </c>
      <c r="H133" s="105">
        <f>C133-E133</f>
        <v>62.029999999999994</v>
      </c>
    </row>
    <row r="134" spans="1:8">
      <c r="A134" s="169"/>
      <c r="B134" s="149"/>
      <c r="C134" s="172"/>
      <c r="D134" s="90">
        <v>40358</v>
      </c>
      <c r="E134" s="92">
        <v>24.12</v>
      </c>
      <c r="F134" s="92"/>
      <c r="G134" s="91">
        <f t="shared" si="0"/>
        <v>0</v>
      </c>
      <c r="H134" s="106">
        <f>C133-E134</f>
        <v>63.949999999999989</v>
      </c>
    </row>
    <row r="135" spans="1:8">
      <c r="A135" s="169"/>
      <c r="B135" s="149"/>
      <c r="C135" s="172"/>
      <c r="D135" s="90">
        <v>40645</v>
      </c>
      <c r="E135" s="92">
        <v>25.54</v>
      </c>
      <c r="F135" s="92"/>
      <c r="G135" s="91">
        <f t="shared" ref="G135:G302" si="9">IF(F135&gt;0,E135-F135,0)</f>
        <v>0</v>
      </c>
      <c r="H135" s="106">
        <f>C133-E135</f>
        <v>62.529999999999994</v>
      </c>
    </row>
    <row r="136" spans="1:8">
      <c r="A136" s="169"/>
      <c r="B136" s="149"/>
      <c r="C136" s="172"/>
      <c r="D136" s="90">
        <v>40757</v>
      </c>
      <c r="E136" s="92">
        <v>25.74</v>
      </c>
      <c r="F136" s="92"/>
      <c r="G136" s="91">
        <f t="shared" si="9"/>
        <v>0</v>
      </c>
      <c r="H136" s="106">
        <f>C133-E136</f>
        <v>62.33</v>
      </c>
    </row>
    <row r="137" spans="1:8">
      <c r="A137" s="169"/>
      <c r="B137" s="149"/>
      <c r="C137" s="172"/>
      <c r="D137" s="90">
        <v>40876</v>
      </c>
      <c r="E137" s="91">
        <v>27.1</v>
      </c>
      <c r="F137" s="92"/>
      <c r="G137" s="91">
        <f t="shared" si="9"/>
        <v>0</v>
      </c>
      <c r="H137" s="113">
        <f t="shared" ref="H137:H151" si="10">C$133-E137</f>
        <v>60.969999999999992</v>
      </c>
    </row>
    <row r="138" spans="1:8">
      <c r="A138" s="169"/>
      <c r="B138" s="149"/>
      <c r="C138" s="172"/>
      <c r="D138" s="90">
        <v>40933</v>
      </c>
      <c r="E138" s="91">
        <v>27.25</v>
      </c>
      <c r="F138" s="92"/>
      <c r="G138" s="91">
        <f t="shared" si="9"/>
        <v>0</v>
      </c>
      <c r="H138" s="113">
        <f t="shared" si="10"/>
        <v>60.819999999999993</v>
      </c>
    </row>
    <row r="139" spans="1:8">
      <c r="A139" s="169"/>
      <c r="B139" s="149"/>
      <c r="C139" s="172"/>
      <c r="D139" s="90">
        <v>41044</v>
      </c>
      <c r="E139" s="91">
        <v>26.61</v>
      </c>
      <c r="F139" s="92"/>
      <c r="G139" s="91">
        <f t="shared" si="9"/>
        <v>0</v>
      </c>
      <c r="H139" s="113">
        <f t="shared" si="10"/>
        <v>61.459999999999994</v>
      </c>
    </row>
    <row r="140" spans="1:8">
      <c r="A140" s="169"/>
      <c r="B140" s="149"/>
      <c r="C140" s="172"/>
      <c r="D140" s="90">
        <v>41143</v>
      </c>
      <c r="E140" s="91">
        <v>29.04</v>
      </c>
      <c r="F140" s="92"/>
      <c r="G140" s="91">
        <f t="shared" si="9"/>
        <v>0</v>
      </c>
      <c r="H140" s="113">
        <f t="shared" si="10"/>
        <v>59.029999999999994</v>
      </c>
    </row>
    <row r="141" spans="1:8">
      <c r="A141" s="169"/>
      <c r="B141" s="149"/>
      <c r="C141" s="172"/>
      <c r="D141" s="90">
        <v>41241</v>
      </c>
      <c r="E141" s="91">
        <v>29.32</v>
      </c>
      <c r="F141" s="92"/>
      <c r="G141" s="91">
        <f t="shared" si="9"/>
        <v>0</v>
      </c>
      <c r="H141" s="113">
        <f t="shared" si="10"/>
        <v>58.749999999999993</v>
      </c>
    </row>
    <row r="142" spans="1:8">
      <c r="A142" s="169"/>
      <c r="B142" s="149"/>
      <c r="C142" s="172"/>
      <c r="D142" s="94">
        <v>41317</v>
      </c>
      <c r="E142" s="95">
        <v>27.48</v>
      </c>
      <c r="F142" s="96"/>
      <c r="G142" s="95">
        <f t="shared" si="9"/>
        <v>0</v>
      </c>
      <c r="H142" s="114">
        <f t="shared" si="10"/>
        <v>60.589999999999989</v>
      </c>
    </row>
    <row r="143" spans="1:8">
      <c r="A143" s="169"/>
      <c r="B143" s="149"/>
      <c r="C143" s="172"/>
      <c r="D143" s="94">
        <v>41408</v>
      </c>
      <c r="E143" s="95">
        <v>26.1</v>
      </c>
      <c r="F143" s="96"/>
      <c r="G143" s="95">
        <f t="shared" si="9"/>
        <v>0</v>
      </c>
      <c r="H143" s="114">
        <f t="shared" si="10"/>
        <v>61.969999999999992</v>
      </c>
    </row>
    <row r="144" spans="1:8">
      <c r="A144" s="169"/>
      <c r="B144" s="149"/>
      <c r="C144" s="172"/>
      <c r="D144" s="94">
        <v>41500</v>
      </c>
      <c r="E144" s="95">
        <v>26.05</v>
      </c>
      <c r="F144" s="96"/>
      <c r="G144" s="95">
        <f t="shared" si="9"/>
        <v>0</v>
      </c>
      <c r="H144" s="114">
        <f t="shared" si="10"/>
        <v>62.019999999999996</v>
      </c>
    </row>
    <row r="145" spans="1:8">
      <c r="A145" s="169"/>
      <c r="B145" s="149"/>
      <c r="C145" s="172"/>
      <c r="D145" s="94">
        <v>41597</v>
      </c>
      <c r="E145" s="95">
        <v>25.74</v>
      </c>
      <c r="F145" s="96"/>
      <c r="G145" s="95">
        <f t="shared" si="9"/>
        <v>0</v>
      </c>
      <c r="H145" s="114">
        <f t="shared" si="10"/>
        <v>62.33</v>
      </c>
    </row>
    <row r="146" spans="1:8">
      <c r="A146" s="169"/>
      <c r="B146" s="149"/>
      <c r="C146" s="172"/>
      <c r="D146" s="94">
        <v>41675</v>
      </c>
      <c r="E146" s="95">
        <v>25.56</v>
      </c>
      <c r="F146" s="96"/>
      <c r="G146" s="95">
        <f t="shared" si="9"/>
        <v>0</v>
      </c>
      <c r="H146" s="114">
        <f t="shared" si="10"/>
        <v>62.509999999999991</v>
      </c>
    </row>
    <row r="147" spans="1:8">
      <c r="A147" s="169"/>
      <c r="B147" s="149"/>
      <c r="C147" s="172"/>
      <c r="D147" s="94">
        <v>41758</v>
      </c>
      <c r="E147" s="95">
        <v>25.36</v>
      </c>
      <c r="F147" s="96"/>
      <c r="G147" s="95">
        <f t="shared" si="9"/>
        <v>0</v>
      </c>
      <c r="H147" s="114">
        <f t="shared" si="10"/>
        <v>62.709999999999994</v>
      </c>
    </row>
    <row r="148" spans="1:8">
      <c r="A148" s="169"/>
      <c r="B148" s="149"/>
      <c r="C148" s="172"/>
      <c r="D148" s="94">
        <v>41864</v>
      </c>
      <c r="E148" s="95">
        <v>22.57</v>
      </c>
      <c r="F148" s="96"/>
      <c r="G148" s="95">
        <f t="shared" si="9"/>
        <v>0</v>
      </c>
      <c r="H148" s="114">
        <f t="shared" si="10"/>
        <v>65.5</v>
      </c>
    </row>
    <row r="149" spans="1:8">
      <c r="A149" s="169"/>
      <c r="B149" s="149"/>
      <c r="C149" s="172"/>
      <c r="D149" s="94">
        <v>41976</v>
      </c>
      <c r="E149" s="95">
        <v>23.39</v>
      </c>
      <c r="F149" s="96"/>
      <c r="G149" s="95">
        <f t="shared" si="9"/>
        <v>0</v>
      </c>
      <c r="H149" s="114">
        <f t="shared" si="10"/>
        <v>64.679999999999993</v>
      </c>
    </row>
    <row r="150" spans="1:8">
      <c r="A150" s="169"/>
      <c r="B150" s="149"/>
      <c r="C150" s="172"/>
      <c r="D150" s="22">
        <v>42115</v>
      </c>
      <c r="E150" s="95">
        <v>23.83</v>
      </c>
      <c r="F150" s="96"/>
      <c r="G150" s="95">
        <f t="shared" si="9"/>
        <v>0</v>
      </c>
      <c r="H150" s="114">
        <f t="shared" si="10"/>
        <v>64.239999999999995</v>
      </c>
    </row>
    <row r="151" spans="1:8" ht="16" thickBot="1">
      <c r="A151" s="170"/>
      <c r="B151" s="150"/>
      <c r="C151" s="173"/>
      <c r="D151" s="32">
        <v>42221</v>
      </c>
      <c r="E151" s="98">
        <v>21.42</v>
      </c>
      <c r="F151" s="99"/>
      <c r="G151" s="98">
        <f t="shared" si="9"/>
        <v>0</v>
      </c>
      <c r="H151" s="115">
        <f t="shared" si="10"/>
        <v>66.649999999999991</v>
      </c>
    </row>
    <row r="152" spans="1:8">
      <c r="A152" s="168" t="s">
        <v>11</v>
      </c>
      <c r="B152" s="148"/>
      <c r="C152" s="171">
        <v>96.41</v>
      </c>
      <c r="D152" s="102">
        <v>40226</v>
      </c>
      <c r="E152" s="103">
        <v>33.25</v>
      </c>
      <c r="F152" s="104"/>
      <c r="G152" s="103">
        <f t="shared" si="9"/>
        <v>0</v>
      </c>
      <c r="H152" s="116">
        <f t="shared" ref="H152:H163" si="11">IF(F152&gt;0,0.75*(E152-F152)+(C$152-E152),C$152-E152)</f>
        <v>63.16</v>
      </c>
    </row>
    <row r="153" spans="1:8">
      <c r="A153" s="169"/>
      <c r="B153" s="149"/>
      <c r="C153" s="172"/>
      <c r="D153" s="90">
        <v>40646</v>
      </c>
      <c r="E153" s="91">
        <v>32.630000000000003</v>
      </c>
      <c r="F153" s="91">
        <v>32.4</v>
      </c>
      <c r="G153" s="93">
        <f t="shared" si="9"/>
        <v>0.23000000000000398</v>
      </c>
      <c r="H153" s="117">
        <f t="shared" si="11"/>
        <v>63.952500000000001</v>
      </c>
    </row>
    <row r="154" spans="1:8">
      <c r="A154" s="169"/>
      <c r="B154" s="149"/>
      <c r="C154" s="172"/>
      <c r="D154" s="90">
        <v>40758</v>
      </c>
      <c r="E154" s="91">
        <v>32.67</v>
      </c>
      <c r="F154" s="92">
        <v>32.26</v>
      </c>
      <c r="G154" s="93">
        <f t="shared" si="9"/>
        <v>0.41000000000000369</v>
      </c>
      <c r="H154" s="117">
        <f t="shared" si="11"/>
        <v>64.047499999999999</v>
      </c>
    </row>
    <row r="155" spans="1:8">
      <c r="A155" s="169"/>
      <c r="B155" s="149"/>
      <c r="C155" s="172"/>
      <c r="D155" s="90">
        <v>40876</v>
      </c>
      <c r="E155" s="91">
        <v>34.01</v>
      </c>
      <c r="F155" s="92">
        <v>33.619999999999997</v>
      </c>
      <c r="G155" s="93">
        <f t="shared" si="9"/>
        <v>0.39000000000000057</v>
      </c>
      <c r="H155" s="117">
        <f t="shared" si="11"/>
        <v>62.692499999999995</v>
      </c>
    </row>
    <row r="156" spans="1:8">
      <c r="A156" s="169"/>
      <c r="B156" s="149"/>
      <c r="C156" s="172"/>
      <c r="D156" s="90">
        <v>40933</v>
      </c>
      <c r="E156" s="91">
        <v>33.54</v>
      </c>
      <c r="F156" s="92">
        <v>33.369999999999997</v>
      </c>
      <c r="G156" s="93">
        <f t="shared" si="9"/>
        <v>0.17000000000000171</v>
      </c>
      <c r="H156" s="117">
        <f t="shared" si="11"/>
        <v>62.997500000000002</v>
      </c>
    </row>
    <row r="157" spans="1:8">
      <c r="A157" s="169"/>
      <c r="B157" s="149"/>
      <c r="C157" s="172"/>
      <c r="D157" s="90">
        <v>41044</v>
      </c>
      <c r="E157" s="91">
        <v>32.65</v>
      </c>
      <c r="F157" s="92">
        <v>32.32</v>
      </c>
      <c r="G157" s="93">
        <f t="shared" si="9"/>
        <v>0.32999999999999829</v>
      </c>
      <c r="H157" s="117">
        <f t="shared" si="11"/>
        <v>64.007499999999993</v>
      </c>
    </row>
    <row r="158" spans="1:8">
      <c r="A158" s="169"/>
      <c r="B158" s="149"/>
      <c r="C158" s="172"/>
      <c r="D158" s="90">
        <v>41143</v>
      </c>
      <c r="E158" s="91">
        <v>34.49</v>
      </c>
      <c r="F158" s="92">
        <v>34.17</v>
      </c>
      <c r="G158" s="93">
        <f t="shared" si="9"/>
        <v>0.32000000000000028</v>
      </c>
      <c r="H158" s="117">
        <f t="shared" si="11"/>
        <v>62.16</v>
      </c>
    </row>
    <row r="159" spans="1:8">
      <c r="A159" s="169"/>
      <c r="B159" s="149"/>
      <c r="C159" s="172"/>
      <c r="D159" s="90">
        <v>41241</v>
      </c>
      <c r="E159" s="91">
        <v>34.130000000000003</v>
      </c>
      <c r="F159" s="92">
        <v>34.020000000000003</v>
      </c>
      <c r="G159" s="93">
        <f t="shared" si="9"/>
        <v>0.10999999999999943</v>
      </c>
      <c r="H159" s="117">
        <f t="shared" si="11"/>
        <v>62.362499999999997</v>
      </c>
    </row>
    <row r="160" spans="1:8">
      <c r="A160" s="169"/>
      <c r="B160" s="149"/>
      <c r="C160" s="172"/>
      <c r="D160" s="94">
        <v>41406</v>
      </c>
      <c r="E160" s="95">
        <v>31.05</v>
      </c>
      <c r="F160" s="96"/>
      <c r="G160" s="91">
        <f t="shared" si="9"/>
        <v>0</v>
      </c>
      <c r="H160" s="117">
        <f t="shared" si="11"/>
        <v>65.36</v>
      </c>
    </row>
    <row r="161" spans="1:8">
      <c r="A161" s="169"/>
      <c r="B161" s="149"/>
      <c r="C161" s="172"/>
      <c r="D161" s="94">
        <v>41317</v>
      </c>
      <c r="E161" s="95">
        <v>32.200000000000003</v>
      </c>
      <c r="F161" s="96"/>
      <c r="G161" s="91">
        <f t="shared" si="9"/>
        <v>0</v>
      </c>
      <c r="H161" s="117">
        <f t="shared" si="11"/>
        <v>64.209999999999994</v>
      </c>
    </row>
    <row r="162" spans="1:8">
      <c r="A162" s="169"/>
      <c r="B162" s="149"/>
      <c r="C162" s="172"/>
      <c r="D162" s="94">
        <v>41597</v>
      </c>
      <c r="E162" s="95">
        <v>31.71</v>
      </c>
      <c r="F162" s="96"/>
      <c r="G162" s="91">
        <f t="shared" si="9"/>
        <v>0</v>
      </c>
      <c r="H162" s="117">
        <f t="shared" si="11"/>
        <v>64.699999999999989</v>
      </c>
    </row>
    <row r="163" spans="1:8">
      <c r="A163" s="169"/>
      <c r="B163" s="149"/>
      <c r="C163" s="172"/>
      <c r="D163" s="94">
        <v>41975</v>
      </c>
      <c r="E163" s="95">
        <v>29.32</v>
      </c>
      <c r="F163" s="96"/>
      <c r="G163" s="91">
        <f t="shared" si="9"/>
        <v>0</v>
      </c>
      <c r="H163" s="117">
        <f t="shared" si="11"/>
        <v>67.09</v>
      </c>
    </row>
    <row r="164" spans="1:8" ht="16" thickBot="1">
      <c r="A164" s="170"/>
      <c r="B164" s="149"/>
      <c r="C164" s="179"/>
      <c r="D164" s="107">
        <v>42221</v>
      </c>
      <c r="E164" s="181" t="s">
        <v>12</v>
      </c>
      <c r="F164" s="182"/>
      <c r="G164" s="182"/>
      <c r="H164" s="183"/>
    </row>
    <row r="165" spans="1:8">
      <c r="A165" s="168" t="s">
        <v>13</v>
      </c>
      <c r="B165" s="149"/>
      <c r="C165" s="180">
        <v>92.48</v>
      </c>
      <c r="D165" s="118">
        <v>40226</v>
      </c>
      <c r="E165" s="119">
        <v>28.8</v>
      </c>
      <c r="F165" s="120"/>
      <c r="G165" s="119">
        <f t="shared" si="9"/>
        <v>0</v>
      </c>
      <c r="H165" s="121">
        <f>C165-E165</f>
        <v>63.680000000000007</v>
      </c>
    </row>
    <row r="166" spans="1:8">
      <c r="A166" s="169"/>
      <c r="B166" s="149"/>
      <c r="C166" s="172"/>
      <c r="D166" s="90">
        <v>40268</v>
      </c>
      <c r="E166" s="91">
        <v>27.49</v>
      </c>
      <c r="F166" s="92"/>
      <c r="G166" s="91">
        <f t="shared" si="9"/>
        <v>0</v>
      </c>
      <c r="H166" s="113">
        <f>C165-E166</f>
        <v>64.990000000000009</v>
      </c>
    </row>
    <row r="167" spans="1:8">
      <c r="A167" s="169"/>
      <c r="B167" s="149"/>
      <c r="C167" s="172"/>
      <c r="D167" s="90">
        <v>40358</v>
      </c>
      <c r="E167" s="92">
        <v>26.93</v>
      </c>
      <c r="F167" s="92"/>
      <c r="G167" s="91">
        <f t="shared" si="9"/>
        <v>0</v>
      </c>
      <c r="H167" s="106">
        <f>C165-E167</f>
        <v>65.550000000000011</v>
      </c>
    </row>
    <row r="168" spans="1:8">
      <c r="A168" s="169"/>
      <c r="B168" s="149"/>
      <c r="C168" s="172"/>
      <c r="D168" s="90">
        <v>40645</v>
      </c>
      <c r="E168" s="91">
        <v>28.2</v>
      </c>
      <c r="F168" s="92"/>
      <c r="G168" s="91">
        <f t="shared" si="9"/>
        <v>0</v>
      </c>
      <c r="H168" s="106">
        <f>C165-E168</f>
        <v>64.28</v>
      </c>
    </row>
    <row r="169" spans="1:8">
      <c r="A169" s="169"/>
      <c r="B169" s="149"/>
      <c r="C169" s="172"/>
      <c r="D169" s="90">
        <v>40757</v>
      </c>
      <c r="E169" s="91">
        <v>28.16</v>
      </c>
      <c r="F169" s="92"/>
      <c r="G169" s="91">
        <f t="shared" si="9"/>
        <v>0</v>
      </c>
      <c r="H169" s="106">
        <f>C165-E169</f>
        <v>64.320000000000007</v>
      </c>
    </row>
    <row r="170" spans="1:8">
      <c r="A170" s="169"/>
      <c r="B170" s="149"/>
      <c r="C170" s="172"/>
      <c r="D170" s="90">
        <v>40876</v>
      </c>
      <c r="E170" s="91">
        <v>29.5</v>
      </c>
      <c r="F170" s="92"/>
      <c r="G170" s="91">
        <f t="shared" si="9"/>
        <v>0</v>
      </c>
      <c r="H170" s="113">
        <f t="shared" ref="H170:H184" si="12">C$165-E170</f>
        <v>62.980000000000004</v>
      </c>
    </row>
    <row r="171" spans="1:8">
      <c r="A171" s="169"/>
      <c r="B171" s="149"/>
      <c r="C171" s="172"/>
      <c r="D171" s="90">
        <v>40933</v>
      </c>
      <c r="E171" s="91">
        <v>29.12</v>
      </c>
      <c r="F171" s="92"/>
      <c r="G171" s="91">
        <f t="shared" si="9"/>
        <v>0</v>
      </c>
      <c r="H171" s="113">
        <f t="shared" si="12"/>
        <v>63.36</v>
      </c>
    </row>
    <row r="172" spans="1:8">
      <c r="A172" s="169"/>
      <c r="B172" s="149"/>
      <c r="C172" s="172"/>
      <c r="D172" s="90">
        <v>41044</v>
      </c>
      <c r="E172" s="91">
        <v>28.49</v>
      </c>
      <c r="F172" s="92"/>
      <c r="G172" s="91">
        <f t="shared" si="9"/>
        <v>0</v>
      </c>
      <c r="H172" s="113">
        <f t="shared" si="12"/>
        <v>63.990000000000009</v>
      </c>
    </row>
    <row r="173" spans="1:8">
      <c r="A173" s="169"/>
      <c r="B173" s="149"/>
      <c r="C173" s="172"/>
      <c r="D173" s="90">
        <v>41143</v>
      </c>
      <c r="E173" s="91">
        <v>31.91</v>
      </c>
      <c r="F173" s="92"/>
      <c r="G173" s="91">
        <f t="shared" si="9"/>
        <v>0</v>
      </c>
      <c r="H173" s="113">
        <f t="shared" si="12"/>
        <v>60.570000000000007</v>
      </c>
    </row>
    <row r="174" spans="1:8">
      <c r="A174" s="169"/>
      <c r="B174" s="149"/>
      <c r="C174" s="172"/>
      <c r="D174" s="90">
        <v>41241</v>
      </c>
      <c r="E174" s="91">
        <v>30.4</v>
      </c>
      <c r="F174" s="92"/>
      <c r="G174" s="91">
        <f t="shared" si="9"/>
        <v>0</v>
      </c>
      <c r="H174" s="113">
        <f t="shared" si="12"/>
        <v>62.080000000000005</v>
      </c>
    </row>
    <row r="175" spans="1:8">
      <c r="A175" s="169"/>
      <c r="B175" s="149"/>
      <c r="C175" s="172"/>
      <c r="D175" s="94">
        <v>41317</v>
      </c>
      <c r="E175" s="95">
        <v>28.4</v>
      </c>
      <c r="F175" s="96"/>
      <c r="G175" s="95">
        <f t="shared" si="9"/>
        <v>0</v>
      </c>
      <c r="H175" s="113">
        <f t="shared" si="12"/>
        <v>64.080000000000013</v>
      </c>
    </row>
    <row r="176" spans="1:8">
      <c r="A176" s="169"/>
      <c r="B176" s="149"/>
      <c r="C176" s="172"/>
      <c r="D176" s="94">
        <v>41408</v>
      </c>
      <c r="E176" s="95">
        <v>26.66</v>
      </c>
      <c r="F176" s="96"/>
      <c r="G176" s="95">
        <f t="shared" si="9"/>
        <v>0</v>
      </c>
      <c r="H176" s="113">
        <f t="shared" si="12"/>
        <v>65.820000000000007</v>
      </c>
    </row>
    <row r="177" spans="1:8">
      <c r="A177" s="169"/>
      <c r="B177" s="149"/>
      <c r="C177" s="172"/>
      <c r="D177" s="94">
        <v>41500</v>
      </c>
      <c r="E177" s="95">
        <v>28.52</v>
      </c>
      <c r="F177" s="96"/>
      <c r="G177" s="95">
        <f t="shared" si="9"/>
        <v>0</v>
      </c>
      <c r="H177" s="113">
        <f t="shared" si="12"/>
        <v>63.960000000000008</v>
      </c>
    </row>
    <row r="178" spans="1:8">
      <c r="A178" s="169"/>
      <c r="B178" s="149"/>
      <c r="C178" s="172"/>
      <c r="D178" s="94">
        <v>41597</v>
      </c>
      <c r="E178" s="95">
        <v>27.56</v>
      </c>
      <c r="F178" s="96"/>
      <c r="G178" s="95">
        <f t="shared" si="9"/>
        <v>0</v>
      </c>
      <c r="H178" s="113">
        <f t="shared" si="12"/>
        <v>64.92</v>
      </c>
    </row>
    <row r="179" spans="1:8">
      <c r="A179" s="169"/>
      <c r="B179" s="149"/>
      <c r="C179" s="172"/>
      <c r="D179" s="94">
        <v>41675</v>
      </c>
      <c r="E179" s="95">
        <v>27.15</v>
      </c>
      <c r="F179" s="96"/>
      <c r="G179" s="95">
        <f t="shared" si="9"/>
        <v>0</v>
      </c>
      <c r="H179" s="113">
        <f t="shared" si="12"/>
        <v>65.330000000000013</v>
      </c>
    </row>
    <row r="180" spans="1:8">
      <c r="A180" s="169"/>
      <c r="B180" s="149"/>
      <c r="C180" s="172"/>
      <c r="D180" s="94">
        <v>41758</v>
      </c>
      <c r="E180" s="95">
        <v>26.45</v>
      </c>
      <c r="F180" s="96"/>
      <c r="G180" s="95">
        <f t="shared" si="9"/>
        <v>0</v>
      </c>
      <c r="H180" s="113">
        <f t="shared" si="12"/>
        <v>66.03</v>
      </c>
    </row>
    <row r="181" spans="1:8">
      <c r="A181" s="169"/>
      <c r="B181" s="149"/>
      <c r="C181" s="172"/>
      <c r="D181" s="94">
        <v>41864</v>
      </c>
      <c r="E181" s="95">
        <v>24.63</v>
      </c>
      <c r="F181" s="96"/>
      <c r="G181" s="95">
        <f t="shared" si="9"/>
        <v>0</v>
      </c>
      <c r="H181" s="113">
        <f t="shared" si="12"/>
        <v>67.850000000000009</v>
      </c>
    </row>
    <row r="182" spans="1:8">
      <c r="A182" s="169"/>
      <c r="B182" s="149"/>
      <c r="C182" s="172"/>
      <c r="D182" s="94">
        <v>41976</v>
      </c>
      <c r="E182" s="95">
        <v>25.63</v>
      </c>
      <c r="F182" s="96"/>
      <c r="G182" s="95">
        <f t="shared" si="9"/>
        <v>0</v>
      </c>
      <c r="H182" s="113">
        <f t="shared" si="12"/>
        <v>66.850000000000009</v>
      </c>
    </row>
    <row r="183" spans="1:8">
      <c r="A183" s="169"/>
      <c r="B183" s="149"/>
      <c r="C183" s="172"/>
      <c r="D183" s="22">
        <v>42115</v>
      </c>
      <c r="E183" s="95">
        <v>25.54</v>
      </c>
      <c r="F183" s="96"/>
      <c r="G183" s="95">
        <f t="shared" si="9"/>
        <v>0</v>
      </c>
      <c r="H183" s="113">
        <f t="shared" si="12"/>
        <v>66.94</v>
      </c>
    </row>
    <row r="184" spans="1:8" ht="16" thickBot="1">
      <c r="A184" s="170"/>
      <c r="B184" s="150"/>
      <c r="C184" s="173"/>
      <c r="D184" s="32">
        <v>42221</v>
      </c>
      <c r="E184" s="98">
        <v>23.39</v>
      </c>
      <c r="F184" s="99"/>
      <c r="G184" s="98">
        <f t="shared" si="9"/>
        <v>0</v>
      </c>
      <c r="H184" s="122">
        <f t="shared" si="12"/>
        <v>69.09</v>
      </c>
    </row>
    <row r="185" spans="1:8">
      <c r="A185" s="168" t="s">
        <v>14</v>
      </c>
      <c r="B185" s="148"/>
      <c r="C185" s="171">
        <v>87.6</v>
      </c>
      <c r="D185" s="102">
        <v>40226</v>
      </c>
      <c r="E185" s="103">
        <v>20.76</v>
      </c>
      <c r="F185" s="104"/>
      <c r="G185" s="103">
        <f t="shared" si="9"/>
        <v>0</v>
      </c>
      <c r="H185" s="123">
        <f>C185-E185</f>
        <v>66.839999999999989</v>
      </c>
    </row>
    <row r="186" spans="1:8">
      <c r="A186" s="169"/>
      <c r="B186" s="149"/>
      <c r="C186" s="172"/>
      <c r="D186" s="90">
        <v>40358</v>
      </c>
      <c r="E186" s="92">
        <v>18.59</v>
      </c>
      <c r="F186" s="92"/>
      <c r="G186" s="91">
        <f t="shared" si="9"/>
        <v>0</v>
      </c>
      <c r="H186" s="106">
        <f>C185-E186</f>
        <v>69.009999999999991</v>
      </c>
    </row>
    <row r="187" spans="1:8">
      <c r="A187" s="169"/>
      <c r="B187" s="149"/>
      <c r="C187" s="172"/>
      <c r="D187" s="90">
        <v>40645</v>
      </c>
      <c r="E187" s="92">
        <v>20.77</v>
      </c>
      <c r="F187" s="92"/>
      <c r="G187" s="91">
        <f t="shared" si="9"/>
        <v>0</v>
      </c>
      <c r="H187" s="106">
        <f>C185-E187</f>
        <v>66.83</v>
      </c>
    </row>
    <row r="188" spans="1:8">
      <c r="A188" s="169"/>
      <c r="B188" s="149"/>
      <c r="C188" s="172"/>
      <c r="D188" s="90">
        <v>40757</v>
      </c>
      <c r="E188" s="92">
        <v>21.65</v>
      </c>
      <c r="F188" s="92"/>
      <c r="G188" s="91">
        <f t="shared" si="9"/>
        <v>0</v>
      </c>
      <c r="H188" s="106">
        <f>C185-E188</f>
        <v>65.949999999999989</v>
      </c>
    </row>
    <row r="189" spans="1:8">
      <c r="A189" s="169"/>
      <c r="B189" s="149"/>
      <c r="C189" s="172"/>
      <c r="D189" s="90">
        <v>40876</v>
      </c>
      <c r="E189" s="91">
        <v>24.25</v>
      </c>
      <c r="F189" s="92"/>
      <c r="G189" s="91">
        <f t="shared" si="9"/>
        <v>0</v>
      </c>
      <c r="H189" s="113">
        <f t="shared" ref="H189:H199" si="13">C$185-E189</f>
        <v>63.349999999999994</v>
      </c>
    </row>
    <row r="190" spans="1:8">
      <c r="A190" s="169"/>
      <c r="B190" s="149"/>
      <c r="C190" s="172"/>
      <c r="D190" s="94">
        <v>40933</v>
      </c>
      <c r="E190" s="95">
        <v>24.13</v>
      </c>
      <c r="F190" s="96"/>
      <c r="G190" s="91">
        <f t="shared" si="9"/>
        <v>0</v>
      </c>
      <c r="H190" s="113">
        <f t="shared" si="13"/>
        <v>63.47</v>
      </c>
    </row>
    <row r="191" spans="1:8">
      <c r="A191" s="169"/>
      <c r="B191" s="149"/>
      <c r="C191" s="172"/>
      <c r="D191" s="94">
        <v>41044</v>
      </c>
      <c r="E191" s="95">
        <v>22.47</v>
      </c>
      <c r="F191" s="96"/>
      <c r="G191" s="91">
        <f t="shared" si="9"/>
        <v>0</v>
      </c>
      <c r="H191" s="113">
        <f t="shared" si="13"/>
        <v>65.13</v>
      </c>
    </row>
    <row r="192" spans="1:8">
      <c r="A192" s="169"/>
      <c r="B192" s="149"/>
      <c r="C192" s="172"/>
      <c r="D192" s="94">
        <v>41317</v>
      </c>
      <c r="E192" s="95">
        <v>21.09</v>
      </c>
      <c r="F192" s="96"/>
      <c r="G192" s="91">
        <f t="shared" si="9"/>
        <v>0</v>
      </c>
      <c r="H192" s="10">
        <f t="shared" si="13"/>
        <v>66.509999999999991</v>
      </c>
    </row>
    <row r="193" spans="1:8">
      <c r="A193" s="169"/>
      <c r="B193" s="149"/>
      <c r="C193" s="172"/>
      <c r="D193" s="94">
        <v>41408</v>
      </c>
      <c r="E193" s="95">
        <v>19.48</v>
      </c>
      <c r="F193" s="96"/>
      <c r="G193" s="91">
        <f t="shared" si="9"/>
        <v>0</v>
      </c>
      <c r="H193" s="10">
        <f t="shared" si="13"/>
        <v>68.11999999999999</v>
      </c>
    </row>
    <row r="194" spans="1:8">
      <c r="A194" s="169"/>
      <c r="B194" s="149"/>
      <c r="C194" s="172"/>
      <c r="D194" s="94">
        <v>41500</v>
      </c>
      <c r="E194" s="95">
        <v>21.12</v>
      </c>
      <c r="F194" s="96"/>
      <c r="G194" s="91">
        <f t="shared" si="9"/>
        <v>0</v>
      </c>
      <c r="H194" s="10">
        <f t="shared" si="13"/>
        <v>66.47999999999999</v>
      </c>
    </row>
    <row r="195" spans="1:8">
      <c r="A195" s="169"/>
      <c r="B195" s="149"/>
      <c r="C195" s="172"/>
      <c r="D195" s="94">
        <v>41597</v>
      </c>
      <c r="E195" s="95">
        <v>20.46</v>
      </c>
      <c r="F195" s="96"/>
      <c r="G195" s="91">
        <f t="shared" si="9"/>
        <v>0</v>
      </c>
      <c r="H195" s="10">
        <f t="shared" si="13"/>
        <v>67.139999999999986</v>
      </c>
    </row>
    <row r="196" spans="1:8">
      <c r="A196" s="169"/>
      <c r="B196" s="149"/>
      <c r="C196" s="172"/>
      <c r="D196" s="94">
        <v>41758</v>
      </c>
      <c r="E196" s="95">
        <v>19.920000000000002</v>
      </c>
      <c r="F196" s="96"/>
      <c r="G196" s="91">
        <f t="shared" si="9"/>
        <v>0</v>
      </c>
      <c r="H196" s="10">
        <f t="shared" si="13"/>
        <v>67.679999999999993</v>
      </c>
    </row>
    <row r="197" spans="1:8">
      <c r="A197" s="169"/>
      <c r="B197" s="149"/>
      <c r="C197" s="172"/>
      <c r="D197" s="94">
        <v>41976</v>
      </c>
      <c r="E197" s="95">
        <v>17.96</v>
      </c>
      <c r="F197" s="96"/>
      <c r="G197" s="91">
        <f t="shared" si="9"/>
        <v>0</v>
      </c>
      <c r="H197" s="10">
        <f t="shared" si="13"/>
        <v>69.639999999999986</v>
      </c>
    </row>
    <row r="198" spans="1:8">
      <c r="A198" s="169"/>
      <c r="B198" s="149"/>
      <c r="C198" s="172"/>
      <c r="D198" s="22">
        <v>42115</v>
      </c>
      <c r="E198" s="95">
        <v>19.07</v>
      </c>
      <c r="F198" s="96"/>
      <c r="G198" s="91">
        <f t="shared" si="9"/>
        <v>0</v>
      </c>
      <c r="H198" s="10">
        <f t="shared" si="13"/>
        <v>68.53</v>
      </c>
    </row>
    <row r="199" spans="1:8" ht="16" thickBot="1">
      <c r="A199" s="170"/>
      <c r="B199" s="150"/>
      <c r="C199" s="173"/>
      <c r="D199" s="32">
        <v>42221</v>
      </c>
      <c r="E199" s="98">
        <v>15.19</v>
      </c>
      <c r="F199" s="99"/>
      <c r="G199" s="98">
        <f t="shared" si="9"/>
        <v>0</v>
      </c>
      <c r="H199" s="101">
        <f t="shared" si="13"/>
        <v>72.41</v>
      </c>
    </row>
    <row r="200" spans="1:8">
      <c r="A200" s="168" t="s">
        <v>15</v>
      </c>
      <c r="B200" s="148"/>
      <c r="C200" s="171">
        <v>94.86</v>
      </c>
      <c r="D200" s="102">
        <v>40268</v>
      </c>
      <c r="E200" s="103">
        <v>31.93</v>
      </c>
      <c r="F200" s="103">
        <v>29.3</v>
      </c>
      <c r="G200" s="124">
        <f t="shared" si="9"/>
        <v>2.629999999999999</v>
      </c>
      <c r="H200" s="88">
        <f t="shared" ref="H200:H217" si="14">IF(F200&gt;0,0.75*(E200-F200)+(C$200-E200),C$200-E200)</f>
        <v>64.902500000000003</v>
      </c>
    </row>
    <row r="201" spans="1:8">
      <c r="A201" s="169"/>
      <c r="B201" s="149"/>
      <c r="C201" s="172"/>
      <c r="D201" s="90">
        <v>40358</v>
      </c>
      <c r="E201" s="92">
        <v>31.81</v>
      </c>
      <c r="F201" s="92">
        <v>28.95</v>
      </c>
      <c r="G201" s="93">
        <f t="shared" si="9"/>
        <v>2.8599999999999994</v>
      </c>
      <c r="H201" s="88">
        <f t="shared" si="14"/>
        <v>65.194999999999993</v>
      </c>
    </row>
    <row r="202" spans="1:8">
      <c r="A202" s="169"/>
      <c r="B202" s="149"/>
      <c r="C202" s="172"/>
      <c r="D202" s="90">
        <v>40646</v>
      </c>
      <c r="E202" s="92">
        <v>34.54</v>
      </c>
      <c r="F202" s="92">
        <v>30.09</v>
      </c>
      <c r="G202" s="93">
        <f t="shared" si="9"/>
        <v>4.4499999999999993</v>
      </c>
      <c r="H202" s="88">
        <f t="shared" si="14"/>
        <v>63.657499999999999</v>
      </c>
    </row>
    <row r="203" spans="1:8">
      <c r="A203" s="169"/>
      <c r="B203" s="149"/>
      <c r="C203" s="172"/>
      <c r="D203" s="90">
        <v>40758</v>
      </c>
      <c r="E203" s="92">
        <v>31.56</v>
      </c>
      <c r="F203" s="92">
        <v>30.52</v>
      </c>
      <c r="G203" s="93">
        <f t="shared" si="9"/>
        <v>1.0399999999999991</v>
      </c>
      <c r="H203" s="88">
        <f t="shared" si="14"/>
        <v>64.08</v>
      </c>
    </row>
    <row r="204" spans="1:8">
      <c r="A204" s="169"/>
      <c r="B204" s="149"/>
      <c r="C204" s="172"/>
      <c r="D204" s="90">
        <v>40876</v>
      </c>
      <c r="E204" s="92">
        <v>31.98</v>
      </c>
      <c r="F204" s="91">
        <v>31.2</v>
      </c>
      <c r="G204" s="93">
        <f t="shared" si="9"/>
        <v>0.78000000000000114</v>
      </c>
      <c r="H204" s="88">
        <f t="shared" si="14"/>
        <v>63.464999999999996</v>
      </c>
    </row>
    <row r="205" spans="1:8">
      <c r="A205" s="169"/>
      <c r="B205" s="149"/>
      <c r="C205" s="172"/>
      <c r="D205" s="94">
        <v>40933</v>
      </c>
      <c r="E205" s="96">
        <v>33.75</v>
      </c>
      <c r="F205" s="95">
        <v>31.89</v>
      </c>
      <c r="G205" s="97">
        <f t="shared" si="9"/>
        <v>1.8599999999999994</v>
      </c>
      <c r="H205" s="88">
        <f t="shared" si="14"/>
        <v>62.504999999999995</v>
      </c>
    </row>
    <row r="206" spans="1:8">
      <c r="A206" s="169"/>
      <c r="B206" s="149"/>
      <c r="C206" s="172"/>
      <c r="D206" s="94">
        <v>41044</v>
      </c>
      <c r="E206" s="96">
        <v>34.35</v>
      </c>
      <c r="F206" s="95">
        <v>32.020000000000003</v>
      </c>
      <c r="G206" s="97">
        <f t="shared" si="9"/>
        <v>2.3299999999999983</v>
      </c>
      <c r="H206" s="88">
        <f t="shared" si="14"/>
        <v>62.257499999999993</v>
      </c>
    </row>
    <row r="207" spans="1:8">
      <c r="A207" s="169"/>
      <c r="B207" s="149"/>
      <c r="C207" s="172"/>
      <c r="D207" s="94">
        <v>41143</v>
      </c>
      <c r="E207" s="96">
        <v>36.549999999999997</v>
      </c>
      <c r="F207" s="95">
        <v>34.229999999999997</v>
      </c>
      <c r="G207" s="97">
        <f t="shared" si="9"/>
        <v>2.3200000000000003</v>
      </c>
      <c r="H207" s="88">
        <f t="shared" si="14"/>
        <v>60.050000000000004</v>
      </c>
    </row>
    <row r="208" spans="1:8">
      <c r="A208" s="169"/>
      <c r="B208" s="149"/>
      <c r="C208" s="172"/>
      <c r="D208" s="94">
        <v>41241</v>
      </c>
      <c r="E208" s="96">
        <v>33.75</v>
      </c>
      <c r="F208" s="95">
        <v>33.72</v>
      </c>
      <c r="G208" s="97">
        <f t="shared" si="9"/>
        <v>3.0000000000001137E-2</v>
      </c>
      <c r="H208" s="88">
        <f t="shared" si="14"/>
        <v>61.1325</v>
      </c>
    </row>
    <row r="209" spans="1:8">
      <c r="A209" s="169"/>
      <c r="B209" s="149"/>
      <c r="C209" s="172"/>
      <c r="D209" s="94">
        <v>41317</v>
      </c>
      <c r="E209" s="96">
        <v>31.59</v>
      </c>
      <c r="F209" s="95">
        <v>31.38</v>
      </c>
      <c r="G209" s="97">
        <f t="shared" si="9"/>
        <v>0.21000000000000085</v>
      </c>
      <c r="H209" s="88">
        <f t="shared" si="14"/>
        <v>63.427499999999995</v>
      </c>
    </row>
    <row r="210" spans="1:8">
      <c r="A210" s="169"/>
      <c r="B210" s="149"/>
      <c r="C210" s="172"/>
      <c r="D210" s="94">
        <v>41408</v>
      </c>
      <c r="E210" s="96">
        <v>29.18</v>
      </c>
      <c r="F210" s="95">
        <v>28.95</v>
      </c>
      <c r="G210" s="97">
        <f t="shared" si="9"/>
        <v>0.23000000000000043</v>
      </c>
      <c r="H210" s="88">
        <f t="shared" si="14"/>
        <v>65.852500000000006</v>
      </c>
    </row>
    <row r="211" spans="1:8">
      <c r="A211" s="169"/>
      <c r="B211" s="149"/>
      <c r="C211" s="172"/>
      <c r="D211" s="94">
        <v>41500</v>
      </c>
      <c r="E211" s="96">
        <v>30.95</v>
      </c>
      <c r="F211" s="95">
        <v>30.42</v>
      </c>
      <c r="G211" s="97">
        <f t="shared" si="9"/>
        <v>0.52999999999999758</v>
      </c>
      <c r="H211" s="88">
        <f t="shared" si="14"/>
        <v>64.30749999999999</v>
      </c>
    </row>
    <row r="212" spans="1:8">
      <c r="A212" s="169"/>
      <c r="B212" s="149"/>
      <c r="C212" s="172"/>
      <c r="D212" s="94">
        <v>41597</v>
      </c>
      <c r="E212" s="96">
        <v>30.82</v>
      </c>
      <c r="F212" s="95">
        <v>30.09</v>
      </c>
      <c r="G212" s="97">
        <f t="shared" si="9"/>
        <v>0.73000000000000043</v>
      </c>
      <c r="H212" s="88">
        <f t="shared" si="14"/>
        <v>64.587499999999991</v>
      </c>
    </row>
    <row r="213" spans="1:8">
      <c r="A213" s="169"/>
      <c r="B213" s="149"/>
      <c r="C213" s="172"/>
      <c r="D213" s="94">
        <v>41758</v>
      </c>
      <c r="E213" s="96">
        <v>29.58</v>
      </c>
      <c r="F213" s="95">
        <v>28.89</v>
      </c>
      <c r="G213" s="97">
        <f t="shared" si="9"/>
        <v>0.68999999999999773</v>
      </c>
      <c r="H213" s="88">
        <f t="shared" si="14"/>
        <v>65.797499999999999</v>
      </c>
    </row>
    <row r="214" spans="1:8">
      <c r="A214" s="169"/>
      <c r="B214" s="149"/>
      <c r="C214" s="172"/>
      <c r="D214" s="94">
        <v>41864</v>
      </c>
      <c r="E214" s="96">
        <v>27.05</v>
      </c>
      <c r="F214" s="95">
        <v>26.35</v>
      </c>
      <c r="G214" s="97">
        <f t="shared" si="9"/>
        <v>0.69999999999999929</v>
      </c>
      <c r="H214" s="88">
        <f t="shared" si="14"/>
        <v>68.335000000000008</v>
      </c>
    </row>
    <row r="215" spans="1:8">
      <c r="A215" s="169"/>
      <c r="B215" s="149"/>
      <c r="C215" s="172"/>
      <c r="D215" s="94">
        <v>41975</v>
      </c>
      <c r="E215" s="96">
        <v>28.55</v>
      </c>
      <c r="F215" s="95">
        <v>27.83</v>
      </c>
      <c r="G215" s="97">
        <f t="shared" si="9"/>
        <v>0.72000000000000242</v>
      </c>
      <c r="H215" s="88">
        <f t="shared" si="14"/>
        <v>66.850000000000009</v>
      </c>
    </row>
    <row r="216" spans="1:8">
      <c r="A216" s="169"/>
      <c r="B216" s="149"/>
      <c r="C216" s="172"/>
      <c r="D216" s="22">
        <v>42115</v>
      </c>
      <c r="E216" s="96">
        <v>28.59</v>
      </c>
      <c r="F216" s="95">
        <v>27.74</v>
      </c>
      <c r="G216" s="97">
        <f t="shared" si="9"/>
        <v>0.85000000000000142</v>
      </c>
      <c r="H216" s="88">
        <f t="shared" si="14"/>
        <v>66.907499999999999</v>
      </c>
    </row>
    <row r="217" spans="1:8" ht="16" thickBot="1">
      <c r="A217" s="170"/>
      <c r="B217" s="150"/>
      <c r="C217" s="173"/>
      <c r="D217" s="32">
        <v>42221</v>
      </c>
      <c r="E217" s="98">
        <v>25.78</v>
      </c>
      <c r="F217" s="98">
        <v>24.07</v>
      </c>
      <c r="G217" s="100">
        <f t="shared" si="9"/>
        <v>1.7100000000000009</v>
      </c>
      <c r="H217" s="101">
        <f t="shared" si="14"/>
        <v>70.362499999999997</v>
      </c>
    </row>
    <row r="218" spans="1:8">
      <c r="A218" s="168" t="s">
        <v>16</v>
      </c>
      <c r="B218" s="148"/>
      <c r="C218" s="171">
        <v>88.24</v>
      </c>
      <c r="D218" s="102">
        <v>40226</v>
      </c>
      <c r="E218" s="103">
        <v>29.42</v>
      </c>
      <c r="F218" s="103"/>
      <c r="G218" s="103">
        <f t="shared" si="9"/>
        <v>0</v>
      </c>
      <c r="H218" s="123">
        <f>C218-E218</f>
        <v>58.819999999999993</v>
      </c>
    </row>
    <row r="219" spans="1:8">
      <c r="A219" s="169"/>
      <c r="B219" s="149"/>
      <c r="C219" s="172"/>
      <c r="D219" s="90">
        <v>40358</v>
      </c>
      <c r="E219" s="92">
        <v>27.18</v>
      </c>
      <c r="F219" s="92"/>
      <c r="G219" s="91">
        <f t="shared" si="9"/>
        <v>0</v>
      </c>
      <c r="H219" s="106">
        <f>C218-E219</f>
        <v>61.059999999999995</v>
      </c>
    </row>
    <row r="220" spans="1:8">
      <c r="A220" s="169"/>
      <c r="B220" s="149"/>
      <c r="C220" s="172"/>
      <c r="D220" s="90">
        <v>40645</v>
      </c>
      <c r="E220" s="92">
        <v>28.86</v>
      </c>
      <c r="F220" s="92"/>
      <c r="G220" s="91">
        <f t="shared" si="9"/>
        <v>0</v>
      </c>
      <c r="H220" s="106">
        <f>C218-E220</f>
        <v>59.379999999999995</v>
      </c>
    </row>
    <row r="221" spans="1:8">
      <c r="A221" s="169"/>
      <c r="B221" s="149"/>
      <c r="C221" s="172"/>
      <c r="D221" s="90">
        <v>40757</v>
      </c>
      <c r="E221" s="91">
        <v>26.93</v>
      </c>
      <c r="F221" s="92"/>
      <c r="G221" s="91">
        <f t="shared" si="9"/>
        <v>0</v>
      </c>
      <c r="H221" s="113">
        <f>C218-E221</f>
        <v>61.309999999999995</v>
      </c>
    </row>
    <row r="222" spans="1:8">
      <c r="A222" s="169"/>
      <c r="B222" s="149"/>
      <c r="C222" s="172"/>
      <c r="D222" s="90">
        <v>40876</v>
      </c>
      <c r="E222" s="91">
        <v>28.02</v>
      </c>
      <c r="F222" s="92"/>
      <c r="G222" s="91">
        <f t="shared" si="9"/>
        <v>0</v>
      </c>
      <c r="H222" s="113">
        <f>C$218-E222</f>
        <v>60.22</v>
      </c>
    </row>
    <row r="223" spans="1:8">
      <c r="A223" s="169"/>
      <c r="B223" s="149"/>
      <c r="C223" s="172"/>
      <c r="D223" s="90">
        <v>40933</v>
      </c>
      <c r="E223" s="91">
        <v>27.45</v>
      </c>
      <c r="F223" s="92"/>
      <c r="G223" s="91">
        <f t="shared" si="9"/>
        <v>0</v>
      </c>
      <c r="H223" s="113">
        <f>C$218-E223</f>
        <v>60.789999999999992</v>
      </c>
    </row>
    <row r="224" spans="1:8">
      <c r="A224" s="169"/>
      <c r="B224" s="149"/>
      <c r="C224" s="172"/>
      <c r="D224" s="90">
        <v>41044</v>
      </c>
      <c r="E224" s="91">
        <v>26.82</v>
      </c>
      <c r="F224" s="92"/>
      <c r="G224" s="91">
        <f t="shared" si="9"/>
        <v>0</v>
      </c>
      <c r="H224" s="113">
        <f>C218-E224</f>
        <v>61.419999999999995</v>
      </c>
    </row>
    <row r="225" spans="1:8">
      <c r="A225" s="169"/>
      <c r="B225" s="149"/>
      <c r="C225" s="172"/>
      <c r="D225" s="90">
        <v>41143</v>
      </c>
      <c r="E225" s="91">
        <v>30.86</v>
      </c>
      <c r="F225" s="92"/>
      <c r="G225" s="91">
        <f t="shared" si="9"/>
        <v>0</v>
      </c>
      <c r="H225" s="113">
        <f>C218-E225</f>
        <v>57.379999999999995</v>
      </c>
    </row>
    <row r="226" spans="1:8">
      <c r="A226" s="169"/>
      <c r="B226" s="149"/>
      <c r="C226" s="172"/>
      <c r="D226" s="90">
        <v>41241</v>
      </c>
      <c r="E226" s="91">
        <v>29.2</v>
      </c>
      <c r="F226" s="92"/>
      <c r="G226" s="91">
        <f t="shared" si="9"/>
        <v>0</v>
      </c>
      <c r="H226" s="113">
        <f t="shared" ref="H226:H236" si="15">C$218-E226</f>
        <v>59.039999999999992</v>
      </c>
    </row>
    <row r="227" spans="1:8">
      <c r="A227" s="169"/>
      <c r="B227" s="149"/>
      <c r="C227" s="172"/>
      <c r="D227" s="94">
        <v>41317</v>
      </c>
      <c r="E227" s="95">
        <v>26.83</v>
      </c>
      <c r="F227" s="96"/>
      <c r="G227" s="95">
        <f t="shared" si="9"/>
        <v>0</v>
      </c>
      <c r="H227" s="113">
        <f t="shared" si="15"/>
        <v>61.41</v>
      </c>
    </row>
    <row r="228" spans="1:8">
      <c r="A228" s="169"/>
      <c r="B228" s="149"/>
      <c r="C228" s="172"/>
      <c r="D228" s="94">
        <v>41408</v>
      </c>
      <c r="E228" s="95">
        <v>24.52</v>
      </c>
      <c r="F228" s="96"/>
      <c r="G228" s="95">
        <f t="shared" si="9"/>
        <v>0</v>
      </c>
      <c r="H228" s="113">
        <f t="shared" si="15"/>
        <v>63.72</v>
      </c>
    </row>
    <row r="229" spans="1:8">
      <c r="A229" s="169"/>
      <c r="B229" s="149"/>
      <c r="C229" s="172"/>
      <c r="D229" s="94">
        <v>41500</v>
      </c>
      <c r="E229" s="95">
        <v>27.15</v>
      </c>
      <c r="F229" s="96"/>
      <c r="G229" s="95">
        <f t="shared" si="9"/>
        <v>0</v>
      </c>
      <c r="H229" s="113">
        <f t="shared" si="15"/>
        <v>61.089999999999996</v>
      </c>
    </row>
    <row r="230" spans="1:8">
      <c r="A230" s="169"/>
      <c r="B230" s="149"/>
      <c r="C230" s="172"/>
      <c r="D230" s="94">
        <v>41597</v>
      </c>
      <c r="E230" s="95">
        <v>26.97</v>
      </c>
      <c r="F230" s="96"/>
      <c r="G230" s="95">
        <f t="shared" si="9"/>
        <v>0</v>
      </c>
      <c r="H230" s="114">
        <f t="shared" si="15"/>
        <v>61.269999999999996</v>
      </c>
    </row>
    <row r="231" spans="1:8">
      <c r="A231" s="169"/>
      <c r="B231" s="149"/>
      <c r="C231" s="172"/>
      <c r="D231" s="94">
        <v>41675</v>
      </c>
      <c r="E231" s="95">
        <v>26.47</v>
      </c>
      <c r="F231" s="96"/>
      <c r="G231" s="95">
        <f t="shared" si="9"/>
        <v>0</v>
      </c>
      <c r="H231" s="114">
        <f t="shared" si="15"/>
        <v>61.769999999999996</v>
      </c>
    </row>
    <row r="232" spans="1:8">
      <c r="A232" s="169"/>
      <c r="B232" s="149"/>
      <c r="C232" s="172"/>
      <c r="D232" s="94">
        <v>41758</v>
      </c>
      <c r="E232" s="95">
        <v>25.88</v>
      </c>
      <c r="F232" s="96"/>
      <c r="G232" s="95">
        <f t="shared" si="9"/>
        <v>0</v>
      </c>
      <c r="H232" s="114">
        <f t="shared" si="15"/>
        <v>62.36</v>
      </c>
    </row>
    <row r="233" spans="1:8">
      <c r="A233" s="169"/>
      <c r="B233" s="149"/>
      <c r="C233" s="172"/>
      <c r="D233" s="94">
        <v>41864</v>
      </c>
      <c r="E233" s="95">
        <v>23.88</v>
      </c>
      <c r="F233" s="96"/>
      <c r="G233" s="95">
        <f t="shared" si="9"/>
        <v>0</v>
      </c>
      <c r="H233" s="114">
        <f t="shared" si="15"/>
        <v>64.36</v>
      </c>
    </row>
    <row r="234" spans="1:8">
      <c r="A234" s="169"/>
      <c r="B234" s="149"/>
      <c r="C234" s="172"/>
      <c r="D234" s="94">
        <v>41976</v>
      </c>
      <c r="E234" s="95">
        <v>24.34</v>
      </c>
      <c r="F234" s="96"/>
      <c r="G234" s="95">
        <f t="shared" si="9"/>
        <v>0</v>
      </c>
      <c r="H234" s="114">
        <f t="shared" si="15"/>
        <v>63.899999999999991</v>
      </c>
    </row>
    <row r="235" spans="1:8">
      <c r="A235" s="169"/>
      <c r="B235" s="149"/>
      <c r="C235" s="172"/>
      <c r="D235" s="22">
        <v>42115</v>
      </c>
      <c r="E235" s="95">
        <v>24.42</v>
      </c>
      <c r="F235" s="96"/>
      <c r="G235" s="95">
        <f t="shared" si="9"/>
        <v>0</v>
      </c>
      <c r="H235" s="114">
        <f t="shared" si="15"/>
        <v>63.819999999999993</v>
      </c>
    </row>
    <row r="236" spans="1:8" ht="16" thickBot="1">
      <c r="A236" s="170"/>
      <c r="B236" s="150"/>
      <c r="C236" s="173"/>
      <c r="D236" s="32">
        <v>42221</v>
      </c>
      <c r="E236" s="98">
        <v>22.57</v>
      </c>
      <c r="F236" s="99"/>
      <c r="G236" s="125">
        <f t="shared" si="9"/>
        <v>0</v>
      </c>
      <c r="H236" s="115">
        <f t="shared" si="15"/>
        <v>65.669999999999987</v>
      </c>
    </row>
    <row r="237" spans="1:8">
      <c r="A237" s="168" t="s">
        <v>43</v>
      </c>
      <c r="B237" s="148"/>
      <c r="C237" s="171">
        <v>91.31</v>
      </c>
      <c r="D237" s="102">
        <v>40878</v>
      </c>
      <c r="E237" s="103">
        <v>31.43</v>
      </c>
      <c r="F237" s="104"/>
      <c r="G237" s="103">
        <f t="shared" si="9"/>
        <v>0</v>
      </c>
      <c r="H237" s="126">
        <f>C237-E237</f>
        <v>59.88</v>
      </c>
    </row>
    <row r="238" spans="1:8">
      <c r="A238" s="169"/>
      <c r="B238" s="149"/>
      <c r="C238" s="172"/>
      <c r="D238" s="90">
        <v>40933</v>
      </c>
      <c r="E238" s="91">
        <v>31.3</v>
      </c>
      <c r="F238" s="92"/>
      <c r="G238" s="91">
        <f t="shared" si="9"/>
        <v>0</v>
      </c>
      <c r="H238" s="113">
        <f t="shared" ref="H238:H250" si="16">C$237-E238</f>
        <v>60.010000000000005</v>
      </c>
    </row>
    <row r="239" spans="1:8">
      <c r="A239" s="169"/>
      <c r="B239" s="149"/>
      <c r="C239" s="172"/>
      <c r="D239" s="94">
        <v>41044</v>
      </c>
      <c r="E239" s="95">
        <v>30.72</v>
      </c>
      <c r="F239" s="96"/>
      <c r="G239" s="95">
        <f t="shared" si="9"/>
        <v>0</v>
      </c>
      <c r="H239" s="114">
        <f t="shared" si="16"/>
        <v>60.59</v>
      </c>
    </row>
    <row r="240" spans="1:8">
      <c r="A240" s="169"/>
      <c r="B240" s="149"/>
      <c r="C240" s="172"/>
      <c r="D240" s="94">
        <v>41143</v>
      </c>
      <c r="E240" s="95">
        <v>34.31</v>
      </c>
      <c r="F240" s="96"/>
      <c r="G240" s="95">
        <f t="shared" si="9"/>
        <v>0</v>
      </c>
      <c r="H240" s="114">
        <f t="shared" si="16"/>
        <v>57</v>
      </c>
    </row>
    <row r="241" spans="1:8">
      <c r="A241" s="169"/>
      <c r="B241" s="149"/>
      <c r="C241" s="172"/>
      <c r="D241" s="94">
        <v>41241</v>
      </c>
      <c r="E241" s="95">
        <v>33.26</v>
      </c>
      <c r="F241" s="96"/>
      <c r="G241" s="95">
        <f t="shared" si="9"/>
        <v>0</v>
      </c>
      <c r="H241" s="114">
        <f t="shared" si="16"/>
        <v>58.050000000000004</v>
      </c>
    </row>
    <row r="242" spans="1:8">
      <c r="A242" s="169"/>
      <c r="B242" s="149"/>
      <c r="C242" s="172"/>
      <c r="D242" s="94">
        <v>41317</v>
      </c>
      <c r="E242" s="95">
        <v>31.08</v>
      </c>
      <c r="F242" s="96"/>
      <c r="G242" s="95">
        <f t="shared" si="9"/>
        <v>0</v>
      </c>
      <c r="H242" s="114">
        <f t="shared" si="16"/>
        <v>60.230000000000004</v>
      </c>
    </row>
    <row r="243" spans="1:8">
      <c r="A243" s="169"/>
      <c r="B243" s="149"/>
      <c r="C243" s="172"/>
      <c r="D243" s="94">
        <v>41408</v>
      </c>
      <c r="E243" s="95">
        <v>29.58</v>
      </c>
      <c r="F243" s="96"/>
      <c r="G243" s="95">
        <f t="shared" si="9"/>
        <v>0</v>
      </c>
      <c r="H243" s="114">
        <f t="shared" si="16"/>
        <v>61.730000000000004</v>
      </c>
    </row>
    <row r="244" spans="1:8">
      <c r="A244" s="169"/>
      <c r="B244" s="149"/>
      <c r="C244" s="172"/>
      <c r="D244" s="94">
        <v>41500</v>
      </c>
      <c r="E244" s="95">
        <v>30.35</v>
      </c>
      <c r="F244" s="96"/>
      <c r="G244" s="95">
        <f t="shared" si="9"/>
        <v>0</v>
      </c>
      <c r="H244" s="114">
        <f t="shared" si="16"/>
        <v>60.96</v>
      </c>
    </row>
    <row r="245" spans="1:8">
      <c r="A245" s="169"/>
      <c r="B245" s="149"/>
      <c r="C245" s="172"/>
      <c r="D245" s="94">
        <v>41597</v>
      </c>
      <c r="E245" s="95">
        <v>29.09</v>
      </c>
      <c r="F245" s="96"/>
      <c r="G245" s="95">
        <f t="shared" si="9"/>
        <v>0</v>
      </c>
      <c r="H245" s="114">
        <f t="shared" si="16"/>
        <v>62.22</v>
      </c>
    </row>
    <row r="246" spans="1:8">
      <c r="A246" s="169"/>
      <c r="B246" s="149"/>
      <c r="C246" s="172"/>
      <c r="D246" s="94">
        <v>41675</v>
      </c>
      <c r="E246" s="95">
        <v>29.05</v>
      </c>
      <c r="F246" s="96"/>
      <c r="G246" s="95">
        <f t="shared" si="9"/>
        <v>0</v>
      </c>
      <c r="H246" s="114">
        <f t="shared" si="16"/>
        <v>62.260000000000005</v>
      </c>
    </row>
    <row r="247" spans="1:8">
      <c r="A247" s="169"/>
      <c r="B247" s="149"/>
      <c r="C247" s="172"/>
      <c r="D247" s="94">
        <v>41758</v>
      </c>
      <c r="E247" s="95">
        <v>28.8</v>
      </c>
      <c r="F247" s="96"/>
      <c r="G247" s="95">
        <f t="shared" si="9"/>
        <v>0</v>
      </c>
      <c r="H247" s="114">
        <f t="shared" si="16"/>
        <v>62.510000000000005</v>
      </c>
    </row>
    <row r="248" spans="1:8">
      <c r="A248" s="169"/>
      <c r="B248" s="149"/>
      <c r="C248" s="172"/>
      <c r="D248" s="94">
        <v>41976</v>
      </c>
      <c r="E248" s="95">
        <v>26.75</v>
      </c>
      <c r="F248" s="96"/>
      <c r="G248" s="95">
        <f t="shared" si="9"/>
        <v>0</v>
      </c>
      <c r="H248" s="114">
        <f t="shared" si="16"/>
        <v>64.56</v>
      </c>
    </row>
    <row r="249" spans="1:8">
      <c r="A249" s="169"/>
      <c r="B249" s="149"/>
      <c r="C249" s="172"/>
      <c r="D249" s="22">
        <v>42115</v>
      </c>
      <c r="E249" s="95">
        <v>27.59</v>
      </c>
      <c r="F249" s="96"/>
      <c r="G249" s="95">
        <f t="shared" si="9"/>
        <v>0</v>
      </c>
      <c r="H249" s="114">
        <f t="shared" si="16"/>
        <v>63.72</v>
      </c>
    </row>
    <row r="250" spans="1:8" ht="16" thickBot="1">
      <c r="A250" s="170"/>
      <c r="B250" s="150"/>
      <c r="C250" s="173"/>
      <c r="D250" s="32">
        <v>42221</v>
      </c>
      <c r="E250" s="98">
        <v>23.9</v>
      </c>
      <c r="F250" s="99"/>
      <c r="G250" s="98">
        <f t="shared" si="9"/>
        <v>0</v>
      </c>
      <c r="H250" s="115">
        <f t="shared" si="16"/>
        <v>67.41</v>
      </c>
    </row>
    <row r="251" spans="1:8">
      <c r="A251" s="168" t="s">
        <v>17</v>
      </c>
      <c r="B251" s="148"/>
      <c r="C251" s="171">
        <v>90.47</v>
      </c>
      <c r="D251" s="127">
        <v>40226</v>
      </c>
      <c r="E251" s="103">
        <v>26.87</v>
      </c>
      <c r="F251" s="104"/>
      <c r="G251" s="103">
        <f t="shared" si="9"/>
        <v>0</v>
      </c>
      <c r="H251" s="128">
        <f>C251-E251</f>
        <v>63.599999999999994</v>
      </c>
    </row>
    <row r="252" spans="1:8">
      <c r="A252" s="169"/>
      <c r="B252" s="149"/>
      <c r="C252" s="172"/>
      <c r="D252" s="129">
        <v>40268</v>
      </c>
      <c r="E252" s="91">
        <v>25.21</v>
      </c>
      <c r="F252" s="92"/>
      <c r="G252" s="91">
        <f t="shared" si="9"/>
        <v>0</v>
      </c>
      <c r="H252" s="130">
        <f>C251-E252</f>
        <v>65.259999999999991</v>
      </c>
    </row>
    <row r="253" spans="1:8">
      <c r="A253" s="169"/>
      <c r="B253" s="149"/>
      <c r="C253" s="172"/>
      <c r="D253" s="129">
        <v>40358</v>
      </c>
      <c r="E253" s="92">
        <v>24.85</v>
      </c>
      <c r="F253" s="92"/>
      <c r="G253" s="91">
        <f t="shared" si="9"/>
        <v>0</v>
      </c>
      <c r="H253" s="131">
        <f>C251-E253</f>
        <v>65.62</v>
      </c>
    </row>
    <row r="254" spans="1:8">
      <c r="A254" s="169"/>
      <c r="B254" s="149"/>
      <c r="C254" s="172"/>
      <c r="D254" s="129">
        <v>40645</v>
      </c>
      <c r="E254" s="92">
        <v>25.99</v>
      </c>
      <c r="F254" s="92"/>
      <c r="G254" s="91">
        <f t="shared" si="9"/>
        <v>0</v>
      </c>
      <c r="H254" s="131">
        <f>C251-E254</f>
        <v>64.48</v>
      </c>
    </row>
    <row r="255" spans="1:8">
      <c r="A255" s="169"/>
      <c r="B255" s="149"/>
      <c r="C255" s="172"/>
      <c r="D255" s="129">
        <v>40757</v>
      </c>
      <c r="E255" s="92">
        <v>25.77</v>
      </c>
      <c r="F255" s="92"/>
      <c r="G255" s="91">
        <f t="shared" si="9"/>
        <v>0</v>
      </c>
      <c r="H255" s="131">
        <f>C251-E255</f>
        <v>64.7</v>
      </c>
    </row>
    <row r="256" spans="1:8">
      <c r="A256" s="169"/>
      <c r="B256" s="149"/>
      <c r="C256" s="172"/>
      <c r="D256" s="129">
        <v>40876</v>
      </c>
      <c r="E256" s="91">
        <v>27.36</v>
      </c>
      <c r="F256" s="92"/>
      <c r="G256" s="91">
        <f t="shared" si="9"/>
        <v>0</v>
      </c>
      <c r="H256" s="130">
        <f t="shared" ref="H256:H270" si="17">C$251-E256</f>
        <v>63.11</v>
      </c>
    </row>
    <row r="257" spans="1:8">
      <c r="A257" s="169"/>
      <c r="B257" s="149"/>
      <c r="C257" s="172"/>
      <c r="D257" s="129">
        <v>40933</v>
      </c>
      <c r="E257" s="91">
        <v>26.78</v>
      </c>
      <c r="F257" s="92"/>
      <c r="G257" s="91">
        <f t="shared" si="9"/>
        <v>0</v>
      </c>
      <c r="H257" s="130">
        <f t="shared" si="17"/>
        <v>63.69</v>
      </c>
    </row>
    <row r="258" spans="1:8">
      <c r="A258" s="169"/>
      <c r="B258" s="149"/>
      <c r="C258" s="172"/>
      <c r="D258" s="129">
        <v>41044</v>
      </c>
      <c r="E258" s="91">
        <v>26.02</v>
      </c>
      <c r="F258" s="92"/>
      <c r="G258" s="91">
        <f t="shared" si="9"/>
        <v>0</v>
      </c>
      <c r="H258" s="130">
        <f t="shared" si="17"/>
        <v>64.45</v>
      </c>
    </row>
    <row r="259" spans="1:8">
      <c r="A259" s="169"/>
      <c r="B259" s="149"/>
      <c r="C259" s="172"/>
      <c r="D259" s="129">
        <v>41143</v>
      </c>
      <c r="E259" s="91">
        <v>30.15</v>
      </c>
      <c r="F259" s="92"/>
      <c r="G259" s="91">
        <f t="shared" si="9"/>
        <v>0</v>
      </c>
      <c r="H259" s="130">
        <f t="shared" si="17"/>
        <v>60.32</v>
      </c>
    </row>
    <row r="260" spans="1:8">
      <c r="A260" s="169"/>
      <c r="B260" s="149"/>
      <c r="C260" s="172"/>
      <c r="D260" s="129">
        <v>41241</v>
      </c>
      <c r="E260" s="91">
        <v>28.13</v>
      </c>
      <c r="F260" s="92"/>
      <c r="G260" s="91">
        <f t="shared" si="9"/>
        <v>0</v>
      </c>
      <c r="H260" s="130">
        <f t="shared" si="17"/>
        <v>62.34</v>
      </c>
    </row>
    <row r="261" spans="1:8">
      <c r="A261" s="169"/>
      <c r="B261" s="149"/>
      <c r="C261" s="172"/>
      <c r="D261" s="132">
        <v>41317</v>
      </c>
      <c r="E261" s="95">
        <v>26.02</v>
      </c>
      <c r="F261" s="96"/>
      <c r="G261" s="95">
        <f t="shared" si="9"/>
        <v>0</v>
      </c>
      <c r="H261" s="130">
        <f t="shared" si="17"/>
        <v>64.45</v>
      </c>
    </row>
    <row r="262" spans="1:8">
      <c r="A262" s="169"/>
      <c r="B262" s="149"/>
      <c r="C262" s="172"/>
      <c r="D262" s="132">
        <v>41408</v>
      </c>
      <c r="E262" s="95">
        <v>23.44</v>
      </c>
      <c r="F262" s="96"/>
      <c r="G262" s="95">
        <f t="shared" si="9"/>
        <v>0</v>
      </c>
      <c r="H262" s="130">
        <f t="shared" si="17"/>
        <v>67.03</v>
      </c>
    </row>
    <row r="263" spans="1:8">
      <c r="A263" s="169"/>
      <c r="B263" s="149"/>
      <c r="C263" s="172"/>
      <c r="D263" s="132">
        <v>41500</v>
      </c>
      <c r="E263" s="95">
        <v>25.97</v>
      </c>
      <c r="F263" s="96"/>
      <c r="G263" s="95">
        <f t="shared" si="9"/>
        <v>0</v>
      </c>
      <c r="H263" s="130">
        <f t="shared" si="17"/>
        <v>64.5</v>
      </c>
    </row>
    <row r="264" spans="1:8">
      <c r="A264" s="169"/>
      <c r="B264" s="149"/>
      <c r="C264" s="172"/>
      <c r="D264" s="132">
        <v>41597</v>
      </c>
      <c r="E264" s="95">
        <v>24.97</v>
      </c>
      <c r="F264" s="96"/>
      <c r="G264" s="95">
        <f t="shared" si="9"/>
        <v>0</v>
      </c>
      <c r="H264" s="130">
        <f t="shared" si="17"/>
        <v>65.5</v>
      </c>
    </row>
    <row r="265" spans="1:8">
      <c r="A265" s="169"/>
      <c r="B265" s="149"/>
      <c r="C265" s="172"/>
      <c r="D265" s="132">
        <v>41675</v>
      </c>
      <c r="E265" s="95">
        <v>24.86</v>
      </c>
      <c r="F265" s="96"/>
      <c r="G265" s="95">
        <f t="shared" si="9"/>
        <v>0</v>
      </c>
      <c r="H265" s="130">
        <f t="shared" si="17"/>
        <v>65.61</v>
      </c>
    </row>
    <row r="266" spans="1:8">
      <c r="A266" s="169"/>
      <c r="B266" s="149"/>
      <c r="C266" s="172"/>
      <c r="D266" s="132">
        <v>41758</v>
      </c>
      <c r="E266" s="95">
        <v>24.14</v>
      </c>
      <c r="F266" s="96"/>
      <c r="G266" s="95">
        <f t="shared" si="9"/>
        <v>0</v>
      </c>
      <c r="H266" s="130">
        <f t="shared" si="17"/>
        <v>66.33</v>
      </c>
    </row>
    <row r="267" spans="1:8">
      <c r="A267" s="169"/>
      <c r="B267" s="149"/>
      <c r="C267" s="172"/>
      <c r="D267" s="132">
        <v>41864</v>
      </c>
      <c r="E267" s="95">
        <v>22.55</v>
      </c>
      <c r="F267" s="96"/>
      <c r="G267" s="95">
        <f t="shared" si="9"/>
        <v>0</v>
      </c>
      <c r="H267" s="130">
        <f t="shared" si="17"/>
        <v>67.92</v>
      </c>
    </row>
    <row r="268" spans="1:8">
      <c r="A268" s="169"/>
      <c r="B268" s="149"/>
      <c r="C268" s="172"/>
      <c r="D268" s="132">
        <v>41976</v>
      </c>
      <c r="E268" s="95">
        <v>23.78</v>
      </c>
      <c r="F268" s="96"/>
      <c r="G268" s="95">
        <f t="shared" si="9"/>
        <v>0</v>
      </c>
      <c r="H268" s="130">
        <f t="shared" si="17"/>
        <v>66.69</v>
      </c>
    </row>
    <row r="269" spans="1:8">
      <c r="A269" s="169"/>
      <c r="B269" s="149"/>
      <c r="C269" s="172"/>
      <c r="D269" s="22">
        <v>42115</v>
      </c>
      <c r="E269" s="95">
        <v>23.74</v>
      </c>
      <c r="F269" s="96"/>
      <c r="G269" s="95">
        <f t="shared" si="9"/>
        <v>0</v>
      </c>
      <c r="H269" s="130">
        <f t="shared" si="17"/>
        <v>66.73</v>
      </c>
    </row>
    <row r="270" spans="1:8" ht="16" thickBot="1">
      <c r="A270" s="178"/>
      <c r="B270" s="151"/>
      <c r="C270" s="179"/>
      <c r="D270" s="32">
        <v>42221</v>
      </c>
      <c r="E270" s="125">
        <v>21.73</v>
      </c>
      <c r="F270" s="133"/>
      <c r="G270" s="125">
        <f t="shared" si="9"/>
        <v>0</v>
      </c>
      <c r="H270" s="134">
        <f t="shared" si="17"/>
        <v>68.739999999999995</v>
      </c>
    </row>
    <row r="271" spans="1:8">
      <c r="A271" s="169" t="s">
        <v>18</v>
      </c>
      <c r="B271" s="149"/>
      <c r="C271" s="180">
        <v>90.57</v>
      </c>
      <c r="D271" s="118">
        <v>40358</v>
      </c>
      <c r="E271" s="119">
        <v>27.3</v>
      </c>
      <c r="F271" s="120"/>
      <c r="G271" s="119">
        <f t="shared" si="9"/>
        <v>0</v>
      </c>
      <c r="H271" s="135">
        <f>C271-E271</f>
        <v>63.269999999999996</v>
      </c>
    </row>
    <row r="272" spans="1:8">
      <c r="A272" s="169"/>
      <c r="B272" s="149"/>
      <c r="C272" s="172"/>
      <c r="D272" s="90">
        <v>40645</v>
      </c>
      <c r="E272" s="92">
        <v>28.42</v>
      </c>
      <c r="F272" s="92"/>
      <c r="G272" s="91">
        <f t="shared" si="9"/>
        <v>0</v>
      </c>
      <c r="H272" s="106">
        <f>C271-E272</f>
        <v>62.149999999999991</v>
      </c>
    </row>
    <row r="273" spans="1:8">
      <c r="A273" s="169"/>
      <c r="B273" s="149"/>
      <c r="C273" s="172"/>
      <c r="D273" s="90">
        <v>40757</v>
      </c>
      <c r="E273" s="92">
        <v>27.81</v>
      </c>
      <c r="F273" s="92"/>
      <c r="G273" s="91">
        <f t="shared" si="9"/>
        <v>0</v>
      </c>
      <c r="H273" s="106">
        <f>C271-E273</f>
        <v>62.759999999999991</v>
      </c>
    </row>
    <row r="274" spans="1:8">
      <c r="A274" s="169"/>
      <c r="B274" s="149"/>
      <c r="C274" s="172"/>
      <c r="D274" s="90">
        <v>40876</v>
      </c>
      <c r="E274" s="91">
        <v>29.31</v>
      </c>
      <c r="F274" s="92"/>
      <c r="G274" s="91">
        <f t="shared" si="9"/>
        <v>0</v>
      </c>
      <c r="H274" s="113">
        <f t="shared" ref="H274:H287" si="18">C$271-E274</f>
        <v>61.259999999999991</v>
      </c>
    </row>
    <row r="275" spans="1:8">
      <c r="A275" s="169"/>
      <c r="B275" s="149"/>
      <c r="C275" s="172"/>
      <c r="D275" s="90">
        <v>40933</v>
      </c>
      <c r="E275" s="91">
        <v>29.19</v>
      </c>
      <c r="F275" s="92"/>
      <c r="G275" s="91">
        <f t="shared" si="9"/>
        <v>0</v>
      </c>
      <c r="H275" s="113">
        <f t="shared" si="18"/>
        <v>61.379999999999995</v>
      </c>
    </row>
    <row r="276" spans="1:8">
      <c r="A276" s="169"/>
      <c r="B276" s="149"/>
      <c r="C276" s="172"/>
      <c r="D276" s="90">
        <v>41044</v>
      </c>
      <c r="E276" s="91">
        <v>28.83</v>
      </c>
      <c r="F276" s="92"/>
      <c r="G276" s="91">
        <f t="shared" si="9"/>
        <v>0</v>
      </c>
      <c r="H276" s="113">
        <f t="shared" si="18"/>
        <v>61.739999999999995</v>
      </c>
    </row>
    <row r="277" spans="1:8">
      <c r="A277" s="169"/>
      <c r="B277" s="149"/>
      <c r="C277" s="172"/>
      <c r="D277" s="94">
        <v>41143</v>
      </c>
      <c r="E277" s="95">
        <v>30.09</v>
      </c>
      <c r="F277" s="96"/>
      <c r="G277" s="95">
        <f t="shared" si="9"/>
        <v>0</v>
      </c>
      <c r="H277" s="113">
        <f t="shared" si="18"/>
        <v>60.47999999999999</v>
      </c>
    </row>
    <row r="278" spans="1:8">
      <c r="A278" s="169"/>
      <c r="B278" s="149"/>
      <c r="C278" s="172"/>
      <c r="D278" s="94">
        <v>41241</v>
      </c>
      <c r="E278" s="95">
        <v>31.08</v>
      </c>
      <c r="F278" s="96"/>
      <c r="G278" s="95">
        <f t="shared" si="9"/>
        <v>0</v>
      </c>
      <c r="H278" s="113">
        <f t="shared" si="18"/>
        <v>59.489999999999995</v>
      </c>
    </row>
    <row r="279" spans="1:8">
      <c r="A279" s="169"/>
      <c r="B279" s="149"/>
      <c r="C279" s="172"/>
      <c r="D279" s="94">
        <v>41317</v>
      </c>
      <c r="E279" s="95">
        <v>30.05</v>
      </c>
      <c r="F279" s="96"/>
      <c r="G279" s="95">
        <f t="shared" si="9"/>
        <v>0</v>
      </c>
      <c r="H279" s="113">
        <f t="shared" si="18"/>
        <v>60.519999999999996</v>
      </c>
    </row>
    <row r="280" spans="1:8">
      <c r="A280" s="169"/>
      <c r="B280" s="149"/>
      <c r="C280" s="172"/>
      <c r="D280" s="94">
        <v>41408</v>
      </c>
      <c r="E280" s="95">
        <v>29.04</v>
      </c>
      <c r="F280" s="96"/>
      <c r="G280" s="95">
        <f t="shared" si="9"/>
        <v>0</v>
      </c>
      <c r="H280" s="113">
        <f t="shared" si="18"/>
        <v>61.529999999999994</v>
      </c>
    </row>
    <row r="281" spans="1:8">
      <c r="A281" s="169"/>
      <c r="B281" s="149"/>
      <c r="C281" s="172"/>
      <c r="D281" s="94">
        <v>41500</v>
      </c>
      <c r="E281" s="95">
        <v>28.45</v>
      </c>
      <c r="F281" s="96"/>
      <c r="G281" s="95">
        <f t="shared" si="9"/>
        <v>0</v>
      </c>
      <c r="H281" s="113">
        <f t="shared" si="18"/>
        <v>62.11999999999999</v>
      </c>
    </row>
    <row r="282" spans="1:8">
      <c r="A282" s="169"/>
      <c r="B282" s="149"/>
      <c r="C282" s="172"/>
      <c r="D282" s="94">
        <v>41597</v>
      </c>
      <c r="E282" s="95">
        <v>28.8</v>
      </c>
      <c r="F282" s="96"/>
      <c r="G282" s="95">
        <f t="shared" si="9"/>
        <v>0</v>
      </c>
      <c r="H282" s="113">
        <f t="shared" si="18"/>
        <v>61.769999999999996</v>
      </c>
    </row>
    <row r="283" spans="1:8">
      <c r="A283" s="169"/>
      <c r="B283" s="149"/>
      <c r="C283" s="172"/>
      <c r="D283" s="94">
        <v>41675</v>
      </c>
      <c r="E283" s="95">
        <v>28.5</v>
      </c>
      <c r="F283" s="96"/>
      <c r="G283" s="95">
        <f t="shared" si="9"/>
        <v>0</v>
      </c>
      <c r="H283" s="113">
        <f t="shared" si="18"/>
        <v>62.069999999999993</v>
      </c>
    </row>
    <row r="284" spans="1:8">
      <c r="A284" s="169"/>
      <c r="B284" s="149"/>
      <c r="C284" s="172"/>
      <c r="D284" s="94">
        <v>41758</v>
      </c>
      <c r="E284" s="95">
        <v>28.17</v>
      </c>
      <c r="F284" s="96"/>
      <c r="G284" s="95">
        <f t="shared" si="9"/>
        <v>0</v>
      </c>
      <c r="H284" s="113">
        <f t="shared" si="18"/>
        <v>62.399999999999991</v>
      </c>
    </row>
    <row r="285" spans="1:8">
      <c r="A285" s="169"/>
      <c r="B285" s="149"/>
      <c r="C285" s="172"/>
      <c r="D285" s="94">
        <v>41976</v>
      </c>
      <c r="E285" s="95">
        <v>26.37</v>
      </c>
      <c r="F285" s="96"/>
      <c r="G285" s="95">
        <f t="shared" si="9"/>
        <v>0</v>
      </c>
      <c r="H285" s="113">
        <f t="shared" si="18"/>
        <v>64.199999999999989</v>
      </c>
    </row>
    <row r="286" spans="1:8">
      <c r="A286" s="169"/>
      <c r="B286" s="149"/>
      <c r="C286" s="172"/>
      <c r="D286" s="22">
        <v>42115</v>
      </c>
      <c r="E286" s="95">
        <v>26.43</v>
      </c>
      <c r="F286" s="96"/>
      <c r="G286" s="95">
        <f t="shared" si="9"/>
        <v>0</v>
      </c>
      <c r="H286" s="113">
        <f t="shared" si="18"/>
        <v>64.139999999999986</v>
      </c>
    </row>
    <row r="287" spans="1:8" ht="16" thickBot="1">
      <c r="A287" s="170"/>
      <c r="B287" s="150"/>
      <c r="C287" s="173"/>
      <c r="D287" s="32">
        <v>42221</v>
      </c>
      <c r="E287" s="98">
        <v>24.92</v>
      </c>
      <c r="F287" s="99"/>
      <c r="G287" s="98">
        <f t="shared" si="9"/>
        <v>0</v>
      </c>
      <c r="H287" s="122">
        <f t="shared" si="18"/>
        <v>65.649999999999991</v>
      </c>
    </row>
    <row r="288" spans="1:8">
      <c r="A288" s="168" t="s">
        <v>19</v>
      </c>
      <c r="B288" s="148"/>
      <c r="C288" s="171">
        <v>97.26</v>
      </c>
      <c r="D288" s="102">
        <v>40227</v>
      </c>
      <c r="E288" s="103">
        <v>34.270000000000003</v>
      </c>
      <c r="F288" s="104">
        <v>34.25</v>
      </c>
      <c r="G288" s="124">
        <f t="shared" si="9"/>
        <v>2.0000000000003126E-2</v>
      </c>
      <c r="H288" s="10">
        <f t="shared" ref="H288:H302" si="19">IF(F288&gt;0,0.75*(E288-F288)+(C$288-E288),C$288-E288)</f>
        <v>63.005000000000003</v>
      </c>
    </row>
    <row r="289" spans="1:8">
      <c r="A289" s="169"/>
      <c r="B289" s="149"/>
      <c r="C289" s="172"/>
      <c r="D289" s="90">
        <v>40268</v>
      </c>
      <c r="E289" s="91">
        <v>33.159999999999997</v>
      </c>
      <c r="F289" s="92"/>
      <c r="G289" s="91">
        <f t="shared" si="9"/>
        <v>0</v>
      </c>
      <c r="H289" s="10">
        <f t="shared" si="19"/>
        <v>64.100000000000009</v>
      </c>
    </row>
    <row r="290" spans="1:8">
      <c r="A290" s="169"/>
      <c r="B290" s="149"/>
      <c r="C290" s="172"/>
      <c r="D290" s="90">
        <v>40646</v>
      </c>
      <c r="E290" s="91">
        <v>34.44</v>
      </c>
      <c r="F290" s="92">
        <v>34.42</v>
      </c>
      <c r="G290" s="93">
        <f t="shared" si="9"/>
        <v>1.9999999999996021E-2</v>
      </c>
      <c r="H290" s="10">
        <f t="shared" si="19"/>
        <v>62.835000000000008</v>
      </c>
    </row>
    <row r="291" spans="1:8">
      <c r="A291" s="169"/>
      <c r="B291" s="149"/>
      <c r="C291" s="172"/>
      <c r="D291" s="90">
        <v>40758</v>
      </c>
      <c r="E291" s="91">
        <v>34.22</v>
      </c>
      <c r="F291" s="92">
        <v>34.21</v>
      </c>
      <c r="G291" s="93">
        <f t="shared" si="9"/>
        <v>9.9999999999980105E-3</v>
      </c>
      <c r="H291" s="10">
        <f t="shared" si="19"/>
        <v>63.047500000000007</v>
      </c>
    </row>
    <row r="292" spans="1:8">
      <c r="A292" s="169"/>
      <c r="B292" s="149"/>
      <c r="C292" s="172"/>
      <c r="D292" s="94">
        <v>41044</v>
      </c>
      <c r="E292" s="95">
        <v>35.18</v>
      </c>
      <c r="F292" s="96">
        <v>34.99</v>
      </c>
      <c r="G292" s="97">
        <f t="shared" si="9"/>
        <v>0.18999999999999773</v>
      </c>
      <c r="H292" s="10">
        <f t="shared" si="19"/>
        <v>62.222500000000004</v>
      </c>
    </row>
    <row r="293" spans="1:8">
      <c r="A293" s="169"/>
      <c r="B293" s="149"/>
      <c r="C293" s="172"/>
      <c r="D293" s="94">
        <v>41143</v>
      </c>
      <c r="E293" s="95">
        <v>38.56</v>
      </c>
      <c r="F293" s="96">
        <v>38.520000000000003</v>
      </c>
      <c r="G293" s="97">
        <f t="shared" si="9"/>
        <v>3.9999999999999147E-2</v>
      </c>
      <c r="H293" s="10">
        <f t="shared" si="19"/>
        <v>58.730000000000004</v>
      </c>
    </row>
    <row r="294" spans="1:8">
      <c r="A294" s="169"/>
      <c r="B294" s="149"/>
      <c r="C294" s="172"/>
      <c r="D294" s="94">
        <v>41241</v>
      </c>
      <c r="E294" s="95">
        <v>37.770000000000003</v>
      </c>
      <c r="F294" s="96">
        <v>37.58</v>
      </c>
      <c r="G294" s="97">
        <f t="shared" si="9"/>
        <v>0.19000000000000483</v>
      </c>
      <c r="H294" s="10">
        <f t="shared" si="19"/>
        <v>59.632500000000007</v>
      </c>
    </row>
    <row r="295" spans="1:8">
      <c r="A295" s="169"/>
      <c r="B295" s="149"/>
      <c r="C295" s="172"/>
      <c r="D295" s="94">
        <v>41317</v>
      </c>
      <c r="E295" s="95">
        <v>35.25</v>
      </c>
      <c r="F295" s="96">
        <v>34.94</v>
      </c>
      <c r="G295" s="97">
        <f t="shared" si="9"/>
        <v>0.31000000000000227</v>
      </c>
      <c r="H295" s="10">
        <f t="shared" si="19"/>
        <v>62.242500000000007</v>
      </c>
    </row>
    <row r="296" spans="1:8">
      <c r="A296" s="169"/>
      <c r="B296" s="149"/>
      <c r="C296" s="172"/>
      <c r="D296" s="94">
        <v>41408</v>
      </c>
      <c r="E296" s="95">
        <v>33.369999999999997</v>
      </c>
      <c r="F296" s="95">
        <v>33.200000000000003</v>
      </c>
      <c r="G296" s="97">
        <f t="shared" si="9"/>
        <v>0.1699999999999946</v>
      </c>
      <c r="H296" s="10">
        <f t="shared" si="19"/>
        <v>64.017499999999998</v>
      </c>
    </row>
    <row r="297" spans="1:8">
      <c r="A297" s="169"/>
      <c r="B297" s="149"/>
      <c r="C297" s="172"/>
      <c r="D297" s="94">
        <v>41500</v>
      </c>
      <c r="E297" s="95">
        <v>32.44</v>
      </c>
      <c r="F297" s="95"/>
      <c r="G297" s="95">
        <f t="shared" si="9"/>
        <v>0</v>
      </c>
      <c r="H297" s="10">
        <f t="shared" si="19"/>
        <v>64.820000000000007</v>
      </c>
    </row>
    <row r="298" spans="1:8">
      <c r="A298" s="169"/>
      <c r="B298" s="149"/>
      <c r="C298" s="172"/>
      <c r="D298" s="94">
        <v>41597</v>
      </c>
      <c r="E298" s="95">
        <v>30.44</v>
      </c>
      <c r="F298" s="95"/>
      <c r="G298" s="95">
        <f t="shared" si="9"/>
        <v>0</v>
      </c>
      <c r="H298" s="10">
        <f t="shared" si="19"/>
        <v>66.820000000000007</v>
      </c>
    </row>
    <row r="299" spans="1:8">
      <c r="A299" s="169"/>
      <c r="B299" s="149"/>
      <c r="C299" s="172"/>
      <c r="D299" s="94">
        <v>41758</v>
      </c>
      <c r="E299" s="95">
        <v>29.53</v>
      </c>
      <c r="F299" s="95"/>
      <c r="G299" s="95">
        <f t="shared" si="9"/>
        <v>0</v>
      </c>
      <c r="H299" s="10">
        <f t="shared" si="19"/>
        <v>67.73</v>
      </c>
    </row>
    <row r="300" spans="1:8">
      <c r="A300" s="169"/>
      <c r="B300" s="149"/>
      <c r="C300" s="172"/>
      <c r="D300" s="94">
        <v>41864</v>
      </c>
      <c r="E300" s="95">
        <v>27.58</v>
      </c>
      <c r="F300" s="95"/>
      <c r="G300" s="95">
        <f t="shared" si="9"/>
        <v>0</v>
      </c>
      <c r="H300" s="10">
        <f t="shared" si="19"/>
        <v>69.680000000000007</v>
      </c>
    </row>
    <row r="301" spans="1:8">
      <c r="A301" s="169"/>
      <c r="B301" s="149"/>
      <c r="C301" s="172"/>
      <c r="D301" s="94">
        <v>41976</v>
      </c>
      <c r="E301" s="95">
        <v>29.4</v>
      </c>
      <c r="F301" s="95"/>
      <c r="G301" s="95">
        <f t="shared" si="9"/>
        <v>0</v>
      </c>
      <c r="H301" s="10">
        <f t="shared" si="19"/>
        <v>67.860000000000014</v>
      </c>
    </row>
    <row r="302" spans="1:8">
      <c r="A302" s="169"/>
      <c r="B302" s="149"/>
      <c r="C302" s="172"/>
      <c r="D302" s="22">
        <v>42115</v>
      </c>
      <c r="E302" s="95">
        <v>29.74</v>
      </c>
      <c r="F302" s="95">
        <v>29.73</v>
      </c>
      <c r="G302" s="95">
        <f t="shared" si="9"/>
        <v>9.9999999999980105E-3</v>
      </c>
      <c r="H302" s="10">
        <f t="shared" si="19"/>
        <v>67.527500000000003</v>
      </c>
    </row>
    <row r="303" spans="1:8" ht="16" thickBot="1">
      <c r="A303" s="170"/>
      <c r="B303" s="150"/>
      <c r="C303" s="173"/>
      <c r="D303" s="32">
        <v>42221</v>
      </c>
      <c r="E303" s="98">
        <v>26.43</v>
      </c>
      <c r="F303" s="99"/>
      <c r="G303" s="98"/>
      <c r="H303" s="10"/>
    </row>
    <row r="304" spans="1:8">
      <c r="A304" s="168" t="s">
        <v>20</v>
      </c>
      <c r="B304" s="148"/>
      <c r="C304" s="171">
        <v>89.62</v>
      </c>
      <c r="D304" s="102">
        <v>40226</v>
      </c>
      <c r="E304" s="103">
        <v>28.1</v>
      </c>
      <c r="F304" s="104"/>
      <c r="G304" s="103">
        <f t="shared" ref="G304:G401" si="20">IF(F304&gt;0,E304-F304,0)</f>
        <v>0</v>
      </c>
      <c r="H304" s="123">
        <f>C304-E304</f>
        <v>61.52</v>
      </c>
    </row>
    <row r="305" spans="1:8">
      <c r="A305" s="169"/>
      <c r="B305" s="149"/>
      <c r="C305" s="172"/>
      <c r="D305" s="90">
        <v>40268</v>
      </c>
      <c r="E305" s="91">
        <v>26.62</v>
      </c>
      <c r="F305" s="92"/>
      <c r="G305" s="91">
        <f t="shared" si="20"/>
        <v>0</v>
      </c>
      <c r="H305" s="113">
        <f>C304-E305</f>
        <v>63</v>
      </c>
    </row>
    <row r="306" spans="1:8">
      <c r="A306" s="169"/>
      <c r="B306" s="149"/>
      <c r="C306" s="172"/>
      <c r="D306" s="90">
        <v>40358</v>
      </c>
      <c r="E306" s="91">
        <v>25.5</v>
      </c>
      <c r="F306" s="92"/>
      <c r="G306" s="91">
        <f t="shared" si="20"/>
        <v>0</v>
      </c>
      <c r="H306" s="106">
        <f>C304-E306</f>
        <v>64.12</v>
      </c>
    </row>
    <row r="307" spans="1:8">
      <c r="A307" s="169"/>
      <c r="B307" s="149"/>
      <c r="C307" s="172"/>
      <c r="D307" s="90">
        <v>40645</v>
      </c>
      <c r="E307" s="92">
        <v>27.29</v>
      </c>
      <c r="F307" s="92"/>
      <c r="G307" s="91">
        <f t="shared" si="20"/>
        <v>0</v>
      </c>
      <c r="H307" s="106">
        <f>C304-E307</f>
        <v>62.330000000000005</v>
      </c>
    </row>
    <row r="308" spans="1:8">
      <c r="A308" s="169"/>
      <c r="B308" s="149"/>
      <c r="C308" s="172"/>
      <c r="D308" s="90">
        <v>40757</v>
      </c>
      <c r="E308" s="92">
        <v>27.43</v>
      </c>
      <c r="F308" s="92"/>
      <c r="G308" s="91">
        <f t="shared" si="20"/>
        <v>0</v>
      </c>
      <c r="H308" s="106">
        <f>C304-E308</f>
        <v>62.190000000000005</v>
      </c>
    </row>
    <row r="309" spans="1:8">
      <c r="A309" s="169"/>
      <c r="B309" s="149"/>
      <c r="C309" s="172"/>
      <c r="D309" s="90">
        <v>40876</v>
      </c>
      <c r="E309" s="91">
        <v>29.47</v>
      </c>
      <c r="F309" s="92"/>
      <c r="G309" s="91">
        <f t="shared" si="20"/>
        <v>0</v>
      </c>
      <c r="H309" s="113">
        <f t="shared" ref="H309:H323" si="21">C$304-E309</f>
        <v>60.150000000000006</v>
      </c>
    </row>
    <row r="310" spans="1:8">
      <c r="A310" s="169"/>
      <c r="B310" s="149"/>
      <c r="C310" s="172"/>
      <c r="D310" s="90">
        <v>40933</v>
      </c>
      <c r="E310" s="91">
        <v>28.87</v>
      </c>
      <c r="F310" s="92"/>
      <c r="G310" s="91">
        <f t="shared" si="20"/>
        <v>0</v>
      </c>
      <c r="H310" s="113">
        <f t="shared" si="21"/>
        <v>60.75</v>
      </c>
    </row>
    <row r="311" spans="1:8">
      <c r="A311" s="169"/>
      <c r="B311" s="149"/>
      <c r="C311" s="172"/>
      <c r="D311" s="90">
        <v>41044</v>
      </c>
      <c r="E311" s="91">
        <v>28</v>
      </c>
      <c r="F311" s="92"/>
      <c r="G311" s="91">
        <f t="shared" si="20"/>
        <v>0</v>
      </c>
      <c r="H311" s="113">
        <f t="shared" si="21"/>
        <v>61.620000000000005</v>
      </c>
    </row>
    <row r="312" spans="1:8">
      <c r="A312" s="169"/>
      <c r="B312" s="149"/>
      <c r="C312" s="172"/>
      <c r="D312" s="90">
        <v>41143</v>
      </c>
      <c r="E312" s="91">
        <v>31.89</v>
      </c>
      <c r="F312" s="92"/>
      <c r="G312" s="91">
        <f t="shared" si="20"/>
        <v>0</v>
      </c>
      <c r="H312" s="113">
        <f t="shared" si="21"/>
        <v>57.730000000000004</v>
      </c>
    </row>
    <row r="313" spans="1:8">
      <c r="A313" s="169"/>
      <c r="B313" s="149"/>
      <c r="C313" s="172"/>
      <c r="D313" s="90">
        <v>41241</v>
      </c>
      <c r="E313" s="91">
        <v>29.64</v>
      </c>
      <c r="F313" s="92"/>
      <c r="G313" s="91">
        <f t="shared" si="20"/>
        <v>0</v>
      </c>
      <c r="H313" s="113">
        <f t="shared" si="21"/>
        <v>59.980000000000004</v>
      </c>
    </row>
    <row r="314" spans="1:8">
      <c r="A314" s="169"/>
      <c r="B314" s="149"/>
      <c r="C314" s="172"/>
      <c r="D314" s="94">
        <v>41317</v>
      </c>
      <c r="E314" s="95">
        <v>25.53</v>
      </c>
      <c r="F314" s="96"/>
      <c r="G314" s="95">
        <f t="shared" si="20"/>
        <v>0</v>
      </c>
      <c r="H314" s="114">
        <f t="shared" si="21"/>
        <v>64.09</v>
      </c>
    </row>
    <row r="315" spans="1:8">
      <c r="A315" s="169"/>
      <c r="B315" s="149"/>
      <c r="C315" s="172"/>
      <c r="D315" s="94">
        <v>41408</v>
      </c>
      <c r="E315" s="95">
        <v>22.17</v>
      </c>
      <c r="F315" s="96"/>
      <c r="G315" s="95">
        <f t="shared" si="20"/>
        <v>0</v>
      </c>
      <c r="H315" s="114">
        <f t="shared" si="21"/>
        <v>67.45</v>
      </c>
    </row>
    <row r="316" spans="1:8">
      <c r="A316" s="169"/>
      <c r="B316" s="149"/>
      <c r="C316" s="172"/>
      <c r="D316" s="94">
        <v>41500</v>
      </c>
      <c r="E316" s="95">
        <v>27.44</v>
      </c>
      <c r="F316" s="96"/>
      <c r="G316" s="95">
        <f t="shared" si="20"/>
        <v>0</v>
      </c>
      <c r="H316" s="114">
        <f t="shared" si="21"/>
        <v>62.180000000000007</v>
      </c>
    </row>
    <row r="317" spans="1:8">
      <c r="A317" s="169"/>
      <c r="B317" s="149"/>
      <c r="C317" s="172"/>
      <c r="D317" s="94">
        <v>41597</v>
      </c>
      <c r="E317" s="95">
        <v>27.47</v>
      </c>
      <c r="F317" s="96"/>
      <c r="G317" s="95">
        <f t="shared" si="20"/>
        <v>0</v>
      </c>
      <c r="H317" s="114">
        <f t="shared" si="21"/>
        <v>62.150000000000006</v>
      </c>
    </row>
    <row r="318" spans="1:8">
      <c r="A318" s="169"/>
      <c r="B318" s="149"/>
      <c r="C318" s="172"/>
      <c r="D318" s="94">
        <v>41675</v>
      </c>
      <c r="E318" s="95">
        <v>27.02</v>
      </c>
      <c r="F318" s="96"/>
      <c r="G318" s="95">
        <f t="shared" si="20"/>
        <v>0</v>
      </c>
      <c r="H318" s="114">
        <f t="shared" si="21"/>
        <v>62.600000000000009</v>
      </c>
    </row>
    <row r="319" spans="1:8">
      <c r="A319" s="169"/>
      <c r="B319" s="149"/>
      <c r="C319" s="172"/>
      <c r="D319" s="94">
        <v>41758</v>
      </c>
      <c r="E319" s="95">
        <v>26.22</v>
      </c>
      <c r="F319" s="96"/>
      <c r="G319" s="95">
        <f t="shared" si="20"/>
        <v>0</v>
      </c>
      <c r="H319" s="114">
        <f t="shared" si="21"/>
        <v>63.400000000000006</v>
      </c>
    </row>
    <row r="320" spans="1:8">
      <c r="A320" s="169"/>
      <c r="B320" s="149"/>
      <c r="C320" s="172"/>
      <c r="D320" s="94">
        <v>41864</v>
      </c>
      <c r="E320" s="95">
        <v>24.1</v>
      </c>
      <c r="F320" s="96"/>
      <c r="G320" s="95">
        <f t="shared" si="20"/>
        <v>0</v>
      </c>
      <c r="H320" s="114">
        <f t="shared" si="21"/>
        <v>65.52000000000001</v>
      </c>
    </row>
    <row r="321" spans="1:8">
      <c r="A321" s="169"/>
      <c r="B321" s="149"/>
      <c r="C321" s="172"/>
      <c r="D321" s="94">
        <v>41976</v>
      </c>
      <c r="E321" s="95">
        <v>24.74</v>
      </c>
      <c r="F321" s="95"/>
      <c r="G321" s="95">
        <f t="shared" si="20"/>
        <v>0</v>
      </c>
      <c r="H321" s="10">
        <f t="shared" si="21"/>
        <v>64.88000000000001</v>
      </c>
    </row>
    <row r="322" spans="1:8">
      <c r="A322" s="169"/>
      <c r="B322" s="149"/>
      <c r="C322" s="172"/>
      <c r="D322" s="22">
        <v>42115</v>
      </c>
      <c r="E322" s="95">
        <v>24.79</v>
      </c>
      <c r="F322" s="95"/>
      <c r="G322" s="95">
        <f t="shared" si="20"/>
        <v>0</v>
      </c>
      <c r="H322" s="10">
        <f t="shared" si="21"/>
        <v>64.830000000000013</v>
      </c>
    </row>
    <row r="323" spans="1:8" ht="16" thickBot="1">
      <c r="A323" s="170"/>
      <c r="B323" s="150"/>
      <c r="C323" s="173"/>
      <c r="D323" s="32">
        <v>42221</v>
      </c>
      <c r="E323" s="98">
        <v>23.04</v>
      </c>
      <c r="F323" s="99"/>
      <c r="G323" s="98">
        <f t="shared" si="20"/>
        <v>0</v>
      </c>
      <c r="H323" s="10">
        <f t="shared" si="21"/>
        <v>66.580000000000013</v>
      </c>
    </row>
    <row r="324" spans="1:8">
      <c r="A324" s="176" t="s">
        <v>37</v>
      </c>
      <c r="B324" s="163" t="s">
        <v>38</v>
      </c>
      <c r="C324" s="171">
        <v>92.48</v>
      </c>
      <c r="D324" s="136">
        <v>40226</v>
      </c>
      <c r="E324" s="137">
        <v>28.36</v>
      </c>
      <c r="F324" s="138"/>
      <c r="G324" s="137">
        <f t="shared" si="20"/>
        <v>0</v>
      </c>
      <c r="H324" s="126">
        <f>C324-E324</f>
        <v>64.12</v>
      </c>
    </row>
    <row r="325" spans="1:8" ht="16" thickBot="1">
      <c r="A325" s="177"/>
      <c r="B325" s="162"/>
      <c r="C325" s="173"/>
      <c r="D325" s="107">
        <v>40268</v>
      </c>
      <c r="E325" s="98">
        <v>26.6</v>
      </c>
      <c r="F325" s="99"/>
      <c r="G325" s="98">
        <f t="shared" si="20"/>
        <v>0</v>
      </c>
      <c r="H325" s="115">
        <f>C324-E325</f>
        <v>65.88</v>
      </c>
    </row>
    <row r="326" spans="1:8">
      <c r="A326" s="168" t="s">
        <v>21</v>
      </c>
      <c r="B326" s="148"/>
      <c r="C326" s="171">
        <v>90.91</v>
      </c>
      <c r="D326" s="102">
        <v>40226</v>
      </c>
      <c r="E326" s="103">
        <v>27.71</v>
      </c>
      <c r="F326" s="104">
        <v>27.55</v>
      </c>
      <c r="G326" s="124">
        <f t="shared" si="20"/>
        <v>0.16000000000000014</v>
      </c>
      <c r="H326" s="10">
        <f t="shared" ref="H326:H344" si="22">IF(F326&gt;0,0.75*(E326-F326)+(C$326-E326),C$326-E326)</f>
        <v>63.319999999999993</v>
      </c>
    </row>
    <row r="327" spans="1:8">
      <c r="A327" s="169"/>
      <c r="B327" s="149"/>
      <c r="C327" s="172"/>
      <c r="D327" s="90">
        <v>40268</v>
      </c>
      <c r="E327" s="91">
        <v>25.61</v>
      </c>
      <c r="F327" s="92">
        <v>25.54</v>
      </c>
      <c r="G327" s="93">
        <f t="shared" si="20"/>
        <v>7.0000000000000284E-2</v>
      </c>
      <c r="H327" s="10">
        <f t="shared" si="22"/>
        <v>65.352499999999992</v>
      </c>
    </row>
    <row r="328" spans="1:8">
      <c r="A328" s="169"/>
      <c r="B328" s="149"/>
      <c r="C328" s="172"/>
      <c r="D328" s="90">
        <v>40358</v>
      </c>
      <c r="E328" s="91">
        <v>25</v>
      </c>
      <c r="F328" s="92">
        <v>24.87</v>
      </c>
      <c r="G328" s="93">
        <f t="shared" si="20"/>
        <v>0.12999999999999901</v>
      </c>
      <c r="H328" s="10">
        <f t="shared" si="22"/>
        <v>66.007499999999993</v>
      </c>
    </row>
    <row r="329" spans="1:8">
      <c r="A329" s="169"/>
      <c r="B329" s="149"/>
      <c r="C329" s="172"/>
      <c r="D329" s="90">
        <v>40646</v>
      </c>
      <c r="E329" s="91">
        <v>26.6</v>
      </c>
      <c r="F329" s="92">
        <v>26.48</v>
      </c>
      <c r="G329" s="93">
        <f t="shared" si="20"/>
        <v>0.12000000000000099</v>
      </c>
      <c r="H329" s="10">
        <f t="shared" si="22"/>
        <v>64.400000000000006</v>
      </c>
    </row>
    <row r="330" spans="1:8">
      <c r="A330" s="169"/>
      <c r="B330" s="149"/>
      <c r="C330" s="172"/>
      <c r="D330" s="90">
        <v>40757</v>
      </c>
      <c r="E330" s="92">
        <v>26.83</v>
      </c>
      <c r="F330" s="92">
        <v>26.82</v>
      </c>
      <c r="G330" s="93">
        <f t="shared" si="20"/>
        <v>9.9999999999980105E-3</v>
      </c>
      <c r="H330" s="10">
        <f t="shared" si="22"/>
        <v>64.087499999999991</v>
      </c>
    </row>
    <row r="331" spans="1:8">
      <c r="A331" s="169"/>
      <c r="B331" s="149"/>
      <c r="C331" s="172"/>
      <c r="D331" s="90">
        <v>40876</v>
      </c>
      <c r="E331" s="91">
        <v>29.52</v>
      </c>
      <c r="F331" s="92">
        <v>29.51</v>
      </c>
      <c r="G331" s="93">
        <f t="shared" si="20"/>
        <v>9.9999999999980105E-3</v>
      </c>
      <c r="H331" s="10">
        <f t="shared" si="22"/>
        <v>61.397500000000001</v>
      </c>
    </row>
    <row r="332" spans="1:8">
      <c r="A332" s="169"/>
      <c r="B332" s="149"/>
      <c r="C332" s="172"/>
      <c r="D332" s="90">
        <v>40933</v>
      </c>
      <c r="E332" s="91">
        <v>28.74</v>
      </c>
      <c r="F332" s="92"/>
      <c r="G332" s="91">
        <f t="shared" si="20"/>
        <v>0</v>
      </c>
      <c r="H332" s="10">
        <f t="shared" si="22"/>
        <v>62.17</v>
      </c>
    </row>
    <row r="333" spans="1:8">
      <c r="A333" s="169"/>
      <c r="B333" s="149"/>
      <c r="C333" s="172"/>
      <c r="D333" s="90">
        <v>41044</v>
      </c>
      <c r="E333" s="91">
        <v>27.85</v>
      </c>
      <c r="F333" s="92"/>
      <c r="G333" s="91">
        <f t="shared" si="20"/>
        <v>0</v>
      </c>
      <c r="H333" s="10">
        <f t="shared" si="22"/>
        <v>63.059999999999995</v>
      </c>
    </row>
    <row r="334" spans="1:8">
      <c r="A334" s="169"/>
      <c r="B334" s="149"/>
      <c r="C334" s="172"/>
      <c r="D334" s="94">
        <v>41143</v>
      </c>
      <c r="E334" s="95">
        <v>32.85</v>
      </c>
      <c r="F334" s="96">
        <v>32.75</v>
      </c>
      <c r="G334" s="97">
        <f t="shared" si="20"/>
        <v>0.10000000000000142</v>
      </c>
      <c r="H334" s="10">
        <f t="shared" si="22"/>
        <v>58.134999999999998</v>
      </c>
    </row>
    <row r="335" spans="1:8">
      <c r="A335" s="169"/>
      <c r="B335" s="149"/>
      <c r="C335" s="172"/>
      <c r="D335" s="94">
        <v>41241</v>
      </c>
      <c r="E335" s="95">
        <v>29.64</v>
      </c>
      <c r="F335" s="96"/>
      <c r="G335" s="95">
        <f t="shared" si="20"/>
        <v>0</v>
      </c>
      <c r="H335" s="10">
        <f t="shared" si="22"/>
        <v>61.269999999999996</v>
      </c>
    </row>
    <row r="336" spans="1:8">
      <c r="A336" s="169"/>
      <c r="B336" s="149"/>
      <c r="C336" s="172"/>
      <c r="D336" s="94">
        <v>41317</v>
      </c>
      <c r="E336" s="95">
        <v>26.56</v>
      </c>
      <c r="F336" s="96"/>
      <c r="G336" s="95">
        <f t="shared" si="20"/>
        <v>0</v>
      </c>
      <c r="H336" s="10">
        <f t="shared" si="22"/>
        <v>64.349999999999994</v>
      </c>
    </row>
    <row r="337" spans="1:8">
      <c r="A337" s="169"/>
      <c r="B337" s="149"/>
      <c r="C337" s="172"/>
      <c r="D337" s="94">
        <v>41408</v>
      </c>
      <c r="E337" s="95">
        <v>23.53</v>
      </c>
      <c r="F337" s="96"/>
      <c r="G337" s="95">
        <f t="shared" si="20"/>
        <v>0</v>
      </c>
      <c r="H337" s="10">
        <f t="shared" si="22"/>
        <v>67.38</v>
      </c>
    </row>
    <row r="338" spans="1:8">
      <c r="A338" s="169"/>
      <c r="B338" s="149"/>
      <c r="C338" s="172"/>
      <c r="D338" s="94">
        <v>41500</v>
      </c>
      <c r="E338" s="95">
        <v>27.28</v>
      </c>
      <c r="F338" s="96"/>
      <c r="G338" s="95">
        <f t="shared" si="20"/>
        <v>0</v>
      </c>
      <c r="H338" s="10">
        <f t="shared" si="22"/>
        <v>63.629999999999995</v>
      </c>
    </row>
    <row r="339" spans="1:8">
      <c r="A339" s="169"/>
      <c r="B339" s="149"/>
      <c r="C339" s="172"/>
      <c r="D339" s="94">
        <v>41597</v>
      </c>
      <c r="E339" s="95">
        <v>26.4</v>
      </c>
      <c r="F339" s="96"/>
      <c r="G339" s="95">
        <f t="shared" si="20"/>
        <v>0</v>
      </c>
      <c r="H339" s="10">
        <f t="shared" si="22"/>
        <v>64.509999999999991</v>
      </c>
    </row>
    <row r="340" spans="1:8">
      <c r="A340" s="169"/>
      <c r="B340" s="149"/>
      <c r="C340" s="172"/>
      <c r="D340" s="94">
        <v>41758</v>
      </c>
      <c r="E340" s="95">
        <v>25.89</v>
      </c>
      <c r="F340" s="96"/>
      <c r="G340" s="95">
        <f t="shared" si="20"/>
        <v>0</v>
      </c>
      <c r="H340" s="10">
        <f t="shared" si="22"/>
        <v>65.02</v>
      </c>
    </row>
    <row r="341" spans="1:8">
      <c r="A341" s="169"/>
      <c r="B341" s="149"/>
      <c r="C341" s="172"/>
      <c r="D341" s="94">
        <v>41864</v>
      </c>
      <c r="E341" s="95">
        <v>23.46</v>
      </c>
      <c r="F341" s="96"/>
      <c r="G341" s="95">
        <f t="shared" si="20"/>
        <v>0</v>
      </c>
      <c r="H341" s="10">
        <f t="shared" si="22"/>
        <v>67.449999999999989</v>
      </c>
    </row>
    <row r="342" spans="1:8">
      <c r="A342" s="169"/>
      <c r="B342" s="149"/>
      <c r="C342" s="172"/>
      <c r="D342" s="94">
        <v>41976</v>
      </c>
      <c r="E342" s="95">
        <v>24.99</v>
      </c>
      <c r="F342" s="95"/>
      <c r="G342" s="95">
        <f t="shared" si="20"/>
        <v>0</v>
      </c>
      <c r="H342" s="10">
        <f t="shared" si="22"/>
        <v>65.92</v>
      </c>
    </row>
    <row r="343" spans="1:8">
      <c r="A343" s="169"/>
      <c r="B343" s="149"/>
      <c r="C343" s="172"/>
      <c r="D343" s="22">
        <v>42115</v>
      </c>
      <c r="E343" s="95">
        <v>25.11</v>
      </c>
      <c r="F343" s="95"/>
      <c r="G343" s="95">
        <f t="shared" si="20"/>
        <v>0</v>
      </c>
      <c r="H343" s="10">
        <f t="shared" si="22"/>
        <v>65.8</v>
      </c>
    </row>
    <row r="344" spans="1:8" ht="16" thickBot="1">
      <c r="A344" s="170"/>
      <c r="B344" s="150"/>
      <c r="C344" s="173"/>
      <c r="D344" s="32">
        <v>42221</v>
      </c>
      <c r="E344" s="98">
        <v>22.71</v>
      </c>
      <c r="F344" s="99"/>
      <c r="G344" s="98">
        <f t="shared" si="20"/>
        <v>0</v>
      </c>
      <c r="H344" s="10">
        <f t="shared" si="22"/>
        <v>68.199999999999989</v>
      </c>
    </row>
    <row r="345" spans="1:8">
      <c r="A345" s="168" t="s">
        <v>22</v>
      </c>
      <c r="B345" s="148"/>
      <c r="C345" s="171">
        <v>97.98</v>
      </c>
      <c r="D345" s="102">
        <v>40226</v>
      </c>
      <c r="E345" s="103">
        <v>36.090000000000003</v>
      </c>
      <c r="F345" s="104"/>
      <c r="G345" s="103">
        <f t="shared" si="20"/>
        <v>0</v>
      </c>
      <c r="H345" s="123">
        <f>C345-E345</f>
        <v>61.89</v>
      </c>
    </row>
    <row r="346" spans="1:8">
      <c r="A346" s="169"/>
      <c r="B346" s="149"/>
      <c r="C346" s="172"/>
      <c r="D346" s="90">
        <v>40358</v>
      </c>
      <c r="E346" s="91">
        <v>35.01</v>
      </c>
      <c r="F346" s="92"/>
      <c r="G346" s="91">
        <f t="shared" si="20"/>
        <v>0</v>
      </c>
      <c r="H346" s="106">
        <f>C345-E346</f>
        <v>62.970000000000006</v>
      </c>
    </row>
    <row r="347" spans="1:8">
      <c r="A347" s="169"/>
      <c r="B347" s="149"/>
      <c r="C347" s="172"/>
      <c r="D347" s="90">
        <v>40645</v>
      </c>
      <c r="E347" s="92">
        <v>31.69</v>
      </c>
      <c r="F347" s="92"/>
      <c r="G347" s="91">
        <f t="shared" si="20"/>
        <v>0</v>
      </c>
      <c r="H347" s="106">
        <f>C345-E347</f>
        <v>66.290000000000006</v>
      </c>
    </row>
    <row r="348" spans="1:8">
      <c r="A348" s="169"/>
      <c r="B348" s="149"/>
      <c r="C348" s="172"/>
      <c r="D348" s="90">
        <v>40757</v>
      </c>
      <c r="E348" s="92">
        <v>32.11</v>
      </c>
      <c r="F348" s="92"/>
      <c r="G348" s="91">
        <f t="shared" si="20"/>
        <v>0</v>
      </c>
      <c r="H348" s="106">
        <f>C345-E348</f>
        <v>65.87</v>
      </c>
    </row>
    <row r="349" spans="1:8">
      <c r="A349" s="169"/>
      <c r="B349" s="149"/>
      <c r="C349" s="172"/>
      <c r="D349" s="90">
        <v>40876</v>
      </c>
      <c r="E349" s="92">
        <v>33.54</v>
      </c>
      <c r="F349" s="92"/>
      <c r="G349" s="91">
        <f t="shared" si="20"/>
        <v>0</v>
      </c>
      <c r="H349" s="106">
        <f>C$345-E349</f>
        <v>64.44</v>
      </c>
    </row>
    <row r="350" spans="1:8">
      <c r="A350" s="169"/>
      <c r="B350" s="149"/>
      <c r="C350" s="172"/>
      <c r="D350" s="90">
        <v>41408</v>
      </c>
      <c r="E350" s="92">
        <v>29.19</v>
      </c>
      <c r="F350" s="92"/>
      <c r="G350" s="91">
        <f t="shared" si="20"/>
        <v>0</v>
      </c>
      <c r="H350" s="106">
        <f>C$345-E350</f>
        <v>68.790000000000006</v>
      </c>
    </row>
    <row r="351" spans="1:8" ht="16" thickBot="1">
      <c r="A351" s="170"/>
      <c r="B351" s="150"/>
      <c r="C351" s="173"/>
      <c r="D351" s="107">
        <v>42221</v>
      </c>
      <c r="E351" s="98">
        <v>25.24</v>
      </c>
      <c r="F351" s="99"/>
      <c r="G351" s="98">
        <f t="shared" si="20"/>
        <v>0</v>
      </c>
      <c r="H351" s="106">
        <f>C$345-E351</f>
        <v>72.740000000000009</v>
      </c>
    </row>
    <row r="352" spans="1:8">
      <c r="A352" s="168" t="s">
        <v>23</v>
      </c>
      <c r="B352" s="148"/>
      <c r="C352" s="171">
        <v>87.51</v>
      </c>
      <c r="D352" s="102">
        <v>40226</v>
      </c>
      <c r="E352" s="103">
        <v>25.85</v>
      </c>
      <c r="F352" s="104"/>
      <c r="G352" s="103">
        <f t="shared" si="20"/>
        <v>0</v>
      </c>
      <c r="H352" s="123">
        <f>C352-E352</f>
        <v>61.660000000000004</v>
      </c>
    </row>
    <row r="353" spans="1:8">
      <c r="A353" s="169"/>
      <c r="B353" s="149"/>
      <c r="C353" s="172"/>
      <c r="D353" s="90">
        <v>40358</v>
      </c>
      <c r="E353" s="91">
        <v>24.48</v>
      </c>
      <c r="F353" s="92"/>
      <c r="G353" s="91">
        <f t="shared" si="20"/>
        <v>0</v>
      </c>
      <c r="H353" s="106">
        <f>C352-E353</f>
        <v>63.03</v>
      </c>
    </row>
    <row r="354" spans="1:8">
      <c r="A354" s="169"/>
      <c r="B354" s="149"/>
      <c r="C354" s="172"/>
      <c r="D354" s="90">
        <v>40757</v>
      </c>
      <c r="E354" s="92">
        <v>24.88</v>
      </c>
      <c r="F354" s="92"/>
      <c r="G354" s="91">
        <f t="shared" si="20"/>
        <v>0</v>
      </c>
      <c r="H354" s="106">
        <f>C352-E354</f>
        <v>62.63000000000001</v>
      </c>
    </row>
    <row r="355" spans="1:8">
      <c r="A355" s="169"/>
      <c r="B355" s="149"/>
      <c r="C355" s="172"/>
      <c r="D355" s="90">
        <v>40876</v>
      </c>
      <c r="E355" s="91">
        <v>26.24</v>
      </c>
      <c r="F355" s="92"/>
      <c r="G355" s="91">
        <f t="shared" si="20"/>
        <v>0</v>
      </c>
      <c r="H355" s="113">
        <f t="shared" ref="H355:H367" si="23">C$352-E355</f>
        <v>61.27000000000001</v>
      </c>
    </row>
    <row r="356" spans="1:8">
      <c r="A356" s="169"/>
      <c r="B356" s="149"/>
      <c r="C356" s="172"/>
      <c r="D356" s="90">
        <v>40933</v>
      </c>
      <c r="E356" s="91">
        <v>26.1</v>
      </c>
      <c r="F356" s="92"/>
      <c r="G356" s="91">
        <f t="shared" si="20"/>
        <v>0</v>
      </c>
      <c r="H356" s="113">
        <f t="shared" si="23"/>
        <v>61.410000000000004</v>
      </c>
    </row>
    <row r="357" spans="1:8">
      <c r="A357" s="169"/>
      <c r="B357" s="149"/>
      <c r="C357" s="172"/>
      <c r="D357" s="90">
        <v>41044</v>
      </c>
      <c r="E357" s="91">
        <v>25.74</v>
      </c>
      <c r="F357" s="92"/>
      <c r="G357" s="91">
        <f t="shared" si="20"/>
        <v>0</v>
      </c>
      <c r="H357" s="113">
        <f t="shared" si="23"/>
        <v>61.77000000000001</v>
      </c>
    </row>
    <row r="358" spans="1:8">
      <c r="A358" s="169"/>
      <c r="B358" s="149"/>
      <c r="C358" s="172"/>
      <c r="D358" s="94">
        <v>41143</v>
      </c>
      <c r="E358" s="95">
        <v>27.13</v>
      </c>
      <c r="F358" s="96"/>
      <c r="G358" s="95">
        <f t="shared" si="20"/>
        <v>0</v>
      </c>
      <c r="H358" s="113">
        <f t="shared" si="23"/>
        <v>60.38000000000001</v>
      </c>
    </row>
    <row r="359" spans="1:8">
      <c r="A359" s="169"/>
      <c r="B359" s="149"/>
      <c r="C359" s="172"/>
      <c r="D359" s="94">
        <v>41241</v>
      </c>
      <c r="E359" s="95">
        <v>28.08</v>
      </c>
      <c r="F359" s="96"/>
      <c r="G359" s="95">
        <f t="shared" si="20"/>
        <v>0</v>
      </c>
      <c r="H359" s="113">
        <f t="shared" si="23"/>
        <v>59.430000000000007</v>
      </c>
    </row>
    <row r="360" spans="1:8">
      <c r="A360" s="169"/>
      <c r="B360" s="149"/>
      <c r="C360" s="172"/>
      <c r="D360" s="94">
        <v>41317</v>
      </c>
      <c r="E360" s="95">
        <v>27.04</v>
      </c>
      <c r="F360" s="96"/>
      <c r="G360" s="95">
        <f t="shared" si="20"/>
        <v>0</v>
      </c>
      <c r="H360" s="113">
        <f t="shared" si="23"/>
        <v>60.470000000000006</v>
      </c>
    </row>
    <row r="361" spans="1:8">
      <c r="A361" s="169"/>
      <c r="B361" s="149"/>
      <c r="C361" s="172"/>
      <c r="D361" s="94">
        <v>41408</v>
      </c>
      <c r="E361" s="95">
        <v>26.17</v>
      </c>
      <c r="F361" s="96"/>
      <c r="G361" s="95">
        <f t="shared" si="20"/>
        <v>0</v>
      </c>
      <c r="H361" s="121">
        <f t="shared" si="23"/>
        <v>61.34</v>
      </c>
    </row>
    <row r="362" spans="1:8">
      <c r="A362" s="169"/>
      <c r="B362" s="149"/>
      <c r="C362" s="172"/>
      <c r="D362" s="94">
        <v>41500</v>
      </c>
      <c r="E362" s="95">
        <v>25.52</v>
      </c>
      <c r="F362" s="96"/>
      <c r="G362" s="95">
        <f t="shared" si="20"/>
        <v>0</v>
      </c>
      <c r="H362" s="121">
        <f t="shared" si="23"/>
        <v>61.990000000000009</v>
      </c>
    </row>
    <row r="363" spans="1:8">
      <c r="A363" s="169"/>
      <c r="B363" s="149"/>
      <c r="C363" s="172"/>
      <c r="D363" s="94">
        <v>41597</v>
      </c>
      <c r="E363" s="95">
        <v>25.6</v>
      </c>
      <c r="F363" s="96"/>
      <c r="G363" s="95">
        <f t="shared" si="20"/>
        <v>0</v>
      </c>
      <c r="H363" s="121">
        <f t="shared" si="23"/>
        <v>61.910000000000004</v>
      </c>
    </row>
    <row r="364" spans="1:8">
      <c r="A364" s="169"/>
      <c r="B364" s="149"/>
      <c r="C364" s="172"/>
      <c r="D364" s="94">
        <v>41758</v>
      </c>
      <c r="E364" s="95">
        <v>25.19</v>
      </c>
      <c r="F364" s="96"/>
      <c r="G364" s="95">
        <f t="shared" si="20"/>
        <v>0</v>
      </c>
      <c r="H364" s="121">
        <f t="shared" si="23"/>
        <v>62.320000000000007</v>
      </c>
    </row>
    <row r="365" spans="1:8">
      <c r="A365" s="169"/>
      <c r="B365" s="149"/>
      <c r="C365" s="172"/>
      <c r="D365" s="94">
        <v>41976</v>
      </c>
      <c r="E365" s="95">
        <v>23.61</v>
      </c>
      <c r="F365" s="95"/>
      <c r="G365" s="95">
        <f t="shared" si="20"/>
        <v>0</v>
      </c>
      <c r="H365" s="10">
        <f t="shared" si="23"/>
        <v>63.900000000000006</v>
      </c>
    </row>
    <row r="366" spans="1:8">
      <c r="A366" s="169"/>
      <c r="B366" s="149"/>
      <c r="C366" s="172"/>
      <c r="D366" s="22">
        <v>42115</v>
      </c>
      <c r="E366" s="95">
        <v>23.69</v>
      </c>
      <c r="F366" s="95"/>
      <c r="G366" s="95">
        <f t="shared" si="20"/>
        <v>0</v>
      </c>
      <c r="H366" s="10">
        <f t="shared" si="23"/>
        <v>63.820000000000007</v>
      </c>
    </row>
    <row r="367" spans="1:8" ht="16" thickBot="1">
      <c r="A367" s="170"/>
      <c r="B367" s="150"/>
      <c r="C367" s="173"/>
      <c r="D367" s="32">
        <v>42221</v>
      </c>
      <c r="E367" s="98">
        <v>22.35</v>
      </c>
      <c r="F367" s="99"/>
      <c r="G367" s="98">
        <f t="shared" si="20"/>
        <v>0</v>
      </c>
      <c r="H367" s="10">
        <f t="shared" si="23"/>
        <v>65.16</v>
      </c>
    </row>
    <row r="368" spans="1:8">
      <c r="A368" s="168" t="s">
        <v>24</v>
      </c>
      <c r="B368" s="148"/>
      <c r="C368" s="171">
        <v>90.77</v>
      </c>
      <c r="D368" s="102">
        <v>40645</v>
      </c>
      <c r="E368" s="103">
        <v>21.71</v>
      </c>
      <c r="F368" s="104"/>
      <c r="G368" s="103">
        <f t="shared" si="20"/>
        <v>0</v>
      </c>
      <c r="H368" s="123">
        <f>C368-E368</f>
        <v>69.06</v>
      </c>
    </row>
    <row r="369" spans="1:8">
      <c r="A369" s="169"/>
      <c r="B369" s="149"/>
      <c r="C369" s="172"/>
      <c r="D369" s="90">
        <v>40757</v>
      </c>
      <c r="E369" s="91">
        <v>21.09</v>
      </c>
      <c r="F369" s="92"/>
      <c r="G369" s="91">
        <f t="shared" si="20"/>
        <v>0</v>
      </c>
      <c r="H369" s="113">
        <f>C368-E369</f>
        <v>69.679999999999993</v>
      </c>
    </row>
    <row r="370" spans="1:8">
      <c r="A370" s="169"/>
      <c r="B370" s="149"/>
      <c r="C370" s="172"/>
      <c r="D370" s="90">
        <v>40876</v>
      </c>
      <c r="E370" s="91">
        <v>24.82</v>
      </c>
      <c r="F370" s="92"/>
      <c r="G370" s="91">
        <f t="shared" si="20"/>
        <v>0</v>
      </c>
      <c r="H370" s="113">
        <f>C$368-E370</f>
        <v>65.949999999999989</v>
      </c>
    </row>
    <row r="371" spans="1:8">
      <c r="A371" s="169"/>
      <c r="B371" s="149"/>
      <c r="C371" s="172"/>
      <c r="D371" s="90">
        <v>40933</v>
      </c>
      <c r="E371" s="91">
        <v>24.28</v>
      </c>
      <c r="F371" s="92"/>
      <c r="G371" s="91">
        <f t="shared" si="20"/>
        <v>0</v>
      </c>
      <c r="H371" s="113">
        <f>C$368-E371</f>
        <v>66.489999999999995</v>
      </c>
    </row>
    <row r="372" spans="1:8">
      <c r="A372" s="169"/>
      <c r="B372" s="149"/>
      <c r="C372" s="172"/>
      <c r="D372" s="90">
        <v>41044</v>
      </c>
      <c r="E372" s="91">
        <v>21.29</v>
      </c>
      <c r="F372" s="92"/>
      <c r="G372" s="91">
        <f t="shared" si="20"/>
        <v>0</v>
      </c>
      <c r="H372" s="113">
        <f>C368-E372</f>
        <v>69.47999999999999</v>
      </c>
    </row>
    <row r="373" spans="1:8">
      <c r="A373" s="169"/>
      <c r="B373" s="149"/>
      <c r="C373" s="172"/>
      <c r="D373" s="90">
        <v>41143</v>
      </c>
      <c r="E373" s="91">
        <v>25.88</v>
      </c>
      <c r="F373" s="92"/>
      <c r="G373" s="91">
        <f t="shared" si="20"/>
        <v>0</v>
      </c>
      <c r="H373" s="113">
        <f>C368-E373</f>
        <v>64.89</v>
      </c>
    </row>
    <row r="374" spans="1:8">
      <c r="A374" s="169"/>
      <c r="B374" s="149"/>
      <c r="C374" s="172"/>
      <c r="D374" s="90">
        <v>41241</v>
      </c>
      <c r="E374" s="91">
        <v>22.92</v>
      </c>
      <c r="F374" s="92"/>
      <c r="G374" s="91">
        <f t="shared" si="20"/>
        <v>0</v>
      </c>
      <c r="H374" s="113">
        <f t="shared" ref="H374:H384" si="24">C$368-E374</f>
        <v>67.849999999999994</v>
      </c>
    </row>
    <row r="375" spans="1:8">
      <c r="A375" s="169"/>
      <c r="B375" s="149"/>
      <c r="C375" s="172"/>
      <c r="D375" s="94">
        <v>41317</v>
      </c>
      <c r="E375" s="95">
        <v>19.84</v>
      </c>
      <c r="F375" s="96"/>
      <c r="G375" s="95">
        <f t="shared" si="20"/>
        <v>0</v>
      </c>
      <c r="H375" s="113">
        <f t="shared" si="24"/>
        <v>70.929999999999993</v>
      </c>
    </row>
    <row r="376" spans="1:8">
      <c r="A376" s="169"/>
      <c r="B376" s="149"/>
      <c r="C376" s="172"/>
      <c r="D376" s="94">
        <v>41408</v>
      </c>
      <c r="E376" s="95">
        <v>18.12</v>
      </c>
      <c r="F376" s="96"/>
      <c r="G376" s="95">
        <f t="shared" si="20"/>
        <v>0</v>
      </c>
      <c r="H376" s="113">
        <f t="shared" si="24"/>
        <v>72.649999999999991</v>
      </c>
    </row>
    <row r="377" spans="1:8">
      <c r="A377" s="169"/>
      <c r="B377" s="149"/>
      <c r="C377" s="172"/>
      <c r="D377" s="94">
        <v>41500</v>
      </c>
      <c r="E377" s="95">
        <v>23.8</v>
      </c>
      <c r="F377" s="96"/>
      <c r="G377" s="95">
        <f t="shared" si="20"/>
        <v>0</v>
      </c>
      <c r="H377" s="113">
        <f t="shared" si="24"/>
        <v>66.97</v>
      </c>
    </row>
    <row r="378" spans="1:8">
      <c r="A378" s="169"/>
      <c r="B378" s="149"/>
      <c r="C378" s="172"/>
      <c r="D378" s="94">
        <v>41597</v>
      </c>
      <c r="E378" s="95">
        <v>19.100000000000001</v>
      </c>
      <c r="F378" s="96"/>
      <c r="G378" s="95">
        <f t="shared" si="20"/>
        <v>0</v>
      </c>
      <c r="H378" s="114">
        <f t="shared" si="24"/>
        <v>71.669999999999987</v>
      </c>
    </row>
    <row r="379" spans="1:8">
      <c r="A379" s="169"/>
      <c r="B379" s="149"/>
      <c r="C379" s="172"/>
      <c r="D379" s="94">
        <v>41675</v>
      </c>
      <c r="E379" s="95">
        <v>21.13</v>
      </c>
      <c r="F379" s="96"/>
      <c r="G379" s="95">
        <f t="shared" si="20"/>
        <v>0</v>
      </c>
      <c r="H379" s="114">
        <f t="shared" si="24"/>
        <v>69.64</v>
      </c>
    </row>
    <row r="380" spans="1:8">
      <c r="A380" s="169"/>
      <c r="B380" s="149"/>
      <c r="C380" s="172"/>
      <c r="D380" s="94">
        <v>41758</v>
      </c>
      <c r="E380" s="95">
        <v>19.399999999999999</v>
      </c>
      <c r="F380" s="96"/>
      <c r="G380" s="95">
        <f t="shared" si="20"/>
        <v>0</v>
      </c>
      <c r="H380" s="114">
        <f t="shared" si="24"/>
        <v>71.37</v>
      </c>
    </row>
    <row r="381" spans="1:8">
      <c r="A381" s="169"/>
      <c r="B381" s="149"/>
      <c r="C381" s="172"/>
      <c r="D381" s="94">
        <v>41864</v>
      </c>
      <c r="E381" s="95">
        <v>16.59</v>
      </c>
      <c r="F381" s="96"/>
      <c r="G381" s="95">
        <f t="shared" si="20"/>
        <v>0</v>
      </c>
      <c r="H381" s="114">
        <f t="shared" si="24"/>
        <v>74.179999999999993</v>
      </c>
    </row>
    <row r="382" spans="1:8">
      <c r="A382" s="169"/>
      <c r="B382" s="149"/>
      <c r="C382" s="172"/>
      <c r="D382" s="94">
        <v>41976</v>
      </c>
      <c r="E382" s="95">
        <v>18.84</v>
      </c>
      <c r="F382" s="95"/>
      <c r="G382" s="95">
        <f t="shared" si="20"/>
        <v>0</v>
      </c>
      <c r="H382" s="10">
        <f t="shared" si="24"/>
        <v>71.929999999999993</v>
      </c>
    </row>
    <row r="383" spans="1:8">
      <c r="A383" s="169"/>
      <c r="B383" s="149"/>
      <c r="C383" s="172"/>
      <c r="D383" s="22">
        <v>42115</v>
      </c>
      <c r="E383" s="95">
        <v>18.71</v>
      </c>
      <c r="F383" s="95"/>
      <c r="G383" s="95">
        <f t="shared" si="20"/>
        <v>0</v>
      </c>
      <c r="H383" s="10">
        <f t="shared" si="24"/>
        <v>72.06</v>
      </c>
    </row>
    <row r="384" spans="1:8" ht="16" thickBot="1">
      <c r="A384" s="170"/>
      <c r="B384" s="150"/>
      <c r="C384" s="173"/>
      <c r="D384" s="32">
        <v>42221</v>
      </c>
      <c r="E384" s="98">
        <v>14.72</v>
      </c>
      <c r="F384" s="99"/>
      <c r="G384" s="98">
        <f t="shared" si="20"/>
        <v>0</v>
      </c>
      <c r="H384" s="10">
        <f t="shared" si="24"/>
        <v>76.05</v>
      </c>
    </row>
    <row r="385" spans="1:8">
      <c r="A385" s="168" t="s">
        <v>25</v>
      </c>
      <c r="B385" s="148"/>
      <c r="C385" s="171">
        <v>95.29</v>
      </c>
      <c r="D385" s="102">
        <v>40225</v>
      </c>
      <c r="E385" s="103">
        <v>33.68</v>
      </c>
      <c r="F385" s="104"/>
      <c r="G385" s="103">
        <f t="shared" si="20"/>
        <v>0</v>
      </c>
      <c r="H385" s="123">
        <f>C385-E385</f>
        <v>61.610000000000007</v>
      </c>
    </row>
    <row r="386" spans="1:8">
      <c r="A386" s="169"/>
      <c r="B386" s="149"/>
      <c r="C386" s="172"/>
      <c r="D386" s="90">
        <v>40645</v>
      </c>
      <c r="E386" s="91">
        <v>32.909999999999997</v>
      </c>
      <c r="F386" s="92"/>
      <c r="G386" s="91">
        <f t="shared" si="20"/>
        <v>0</v>
      </c>
      <c r="H386" s="113">
        <f>C385-E386</f>
        <v>62.38000000000001</v>
      </c>
    </row>
    <row r="387" spans="1:8">
      <c r="A387" s="169"/>
      <c r="B387" s="149"/>
      <c r="C387" s="172"/>
      <c r="D387" s="90">
        <v>40757</v>
      </c>
      <c r="E387" s="91">
        <v>32.909999999999997</v>
      </c>
      <c r="F387" s="92"/>
      <c r="G387" s="91">
        <f t="shared" si="20"/>
        <v>0</v>
      </c>
      <c r="H387" s="113">
        <f>C385-E387</f>
        <v>62.38000000000001</v>
      </c>
    </row>
    <row r="388" spans="1:8">
      <c r="A388" s="169"/>
      <c r="B388" s="149"/>
      <c r="C388" s="172"/>
      <c r="D388" s="90">
        <v>40876</v>
      </c>
      <c r="E388" s="91">
        <v>33.31</v>
      </c>
      <c r="F388" s="92"/>
      <c r="G388" s="91">
        <f t="shared" si="20"/>
        <v>0</v>
      </c>
      <c r="H388" s="113">
        <f>C$385-E388</f>
        <v>61.980000000000004</v>
      </c>
    </row>
    <row r="389" spans="1:8">
      <c r="A389" s="169"/>
      <c r="B389" s="149"/>
      <c r="C389" s="172"/>
      <c r="D389" s="90">
        <v>41408</v>
      </c>
      <c r="E389" s="91">
        <v>32.56</v>
      </c>
      <c r="F389" s="92"/>
      <c r="G389" s="91">
        <f t="shared" si="20"/>
        <v>0</v>
      </c>
      <c r="H389" s="113">
        <f>C$385-E389</f>
        <v>62.730000000000004</v>
      </c>
    </row>
    <row r="390" spans="1:8" ht="16" thickBot="1">
      <c r="A390" s="170"/>
      <c r="B390" s="150"/>
      <c r="C390" s="173"/>
      <c r="D390" s="107">
        <v>42221</v>
      </c>
      <c r="E390" s="98">
        <v>28.43</v>
      </c>
      <c r="F390" s="99"/>
      <c r="G390" s="98">
        <f t="shared" si="20"/>
        <v>0</v>
      </c>
      <c r="H390" s="113">
        <f>C$385-E390</f>
        <v>66.860000000000014</v>
      </c>
    </row>
    <row r="391" spans="1:8">
      <c r="A391" s="168" t="s">
        <v>26</v>
      </c>
      <c r="B391" s="152"/>
      <c r="C391" s="174">
        <v>86.64</v>
      </c>
      <c r="D391" s="102">
        <v>40225</v>
      </c>
      <c r="E391" s="103">
        <v>29.65</v>
      </c>
      <c r="F391" s="104"/>
      <c r="G391" s="103">
        <f t="shared" si="20"/>
        <v>0</v>
      </c>
      <c r="H391" s="123">
        <f>C391-E391</f>
        <v>56.99</v>
      </c>
    </row>
    <row r="392" spans="1:8">
      <c r="A392" s="169"/>
      <c r="B392" s="153"/>
      <c r="C392" s="175"/>
      <c r="D392" s="90">
        <v>40358</v>
      </c>
      <c r="E392" s="91">
        <v>28.07</v>
      </c>
      <c r="F392" s="92"/>
      <c r="G392" s="91">
        <f t="shared" si="20"/>
        <v>0</v>
      </c>
      <c r="H392" s="106">
        <f>C391-E392</f>
        <v>58.57</v>
      </c>
    </row>
    <row r="393" spans="1:8">
      <c r="A393" s="169"/>
      <c r="B393" s="153"/>
      <c r="C393" s="175"/>
      <c r="D393" s="90">
        <v>40757</v>
      </c>
      <c r="E393" s="92">
        <v>26.13</v>
      </c>
      <c r="F393" s="92"/>
      <c r="G393" s="91">
        <f t="shared" si="20"/>
        <v>0</v>
      </c>
      <c r="H393" s="106">
        <f>C391-E393</f>
        <v>60.510000000000005</v>
      </c>
    </row>
    <row r="394" spans="1:8">
      <c r="A394" s="169"/>
      <c r="B394" s="153"/>
      <c r="C394" s="175"/>
      <c r="D394" s="90">
        <v>40876</v>
      </c>
      <c r="E394" s="91">
        <v>27.68</v>
      </c>
      <c r="F394" s="92"/>
      <c r="G394" s="91">
        <f t="shared" si="20"/>
        <v>0</v>
      </c>
      <c r="H394" s="113">
        <f>C$391-E394</f>
        <v>58.96</v>
      </c>
    </row>
    <row r="395" spans="1:8">
      <c r="A395" s="169"/>
      <c r="B395" s="153"/>
      <c r="C395" s="175"/>
      <c r="D395" s="90">
        <v>41044</v>
      </c>
      <c r="E395" s="91">
        <v>27.19</v>
      </c>
      <c r="F395" s="92"/>
      <c r="G395" s="91">
        <f t="shared" si="20"/>
        <v>0</v>
      </c>
      <c r="H395" s="113">
        <f>C$391-E395</f>
        <v>59.45</v>
      </c>
    </row>
    <row r="396" spans="1:8">
      <c r="A396" s="169"/>
      <c r="B396" s="153"/>
      <c r="C396" s="175"/>
      <c r="D396" s="90">
        <v>41143</v>
      </c>
      <c r="E396" s="91">
        <v>28.46</v>
      </c>
      <c r="F396" s="92"/>
      <c r="G396" s="91">
        <f t="shared" si="20"/>
        <v>0</v>
      </c>
      <c r="H396" s="113">
        <f>C391-E396</f>
        <v>58.18</v>
      </c>
    </row>
    <row r="397" spans="1:8" ht="16" thickBot="1">
      <c r="A397" s="169"/>
      <c r="B397" s="153"/>
      <c r="C397" s="175"/>
      <c r="D397" s="90">
        <v>41241</v>
      </c>
      <c r="E397" s="91">
        <v>29.37</v>
      </c>
      <c r="F397" s="92"/>
      <c r="G397" s="91">
        <f t="shared" si="20"/>
        <v>0</v>
      </c>
      <c r="H397" s="113">
        <f>C391-E397</f>
        <v>57.269999999999996</v>
      </c>
    </row>
    <row r="398" spans="1:8">
      <c r="A398" s="154" t="s">
        <v>27</v>
      </c>
      <c r="B398" s="165" t="s">
        <v>3</v>
      </c>
      <c r="C398" s="157"/>
      <c r="D398" s="102">
        <v>41864</v>
      </c>
      <c r="E398" s="103">
        <v>25.73</v>
      </c>
      <c r="F398" s="104"/>
      <c r="G398" s="103">
        <f t="shared" si="20"/>
        <v>0</v>
      </c>
      <c r="H398" s="123" t="s">
        <v>4</v>
      </c>
    </row>
    <row r="399" spans="1:8">
      <c r="A399" s="155"/>
      <c r="B399" s="166"/>
      <c r="C399" s="158"/>
      <c r="D399" s="90">
        <v>41976</v>
      </c>
      <c r="E399" s="91">
        <v>25.84</v>
      </c>
      <c r="F399" s="92"/>
      <c r="G399" s="91">
        <f t="shared" si="20"/>
        <v>0</v>
      </c>
      <c r="H399" s="106" t="s">
        <v>4</v>
      </c>
    </row>
    <row r="400" spans="1:8">
      <c r="A400" s="155"/>
      <c r="B400" s="166"/>
      <c r="C400" s="158"/>
      <c r="D400" s="22">
        <v>42115</v>
      </c>
      <c r="E400" s="95">
        <v>26.17</v>
      </c>
      <c r="F400" s="95"/>
      <c r="G400" s="95">
        <f t="shared" si="20"/>
        <v>0</v>
      </c>
      <c r="H400" s="106" t="s">
        <v>4</v>
      </c>
    </row>
    <row r="401" spans="1:8" ht="16" thickBot="1">
      <c r="A401" s="156"/>
      <c r="B401" s="167"/>
      <c r="C401" s="159"/>
      <c r="D401" s="32">
        <v>42221</v>
      </c>
      <c r="E401" s="98">
        <v>24.45</v>
      </c>
      <c r="F401" s="99"/>
      <c r="G401" s="98">
        <f t="shared" si="20"/>
        <v>0</v>
      </c>
      <c r="H401" s="122" t="s">
        <v>4</v>
      </c>
    </row>
  </sheetData>
  <mergeCells count="63">
    <mergeCell ref="A4:A20"/>
    <mergeCell ref="C4:C20"/>
    <mergeCell ref="A21:A34"/>
    <mergeCell ref="C21:C34"/>
    <mergeCell ref="A35:A48"/>
    <mergeCell ref="C35:C48"/>
    <mergeCell ref="B4:B20"/>
    <mergeCell ref="A49:A65"/>
    <mergeCell ref="C49:C65"/>
    <mergeCell ref="A66:A83"/>
    <mergeCell ref="C66:C83"/>
    <mergeCell ref="A84:A97"/>
    <mergeCell ref="C84:C97"/>
    <mergeCell ref="A165:A184"/>
    <mergeCell ref="C165:C184"/>
    <mergeCell ref="A98:A114"/>
    <mergeCell ref="C98:C114"/>
    <mergeCell ref="A115:A117"/>
    <mergeCell ref="C115:C117"/>
    <mergeCell ref="A118:A132"/>
    <mergeCell ref="C118:C132"/>
    <mergeCell ref="A133:A151"/>
    <mergeCell ref="C133:C151"/>
    <mergeCell ref="A152:A164"/>
    <mergeCell ref="C152:C164"/>
    <mergeCell ref="E164:H164"/>
    <mergeCell ref="C185:C199"/>
    <mergeCell ref="A200:A217"/>
    <mergeCell ref="C200:C217"/>
    <mergeCell ref="A218:A236"/>
    <mergeCell ref="C218:C236"/>
    <mergeCell ref="B84:B97"/>
    <mergeCell ref="B398:B401"/>
    <mergeCell ref="A368:A384"/>
    <mergeCell ref="C368:C384"/>
    <mergeCell ref="A385:A390"/>
    <mergeCell ref="C385:C390"/>
    <mergeCell ref="A391:A397"/>
    <mergeCell ref="C391:C397"/>
    <mergeCell ref="A326:A344"/>
    <mergeCell ref="C326:C344"/>
    <mergeCell ref="A345:A351"/>
    <mergeCell ref="C345:C351"/>
    <mergeCell ref="A352:A367"/>
    <mergeCell ref="C352:C367"/>
    <mergeCell ref="A288:A303"/>
    <mergeCell ref="C288:C303"/>
    <mergeCell ref="A398:A401"/>
    <mergeCell ref="C398:C401"/>
    <mergeCell ref="B118:B132"/>
    <mergeCell ref="B324:B325"/>
    <mergeCell ref="B115:B117"/>
    <mergeCell ref="A304:A323"/>
    <mergeCell ref="C304:C323"/>
    <mergeCell ref="A324:A325"/>
    <mergeCell ref="C324:C325"/>
    <mergeCell ref="A237:A250"/>
    <mergeCell ref="C237:C250"/>
    <mergeCell ref="A251:A270"/>
    <mergeCell ref="C251:C270"/>
    <mergeCell ref="A271:A287"/>
    <mergeCell ref="C271:C287"/>
    <mergeCell ref="A185:A19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Fay</dc:creator>
  <cp:lastModifiedBy>Emily Fay</cp:lastModifiedBy>
  <dcterms:created xsi:type="dcterms:W3CDTF">2016-06-23T04:01:07Z</dcterms:created>
  <dcterms:modified xsi:type="dcterms:W3CDTF">2016-06-24T01:11:04Z</dcterms:modified>
</cp:coreProperties>
</file>