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milygs/Dropbox/IntMob/WP1/T1.2/parameter_uncertainty/Data files/"/>
    </mc:Choice>
  </mc:AlternateContent>
  <xr:revisionPtr revIDLastSave="0" documentId="8_{3F3E09A5-CC0E-4044-ACE8-110E547504C3}" xr6:coauthVersionLast="47" xr6:coauthVersionMax="47" xr10:uidLastSave="{00000000-0000-0000-0000-000000000000}"/>
  <bookViews>
    <workbookView xWindow="32460" yWindow="500" windowWidth="28800" windowHeight="17500" xr2:uid="{EAA01308-6DF5-3E4C-9B8A-B2DA791E46BE}"/>
  </bookViews>
  <sheets>
    <sheet name="General questions" sheetId="7" r:id="rId1"/>
    <sheet name="Vital rate questions (n)" sheetId="11" r:id="rId2"/>
    <sheet name="Vital rate questions uncert"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80" i="7" l="1"/>
  <c r="C1624" i="7"/>
  <c r="C2293" i="8"/>
  <c r="C2287" i="8"/>
  <c r="C1582" i="7"/>
  <c r="C1568" i="7"/>
  <c r="C1554" i="7"/>
  <c r="I2120" i="8"/>
  <c r="I2119" i="8"/>
  <c r="C1540" i="7"/>
  <c r="E2118" i="8"/>
  <c r="D2118" i="8"/>
  <c r="E2117" i="8"/>
  <c r="D2117" i="8"/>
  <c r="E2116" i="8"/>
  <c r="D2116" i="8"/>
  <c r="C1386" i="7"/>
  <c r="C1372" i="7"/>
  <c r="C1316" i="7"/>
  <c r="I1689" i="8"/>
  <c r="C1246" i="7"/>
  <c r="C1232" i="7"/>
  <c r="C1204" i="7"/>
  <c r="C1190" i="7"/>
  <c r="I1559" i="8"/>
  <c r="C1134" i="7"/>
  <c r="C840" i="7"/>
  <c r="C812" i="7"/>
  <c r="C1078" i="7"/>
  <c r="C378" i="7"/>
  <c r="C409" i="8"/>
  <c r="C405" i="8"/>
  <c r="C28" i="7"/>
  <c r="C56" i="7"/>
  <c r="C1036" i="7"/>
  <c r="I838" i="8"/>
  <c r="C854" i="7"/>
  <c r="C826" i="7"/>
  <c r="D933" i="8"/>
  <c r="E933" i="8"/>
  <c r="C933" i="8"/>
  <c r="C686" i="7"/>
  <c r="C532" i="7"/>
  <c r="C364" i="7"/>
  <c r="C126" i="7"/>
</calcChain>
</file>

<file path=xl/sharedStrings.xml><?xml version="1.0" encoding="utf-8"?>
<sst xmlns="http://schemas.openxmlformats.org/spreadsheetml/2006/main" count="34553" uniqueCount="2998">
  <si>
    <t>If reported, was the uncertainty complete for all parameters?</t>
  </si>
  <si>
    <t>Life cycle correctly estimated?</t>
  </si>
  <si>
    <t>What is error if one found?</t>
  </si>
  <si>
    <t>Question</t>
  </si>
  <si>
    <t>Answer1</t>
  </si>
  <si>
    <t>Answer2</t>
  </si>
  <si>
    <t>Comments</t>
  </si>
  <si>
    <t>DOI</t>
  </si>
  <si>
    <t>Year</t>
  </si>
  <si>
    <t>Author</t>
  </si>
  <si>
    <t>Vital rate</t>
  </si>
  <si>
    <t>Estimate</t>
  </si>
  <si>
    <t>Uncertainty1</t>
  </si>
  <si>
    <t>Uncertainty2</t>
  </si>
  <si>
    <t>Uncertainty type</t>
  </si>
  <si>
    <t>Method of estimation</t>
  </si>
  <si>
    <t>name of vital rate</t>
  </si>
  <si>
    <t>doi of paper</t>
  </si>
  <si>
    <t>year published</t>
  </si>
  <si>
    <t>lead author surname and first initial</t>
  </si>
  <si>
    <t>How was the vital rate estimated e.g. mean, glm, bayesian model etc
Also: can't tell or NA</t>
  </si>
  <si>
    <t>value used in MPM
Also : can't find it or NA</t>
  </si>
  <si>
    <t>Which model</t>
  </si>
  <si>
    <t>If multiple MPMs used in paper specify which these vital rates are from</t>
  </si>
  <si>
    <t>Pre or post breeding census</t>
  </si>
  <si>
    <t>Is there an MPM in original paper?</t>
  </si>
  <si>
    <t>If yes - write conclusion here</t>
  </si>
  <si>
    <t>Do they model an observation process for survival?</t>
  </si>
  <si>
    <t>Do they model an observation process for fecundity?</t>
  </si>
  <si>
    <t>Bergek</t>
  </si>
  <si>
    <t>doi:10.1016/j.ecoenv.2012.01.019 </t>
  </si>
  <si>
    <t>yes</t>
  </si>
  <si>
    <t>What metric used for fecundity?</t>
  </si>
  <si>
    <t>Organism</t>
  </si>
  <si>
    <t>fish</t>
  </si>
  <si>
    <t>number of larvae</t>
  </si>
  <si>
    <t>pre</t>
  </si>
  <si>
    <t>no</t>
  </si>
  <si>
    <t>larvae stage and age = 0, both shorter than 1 year</t>
  </si>
  <si>
    <t>logistic regression</t>
  </si>
  <si>
    <t>mean number of larve</t>
  </si>
  <si>
    <t>three populations are around 1, the other is increasing</t>
  </si>
  <si>
    <t>Was a sensitivity/elasticity analysis conducted? If yes what was conclusion</t>
  </si>
  <si>
    <t>larvae and zero age survival is most imporant</t>
  </si>
  <si>
    <t>Mercado-Molina</t>
  </si>
  <si>
    <t>sponge</t>
  </si>
  <si>
    <t>recruits</t>
  </si>
  <si>
    <t>calculated from one year of observation</t>
  </si>
  <si>
    <t>Was uncertainty reported?</t>
  </si>
  <si>
    <t>mcmc confidence interval for lambda</t>
  </si>
  <si>
    <t>doi:10.1016/j.jembe.2011.07.018</t>
  </si>
  <si>
    <t>bootstrap confidence interval for lambda</t>
  </si>
  <si>
    <t>surviving and remaining in same size class = most important</t>
  </si>
  <si>
    <t>all decreasing significantly</t>
  </si>
  <si>
    <t>can't tell</t>
  </si>
  <si>
    <t>NA</t>
  </si>
  <si>
    <t>Walker</t>
  </si>
  <si>
    <t>http://dx.doi.org/10.1016/j.biocon.2016.09.016</t>
  </si>
  <si>
    <t>bird</t>
  </si>
  <si>
    <t>This study states that some nesting attempts would be missed but did fledge and likely unbalanced missing i.e. biased by habitat and condition</t>
  </si>
  <si>
    <t>accounted for nest success probability</t>
  </si>
  <si>
    <t>Also had two datasets of fecundity and then resightings for survival</t>
  </si>
  <si>
    <t>mean number of female offspring per adult female calculated from nest survival and assumptions of behaviour</t>
  </si>
  <si>
    <t>confidence interval</t>
  </si>
  <si>
    <t>mark recapture analysis</t>
  </si>
  <si>
    <t>deterministic and stochastic growth rates</t>
  </si>
  <si>
    <t>population decline sites were most sensitive to changes in fecundity and adult survival</t>
  </si>
  <si>
    <t>Propagated to final matrix?</t>
  </si>
  <si>
    <t>adult survival</t>
  </si>
  <si>
    <t>juvenile survival</t>
  </si>
  <si>
    <t>fecundity</t>
  </si>
  <si>
    <t>mark</t>
  </si>
  <si>
    <t>standard error</t>
  </si>
  <si>
    <t>BalconesCanyonlands2011</t>
  </si>
  <si>
    <t>BalconesCanyonlands2012</t>
  </si>
  <si>
    <t>BalconesCanyonlands2013</t>
  </si>
  <si>
    <t>BalconesCanyonlands2014</t>
  </si>
  <si>
    <t>BalconesCanyonlands</t>
  </si>
  <si>
    <t>Colorado Bend +2011</t>
  </si>
  <si>
    <t>Colorado Bend +2012</t>
  </si>
  <si>
    <t>Colorado Bend +2013</t>
  </si>
  <si>
    <t>Colorado Bend +2014</t>
  </si>
  <si>
    <t>Goldthwaite +2011</t>
  </si>
  <si>
    <t>Goldthwaite +2012</t>
  </si>
  <si>
    <t>Goldthwaite +2013</t>
  </si>
  <si>
    <t>Goldthwaite +2014</t>
  </si>
  <si>
    <t>San saba +2011</t>
  </si>
  <si>
    <t>San saba +2012</t>
  </si>
  <si>
    <t>San saba +2013</t>
  </si>
  <si>
    <t>San saba +2014</t>
  </si>
  <si>
    <t>Maxdale +2011</t>
  </si>
  <si>
    <t>Maxdale +2012</t>
  </si>
  <si>
    <t>Maxdale + 2013</t>
  </si>
  <si>
    <t>Maxdale + 2014</t>
  </si>
  <si>
    <t>Taylor valley +2011</t>
  </si>
  <si>
    <t>Taylor valley +2012</t>
  </si>
  <si>
    <t>Taylor valley +2013</t>
  </si>
  <si>
    <t>Taylor valley +2014</t>
  </si>
  <si>
    <t>West Range +2011</t>
  </si>
  <si>
    <t>West Range +2012</t>
  </si>
  <si>
    <t>West Range +2013</t>
  </si>
  <si>
    <t>West Range +2014</t>
  </si>
  <si>
    <t>East Range +2011</t>
  </si>
  <si>
    <t>East Range +2012</t>
  </si>
  <si>
    <t>East Range +2013</t>
  </si>
  <si>
    <t>East Range +2014</t>
  </si>
  <si>
    <t>Jack Mountain + 2011</t>
  </si>
  <si>
    <t>Jack Mountain + 2012</t>
  </si>
  <si>
    <t>Jack Mountain + 2013</t>
  </si>
  <si>
    <t>Jack Mountain + 2014</t>
  </si>
  <si>
    <t>Manning 2 +2011</t>
  </si>
  <si>
    <t>Manning 2 +2012</t>
  </si>
  <si>
    <t>Manning 2 +2013</t>
  </si>
  <si>
    <t>Manning 2 +2014</t>
  </si>
  <si>
    <t>West Fort Hood +2011</t>
  </si>
  <si>
    <t>West Fort Hood +2012</t>
  </si>
  <si>
    <t>West Fort Hood +2013</t>
  </si>
  <si>
    <t>West Fort Hood +2014</t>
  </si>
  <si>
    <t>ColoradoBend</t>
  </si>
  <si>
    <t>Goldthwaite</t>
  </si>
  <si>
    <t>SanSaba</t>
  </si>
  <si>
    <t>Maxdale</t>
  </si>
  <si>
    <t>TaylorValley</t>
  </si>
  <si>
    <t>WestRange</t>
  </si>
  <si>
    <t>EastRange</t>
  </si>
  <si>
    <t>JackMountain</t>
  </si>
  <si>
    <t>Manning2</t>
  </si>
  <si>
    <t>WestFortHood</t>
  </si>
  <si>
    <t>Cruz</t>
  </si>
  <si>
    <t>http://dx.doi.org/10.1016/j.biocon.2013.09.005</t>
  </si>
  <si>
    <t>open population</t>
  </si>
  <si>
    <t>post</t>
  </si>
  <si>
    <t>fledglings</t>
  </si>
  <si>
    <t>estimated from 19 clutches and then tested different scenarios of fecundity</t>
  </si>
  <si>
    <t xml:space="preserve">most sensitive to adult survival. </t>
  </si>
  <si>
    <t xml:space="preserve">declining under all but most optimistic adult survival </t>
  </si>
  <si>
    <t>is correct here</t>
  </si>
  <si>
    <t>credible intervals for adult survival only</t>
  </si>
  <si>
    <t>Bayesian CJS model for adult survival, mean survivorship calculated directly for others</t>
  </si>
  <si>
    <t>Can't find it</t>
  </si>
  <si>
    <t>credible interval</t>
  </si>
  <si>
    <t>Bayesian CJS</t>
  </si>
  <si>
    <t>Did report credible intevals but for individual years and for each effect size in model but not clear what value of each covariate was used in final model so hard to get uncertainty</t>
  </si>
  <si>
    <t>Rhodes</t>
  </si>
  <si>
    <t>doi:10.1016/j.biocon.2010.12.027</t>
  </si>
  <si>
    <t>mammal</t>
  </si>
  <si>
    <t>in fact an integrated population model</t>
  </si>
  <si>
    <t>multiplied by mother survival</t>
  </si>
  <si>
    <t>really well documented</t>
  </si>
  <si>
    <t>fecundityfemale1</t>
  </si>
  <si>
    <t>fecundityfemale2</t>
  </si>
  <si>
    <t>fecundityfemale3</t>
  </si>
  <si>
    <t>fecunditymale1</t>
  </si>
  <si>
    <t>fecunditymale2</t>
  </si>
  <si>
    <t>fecunditymale3</t>
  </si>
  <si>
    <t>survivalfemale0</t>
  </si>
  <si>
    <t>survivalfemale1</t>
  </si>
  <si>
    <t>survivalfemale2</t>
  </si>
  <si>
    <t>survivalfemale3</t>
  </si>
  <si>
    <t>survivalmale0</t>
  </si>
  <si>
    <t>survivalmale1</t>
  </si>
  <si>
    <t>survivalmale2</t>
  </si>
  <si>
    <t>survivalmale3</t>
  </si>
  <si>
    <t>Bayesian integrated population model</t>
  </si>
  <si>
    <t>doi:10.1016/j.biocon.2010.12.028</t>
  </si>
  <si>
    <t>doi:10.1016/j.biocon.2010.12.029</t>
  </si>
  <si>
    <t>doi:10.1016/j.biocon.2010.12.030</t>
  </si>
  <si>
    <t>doi:10.1016/j.biocon.2010.12.031</t>
  </si>
  <si>
    <t>doi:10.1016/j.biocon.2010.12.032</t>
  </si>
  <si>
    <t>doi:10.1016/j.biocon.2010.12.033</t>
  </si>
  <si>
    <t>doi:10.1016/j.biocon.2010.12.034</t>
  </si>
  <si>
    <t>doi:10.1016/j.biocon.2010.12.035</t>
  </si>
  <si>
    <t>doi:10.1016/j.biocon.2010.12.036</t>
  </si>
  <si>
    <t>doi:10.1016/j.biocon.2010.12.037</t>
  </si>
  <si>
    <t>Only pictoral presentation</t>
  </si>
  <si>
    <t>seems to be whole distribution for all, but only reported as words and pictures no numbers</t>
  </si>
  <si>
    <t>Otjacques</t>
  </si>
  <si>
    <t>http://dx.doi.org/10.1016/j.ecolmodel.2015.12.002 </t>
  </si>
  <si>
    <t>taken from previous work for juveniles and adults and estimated when lambda = 1 for newborns</t>
  </si>
  <si>
    <t>counted?</t>
  </si>
  <si>
    <t>survival rates of newborns and juveniles had biggest impact</t>
  </si>
  <si>
    <t>bootstrap confidence interval of population size</t>
  </si>
  <si>
    <t>Used popbio package, seems to use primarily bootstrapping</t>
  </si>
  <si>
    <t>Oli</t>
  </si>
  <si>
    <t>http://dx.doi.org/10.1016/j.ecolmodel.2017.02.001 </t>
  </si>
  <si>
    <t>armadillo</t>
  </si>
  <si>
    <t>multistate capture-mark-recapture model</t>
  </si>
  <si>
    <t>half of litter size multiplied by probability of reproductive/non reproductive adult surviving and reproducing and newborn survival to trapping age</t>
  </si>
  <si>
    <t>standard errors for survival and population growth rate and propagated used delta method</t>
  </si>
  <si>
    <t>survival of non-leprous adults was more influential</t>
  </si>
  <si>
    <t>always below 1</t>
  </si>
  <si>
    <t>multistate capture-mark-recapture</t>
  </si>
  <si>
    <t>non-leprous adult survival</t>
  </si>
  <si>
    <t>primarily pictoral presentation</t>
  </si>
  <si>
    <t>probability of seroconversion</t>
  </si>
  <si>
    <t>Maestri</t>
  </si>
  <si>
    <t>http://dx.doi.org/10.1016/j.ecolmodel.2017.07.023 </t>
  </si>
  <si>
    <t>macaw</t>
  </si>
  <si>
    <t>survival probability of adults is most influential then changes in fertility</t>
  </si>
  <si>
    <t>taken from another paper (Strem 2008)</t>
  </si>
  <si>
    <t>maybe incorrect stage lengths i.e. four years</t>
  </si>
  <si>
    <t>number of hatched eggs per female multiplied by their survival from hatch to next time interval</t>
  </si>
  <si>
    <t>probability of first reproduction</t>
  </si>
  <si>
    <t>probability of becoming non-reproductive</t>
  </si>
  <si>
    <t>leprous adult survival</t>
  </si>
  <si>
    <t>yearling survival</t>
  </si>
  <si>
    <t>pictoral only</t>
  </si>
  <si>
    <t>Sergio</t>
  </si>
  <si>
    <t>10.1016/j.baae.2010.11.004</t>
  </si>
  <si>
    <t>black kite</t>
  </si>
  <si>
    <t>modelled recapture too M-SURGE</t>
  </si>
  <si>
    <t>Poisson GLM</t>
  </si>
  <si>
    <t>variance in parameters, confidence interval and then did simulate stochastic lambda based on estimated distribution of the parameter</t>
  </si>
  <si>
    <t>deterministic and stochastic lambda, both indicated stability</t>
  </si>
  <si>
    <t>importance of survival decreased with age</t>
  </si>
  <si>
    <t>half fledged young per breeding attempt to represent female offspring that make it to 1 year</t>
  </si>
  <si>
    <t>I think they could have done better given they have resighting data</t>
  </si>
  <si>
    <t>survivalage1</t>
  </si>
  <si>
    <t>survivalage2</t>
  </si>
  <si>
    <t>survivalage3</t>
  </si>
  <si>
    <t>survivalage4</t>
  </si>
  <si>
    <t>survivalage5</t>
  </si>
  <si>
    <t>survivalage6</t>
  </si>
  <si>
    <t>survivalage7</t>
  </si>
  <si>
    <t>survivalage8</t>
  </si>
  <si>
    <t>survivalage9</t>
  </si>
  <si>
    <t>survivalage10</t>
  </si>
  <si>
    <t>survivalage11</t>
  </si>
  <si>
    <t>survivalage12</t>
  </si>
  <si>
    <t>clutchsize1-2</t>
  </si>
  <si>
    <t>clutchsize3-6</t>
  </si>
  <si>
    <t>clutchsize7-11</t>
  </si>
  <si>
    <t>clutchsize12-25</t>
  </si>
  <si>
    <t>fledged1-2</t>
  </si>
  <si>
    <t>fledged3-6</t>
  </si>
  <si>
    <t>fledged7-11</t>
  </si>
  <si>
    <t>fledged12-25</t>
  </si>
  <si>
    <t>pictorial in MS numbers in SI</t>
  </si>
  <si>
    <t>Stratford</t>
  </si>
  <si>
    <t>http://dx.doi.org/10.1016/j.envsoft.2016.02.009</t>
  </si>
  <si>
    <t>perch, cod, carp</t>
  </si>
  <si>
    <t>used estimates from another paper</t>
  </si>
  <si>
    <t>Includes density dependence through recruitment</t>
  </si>
  <si>
    <t>Mentions uncertainty a lot, doesn't necessarily put numbers on it</t>
  </si>
  <si>
    <t>Use popbio</t>
  </si>
  <si>
    <t>temperature was most important for determining a good or bad year</t>
  </si>
  <si>
    <t>standard deviation of estimate so individual variability? looked at stochastic projections from a range of parameter values</t>
  </si>
  <si>
    <t>survival model</t>
  </si>
  <si>
    <t>poisson glm</t>
  </si>
  <si>
    <t>standard deviation</t>
  </si>
  <si>
    <t>from literature</t>
  </si>
  <si>
    <t>Egg survival</t>
  </si>
  <si>
    <t>maximum fecundity from literature, num eggs inc egg survival, larval survival and juvenile survival to first trapping</t>
  </si>
  <si>
    <t>Lizcano</t>
  </si>
  <si>
    <t>10.1007/978-1-4939-0697-0_15</t>
  </si>
  <si>
    <t>Wholly monkey</t>
  </si>
  <si>
    <t>popbio</t>
  </si>
  <si>
    <t>Wood's quadratic programming method</t>
  </si>
  <si>
    <t>stability, just</t>
  </si>
  <si>
    <t>adult female survival has highest impact</t>
  </si>
  <si>
    <t>should not be able to stay as infant for multiple time steps</t>
  </si>
  <si>
    <t>Wilson</t>
  </si>
  <si>
    <t>birds</t>
  </si>
  <si>
    <t>ptarmigan</t>
  </si>
  <si>
    <t>standard errors</t>
  </si>
  <si>
    <t>number of female young hatched times survival from hatch to trapping</t>
  </si>
  <si>
    <t>close to 1 but just declining for white-tailed ptarmigan</t>
  </si>
  <si>
    <t>juvenile and adult survival were most important in both species</t>
  </si>
  <si>
    <t>rockptarmigan2004</t>
  </si>
  <si>
    <t>rockptarmigan2005</t>
  </si>
  <si>
    <t>rockptarmigan2006</t>
  </si>
  <si>
    <t>whitetailedptarmigan2004</t>
  </si>
  <si>
    <t>whitetailedptarmigan2005</t>
  </si>
  <si>
    <t>whitetailedptarmigan2006</t>
  </si>
  <si>
    <t>from literature/direct estimate</t>
  </si>
  <si>
    <t>mark recapture</t>
  </si>
  <si>
    <t xml:space="preserve">Count number of chicks, survival direct est in nest, then assumed to be 0.5 after independence to trapping </t>
  </si>
  <si>
    <t>range</t>
  </si>
  <si>
    <t>Adult female survival</t>
  </si>
  <si>
    <t>10.5253/078.100.0208</t>
  </si>
  <si>
    <t>Bijlsma</t>
  </si>
  <si>
    <t>honey buzzard</t>
  </si>
  <si>
    <t>adult survival was most important</t>
  </si>
  <si>
    <t>seber recovery model</t>
  </si>
  <si>
    <t>standard error for survival, bootstrapped reproduction - fed into lambda</t>
  </si>
  <si>
    <t>seber mark recovery</t>
  </si>
  <si>
    <t>from weighted average</t>
  </si>
  <si>
    <t>mean</t>
  </si>
  <si>
    <t>bootstrapped</t>
  </si>
  <si>
    <t>mottled ducks</t>
  </si>
  <si>
    <t>Rigby</t>
  </si>
  <si>
    <t>10.1656/058.013.s505</t>
  </si>
  <si>
    <t>program MARK</t>
  </si>
  <si>
    <t>were hindered in survival estimates by a previous study failing to report sample size</t>
  </si>
  <si>
    <t>half of breeding incidence times clutch size, times hatchability, times nest success, time renesting effort, times duckling survival, times juvenile survival</t>
  </si>
  <si>
    <t>process variance or standard error AND PROPAGATED</t>
  </si>
  <si>
    <t>low 0.541 se 0.070</t>
  </si>
  <si>
    <t>fecundity was most important</t>
  </si>
  <si>
    <t>example of propagation</t>
  </si>
  <si>
    <t>BreedingIncidence</t>
  </si>
  <si>
    <t>process variance/standard error</t>
  </si>
  <si>
    <t>Clutchsize</t>
  </si>
  <si>
    <t>Hatability</t>
  </si>
  <si>
    <t>Nestsuccess</t>
  </si>
  <si>
    <t>Ducklingsurvival1-2</t>
  </si>
  <si>
    <t>Ducklingsurvival3-30</t>
  </si>
  <si>
    <t>Juvenilesurvival</t>
  </si>
  <si>
    <t>Renestingeffort</t>
  </si>
  <si>
    <t>from literature on mallards</t>
  </si>
  <si>
    <t>fully propagated</t>
  </si>
  <si>
    <t>Bulluck</t>
  </si>
  <si>
    <t>10.1676/12-154.1</t>
  </si>
  <si>
    <t>golden-winged warbler</t>
  </si>
  <si>
    <t>PopTools</t>
  </si>
  <si>
    <t>mean number of fledged times sex ratio times renesting attempt</t>
  </si>
  <si>
    <t>note their fecundity might be too high</t>
  </si>
  <si>
    <t>declining, no uncertainty</t>
  </si>
  <si>
    <t>after second year survival was most important</t>
  </si>
  <si>
    <t>Fecundity</t>
  </si>
  <si>
    <t>none but could have been - components used to estimate it had SE</t>
  </si>
  <si>
    <t>mean number fledged X sex ratio X (2p-p2) p = daily nest survival</t>
  </si>
  <si>
    <t>Tennesse</t>
  </si>
  <si>
    <t>Ontario</t>
  </si>
  <si>
    <t>survival from fledge to breeding was half that of adult survival. multiplied by breeding female survival for matrix</t>
  </si>
  <si>
    <t>Foster</t>
  </si>
  <si>
    <t>10.1002/aqc.2243</t>
  </si>
  <si>
    <t>silver stardrum</t>
  </si>
  <si>
    <t>great propagation using whole error distribution</t>
  </si>
  <si>
    <t>catch curve analysis</t>
  </si>
  <si>
    <t>and propagated and looked at model structure uncertainty through sensitivity analysis</t>
  </si>
  <si>
    <t>just over 1</t>
  </si>
  <si>
    <t>GOOD EXAMPLE FOR ELASTICITY AND UNCERTAINTY</t>
  </si>
  <si>
    <t>juvenile survival was most influential BUT indicated the sensitivity of elasticity values to variations in vital rates</t>
  </si>
  <si>
    <t>interquartile range of error distribution</t>
  </si>
  <si>
    <t>NICE EXAMPLE OF PROPAGATION</t>
  </si>
  <si>
    <t>took assumed number of recruits (age 0 females) and worked out what contribution had to be from each age class to give that number</t>
  </si>
  <si>
    <t>Monadjem</t>
  </si>
  <si>
    <t>10.1111/acv.12054</t>
  </si>
  <si>
    <t>cape vulture</t>
  </si>
  <si>
    <t>mean from literature</t>
  </si>
  <si>
    <t>SE for survival and propagated</t>
  </si>
  <si>
    <t>survival of adult stage is most important</t>
  </si>
  <si>
    <t>wild birds have exponential growth, rehabilitated decline and 5050 stable</t>
  </si>
  <si>
    <t>live encounter dead recovery</t>
  </si>
  <si>
    <t>rehabilitated</t>
  </si>
  <si>
    <t>wild-caught</t>
  </si>
  <si>
    <t>propagated by running model with upper and lower CI est of survival</t>
  </si>
  <si>
    <t>fledglings X adult survival</t>
  </si>
  <si>
    <t>Seignobosc</t>
  </si>
  <si>
    <t>10.1155/2011/870853</t>
  </si>
  <si>
    <t>lambda</t>
  </si>
  <si>
    <t>otter</t>
  </si>
  <si>
    <t>Rmark</t>
  </si>
  <si>
    <t>Burnham model</t>
  </si>
  <si>
    <t>birth flow</t>
  </si>
  <si>
    <t>total number new offspring/total number breeding females</t>
  </si>
  <si>
    <t>stable</t>
  </si>
  <si>
    <t>adult female survival is most important</t>
  </si>
  <si>
    <t>juvenile survival female</t>
  </si>
  <si>
    <t>juvenile survival male</t>
  </si>
  <si>
    <t>adult survival female</t>
  </si>
  <si>
    <t>adult survival male</t>
  </si>
  <si>
    <t>bootstrapped within range of parameters</t>
  </si>
  <si>
    <t>Sabat</t>
  </si>
  <si>
    <t>10.1155/2015/987060</t>
  </si>
  <si>
    <t>sea fan</t>
  </si>
  <si>
    <t>should maybe have used IPM as size based</t>
  </si>
  <si>
    <t>new gorgonians as a function of adult abundance</t>
  </si>
  <si>
    <t>for disease incidence &lt; 0.12 population increases but after that it declines</t>
  </si>
  <si>
    <t>survivorship has strongest effect on lambda</t>
  </si>
  <si>
    <t>Brodie</t>
  </si>
  <si>
    <t>10.1111/j.1469-1795.2010.00434.x</t>
  </si>
  <si>
    <t>black rhino</t>
  </si>
  <si>
    <t>multi-state mark-recapture model</t>
  </si>
  <si>
    <t>consider model structure uncertainty, also uncertainty in lambda with mcmc ci</t>
  </si>
  <si>
    <t>same as est of transition from adult female to mother</t>
  </si>
  <si>
    <t>fecundity female</t>
  </si>
  <si>
    <t>calf survival</t>
  </si>
  <si>
    <t>survival of adult females = highest elasticity</t>
  </si>
  <si>
    <t>plotted only</t>
  </si>
  <si>
    <t>Minin</t>
  </si>
  <si>
    <t>10.1111/j.1600-0587.2010.06263.x</t>
  </si>
  <si>
    <t>amphibian</t>
  </si>
  <si>
    <t>natterjack toad</t>
  </si>
  <si>
    <t>RAMAS package</t>
  </si>
  <si>
    <t>Páez</t>
  </si>
  <si>
    <t>10.1643/CE-14-191</t>
  </si>
  <si>
    <t>reptile</t>
  </si>
  <si>
    <t>magdalena river turtle</t>
  </si>
  <si>
    <t>Pradel model/ capture mark recapture</t>
  </si>
  <si>
    <t>average number of female hatchlings per average reproductive female</t>
  </si>
  <si>
    <t>includes adult survival</t>
  </si>
  <si>
    <t>sampled from distributions of vital rates for projection - mcmc ci in poptools</t>
  </si>
  <si>
    <t>declining</t>
  </si>
  <si>
    <t>survival of adults and progression transitions were most important</t>
  </si>
  <si>
    <t>Pardel model</t>
  </si>
  <si>
    <t>Pickett</t>
  </si>
  <si>
    <t>10.1017/S0376892917000340</t>
  </si>
  <si>
    <t>black-faced spoonbill</t>
  </si>
  <si>
    <t>Bjørkvoll</t>
  </si>
  <si>
    <t>10.1890/15-0317.1</t>
  </si>
  <si>
    <t>reindeer</t>
  </si>
  <si>
    <t>but part of integrated population model</t>
  </si>
  <si>
    <t>see Lee et al 2015</t>
  </si>
  <si>
    <t>integrated population model</t>
  </si>
  <si>
    <t>and propagated</t>
  </si>
  <si>
    <t>state=dead/alive not observed/not</t>
  </si>
  <si>
    <t>nice example of how to combine uncertainty and elasticity</t>
  </si>
  <si>
    <t>survival of calves, yearlings, and two year olds most important</t>
  </si>
  <si>
    <t>Sample size</t>
  </si>
  <si>
    <t>radio tracking</t>
  </si>
  <si>
    <t xml:space="preserve">lambda </t>
  </si>
  <si>
    <t>radio tracking only</t>
  </si>
  <si>
    <t>integrated model</t>
  </si>
  <si>
    <t>Bayesian population model</t>
  </si>
  <si>
    <t>for black fronted tern, 161 and 123 for other species</t>
  </si>
  <si>
    <t>black-capped vireo</t>
  </si>
  <si>
    <t>stochastic growth rate and QEP50</t>
  </si>
  <si>
    <t>stochastic lambda</t>
  </si>
  <si>
    <t>should maybe have been IPM as size</t>
  </si>
  <si>
    <t>including sexual and asexual recruits MLW</t>
  </si>
  <si>
    <t>including only sexual recruits MLW</t>
  </si>
  <si>
    <t>including only asexual recruits MLW</t>
  </si>
  <si>
    <t>including no recruitment MLW</t>
  </si>
  <si>
    <t>including sexual and asexual recruits LP</t>
  </si>
  <si>
    <t>including only sexual recruits LP</t>
  </si>
  <si>
    <t>including only asexual recruits LP</t>
  </si>
  <si>
    <t>including no recruitment LP</t>
  </si>
  <si>
    <t>bootstrap</t>
  </si>
  <si>
    <t>mcmc</t>
  </si>
  <si>
    <t>SK</t>
  </si>
  <si>
    <t>BP</t>
  </si>
  <si>
    <t>GoF</t>
  </si>
  <si>
    <t>GoB</t>
  </si>
  <si>
    <t>approx 1</t>
  </si>
  <si>
    <t>plotted only ci crosses 0</t>
  </si>
  <si>
    <t>roach</t>
  </si>
  <si>
    <t>simulation based on different survival values</t>
  </si>
  <si>
    <t>not reported</t>
  </si>
  <si>
    <t>297 female 343 males</t>
  </si>
  <si>
    <t>survival from birth to trapping = 0.5</t>
  </si>
  <si>
    <t>survival from birth to trapping = 1</t>
  </si>
  <si>
    <t>across 8 years approx 65 per year</t>
  </si>
  <si>
    <t>number of individuals</t>
  </si>
  <si>
    <t>deterministic lambda</t>
  </si>
  <si>
    <t>parametric simulation</t>
  </si>
  <si>
    <t>low reproduction</t>
  </si>
  <si>
    <t>mid reproduction</t>
  </si>
  <si>
    <t>high reproduction</t>
  </si>
  <si>
    <t>not 100% sure of numbers</t>
  </si>
  <si>
    <t>10.1186/1472-6785-12-9</t>
  </si>
  <si>
    <t>varying juvenile survival</t>
  </si>
  <si>
    <t>rockptarmigan</t>
  </si>
  <si>
    <t>whitetailedptarmigan</t>
  </si>
  <si>
    <t xml:space="preserve">Sample size </t>
  </si>
  <si>
    <t>individuals used in survival estimate</t>
  </si>
  <si>
    <t>mcmc simulation</t>
  </si>
  <si>
    <t>mcmc simulation within range of parameters</t>
  </si>
  <si>
    <t>used upper and lower CI of survival</t>
  </si>
  <si>
    <t>50/50</t>
  </si>
  <si>
    <t>only some CI reported</t>
  </si>
  <si>
    <t>total individuals</t>
  </si>
  <si>
    <t>max individuals</t>
  </si>
  <si>
    <t>note est = median</t>
  </si>
  <si>
    <t>realised lambda</t>
  </si>
  <si>
    <t>mcmc within range of parameters</t>
  </si>
  <si>
    <t>individuals in CMR model</t>
  </si>
  <si>
    <t>Carson</t>
  </si>
  <si>
    <t>10.1890/11-0488.1</t>
  </si>
  <si>
    <t>mytilid mussel</t>
  </si>
  <si>
    <t>bivalve</t>
  </si>
  <si>
    <t>metapopulation MPM</t>
  </si>
  <si>
    <t>number of recruits</t>
  </si>
  <si>
    <t>mean recruits/m2 divided by mean adults/m2</t>
  </si>
  <si>
    <t>total marked or collected individuals</t>
  </si>
  <si>
    <t>times survival of adult to mid point of time step and survival of recruits to end time step</t>
  </si>
  <si>
    <t>bootstrapped elasticity using life stage simulation analysis</t>
  </si>
  <si>
    <t>highest importance was fecundity in fall season</t>
  </si>
  <si>
    <t>Juvenile growth (transition probability)</t>
  </si>
  <si>
    <t>Juvenile survival</t>
  </si>
  <si>
    <t>Adult stage 1 growth (transition probability)</t>
  </si>
  <si>
    <t>Adult stage 1 survival</t>
  </si>
  <si>
    <t>Adult stage 2 survival</t>
  </si>
  <si>
    <t>Strength of settlement factor (fecundity)</t>
  </si>
  <si>
    <t>Spring % settlement northern self-recruits</t>
  </si>
  <si>
    <t>Spring % settlement northern exports</t>
  </si>
  <si>
    <t>Spring % settlement southern self-recruits</t>
  </si>
  <si>
    <t>Spring % settlement southern exports</t>
  </si>
  <si>
    <t>Fall % settlement northern self-recruits</t>
  </si>
  <si>
    <t>Fall % settlement northern exports</t>
  </si>
  <si>
    <t>Fall % settlement southern self-recruits</t>
  </si>
  <si>
    <t>Fall % settlement southern exports</t>
  </si>
  <si>
    <t>life stage simulation from beta distribution</t>
  </si>
  <si>
    <t>life stage simulation from normal distribution</t>
  </si>
  <si>
    <t>mytiluscalifornianus</t>
  </si>
  <si>
    <t>mytilusgalloprovincialis</t>
  </si>
  <si>
    <t>propagated to elasticity not lambda</t>
  </si>
  <si>
    <t>Ali</t>
  </si>
  <si>
    <t>10.1002/eap.1664</t>
  </si>
  <si>
    <t xml:space="preserve">mammal </t>
  </si>
  <si>
    <t>hirola antelope</t>
  </si>
  <si>
    <t>total individuals across 3 settings</t>
  </si>
  <si>
    <t>survival package in R</t>
  </si>
  <si>
    <t xml:space="preserve">popbio </t>
  </si>
  <si>
    <t>survival package R - mean cumulative survival rate</t>
  </si>
  <si>
    <t>standard errors from model averaging</t>
  </si>
  <si>
    <t>two populations declining, one stable/just increasing</t>
  </si>
  <si>
    <t>fecundity and calf survival were most important</t>
  </si>
  <si>
    <t>survival adult</t>
  </si>
  <si>
    <t>survival sub adult</t>
  </si>
  <si>
    <t>survival calf</t>
  </si>
  <si>
    <t xml:space="preserve">NA </t>
  </si>
  <si>
    <t>Sanctuary</t>
  </si>
  <si>
    <t>Conservancy</t>
  </si>
  <si>
    <t>Rangelands</t>
  </si>
  <si>
    <t>Davis</t>
  </si>
  <si>
    <t>10.1002/ece3.1290</t>
  </si>
  <si>
    <t>Gunnison sage-grouse</t>
  </si>
  <si>
    <t>within integrated population model</t>
  </si>
  <si>
    <t>covariance of vital rates in years without data</t>
  </si>
  <si>
    <t>nest initiation rate times probability of successful nest time average clutch size times juvenile recruitment</t>
  </si>
  <si>
    <t>censoring and known fate type model</t>
  </si>
  <si>
    <t>chicks marked from ~135 nests, 217 birds caught for survival</t>
  </si>
  <si>
    <t>slight decline</t>
  </si>
  <si>
    <t>nest initiation adult</t>
  </si>
  <si>
    <t>hen success yearling</t>
  </si>
  <si>
    <t>hen success adult</t>
  </si>
  <si>
    <t>chick survival</t>
  </si>
  <si>
    <t>yearling female survival</t>
  </si>
  <si>
    <t>yearling male survival</t>
  </si>
  <si>
    <t>adult male survivial</t>
  </si>
  <si>
    <t>1/2 clutch size</t>
  </si>
  <si>
    <t>known fate program MARK</t>
  </si>
  <si>
    <t>nest initiation yearling</t>
  </si>
  <si>
    <t>mean all years</t>
  </si>
  <si>
    <t>Hinke</t>
  </si>
  <si>
    <t>10.1002/ecs2.1666</t>
  </si>
  <si>
    <t>adélie penguin</t>
  </si>
  <si>
    <t>multi-state mark recapture</t>
  </si>
  <si>
    <t>birds that bred multiple times</t>
  </si>
  <si>
    <t xml:space="preserve">number of chicks crèched </t>
  </si>
  <si>
    <t>had to correct survival as was bias lower maybe due to band loss</t>
  </si>
  <si>
    <t>seem to focus on stochastic uncertainty in future conditions</t>
  </si>
  <si>
    <t>yearly population change from simulation</t>
  </si>
  <si>
    <t>breeding success0</t>
  </si>
  <si>
    <t>breeding success1</t>
  </si>
  <si>
    <t>breeding success2</t>
  </si>
  <si>
    <t>breeding success3</t>
  </si>
  <si>
    <t>breeding success4</t>
  </si>
  <si>
    <t>breeding success5</t>
  </si>
  <si>
    <t>breeding success adult</t>
  </si>
  <si>
    <t>breeding propensity0</t>
  </si>
  <si>
    <t>breeding propensity1</t>
  </si>
  <si>
    <t>breeding propensity2</t>
  </si>
  <si>
    <t>breeding propensity3</t>
  </si>
  <si>
    <t>breeding propensity4</t>
  </si>
  <si>
    <t>breeding propensity5</t>
  </si>
  <si>
    <t>breeding propensity adult</t>
  </si>
  <si>
    <t>adult reproductive success</t>
  </si>
  <si>
    <t>all years</t>
  </si>
  <si>
    <t>Gamelon</t>
  </si>
  <si>
    <t>10.1111/j.1558-5646.2011.01366.x</t>
  </si>
  <si>
    <t>wild boar</t>
  </si>
  <si>
    <t>number of juveniles marked, 238 recaptured, 1204 recovered</t>
  </si>
  <si>
    <t>multi-state capture-recapture model</t>
  </si>
  <si>
    <t>used E-SURGE</t>
  </si>
  <si>
    <t>standard error for survival</t>
  </si>
  <si>
    <t>increasing population</t>
  </si>
  <si>
    <t>survival of juveniles had highest influence</t>
  </si>
  <si>
    <t>harvest probability juvenile</t>
  </si>
  <si>
    <t>harvest probability yearling</t>
  </si>
  <si>
    <t>harvest probability adult</t>
  </si>
  <si>
    <t>natural mortality juvenile</t>
  </si>
  <si>
    <t>natural mortality yearling</t>
  </si>
  <si>
    <t>natural mortality adult</t>
  </si>
  <si>
    <t>survival juvenile</t>
  </si>
  <si>
    <t>survival yearling</t>
  </si>
  <si>
    <t>weakly hunted</t>
  </si>
  <si>
    <t>highly hunted</t>
  </si>
  <si>
    <t>Kvalnes</t>
  </si>
  <si>
    <t>10.1111/evo.12952</t>
  </si>
  <si>
    <t>moose</t>
  </si>
  <si>
    <t>half number of calves produced in t that were alive at t+1</t>
  </si>
  <si>
    <t>estimated mean</t>
  </si>
  <si>
    <t>female fecundity 1</t>
  </si>
  <si>
    <t>female fecundity 2</t>
  </si>
  <si>
    <t>female fecundity 3</t>
  </si>
  <si>
    <t>female fecundity 4</t>
  </si>
  <si>
    <t>female fecundity 5</t>
  </si>
  <si>
    <t>female fecundity 6</t>
  </si>
  <si>
    <t>female fecundity 7</t>
  </si>
  <si>
    <t>female fecundity 8</t>
  </si>
  <si>
    <t>female fecundity 9</t>
  </si>
  <si>
    <t>female fecundity 10</t>
  </si>
  <si>
    <t>female fecundity 11</t>
  </si>
  <si>
    <t>female survival 1</t>
  </si>
  <si>
    <t>female survival 2</t>
  </si>
  <si>
    <t>female survival 3</t>
  </si>
  <si>
    <t>female survival 4</t>
  </si>
  <si>
    <t>female survival 5</t>
  </si>
  <si>
    <t>female survival 6</t>
  </si>
  <si>
    <t>female survival 7</t>
  </si>
  <si>
    <t>female survival 8</t>
  </si>
  <si>
    <t>female survival 9</t>
  </si>
  <si>
    <t>female survival 10</t>
  </si>
  <si>
    <t>female survival 11</t>
  </si>
  <si>
    <t>male fecundity 1</t>
  </si>
  <si>
    <t>male fecundity 2</t>
  </si>
  <si>
    <t>male fecundity 3</t>
  </si>
  <si>
    <t>male fecundity 4</t>
  </si>
  <si>
    <t>male fecundity 5</t>
  </si>
  <si>
    <t>male fecundity 6</t>
  </si>
  <si>
    <t>male fecundity 7</t>
  </si>
  <si>
    <t>male survival 1</t>
  </si>
  <si>
    <t>male survival 2</t>
  </si>
  <si>
    <t>male survival 3</t>
  </si>
  <si>
    <t>male survival 4</t>
  </si>
  <si>
    <t>male survival 5</t>
  </si>
  <si>
    <t>male survival 6</t>
  </si>
  <si>
    <t>male survival 7</t>
  </si>
  <si>
    <t>Henschke</t>
  </si>
  <si>
    <t>10.1093/plankt/fbv024</t>
  </si>
  <si>
    <t>zooplankton</t>
  </si>
  <si>
    <t>thalia democratica</t>
  </si>
  <si>
    <t>contribution of stages to female or post-release oozoids</t>
  </si>
  <si>
    <t>1.32 a day</t>
  </si>
  <si>
    <t>Rota</t>
  </si>
  <si>
    <t>10.1371/journal.pone.0094700</t>
  </si>
  <si>
    <t>black-backed woodpecker</t>
  </si>
  <si>
    <t>Bayesian multi-state mark-recapture model</t>
  </si>
  <si>
    <t>nest survival as Bayesian nest survival model and young fledged as zero-truncated Poisson model</t>
  </si>
  <si>
    <t>POISSON RECRUITMENT</t>
  </si>
  <si>
    <t>adult woodpeckers, 95 nests for fledging success</t>
  </si>
  <si>
    <t>credible intervals survival and recruitment</t>
  </si>
  <si>
    <t>2 year post wildfire was largely positive growth, but other habitats were largely negative</t>
  </si>
  <si>
    <t>2 year post wildfire</t>
  </si>
  <si>
    <t>MPB infestations</t>
  </si>
  <si>
    <t>2 year post prescribed fire</t>
  </si>
  <si>
    <t>nest success</t>
  </si>
  <si>
    <t>young fledged</t>
  </si>
  <si>
    <t>did analyse whole distribution of posterior</t>
  </si>
  <si>
    <t>plotted only and described</t>
  </si>
  <si>
    <t>Hostetler</t>
  </si>
  <si>
    <t>10.1371/journal.pone.0034379</t>
  </si>
  <si>
    <t>ground-dwelling squirrel</t>
  </si>
  <si>
    <t>total captured</t>
  </si>
  <si>
    <t>litter size</t>
  </si>
  <si>
    <t>breeding probability yearling</t>
  </si>
  <si>
    <t>breeding probability older females</t>
  </si>
  <si>
    <t>random selection of 'year'</t>
  </si>
  <si>
    <t>elasticity varied year to year</t>
  </si>
  <si>
    <t>Fordham</t>
  </si>
  <si>
    <t>10.1111/gcb.12289</t>
  </si>
  <si>
    <t xml:space="preserve">gastropoda </t>
  </si>
  <si>
    <t>blacklip and greenlip abalone</t>
  </si>
  <si>
    <t>size based so should maybe be IPM</t>
  </si>
  <si>
    <t>RAMAS</t>
  </si>
  <si>
    <t>has cryptic juvenile classes</t>
  </si>
  <si>
    <t>not clear what size this is or how it is calculated</t>
  </si>
  <si>
    <t>propagated with Latin hypercube sampling, ±10% for each vital rate</t>
  </si>
  <si>
    <t>no specific results as not focus of study</t>
  </si>
  <si>
    <t>part of a bigger model so no specific uncertainties</t>
  </si>
  <si>
    <t>vital rates</t>
  </si>
  <si>
    <t>from latin hypercube volume</t>
  </si>
  <si>
    <t>MPM was part of a bigger model so no uncertainty reported for specific vital rates of the matrix</t>
  </si>
  <si>
    <t>Riegl</t>
  </si>
  <si>
    <t>10.1111/gcb.13014</t>
  </si>
  <si>
    <t>Acorpora downingi, Porites harrisoni, Dipsastrea pallida, Cyphastrea micropthalma</t>
  </si>
  <si>
    <t>only reported number of transects - 40 per year</t>
  </si>
  <si>
    <t>all less than 1</t>
  </si>
  <si>
    <t>species specific- Acropora downingi most important were SC1 and 2, Porites harrisoni sensitivity was SC1 and elasticity was SC1, SC2 and SC3, Dipsastrea pallida was SC1 and 2 for both, Platygyra daedalea was smallest SC, Cyphastrea microphthalma sensitivity declined from smallest to largest size and elasticity was highest for strong strinkage/growth</t>
  </si>
  <si>
    <t>Watsa</t>
  </si>
  <si>
    <t>thesis not peer reviewed</t>
  </si>
  <si>
    <t>Pérez-Mendoza</t>
  </si>
  <si>
    <t>10.1655/HERPETOLOGICA-D-12-00038R2</t>
  </si>
  <si>
    <t>Sceloporus grammicus</t>
  </si>
  <si>
    <t>total caught, recapture is lower</t>
  </si>
  <si>
    <t>size based so maybe should be IPM</t>
  </si>
  <si>
    <t>multi-state capture-recapture model in MARK</t>
  </si>
  <si>
    <t>standard error for survival and transitions</t>
  </si>
  <si>
    <t>estimated from captured individuals kept in captivity</t>
  </si>
  <si>
    <t>mean litter size</t>
  </si>
  <si>
    <t>2/8 populations decreasing, 1/8 increasing, 5/8 not clear direction</t>
  </si>
  <si>
    <t>large variation by population but most important was survival for juveniles and fecundity and survival of small adults</t>
  </si>
  <si>
    <t>site1</t>
  </si>
  <si>
    <t>site2</t>
  </si>
  <si>
    <t>site3</t>
  </si>
  <si>
    <t>site4</t>
  </si>
  <si>
    <t>site5</t>
  </si>
  <si>
    <t>site6</t>
  </si>
  <si>
    <t>site7</t>
  </si>
  <si>
    <t>site8</t>
  </si>
  <si>
    <t>small adult survival</t>
  </si>
  <si>
    <t>large adult survival</t>
  </si>
  <si>
    <t>juvenile transition to small adult</t>
  </si>
  <si>
    <t>small adult transition to large adult</t>
  </si>
  <si>
    <t>small adult fecundity</t>
  </si>
  <si>
    <t>large adult fecundity</t>
  </si>
  <si>
    <t>juvenile transition to large adult</t>
  </si>
  <si>
    <t>&lt;0.001 rounded to 0.001</t>
  </si>
  <si>
    <t>Altwegg</t>
  </si>
  <si>
    <t>10.1111/ibi.12125</t>
  </si>
  <si>
    <t>peregrine falcon</t>
  </si>
  <si>
    <t>multi-state mark recapture model</t>
  </si>
  <si>
    <t>Poisson model of count does not attempt to correct for count error but does allow for extra variability introduced by it</t>
  </si>
  <si>
    <t>Poisson model</t>
  </si>
  <si>
    <t>credible intervals</t>
  </si>
  <si>
    <t>posterior medians</t>
  </si>
  <si>
    <t>second year survival</t>
  </si>
  <si>
    <t>2+ survival</t>
  </si>
  <si>
    <t>starting to breed 2</t>
  </si>
  <si>
    <t>starting to breed 3</t>
  </si>
  <si>
    <t>immigration</t>
  </si>
  <si>
    <t>number of fledglings</t>
  </si>
  <si>
    <t>population size</t>
  </si>
  <si>
    <t>breeding probability 2</t>
  </si>
  <si>
    <t>breeding probability 3</t>
  </si>
  <si>
    <t>breeding probability 4</t>
  </si>
  <si>
    <t>labelled as sd but I think it might be se</t>
  </si>
  <si>
    <t>Hanly</t>
  </si>
  <si>
    <t>10.1093/jme/tjw021</t>
  </si>
  <si>
    <t>insect</t>
  </si>
  <si>
    <t>treehole mosquito</t>
  </si>
  <si>
    <t>minimum larvae and pupae collected</t>
  </si>
  <si>
    <t>constant reproduction</t>
  </si>
  <si>
    <t>most influenced by changes in larval survival and growth to next stage</t>
  </si>
  <si>
    <t>remained viable across a range of values of fecundity</t>
  </si>
  <si>
    <t>number of eggs</t>
  </si>
  <si>
    <t>1st instar survival</t>
  </si>
  <si>
    <t>2nd instar survival</t>
  </si>
  <si>
    <t>3rd instar survival</t>
  </si>
  <si>
    <t>4th instar survival</t>
  </si>
  <si>
    <t>pupae survival</t>
  </si>
  <si>
    <t>resource limited</t>
  </si>
  <si>
    <t>not resource limited</t>
  </si>
  <si>
    <t>Chastant</t>
  </si>
  <si>
    <t>10.1002/jwmg.628</t>
  </si>
  <si>
    <t>double-crested cormorants</t>
  </si>
  <si>
    <t>around 1, stable for LOW but decreasing for ELO</t>
  </si>
  <si>
    <t>adult survival was most influential</t>
  </si>
  <si>
    <t>for survival</t>
  </si>
  <si>
    <t>pre-fledged cormorants that were banded</t>
  </si>
  <si>
    <t>Burnham join live-encount dead-recover model</t>
  </si>
  <si>
    <t>missing survival from fecundity measure</t>
  </si>
  <si>
    <t>survival age 1</t>
  </si>
  <si>
    <t>survival age 2</t>
  </si>
  <si>
    <t>survival age 3</t>
  </si>
  <si>
    <t>survival age 4</t>
  </si>
  <si>
    <t>Lake of the woods</t>
  </si>
  <si>
    <t>Eastern Lake Ontario</t>
  </si>
  <si>
    <t>VERY CLOSE to 1, probably would span it if uncertainty propagated</t>
  </si>
  <si>
    <t>Sim</t>
  </si>
  <si>
    <t>10.1111/j.1365-2656.2010.01750.x</t>
  </si>
  <si>
    <t>ring ouzel</t>
  </si>
  <si>
    <t>Could be useful for covariance etc</t>
  </si>
  <si>
    <t>Radchuk</t>
  </si>
  <si>
    <t>10.1111/j.1365-2656.2012.02029.x</t>
  </si>
  <si>
    <t>butterfly- Boloria eunomia</t>
  </si>
  <si>
    <t>overwintering larvae survival most influential</t>
  </si>
  <si>
    <t>periodic matrix</t>
  </si>
  <si>
    <t>number of eggs in experiment 2</t>
  </si>
  <si>
    <t>all data from experiment</t>
  </si>
  <si>
    <t>Was lambda estimated from matrix? If yes what conclusion</t>
  </si>
  <si>
    <t>0.608 for baseline, lower than observed 0.97 so survivals underestimated due to manipulation</t>
  </si>
  <si>
    <t>scaled rates estimated by the proportional difference between observed and estimated lambda</t>
  </si>
  <si>
    <t>standard error the mean</t>
  </si>
  <si>
    <t>pre-diapause larva survival</t>
  </si>
  <si>
    <t>overwintering larvae survival</t>
  </si>
  <si>
    <t>missing</t>
  </si>
  <si>
    <t>in field</t>
  </si>
  <si>
    <t>experiment</t>
  </si>
  <si>
    <t>Cubaynes</t>
  </si>
  <si>
    <t>10.1111/1365-2656.12238</t>
  </si>
  <si>
    <t>wolf</t>
  </si>
  <si>
    <t>I could not clearly see an actual MPM, was not in key words and not focus of paper</t>
  </si>
  <si>
    <t>Szostek</t>
  </si>
  <si>
    <t>10.1111/1365-2656.12206</t>
  </si>
  <si>
    <t>common terns</t>
  </si>
  <si>
    <t>total capture histories</t>
  </si>
  <si>
    <t>Poisson regression</t>
  </si>
  <si>
    <t>error bars not labelled on plot i.e. doesn't tell you what they are</t>
  </si>
  <si>
    <t>report uncertainty as SD, presumably of the posterior</t>
  </si>
  <si>
    <t>really badly written methods and results - equations with nothing defined until much later</t>
  </si>
  <si>
    <t>number of fledglings times juvenile survival</t>
  </si>
  <si>
    <t>found it very hard to find anything and writing was quite inconsistent</t>
  </si>
  <si>
    <t>standard error/standard deviation</t>
  </si>
  <si>
    <t>wrote same thing as SD and SE but as Bayesian expect credible interval</t>
  </si>
  <si>
    <t>imm3</t>
  </si>
  <si>
    <t>imm6</t>
  </si>
  <si>
    <t>no imm</t>
  </si>
  <si>
    <t>subadult survival female</t>
  </si>
  <si>
    <t>subadult survival male</t>
  </si>
  <si>
    <t>productivity1 female</t>
  </si>
  <si>
    <t>productivity1 male</t>
  </si>
  <si>
    <t>productivity2 female</t>
  </si>
  <si>
    <t>productivity2 male</t>
  </si>
  <si>
    <t>productivity3 female</t>
  </si>
  <si>
    <t>productivity3 male</t>
  </si>
  <si>
    <t>prob first breeding 2 female</t>
  </si>
  <si>
    <t>prob first breeding 2 male</t>
  </si>
  <si>
    <t>prob first breeding 3 female</t>
  </si>
  <si>
    <t>prob first breeding 3 male</t>
  </si>
  <si>
    <t>prob first breeding 4 female</t>
  </si>
  <si>
    <t>prob first breeding 4 male</t>
  </si>
  <si>
    <t>prob first breeding 5 male</t>
  </si>
  <si>
    <t>prob first breeding 5 female</t>
  </si>
  <si>
    <t>breeding propensity female</t>
  </si>
  <si>
    <t>breeding propensity male</t>
  </si>
  <si>
    <t>immigration female</t>
  </si>
  <si>
    <t>immigration male</t>
  </si>
  <si>
    <t>observation error female</t>
  </si>
  <si>
    <t>observation error male</t>
  </si>
  <si>
    <t>O'Farrell</t>
  </si>
  <si>
    <t>10.1111/1365-2656.12399</t>
  </si>
  <si>
    <t>IBM</t>
  </si>
  <si>
    <t>Sparisoma viride</t>
  </si>
  <si>
    <t>Harris</t>
  </si>
  <si>
    <t>10.1111/j.1365-2664.2012.02163.x</t>
  </si>
  <si>
    <t>linking demography and bioclimatic models</t>
  </si>
  <si>
    <t>cockatoo</t>
  </si>
  <si>
    <t>number of fledglings per female</t>
  </si>
  <si>
    <t>mark-resight analysis - MARK</t>
  </si>
  <si>
    <t>estimated number of fledglings</t>
  </si>
  <si>
    <t>SE of fecundity and survival</t>
  </si>
  <si>
    <t>latin hypercube sensitivity - adult survival was most important</t>
  </si>
  <si>
    <t>fecundity female nestlings</t>
  </si>
  <si>
    <t>fecundity male nestlings</t>
  </si>
  <si>
    <t xml:space="preserve">mark-resight analysis </t>
  </si>
  <si>
    <t>estimated from observations</t>
  </si>
  <si>
    <t>latin hypercube here is influenced by uncertainty in parameters but is larger than uncertainty for survival</t>
  </si>
  <si>
    <t>Crawford</t>
  </si>
  <si>
    <t>10.1111/1365-2664.12194</t>
  </si>
  <si>
    <t>diamond back terrapin</t>
  </si>
  <si>
    <t>mean clutch size times mean clutch frequency times egg survival times proportion female</t>
  </si>
  <si>
    <t>not mentioned explicitly</t>
  </si>
  <si>
    <t>Whitehead</t>
  </si>
  <si>
    <t>10.3354/esr00657</t>
  </si>
  <si>
    <t>sperm whale</t>
  </si>
  <si>
    <t>really important paper</t>
  </si>
  <si>
    <t>probability that a adult gives birth to a calf during the year</t>
  </si>
  <si>
    <t>total number of adults identified</t>
  </si>
  <si>
    <t>might be continuous breeding</t>
  </si>
  <si>
    <t>should be some survival in fecundity</t>
  </si>
  <si>
    <t>but inexplicitly includes perinatal mortality</t>
  </si>
  <si>
    <t>survival from model, rest from block bootstrap</t>
  </si>
  <si>
    <t>i.e. survival of calf to next t</t>
  </si>
  <si>
    <t>population decline of 2.7% per year</t>
  </si>
  <si>
    <t>adult mortality is most influential</t>
  </si>
  <si>
    <t>effective adult mortality</t>
  </si>
  <si>
    <t>Likelihood</t>
  </si>
  <si>
    <t>calf mortality</t>
  </si>
  <si>
    <t>block bootstrap</t>
  </si>
  <si>
    <t>recruitment rate</t>
  </si>
  <si>
    <t>overall fecundity</t>
  </si>
  <si>
    <t>projected rate of increase</t>
  </si>
  <si>
    <t>10.1080/02755947.2015.1111279</t>
  </si>
  <si>
    <t>Ng</t>
  </si>
  <si>
    <t>lake trout</t>
  </si>
  <si>
    <t>eggs per female</t>
  </si>
  <si>
    <t>Huggins close-population model</t>
  </si>
  <si>
    <t>MARK</t>
  </si>
  <si>
    <t>weekly sampling</t>
  </si>
  <si>
    <t>parametric bootstrap</t>
  </si>
  <si>
    <t>fish caught, 2959 marked and released, 104 recaptured once</t>
  </si>
  <si>
    <t>I think so</t>
  </si>
  <si>
    <t>seems to be eggs rather than recruits but not clear</t>
  </si>
  <si>
    <t>survival age 0</t>
  </si>
  <si>
    <t>survival age 5</t>
  </si>
  <si>
    <t>survival age 6</t>
  </si>
  <si>
    <t>survival age 7</t>
  </si>
  <si>
    <t>survival age 8</t>
  </si>
  <si>
    <t>survival age 9</t>
  </si>
  <si>
    <t>survival age 10</t>
  </si>
  <si>
    <t>survival age 11</t>
  </si>
  <si>
    <t>survival age 12</t>
  </si>
  <si>
    <t>survival age 13</t>
  </si>
  <si>
    <t>survival age 14</t>
  </si>
  <si>
    <t>survival age 15</t>
  </si>
  <si>
    <t>survival age 16</t>
  </si>
  <si>
    <t>survival age 17</t>
  </si>
  <si>
    <t>survival age 18</t>
  </si>
  <si>
    <t>survival age 19</t>
  </si>
  <si>
    <t>survival age 20</t>
  </si>
  <si>
    <t>survival age 21</t>
  </si>
  <si>
    <t>survival age 22</t>
  </si>
  <si>
    <t>survival age 23</t>
  </si>
  <si>
    <t>survival age 24</t>
  </si>
  <si>
    <t>survival age 25</t>
  </si>
  <si>
    <t>survival age 26</t>
  </si>
  <si>
    <t>survival age 27</t>
  </si>
  <si>
    <t>survival age 28</t>
  </si>
  <si>
    <t>survival age 29</t>
  </si>
  <si>
    <t>survival age 30</t>
  </si>
  <si>
    <t>survival age 31</t>
  </si>
  <si>
    <t>survival age 32</t>
  </si>
  <si>
    <t>survival age 33</t>
  </si>
  <si>
    <t>survival age 34</t>
  </si>
  <si>
    <t>survival age 35</t>
  </si>
  <si>
    <t>20% of mean from literature</t>
  </si>
  <si>
    <t>breeding probability 0</t>
  </si>
  <si>
    <t>breeding probability 1</t>
  </si>
  <si>
    <t>breeding probability 5</t>
  </si>
  <si>
    <t>breeding probability 6</t>
  </si>
  <si>
    <t>breeding probability 7</t>
  </si>
  <si>
    <t>breeding probability 8</t>
  </si>
  <si>
    <t>breeding probability 9</t>
  </si>
  <si>
    <t>breeding probability 10</t>
  </si>
  <si>
    <t>breeding probability 11</t>
  </si>
  <si>
    <t>breeding probability 12</t>
  </si>
  <si>
    <t>breeding probability 13</t>
  </si>
  <si>
    <t>breeding probability 14</t>
  </si>
  <si>
    <t>breeding probability 15</t>
  </si>
  <si>
    <t>breeding probability 16</t>
  </si>
  <si>
    <t>breeding probability 17</t>
  </si>
  <si>
    <t>breeding probability 18</t>
  </si>
  <si>
    <t>breeding probability 19</t>
  </si>
  <si>
    <t>breeding probability 20</t>
  </si>
  <si>
    <t>breeding probability 21</t>
  </si>
  <si>
    <t>breeding probability 22</t>
  </si>
  <si>
    <t>breeding probability 23</t>
  </si>
  <si>
    <t>breeding probability 24</t>
  </si>
  <si>
    <t>breeding probability 25</t>
  </si>
  <si>
    <t>breeding probability 26</t>
  </si>
  <si>
    <t>breeding probability 27</t>
  </si>
  <si>
    <t>breeding probability 28</t>
  </si>
  <si>
    <t>breeding probability 29</t>
  </si>
  <si>
    <t>breeding probability 30</t>
  </si>
  <si>
    <t>breeding probability 31</t>
  </si>
  <si>
    <t>breeding probability 32</t>
  </si>
  <si>
    <t>breeding probability 33</t>
  </si>
  <si>
    <t>breeding probability 34</t>
  </si>
  <si>
    <t>breeding probability 35</t>
  </si>
  <si>
    <t>fecundity 0</t>
  </si>
  <si>
    <t>fecundity 1</t>
  </si>
  <si>
    <t>fecundity 2</t>
  </si>
  <si>
    <t>fecundity 3</t>
  </si>
  <si>
    <t>fecundity 4</t>
  </si>
  <si>
    <t>fecundity 5</t>
  </si>
  <si>
    <t>fecundity 6</t>
  </si>
  <si>
    <t>fecundity 7</t>
  </si>
  <si>
    <t>fecundity 8</t>
  </si>
  <si>
    <t>fecundity 9</t>
  </si>
  <si>
    <t>fecundity 10</t>
  </si>
  <si>
    <t>fecundity 11</t>
  </si>
  <si>
    <t>fecundity 12</t>
  </si>
  <si>
    <t>fecundity 13</t>
  </si>
  <si>
    <t>fecundity 14</t>
  </si>
  <si>
    <t>fecundity 15</t>
  </si>
  <si>
    <t>fecundity 16</t>
  </si>
  <si>
    <t>fecundity 17</t>
  </si>
  <si>
    <t>fecundity 18</t>
  </si>
  <si>
    <t>fecundity 19</t>
  </si>
  <si>
    <t>fecundity 20</t>
  </si>
  <si>
    <t>fecundity 21</t>
  </si>
  <si>
    <t>fecundity 22</t>
  </si>
  <si>
    <t>fecundity 23</t>
  </si>
  <si>
    <t>fecundity 24</t>
  </si>
  <si>
    <t>fecundity 25</t>
  </si>
  <si>
    <t>fecundity 26</t>
  </si>
  <si>
    <t>fecundity 27</t>
  </si>
  <si>
    <t>fecundity 28</t>
  </si>
  <si>
    <t>fecundity 29</t>
  </si>
  <si>
    <t>fecundity 30</t>
  </si>
  <si>
    <t>fecundity 31</t>
  </si>
  <si>
    <t>fecundity 32</t>
  </si>
  <si>
    <t>fecundity 33</t>
  </si>
  <si>
    <t>fecundity 34</t>
  </si>
  <si>
    <t>fecundity 35</t>
  </si>
  <si>
    <t>5 yr lambda</t>
  </si>
  <si>
    <t>10 yr lambda</t>
  </si>
  <si>
    <t>sea lion</t>
  </si>
  <si>
    <t>DeLong</t>
  </si>
  <si>
    <t>survival analysis only</t>
  </si>
  <si>
    <t>10.1111/mms.12427</t>
  </si>
  <si>
    <t>elephant seal</t>
  </si>
  <si>
    <t>New</t>
  </si>
  <si>
    <t>10.3354/meps10547</t>
  </si>
  <si>
    <t>number of females fitted with telemetry device</t>
  </si>
  <si>
    <t>adapted from literature</t>
  </si>
  <si>
    <t>adapted from literature, except pup survival</t>
  </si>
  <si>
    <t>think it is post</t>
  </si>
  <si>
    <t>not clearly reported, presumably number of pups per female</t>
  </si>
  <si>
    <t>pup survival confidence interval</t>
  </si>
  <si>
    <t>kalman-filter state-space model</t>
  </si>
  <si>
    <t>Jiménez-Melero</t>
  </si>
  <si>
    <t>10.3354/meps10377</t>
  </si>
  <si>
    <t>copepod</t>
  </si>
  <si>
    <t>Arctodiaptomus salinus</t>
  </si>
  <si>
    <t>inverse method of estimation, Wood's quadratic programming method</t>
  </si>
  <si>
    <t>estimated vital rates from abundance data using matrix</t>
  </si>
  <si>
    <t>nauplii recruitment</t>
  </si>
  <si>
    <t>includes hatching success and larval mortality</t>
  </si>
  <si>
    <t>can't see it but was reported for other models in paper</t>
  </si>
  <si>
    <t>Button</t>
  </si>
  <si>
    <t>10.3354/meps09094</t>
  </si>
  <si>
    <t>gastropoda</t>
  </si>
  <si>
    <t>pink abalone</t>
  </si>
  <si>
    <t>has a matrix but not a matrix population model</t>
  </si>
  <si>
    <t>Nicol-Harper</t>
  </si>
  <si>
    <t>10.1007/s10144-018-0620-y</t>
  </si>
  <si>
    <t>humans</t>
  </si>
  <si>
    <t>use over 1000 matrices</t>
  </si>
  <si>
    <t>bit suspect that some survival estimates became negative</t>
  </si>
  <si>
    <t>not super clear</t>
  </si>
  <si>
    <t>5 times births divided by female population size times maternal and infant survival</t>
  </si>
  <si>
    <t>hovers around 1 but decreases towards end of time series</t>
  </si>
  <si>
    <t>Hebblewhite</t>
  </si>
  <si>
    <t>10.1111/j.1600-0706.2011.19436.x</t>
  </si>
  <si>
    <t>elk</t>
  </si>
  <si>
    <t>total captured: 150pregnant females, 132 for adult female survival, 79 calves for calf survival</t>
  </si>
  <si>
    <t>fecundity (pregnancy) and calf survival</t>
  </si>
  <si>
    <t>and propagated through simulation</t>
  </si>
  <si>
    <t>stochastic growth rate migrant 0.866 and resident 0.897</t>
  </si>
  <si>
    <t>simulation</t>
  </si>
  <si>
    <t>migrants</t>
  </si>
  <si>
    <t>residents</t>
  </si>
  <si>
    <t>not clear</t>
  </si>
  <si>
    <t>prime-age survival</t>
  </si>
  <si>
    <t>old-age survival</t>
  </si>
  <si>
    <t>senescent survival</t>
  </si>
  <si>
    <t>yearling pregnancy rate</t>
  </si>
  <si>
    <t>prime-age pregnancy rate</t>
  </si>
  <si>
    <t>old-age pregnancy rate</t>
  </si>
  <si>
    <t>senescent pregnancy rate</t>
  </si>
  <si>
    <t>do report SE too but not for these exact parameters</t>
  </si>
  <si>
    <t>Bramanti</t>
  </si>
  <si>
    <t>10.1007/s00338-015-1269-z</t>
  </si>
  <si>
    <t>mean annual morality</t>
  </si>
  <si>
    <t>SEM</t>
  </si>
  <si>
    <t>nothing else reported</t>
  </si>
  <si>
    <t>Beissinger</t>
  </si>
  <si>
    <t>10.7717/peerj.549</t>
  </si>
  <si>
    <t>Devils Hole pupfish</t>
  </si>
  <si>
    <t>random sample of parameters from expert opinion</t>
  </si>
  <si>
    <t>7 day time step</t>
  </si>
  <si>
    <t>range from expert opinion/literature</t>
  </si>
  <si>
    <t>very data poor species</t>
  </si>
  <si>
    <t>adults had the greatest influence</t>
  </si>
  <si>
    <t>Kerbiriou</t>
  </si>
  <si>
    <t>10.1007/s10144-012-0306-9</t>
  </si>
  <si>
    <t>northern fulmar</t>
  </si>
  <si>
    <t>number of chicks apparently fledging divided by number of apparently occupied sites</t>
  </si>
  <si>
    <t>maybe</t>
  </si>
  <si>
    <t>survival included in fecundity</t>
  </si>
  <si>
    <t>doesn't say</t>
  </si>
  <si>
    <t>DON'T LABEL WHAT THE ± IS!!!!!</t>
  </si>
  <si>
    <t>0.96 to 1.07 with literature estimates but 0.84 with data</t>
  </si>
  <si>
    <t>estimated decrease is not consistent with actual observed dynamics</t>
  </si>
  <si>
    <t>highest elasticity was breeding probability but reproduction had greater variation so was more important</t>
  </si>
  <si>
    <t>range from literature</t>
  </si>
  <si>
    <t>early life stage survival</t>
  </si>
  <si>
    <t>not quite sure here - paper chose vital rates at each time step from uniform distribution between these ranges, but doesn't actually allow quantification of uncertainty</t>
  </si>
  <si>
    <t>not sure</t>
  </si>
  <si>
    <t>reproductive success</t>
  </si>
  <si>
    <t>proportion of breeders</t>
  </si>
  <si>
    <t>from range of inputs</t>
  </si>
  <si>
    <t>literature model</t>
  </si>
  <si>
    <t>Strauss</t>
  </si>
  <si>
    <t>10.1007/s10144-015-0499-9</t>
  </si>
  <si>
    <t>giraffe</t>
  </si>
  <si>
    <t>total identified individuals across three sites</t>
  </si>
  <si>
    <t>number of calves observed per 100 adult females per field season</t>
  </si>
  <si>
    <t>included survival of female in fertility</t>
  </si>
  <si>
    <t>two additional populations with literature estimates</t>
  </si>
  <si>
    <t>adult survival had greatest influence</t>
  </si>
  <si>
    <t>ranges from 0.92 to 1.03 across all populations</t>
  </si>
  <si>
    <t>Grear</t>
  </si>
  <si>
    <t>10.1007/s10144-016-0562-1</t>
  </si>
  <si>
    <t>crustacea</t>
  </si>
  <si>
    <t>Americamysis bahia</t>
  </si>
  <si>
    <t>doesn't mention survival in fecundity part</t>
  </si>
  <si>
    <t>logit linear function and logistic regression</t>
  </si>
  <si>
    <t>differed between ambient and CO2, 2%</t>
  </si>
  <si>
    <t>Wang</t>
  </si>
  <si>
    <t>10.1111/rec.12409</t>
  </si>
  <si>
    <t>crested ibis</t>
  </si>
  <si>
    <t>confidence intervals for survival</t>
  </si>
  <si>
    <t>released and wild-born</t>
  </si>
  <si>
    <t>breeding success = number of fledglings divided by clutch size</t>
  </si>
  <si>
    <t>joint live and dead model in program MARK</t>
  </si>
  <si>
    <t>missing survival from fledge to yearling</t>
  </si>
  <si>
    <t>joint live dead model in program MARK</t>
  </si>
  <si>
    <t>Boveng</t>
  </si>
  <si>
    <t>10.1111/risa.12988</t>
  </si>
  <si>
    <t>harbour seal</t>
  </si>
  <si>
    <t>mcmc hierarchical model</t>
  </si>
  <si>
    <t>recruitment</t>
  </si>
  <si>
    <t>plotted posterior distributions</t>
  </si>
  <si>
    <t>positive growth</t>
  </si>
  <si>
    <t>heirarchical model</t>
  </si>
  <si>
    <t>posterior distribution</t>
  </si>
  <si>
    <t>pup survival</t>
  </si>
  <si>
    <t>10.1007/s00338-015-1341-8</t>
  </si>
  <si>
    <t>Acropora cervicornis</t>
  </si>
  <si>
    <t>total coral colonies</t>
  </si>
  <si>
    <t>below one with dramatic decline</t>
  </si>
  <si>
    <t>size based so maybe could be IPM</t>
  </si>
  <si>
    <t>probability of producing a fragment and it surviving to one year</t>
  </si>
  <si>
    <t>bootstrapped CI for lambda</t>
  </si>
  <si>
    <t>transition frequency tables</t>
  </si>
  <si>
    <t>LTRE for actual years of data - reduction in stasis of large-sized colonies was most important</t>
  </si>
  <si>
    <t>lambda only</t>
  </si>
  <si>
    <t>PAL 2011-2012</t>
  </si>
  <si>
    <t>PAL 2012-2013</t>
  </si>
  <si>
    <t>CLP 2012-2013</t>
  </si>
  <si>
    <t>CLP 2011-2012</t>
  </si>
  <si>
    <t xml:space="preserve">PAL </t>
  </si>
  <si>
    <t>CLP</t>
  </si>
  <si>
    <t>Grey</t>
  </si>
  <si>
    <t>10.1007/s00442-011-1931-2</t>
  </si>
  <si>
    <t>chordata</t>
  </si>
  <si>
    <t>Botrylloides violaceus</t>
  </si>
  <si>
    <t>size based so could be IPM?</t>
  </si>
  <si>
    <t>periodic</t>
  </si>
  <si>
    <t>did include laraval survival in fecundity</t>
  </si>
  <si>
    <t>number of larvae time survival</t>
  </si>
  <si>
    <t>bootstrapped confidence interval for lambda</t>
  </si>
  <si>
    <t>&gt;3000</t>
  </si>
  <si>
    <t>total colony transitions observed, 6-9 colonies per site for fecundity</t>
  </si>
  <si>
    <t>LTRE - between site differences were larger than between contact treatment and winter recruit survival and growth to medium size was most influential</t>
  </si>
  <si>
    <t>very little uncertainty presented and some only plotted</t>
  </si>
  <si>
    <t>Huge focus on p values not uncertainty</t>
  </si>
  <si>
    <t>Makah</t>
  </si>
  <si>
    <t>Lopez</t>
  </si>
  <si>
    <t>Wayne</t>
  </si>
  <si>
    <t>Pleasant</t>
  </si>
  <si>
    <t>did report F and P values for ancova but cannot get SE for actual matrix elements</t>
  </si>
  <si>
    <t>Schaub</t>
  </si>
  <si>
    <t>10.1007/s00442-011-2070-5</t>
  </si>
  <si>
    <t>hoopoe and wryneck</t>
  </si>
  <si>
    <t>number of marked hoopoe, 1970 marker wrynecks</t>
  </si>
  <si>
    <t>CJS</t>
  </si>
  <si>
    <t>but looked at correlation of posterior est of demography on growth and found positive association between juvenile survival and growth</t>
  </si>
  <si>
    <t>Hoopoe</t>
  </si>
  <si>
    <t>Wryneck</t>
  </si>
  <si>
    <t>median</t>
  </si>
  <si>
    <t>Immigration</t>
  </si>
  <si>
    <t>Fernández-Chacón</t>
  </si>
  <si>
    <t>10.1007/s00442-015-3222-9</t>
  </si>
  <si>
    <t>Duckworth</t>
  </si>
  <si>
    <t>10.1007/s10336-011-0758-2</t>
  </si>
  <si>
    <t>Hadeda ibis</t>
  </si>
  <si>
    <t>capture-mark-recapture model in program MARK</t>
  </si>
  <si>
    <t>total resightings, 237 nestlings ringed, 404 broods</t>
  </si>
  <si>
    <t>number of fledglings per year</t>
  </si>
  <si>
    <t>Poisson GLMM (did try multiple)</t>
  </si>
  <si>
    <t>SE survival, bootstrapped lambda</t>
  </si>
  <si>
    <t>survival 0-12</t>
  </si>
  <si>
    <t>survival older</t>
  </si>
  <si>
    <t>reproduction 1</t>
  </si>
  <si>
    <t>reproduction 2</t>
  </si>
  <si>
    <t>reproduction 3</t>
  </si>
  <si>
    <t>Capture-mark-recapture model</t>
  </si>
  <si>
    <t>Poisson GLMM</t>
  </si>
  <si>
    <t>Makenov</t>
  </si>
  <si>
    <t>10.1007/s11252-016-0566-9</t>
  </si>
  <si>
    <t>domestic dog</t>
  </si>
  <si>
    <t>number of pups in 2013</t>
  </si>
  <si>
    <t>total females in leslie matrix</t>
  </si>
  <si>
    <t>ratio of individuals in age class x to individuals in first ages class x1</t>
  </si>
  <si>
    <t>popdemo R package</t>
  </si>
  <si>
    <t>not reported and no life cycle diagram</t>
  </si>
  <si>
    <t>SE for mean litter size, but not for matrix parameters</t>
  </si>
  <si>
    <t>first 3 age classes are most influential</t>
  </si>
  <si>
    <t>VandeWalle</t>
  </si>
  <si>
    <t>10.1038/s41467-018-03506-3</t>
  </si>
  <si>
    <t>brown bear</t>
  </si>
  <si>
    <t>binomial GLMM</t>
  </si>
  <si>
    <t>negative binomial GLMM</t>
  </si>
  <si>
    <t>bootstrapping</t>
  </si>
  <si>
    <t>female bear-years (not individuals)</t>
  </si>
  <si>
    <t>number of yearling daughters</t>
  </si>
  <si>
    <t>includes female survival too</t>
  </si>
  <si>
    <t>both tactics had similar lambda 1.05-1.14 and 1.05-1.15</t>
  </si>
  <si>
    <t>could not see it reported</t>
  </si>
  <si>
    <t>survival 1</t>
  </si>
  <si>
    <t>survival 2</t>
  </si>
  <si>
    <t>survival 3</t>
  </si>
  <si>
    <t>survival 4-8</t>
  </si>
  <si>
    <t>survival 9+</t>
  </si>
  <si>
    <t>1.5 tactic</t>
  </si>
  <si>
    <t>recruitment 5-9</t>
  </si>
  <si>
    <t>recruitment 10+</t>
  </si>
  <si>
    <t>2.5 tactic</t>
  </si>
  <si>
    <t>10.1007/s10336-011-0745-7</t>
  </si>
  <si>
    <t>common tern</t>
  </si>
  <si>
    <t xml:space="preserve">fledglings with transponders </t>
  </si>
  <si>
    <t>multi-state capture-recapture model in program MARK</t>
  </si>
  <si>
    <t>urge caution for results</t>
  </si>
  <si>
    <t>increasing</t>
  </si>
  <si>
    <t>lower Saxony true fledge success</t>
  </si>
  <si>
    <t>survival 0-2</t>
  </si>
  <si>
    <t>survival 2-3</t>
  </si>
  <si>
    <t>survival 3-4</t>
  </si>
  <si>
    <t>survival 4-5</t>
  </si>
  <si>
    <t>survival 5+</t>
  </si>
  <si>
    <t>breeding success 0-2</t>
  </si>
  <si>
    <t>breeding success 2-3</t>
  </si>
  <si>
    <t>breeding success 3-4</t>
  </si>
  <si>
    <t>breeding success 4-5</t>
  </si>
  <si>
    <t>breeding success 5+</t>
  </si>
  <si>
    <t>Vélez-Espino</t>
  </si>
  <si>
    <t>technical report from Canadian fishing authority</t>
  </si>
  <si>
    <t>Suzuki</t>
  </si>
  <si>
    <t>10.2981/13-021</t>
  </si>
  <si>
    <t>rock ptarmigan</t>
  </si>
  <si>
    <t>stable but confidence intervals span zero so decreasing is also a possibility</t>
  </si>
  <si>
    <t>mark-recapture analysis in program MARK</t>
  </si>
  <si>
    <t>assumed, not reported</t>
  </si>
  <si>
    <t>total for hatchability, 59 for clutch size, 57 for daily survival</t>
  </si>
  <si>
    <t>fertility and survival for age class 1 had biggest influence</t>
  </si>
  <si>
    <t>fertility 1</t>
  </si>
  <si>
    <t>fertility 2</t>
  </si>
  <si>
    <t>fertility 3</t>
  </si>
  <si>
    <t>fertility 4</t>
  </si>
  <si>
    <t>fertility 5</t>
  </si>
  <si>
    <t>fertility 6+</t>
  </si>
  <si>
    <t>Survival 1</t>
  </si>
  <si>
    <t>Survival 2</t>
  </si>
  <si>
    <t>Survival 3</t>
  </si>
  <si>
    <t>Survival 4</t>
  </si>
  <si>
    <t>Survival 5</t>
  </si>
  <si>
    <t>Survival 6+</t>
  </si>
  <si>
    <t>minium scenario</t>
  </si>
  <si>
    <t>maximum scenario</t>
  </si>
  <si>
    <t>Howerter</t>
  </si>
  <si>
    <t>10.1002/wmon.1012</t>
  </si>
  <si>
    <t>mallard</t>
  </si>
  <si>
    <t>radio-marked female mallards</t>
  </si>
  <si>
    <t>most influential were most sensitive to nest survival and then to other vital rates for birds older than 2 years</t>
  </si>
  <si>
    <t>shows how sensitivities change as matrix components change</t>
  </si>
  <si>
    <t>likelihood based glm</t>
  </si>
  <si>
    <t>likelihood based regression</t>
  </si>
  <si>
    <t>not sure why full year female survival is in the recruitment term</t>
  </si>
  <si>
    <t>split sampling from process variation</t>
  </si>
  <si>
    <t>simulated process variation influence on lambda</t>
  </si>
  <si>
    <t>process variation</t>
  </si>
  <si>
    <t>median and 5th 95th percentiles</t>
  </si>
  <si>
    <t>plotted only or in text for relation with covariate not the actual mean/median amount</t>
  </si>
  <si>
    <t>breeding survival ASY</t>
  </si>
  <si>
    <t>breeding survival SY</t>
  </si>
  <si>
    <t>non-breeding survival ASY</t>
  </si>
  <si>
    <t>non-breeding survival SY</t>
  </si>
  <si>
    <t>clutch size ASY</t>
  </si>
  <si>
    <t>clutch size SY</t>
  </si>
  <si>
    <t>duckling survival ASY</t>
  </si>
  <si>
    <t>duckling survival SY</t>
  </si>
  <si>
    <t>egg hatchability ASY</t>
  </si>
  <si>
    <t>egg hatchability SY</t>
  </si>
  <si>
    <t>nest survival ASY</t>
  </si>
  <si>
    <t>nest survival SY</t>
  </si>
  <si>
    <t>nesting effort ASY</t>
  </si>
  <si>
    <t>nesting effort SY</t>
  </si>
  <si>
    <t>annual survival ASY</t>
  </si>
  <si>
    <t>annual survival SY</t>
  </si>
  <si>
    <t>What was the sample size used to calculate this vital rate?</t>
  </si>
  <si>
    <t>DOI of the paper</t>
  </si>
  <si>
    <t>first author last name</t>
  </si>
  <si>
    <t>Number</t>
  </si>
  <si>
    <t>the order the study species belongs to</t>
  </si>
  <si>
    <t>species (common or latin name)</t>
  </si>
  <si>
    <t>Do they model an explicit observation process for survival?</t>
  </si>
  <si>
    <t>Put details of the model or calculation used here
or "from literature"</t>
  </si>
  <si>
    <t>Do they model an explicit observation process for reproduction?</t>
  </si>
  <si>
    <t>Put details of the model or calculation  used here
or "from literature"</t>
  </si>
  <si>
    <t>Census type</t>
  </si>
  <si>
    <t>Write error here or NA</t>
  </si>
  <si>
    <t>What metric used for reproduction?</t>
  </si>
  <si>
    <t>Do they use recruits, fledgling etc or do they use a compound metric e.g. clutch size * nest survival * juvenile survival</t>
  </si>
  <si>
    <t>yes = fill in rest of table
no = exclude</t>
  </si>
  <si>
    <t>write what model is used if Answer 1 = no</t>
  </si>
  <si>
    <t>yes = something like capture-recapture model or direct calculation i.e. 5/10
no = just logistic regression</t>
  </si>
  <si>
    <t>yes = include extra count error
no = standard lm or glm or direct calculation</t>
  </si>
  <si>
    <t>yes, no, NA, can't tell</t>
  </si>
  <si>
    <t>If no - list those that it is missing for (just broad level e.g. adult survival, reproduction etc)</t>
  </si>
  <si>
    <t>pre, post, period/continuous birth</t>
  </si>
  <si>
    <t>yes, no, can't tell
For details of potential errors see: https://www.sciencedirect.com/science/article/pii/S0304380019301085</t>
  </si>
  <si>
    <t>Was a sensitivity/elasticity analysis/LTRE conducted? If yes what was conclusion</t>
  </si>
  <si>
    <t>maximum reported sample size</t>
  </si>
  <si>
    <t>what did it represent i.e. total caught, total in reproduction etc</t>
  </si>
  <si>
    <t>survival reproduction</t>
  </si>
  <si>
    <t>Add details of which elements uncertainty IS reported for</t>
  </si>
  <si>
    <t>standard error for survival and reproduction</t>
  </si>
  <si>
    <t>reproduction</t>
  </si>
  <si>
    <t>mechanistic reproduction</t>
  </si>
  <si>
    <t>juvenile (method 1) survival</t>
  </si>
  <si>
    <t>juvenile (method 2) survival</t>
  </si>
  <si>
    <t>direct calculation - mean hatched young per female</t>
  </si>
  <si>
    <t>standard errors and used a range for juvenile survival standard deviation for stochastic simulation</t>
  </si>
  <si>
    <t>lambda altered by metapopulation connectivity</t>
  </si>
  <si>
    <t>some survival reproduction</t>
  </si>
  <si>
    <t>yes, no, NA, can't tell (here focus is only on matrix elements/transitions NOT derived quantities)</t>
  </si>
  <si>
    <t>survival</t>
  </si>
  <si>
    <t>plotted CI for survival</t>
  </si>
  <si>
    <t>some survival</t>
  </si>
  <si>
    <t>low temperature</t>
  </si>
  <si>
    <t>mid temperature</t>
  </si>
  <si>
    <t>high temperature</t>
  </si>
  <si>
    <t>egg survival</t>
  </si>
  <si>
    <t>baseline</t>
  </si>
  <si>
    <t>temperature increase</t>
  </si>
  <si>
    <t>European climate change scenario</t>
  </si>
  <si>
    <t>variability a</t>
  </si>
  <si>
    <t>variability b</t>
  </si>
  <si>
    <t>variability c</t>
  </si>
  <si>
    <t>varibaility d</t>
  </si>
  <si>
    <t>Wielgus</t>
  </si>
  <si>
    <t>10.1016/j.biocon.2013.07.008</t>
  </si>
  <si>
    <t>cougars</t>
  </si>
  <si>
    <t>Modified Mayfield method</t>
  </si>
  <si>
    <t>number of kittens</t>
  </si>
  <si>
    <t>direct calculation of mean kittens divided by number of adult females times female survival divided by 2</t>
  </si>
  <si>
    <t>total samples across one area for survival</t>
  </si>
  <si>
    <t>standard deviation for survival (not sure that is uncertainty), have ± on litter size but doesn't say what it is</t>
  </si>
  <si>
    <t>± not labelled!</t>
  </si>
  <si>
    <t xml:space="preserve">0.8 in HH and 1.05 in LH, results supported by stochastic growth rates too (with hunting). When hunting excluded deterministic growth was 0.99 in HH and 1.14 in LH. </t>
  </si>
  <si>
    <t>survival of kittens had highest elasticity in both populations</t>
  </si>
  <si>
    <t>yes, no, maybe, NA, can't tell (this includes any uncertainty in derived quantities e.g. lambda)</t>
  </si>
  <si>
    <t>kitten mortality</t>
  </si>
  <si>
    <t>Juvenile mortality</t>
  </si>
  <si>
    <t>Female adult mortality</t>
  </si>
  <si>
    <t>Hunting and infanticide HH</t>
  </si>
  <si>
    <t>Hunting HH</t>
  </si>
  <si>
    <t>Nature/other HH</t>
  </si>
  <si>
    <t>Hunting LH</t>
  </si>
  <si>
    <t>Nature/other LH</t>
  </si>
  <si>
    <t>Hunting and infanticide LH</t>
  </si>
  <si>
    <t>Hunting and infanticide HH stochastic</t>
  </si>
  <si>
    <t>Hunting and infanticide LH stochastic</t>
  </si>
  <si>
    <t>infanticide HH</t>
  </si>
  <si>
    <t>infanticide LH</t>
  </si>
  <si>
    <t>infanticide HH stochastic</t>
  </si>
  <si>
    <t>infanticide LH stochastic</t>
  </si>
  <si>
    <t>no deaths HH</t>
  </si>
  <si>
    <t>no deaths LH</t>
  </si>
  <si>
    <t>no deaths HH stochastic</t>
  </si>
  <si>
    <t>no deaths LH stochastic</t>
  </si>
  <si>
    <t>hunting HH</t>
  </si>
  <si>
    <t>hunting LH</t>
  </si>
  <si>
    <t>hunting LH stochastic</t>
  </si>
  <si>
    <t>hunting HH stochastic</t>
  </si>
  <si>
    <t>stochastic simulation</t>
  </si>
  <si>
    <t xml:space="preserve">Fecundity </t>
  </si>
  <si>
    <t>No hunting HH</t>
  </si>
  <si>
    <t>No hunting LH</t>
  </si>
  <si>
    <t>HH Model 1</t>
  </si>
  <si>
    <t>HH Model 2</t>
  </si>
  <si>
    <t>HH Model 3</t>
  </si>
  <si>
    <t>HH Model 4</t>
  </si>
  <si>
    <t>Direct calculation</t>
  </si>
  <si>
    <t>elephant</t>
  </si>
  <si>
    <t>Goswami</t>
  </si>
  <si>
    <t>10.1016/j.biocon.2014.05.026</t>
  </si>
  <si>
    <t>baseline survival times fecundity rate</t>
  </si>
  <si>
    <t>not sure what fecundity is</t>
  </si>
  <si>
    <t>used estimates from previous paper - might have been reported there but not propagated</t>
  </si>
  <si>
    <t>not explcitly reported not focus of paper</t>
  </si>
  <si>
    <t>survival 2-5</t>
  </si>
  <si>
    <t>survival 6-15</t>
  </si>
  <si>
    <t>survival 16-20</t>
  </si>
  <si>
    <t>survival 21-50</t>
  </si>
  <si>
    <t>survival 51-60</t>
  </si>
  <si>
    <t>fecundity 2-5</t>
  </si>
  <si>
    <t>fecundity 6-15</t>
  </si>
  <si>
    <t>fecundity 16-20</t>
  </si>
  <si>
    <t>fecundity 21-50</t>
  </si>
  <si>
    <t>fecundity 51-60</t>
  </si>
  <si>
    <t>initial ferility rate 1</t>
  </si>
  <si>
    <t>initial ferility rate 2-5</t>
  </si>
  <si>
    <t>initial ferility rate 6-15</t>
  </si>
  <si>
    <t>initial fertility rate 16-20</t>
  </si>
  <si>
    <t>initial fertility rate 21-50</t>
  </si>
  <si>
    <t>initial fertility rate 51-60</t>
  </si>
  <si>
    <t>minimum calving interval 1</t>
  </si>
  <si>
    <t>minimum calving interval 2-5</t>
  </si>
  <si>
    <t>minimum calving interval 6-15</t>
  </si>
  <si>
    <t>minimum calving interval 16-20</t>
  </si>
  <si>
    <t>minimum calving interval 21-50</t>
  </si>
  <si>
    <t>minimum calving interval 51-60</t>
  </si>
  <si>
    <t>Chelliah</t>
  </si>
  <si>
    <t>10.1016/j.biocon.2013.05.008</t>
  </si>
  <si>
    <t>from previous paper (Jensen 2000)</t>
  </si>
  <si>
    <t>elephants</t>
  </si>
  <si>
    <t>Asian elephant</t>
  </si>
  <si>
    <t>female survival 0-4.9</t>
  </si>
  <si>
    <t>female survival 5-9.9</t>
  </si>
  <si>
    <t>female survival 10-14.9</t>
  </si>
  <si>
    <t>female survival 15-19.9</t>
  </si>
  <si>
    <t>female survival 20-24.9</t>
  </si>
  <si>
    <t>female survival 25-29.9</t>
  </si>
  <si>
    <t>female survival 30-34.9</t>
  </si>
  <si>
    <t>female survival 35-39.9</t>
  </si>
  <si>
    <t>female survival 40-44.9</t>
  </si>
  <si>
    <t>female survival 45-49.9</t>
  </si>
  <si>
    <t>female survival 50-54.9</t>
  </si>
  <si>
    <t>female survival 55-59.9</t>
  </si>
  <si>
    <t>female survival 60+</t>
  </si>
  <si>
    <t>male survival 5-9.9</t>
  </si>
  <si>
    <t>male survival 10-14.9</t>
  </si>
  <si>
    <t>male survival 15-19.9</t>
  </si>
  <si>
    <t>male survival 20-24.9</t>
  </si>
  <si>
    <t>male survival 25-29.9</t>
  </si>
  <si>
    <t>male survival 30-34.9</t>
  </si>
  <si>
    <t>male survival 35-39.9</t>
  </si>
  <si>
    <t>male survival 40-44.9</t>
  </si>
  <si>
    <t>male survival 45-49.9</t>
  </si>
  <si>
    <t>male survival 50-54.9</t>
  </si>
  <si>
    <t>male survival 55-59.9</t>
  </si>
  <si>
    <t>male survival 60+</t>
  </si>
  <si>
    <t>male survival 0-4.9</t>
  </si>
  <si>
    <t>African elephant</t>
  </si>
  <si>
    <t>koala</t>
  </si>
  <si>
    <t>birth rate of young (age class 1)</t>
  </si>
  <si>
    <t>logistic model in integrated population model</t>
  </si>
  <si>
    <t>decline of 7.3% per year (lambda 0.927, 0.906-0.950)</t>
  </si>
  <si>
    <t>kaki</t>
  </si>
  <si>
    <t>No pred control low adundance</t>
  </si>
  <si>
    <t>No pred control mid abundance</t>
  </si>
  <si>
    <t>No pred control high adundance</t>
  </si>
  <si>
    <t>control low abundance</t>
  </si>
  <si>
    <t>control mid abundance</t>
  </si>
  <si>
    <t>control high abundance</t>
  </si>
  <si>
    <t>No pred control fledge success 0.17</t>
  </si>
  <si>
    <t>No pred control fledge success 0.25</t>
  </si>
  <si>
    <t>No pred control fledge success 0.5</t>
  </si>
  <si>
    <t>No pred control fledge success 0.75</t>
  </si>
  <si>
    <t>control fledge success 0.17</t>
  </si>
  <si>
    <t>control fledge success 0.25</t>
  </si>
  <si>
    <t>control fledge success 0.5</t>
  </si>
  <si>
    <t>control fledge success 0.75</t>
  </si>
  <si>
    <t>sub-adult survival</t>
  </si>
  <si>
    <t>direct calculation</t>
  </si>
  <si>
    <t>ALL</t>
  </si>
  <si>
    <t>vireo nestlings + territorial adult vireos banded</t>
  </si>
  <si>
    <t>995 = total banded, 353 resighted</t>
  </si>
  <si>
    <t>total number banded - resighted 95</t>
  </si>
  <si>
    <t>number of territories monitored</t>
  </si>
  <si>
    <t xml:space="preserve">nest survival + fledge number + assumptions about renesting </t>
  </si>
  <si>
    <t>total sponges across two sites</t>
  </si>
  <si>
    <t>small reproduction stasis</t>
  </si>
  <si>
    <t xml:space="preserve">medium reproduction </t>
  </si>
  <si>
    <t>large reproduction</t>
  </si>
  <si>
    <t>small growth</t>
  </si>
  <si>
    <t>medium stasis</t>
  </si>
  <si>
    <t>medium growth</t>
  </si>
  <si>
    <t>large stasis</t>
  </si>
  <si>
    <t>MLW</t>
  </si>
  <si>
    <t>large to medium</t>
  </si>
  <si>
    <t>stages = small, medium, large, any rates omitted = 0</t>
  </si>
  <si>
    <t>LP</t>
  </si>
  <si>
    <t>small stasis</t>
  </si>
  <si>
    <t>medium to small</t>
  </si>
  <si>
    <t>large to small</t>
  </si>
  <si>
    <t>small to medium</t>
  </si>
  <si>
    <t>small to large</t>
  </si>
  <si>
    <t>medium to large</t>
  </si>
  <si>
    <t>small to small</t>
  </si>
  <si>
    <t>MLW inc sexual and asexual recruits</t>
  </si>
  <si>
    <t>MLW inc sexual recruits</t>
  </si>
  <si>
    <t>MLW inc asexual recruits</t>
  </si>
  <si>
    <t>LP inc sexual and asexual recruits</t>
  </si>
  <si>
    <t>LP inc sexual recruits</t>
  </si>
  <si>
    <t>LP inc asexual recruits</t>
  </si>
  <si>
    <t>total pregnant females for reproduction</t>
  </si>
  <si>
    <t>log-linear method</t>
  </si>
  <si>
    <t>reproduction 4</t>
  </si>
  <si>
    <t>reproduction 5</t>
  </si>
  <si>
    <t>reproduction 6</t>
  </si>
  <si>
    <t>reproduction 7</t>
  </si>
  <si>
    <t>reproduction 8</t>
  </si>
  <si>
    <t>gives total sample size of females but not by age</t>
  </si>
  <si>
    <t>larvae survival</t>
  </si>
  <si>
    <t>survival 0</t>
  </si>
  <si>
    <t>survival 4</t>
  </si>
  <si>
    <t>survival 5</t>
  </si>
  <si>
    <t>survival 6</t>
  </si>
  <si>
    <t>survival 7</t>
  </si>
  <si>
    <t xml:space="preserve">number of females born in a year scaled by their survival </t>
  </si>
  <si>
    <t>in order to conduct elasticity</t>
  </si>
  <si>
    <t>reproduction 9</t>
  </si>
  <si>
    <t>young of year survival</t>
  </si>
  <si>
    <t>adult survival 3</t>
  </si>
  <si>
    <t>adult survival 4</t>
  </si>
  <si>
    <t>adult survival 5</t>
  </si>
  <si>
    <t>adult survival 6</t>
  </si>
  <si>
    <t>adult survival 7</t>
  </si>
  <si>
    <t>adult survival 8</t>
  </si>
  <si>
    <t>adult survival 9</t>
  </si>
  <si>
    <t>from previous work</t>
  </si>
  <si>
    <t>estimated so that lambda = 1</t>
  </si>
  <si>
    <t>try to propagate but seem to arbitrarily choose amount of deviation for sampling</t>
  </si>
  <si>
    <t>delta method</t>
  </si>
  <si>
    <t>survival from birth to trapping = 0.75</t>
  </si>
  <si>
    <t>nulliparous female reproduction probability</t>
  </si>
  <si>
    <t>reproductive female non-reproduction probability</t>
  </si>
  <si>
    <t>some reproduction</t>
  </si>
  <si>
    <t>fixed</t>
  </si>
  <si>
    <t>survival to trapping</t>
  </si>
  <si>
    <t>0.5 times probability of breeding times litter size times survival to trapping</t>
  </si>
  <si>
    <t>fledgling is 4 years, time step is 1 year but states in one time step all individuals in state one survival and grow to juvenile</t>
  </si>
  <si>
    <t>calculated as a proportions from data</t>
  </si>
  <si>
    <t>larval survival</t>
  </si>
  <si>
    <t>survival 4 +</t>
  </si>
  <si>
    <t>reproduction 10 +</t>
  </si>
  <si>
    <t>survival 8</t>
  </si>
  <si>
    <t>survival 9</t>
  </si>
  <si>
    <t>survival 10 +</t>
  </si>
  <si>
    <t>reproduction 5 +</t>
  </si>
  <si>
    <t>survival 5 +</t>
  </si>
  <si>
    <t>golden perch</t>
  </si>
  <si>
    <t>murray cod</t>
  </si>
  <si>
    <t>common carp</t>
  </si>
  <si>
    <t>depends if standard deviation really is enough</t>
  </si>
  <si>
    <t>report overall sample size but not per vital rate</t>
  </si>
  <si>
    <t>102 for Tennessee, 86 for Ontario (number of nests)</t>
  </si>
  <si>
    <t xml:space="preserve">Program MARK for nest survival </t>
  </si>
  <si>
    <t>CJS model in progam MARK</t>
  </si>
  <si>
    <t>direct calculation and apparent nest success</t>
  </si>
  <si>
    <t>daily nest survival</t>
  </si>
  <si>
    <t>survival model MARK</t>
  </si>
  <si>
    <t>hatch year survival</t>
  </si>
  <si>
    <t>half of adult</t>
  </si>
  <si>
    <t>hlaf of adult</t>
  </si>
  <si>
    <t>some survival some reproduction</t>
  </si>
  <si>
    <t>missing for young survival and fecundity</t>
  </si>
  <si>
    <t>standard errors for survival adults and nest success</t>
  </si>
  <si>
    <t>program MARK (literature)</t>
  </si>
  <si>
    <t>mark recapture (from literature)</t>
  </si>
  <si>
    <t>frankenstein</t>
  </si>
  <si>
    <t>all ringed buzzards across 7 countries</t>
  </si>
  <si>
    <t>per female and then times survival to trapping</t>
  </si>
  <si>
    <t>average number of fledged pulli</t>
  </si>
  <si>
    <t>direct calculation (average)</t>
  </si>
  <si>
    <t>juvenile survival from birth to jan</t>
  </si>
  <si>
    <t>juvenile survival 0.5 to 1.5</t>
  </si>
  <si>
    <t>juvenile survival 1.5 to 2.5</t>
  </si>
  <si>
    <t>juvenile survival to adult</t>
  </si>
  <si>
    <t>adult survival 2</t>
  </si>
  <si>
    <t>population decline for mean estimate but confidence intervals include 0</t>
  </si>
  <si>
    <t>total</t>
  </si>
  <si>
    <t>includes variance of survival, elasticity and variance of reproduction</t>
  </si>
  <si>
    <t>Veluwe and Drenthe reproduction</t>
  </si>
  <si>
    <t>reproduction as function of food</t>
  </si>
  <si>
    <t>6895 total birds</t>
  </si>
  <si>
    <t>225 recovered juveniles</t>
  </si>
  <si>
    <t>10 recovered adults</t>
  </si>
  <si>
    <t>Program MARK, but juvenile survival calculated during chick stage, some from literature</t>
  </si>
  <si>
    <t>second year reproduction</t>
  </si>
  <si>
    <t>after second year reproduction</t>
  </si>
  <si>
    <t>number of hatched young</t>
  </si>
  <si>
    <t>n = 23 across years</t>
  </si>
  <si>
    <t>n = 65 across years</t>
  </si>
  <si>
    <t>n = 28 across years</t>
  </si>
  <si>
    <t>n = 11 across years but used scaled adult so n = 65</t>
  </si>
  <si>
    <t>females monitored for reproduction</t>
  </si>
  <si>
    <t xml:space="preserve">chapter 15 </t>
  </si>
  <si>
    <t>but did do a state-space model for white-face disease</t>
  </si>
  <si>
    <t>direction calculation: total number new offspring/total number breeding females</t>
  </si>
  <si>
    <t>lambda, SE for parameters propagated assuming normal distribution</t>
  </si>
  <si>
    <t>bootstrap using range of parameters (assumed normal sampling distribution for all parameters)</t>
  </si>
  <si>
    <t>direct calculation mean</t>
  </si>
  <si>
    <t>n = 81 max</t>
  </si>
  <si>
    <t>alcyonacea</t>
  </si>
  <si>
    <t>scleractinia</t>
  </si>
  <si>
    <t>direct estimate on 92 individuals in one year</t>
  </si>
  <si>
    <t>looked at transient dynamics</t>
  </si>
  <si>
    <t>individual sightings by 2005</t>
  </si>
  <si>
    <t>annual probabilty of transition from female to mother with neonate</t>
  </si>
  <si>
    <t>mcmc simulation (parametric)</t>
  </si>
  <si>
    <t>juvenile to adult female</t>
  </si>
  <si>
    <t>juvenile to adult male</t>
  </si>
  <si>
    <t>mother to adult</t>
  </si>
  <si>
    <t>Kunene region female only</t>
  </si>
  <si>
    <t>Kunene region two sex harem size = 1</t>
  </si>
  <si>
    <t>Kunene region two sex harem size = 4</t>
  </si>
  <si>
    <t>stable (just) CI cross zero for all cases</t>
  </si>
  <si>
    <t>adult to mother</t>
  </si>
  <si>
    <t>total individuals, 163 rehabilitated, 242 wild caught</t>
  </si>
  <si>
    <t>first year survival</t>
  </si>
  <si>
    <t>live encounter dead recovery in program MARK, first year survival from literature</t>
  </si>
  <si>
    <t>immature survival</t>
  </si>
  <si>
    <t>half mean from 69 studies</t>
  </si>
  <si>
    <t>parametric propagation but does not state distributions used</t>
  </si>
  <si>
    <t>direct calculation: number of females of age 0 distributed amoung breeding females</t>
  </si>
  <si>
    <t>number of age 0 females</t>
  </si>
  <si>
    <t>represents: eggs X newborn survival to recruitment</t>
  </si>
  <si>
    <t>fertility 0</t>
  </si>
  <si>
    <t>fertility 6</t>
  </si>
  <si>
    <t>fertility 7+</t>
  </si>
  <si>
    <t>direct calculation: mean</t>
  </si>
  <si>
    <t>think post</t>
  </si>
  <si>
    <t>juvenile survival 1-2</t>
  </si>
  <si>
    <t>juvenile survival 2-3</t>
  </si>
  <si>
    <t>subadult survival</t>
  </si>
  <si>
    <t>adult fertility</t>
  </si>
  <si>
    <t>clutch size</t>
  </si>
  <si>
    <t>mcmc simulation within range of parameters (beta dist for survival, normal for fecundity)</t>
  </si>
  <si>
    <t>egg/hatchling survival</t>
  </si>
  <si>
    <t>direct calculation: proportion</t>
  </si>
  <si>
    <t>direct calculation: clutch size*4/1.28 (sex ratio)</t>
  </si>
  <si>
    <t>geometric mean across all channels</t>
  </si>
  <si>
    <t>standard error taken from table 3: different number in text</t>
  </si>
  <si>
    <t>54.2 flag</t>
  </si>
  <si>
    <t>part of RAMAS model</t>
  </si>
  <si>
    <t>assume 3 eggs per clutch/2</t>
  </si>
  <si>
    <t>fixed at 1.5</t>
  </si>
  <si>
    <t>eggs per clutch/adults</t>
  </si>
  <si>
    <t>bootstrapped lambda using standard deviation of vital rates not always clear where these came from</t>
  </si>
  <si>
    <t>standard deviations</t>
  </si>
  <si>
    <t>assumption of clutch size of 3/2</t>
  </si>
  <si>
    <t>fledgling survival</t>
  </si>
  <si>
    <t>juvenile survival 1</t>
  </si>
  <si>
    <t>juvenile survival 2</t>
  </si>
  <si>
    <t>male juvenile survival 3</t>
  </si>
  <si>
    <t>not clear where standard deviations came from</t>
  </si>
  <si>
    <t>stochastic sampling of vital rates from log normal distributions using standard deviations</t>
  </si>
  <si>
    <t>± 1 standard deviation</t>
  </si>
  <si>
    <t>base model</t>
  </si>
  <si>
    <t>but part of metapopulation analysis RAMAS</t>
  </si>
  <si>
    <t>assumptions for 1 to 2 year olds and from literature for 3+</t>
  </si>
  <si>
    <t>product of proportion of females breeding each year, mean clutch size, survival to metamorphosis, survival to one year</t>
  </si>
  <si>
    <t>number of 1 year old toads per female per year</t>
  </si>
  <si>
    <t>think pre</t>
  </si>
  <si>
    <t>but think yes</t>
  </si>
  <si>
    <t>just for population size - stochastic simulations with demographic and environmental stochasticity</t>
  </si>
  <si>
    <t>survival of 1 year olds was most important for probability of extinction</t>
  </si>
  <si>
    <t>female reproduction 3</t>
  </si>
  <si>
    <t>female reproduction 4</t>
  </si>
  <si>
    <t>female reproduction 5</t>
  </si>
  <si>
    <t>female reproduction 6</t>
  </si>
  <si>
    <t>female reproduction 7</t>
  </si>
  <si>
    <t>male reproduction 3</t>
  </si>
  <si>
    <t>male reproduction 4</t>
  </si>
  <si>
    <t>male reproduction 5</t>
  </si>
  <si>
    <t>male reproduction 6</t>
  </si>
  <si>
    <t>male reproduction 7</t>
  </si>
  <si>
    <t>popbio direct estimate: proportion of adult females that gave birth</t>
  </si>
  <si>
    <t>average proportion of adult females that gave birth to a calf each year</t>
  </si>
  <si>
    <t>three rates - not measured: probability of pregnancy, probability of birth, calf sex ratio)</t>
  </si>
  <si>
    <t>cumulative survival rate curve</t>
  </si>
  <si>
    <t>report total per area but not by age etc</t>
  </si>
  <si>
    <t>estimated from mark-recapture and tuffie removal experiments</t>
  </si>
  <si>
    <t>juvenile growth to adult</t>
  </si>
  <si>
    <t>adult stage 1 growth to stage 2</t>
  </si>
  <si>
    <t>adult stage 1 survival</t>
  </si>
  <si>
    <t>assumption</t>
  </si>
  <si>
    <t>logit-normal model as part of integrated population model</t>
  </si>
  <si>
    <t>survival 3-8</t>
  </si>
  <si>
    <t>survival 9-11</t>
  </si>
  <si>
    <t>survival 12+</t>
  </si>
  <si>
    <t>fecundity 4-9</t>
  </si>
  <si>
    <t>fecundity 10-12</t>
  </si>
  <si>
    <t>fecundity 13+</t>
  </si>
  <si>
    <t>included covariance between vital rates</t>
  </si>
  <si>
    <t>constant growth 1953-2012</t>
  </si>
  <si>
    <t>Cormack-Jolly-Seber model</t>
  </si>
  <si>
    <t>average and CJS model for breeding propensity adults</t>
  </si>
  <si>
    <t>all breeding success and propensity notes as means ± SE</t>
  </si>
  <si>
    <t>standard deviation of yearly estimates</t>
  </si>
  <si>
    <t>includes sd of yearly estimates but not SE from estimates</t>
  </si>
  <si>
    <t>Cibils-Stewart</t>
  </si>
  <si>
    <t>cabbage aphid Brevicoryne brassicae L.</t>
  </si>
  <si>
    <t>10.1111/eea.12325</t>
  </si>
  <si>
    <t>lambda was higher for aphids when aphids were restricted to reproductive tissues 1.25 ± 0.01, compared to leaves 1.17 ± 0.01</t>
  </si>
  <si>
    <t>experimental</t>
  </si>
  <si>
    <t>daily time step</t>
  </si>
  <si>
    <t>mean number of female clones per adult female per day</t>
  </si>
  <si>
    <t>not indicated</t>
  </si>
  <si>
    <t>deterministic matrix population model</t>
  </si>
  <si>
    <t>direct calculations</t>
  </si>
  <si>
    <t>stasis of adults and adult survival were most important. Also did LTRE</t>
  </si>
  <si>
    <t>popbio package</t>
  </si>
  <si>
    <t>lambda and parametric bootstrap for all matrix elements</t>
  </si>
  <si>
    <t>stasis 1</t>
  </si>
  <si>
    <t>stasis 2</t>
  </si>
  <si>
    <t>stasis 3</t>
  </si>
  <si>
    <t>stasis 4</t>
  </si>
  <si>
    <t>stasis 5</t>
  </si>
  <si>
    <t>stasis 6</t>
  </si>
  <si>
    <t>growth 1</t>
  </si>
  <si>
    <t>growth 2</t>
  </si>
  <si>
    <t>growth 3</t>
  </si>
  <si>
    <t>growth 4</t>
  </si>
  <si>
    <t>growth 5</t>
  </si>
  <si>
    <t>flower</t>
  </si>
  <si>
    <t>leaf top</t>
  </si>
  <si>
    <t>leaf bottom</t>
  </si>
  <si>
    <t>mean total number of aphids are 21 days across 4 groups</t>
  </si>
  <si>
    <t>direct calculation then parameteric bootstrap from normal</t>
  </si>
  <si>
    <t>propagated to lambda and elasticity</t>
  </si>
  <si>
    <t>direct calculation then parameteric bootstrap from beta distribution</t>
  </si>
  <si>
    <t>survival stasis</t>
  </si>
  <si>
    <t>calculated for all but not reported for survival</t>
  </si>
  <si>
    <t>mean number of piglets produced per age class</t>
  </si>
  <si>
    <t>from literature and expert opinion</t>
  </si>
  <si>
    <t>times proportion of breeding females and survival to weaning and survival of considered age class</t>
  </si>
  <si>
    <t>proportion of breeding females</t>
  </si>
  <si>
    <t>number of juveniles produced</t>
  </si>
  <si>
    <t>survival to weaning</t>
  </si>
  <si>
    <t>expert opinion</t>
  </si>
  <si>
    <t>proportion from literature</t>
  </si>
  <si>
    <t>juvenile</t>
  </si>
  <si>
    <t>yearling</t>
  </si>
  <si>
    <t>adult</t>
  </si>
  <si>
    <t>genotyped individuals, 181 phenotyped juveniles, 468 for survival and recruitment</t>
  </si>
  <si>
    <t>juvenile oozoid survival was most important</t>
  </si>
  <si>
    <t>from literature or best guess</t>
  </si>
  <si>
    <t>number of chicks fledged from successful next times survival to adult</t>
  </si>
  <si>
    <t>all 'recruits' are already adults</t>
  </si>
  <si>
    <t>n = 140 across all sites</t>
  </si>
  <si>
    <t>n = 72 across all sites</t>
  </si>
  <si>
    <t>n = 95 across all sites</t>
  </si>
  <si>
    <t>population decline but confidence interval spans 0 (0.95 ± SE 0.05). Below replacement 9/18 years</t>
  </si>
  <si>
    <t>then multiplied by mother survival and breeding probability</t>
  </si>
  <si>
    <t>not sure but maybe direct calculation</t>
  </si>
  <si>
    <t>matrix entry elasticity = most influenctial are juvenile survival then 2 yr old females, lower level elasticity = adult female survival then survival of juveniles and litter size were most important. LTRE = adult female survival, juvenile survival, litter size</t>
  </si>
  <si>
    <t>part of meta-population model in RAMAS</t>
  </si>
  <si>
    <t>stage 1 to stage 2</t>
  </si>
  <si>
    <t>stage 5 to stage 1</t>
  </si>
  <si>
    <t>stage 6 to stage 1</t>
  </si>
  <si>
    <t>stage 7 to stage 1</t>
  </si>
  <si>
    <t>stage 1 to stage 3</t>
  </si>
  <si>
    <t>stage 1 to stage 4</t>
  </si>
  <si>
    <t>stage 2 to stage 3</t>
  </si>
  <si>
    <t>stage 2 to stage 4</t>
  </si>
  <si>
    <t>stage 2 to stage 5</t>
  </si>
  <si>
    <t>stage 3 to stage 4</t>
  </si>
  <si>
    <t>stage 3 to stage 5</t>
  </si>
  <si>
    <t>stage 3 to stage 6</t>
  </si>
  <si>
    <t>stage 4 to stage 5</t>
  </si>
  <si>
    <t>stage 4 to stage 6</t>
  </si>
  <si>
    <t>stage 4 to stage 7</t>
  </si>
  <si>
    <t>stage 5 to stage 6</t>
  </si>
  <si>
    <t>stage 5 to stage 7</t>
  </si>
  <si>
    <t>stage 6 to stage 6</t>
  </si>
  <si>
    <t>stage 6 to stage 7</t>
  </si>
  <si>
    <t>stage 7 to stage 7</t>
  </si>
  <si>
    <t>not sure if this is the one they used or uncorrected</t>
  </si>
  <si>
    <t>Wood's method solved directly</t>
  </si>
  <si>
    <t>couldn't get enough measures of recruits (&lt; 2cm diameter)</t>
  </si>
  <si>
    <t>based on literature from other places</t>
  </si>
  <si>
    <t>polyps per mesenteries per cm2 times number of oocytes per polyp per mesentery times projected surface area of colony</t>
  </si>
  <si>
    <t>expresssed as summed oocyte output of 100 colonies portioned into fecund size classes</t>
  </si>
  <si>
    <t>looks like for some both adult stages may have been combined but not clear</t>
  </si>
  <si>
    <t>mean number of juveniles produced by average reproductive female</t>
  </si>
  <si>
    <t>parametric resampling from normal</t>
  </si>
  <si>
    <t>number of fledglings per breeding pair</t>
  </si>
  <si>
    <t>user defined</t>
  </si>
  <si>
    <t>direct calculations and logistic regression</t>
  </si>
  <si>
    <t>varied from 1-52 to test specific scenario and estimated from data</t>
  </si>
  <si>
    <t xml:space="preserve">range </t>
  </si>
  <si>
    <t>across range of fecundity values</t>
  </si>
  <si>
    <t>direct calculation est of fledglings per active nest</t>
  </si>
  <si>
    <t>proxy for fecundity</t>
  </si>
  <si>
    <t>lots of sample size information but not by age class</t>
  </si>
  <si>
    <t>PROC GLIMMIX SAS</t>
  </si>
  <si>
    <t>binomial GLM (PROC GENMOD) or GLMM</t>
  </si>
  <si>
    <t>Binomial GLMM</t>
  </si>
  <si>
    <t>logistic GLM</t>
  </si>
  <si>
    <t>PROC GENMOD SAS</t>
  </si>
  <si>
    <t>has total numbr of broods but can't tell by age</t>
  </si>
  <si>
    <t>metapopulation demography-bioclimatic model</t>
  </si>
  <si>
    <t>propagated but did not report it</t>
  </si>
  <si>
    <t>female juvenile survival</t>
  </si>
  <si>
    <t>female adult survival 1</t>
  </si>
  <si>
    <t>female adult survival 2</t>
  </si>
  <si>
    <t>male juvenile survival</t>
  </si>
  <si>
    <t>male adult survival 1</t>
  </si>
  <si>
    <t>male adult survival 2</t>
  </si>
  <si>
    <t>male adult survival 3</t>
  </si>
  <si>
    <t>male adult survival 4</t>
  </si>
  <si>
    <t>n = 317 total but not split by group</t>
  </si>
  <si>
    <t>individuals with observations for survival</t>
  </si>
  <si>
    <t>declining &lt; 0.98</t>
  </si>
  <si>
    <t>from literature or derived from other estimates and lambda = 1</t>
  </si>
  <si>
    <t>from literature or derived from other estimates</t>
  </si>
  <si>
    <t>CSIRO Poptools</t>
  </si>
  <si>
    <t>authors describe it as foundation for a MPM</t>
  </si>
  <si>
    <t>think it is pre but time step not a year</t>
  </si>
  <si>
    <t>pretty certain it is not reported!</t>
  </si>
  <si>
    <t>survival 1-4</t>
  </si>
  <si>
    <t>survival 5-10+</t>
  </si>
  <si>
    <t xml:space="preserve">fecundity 5-10+ </t>
  </si>
  <si>
    <t>uncertainty reported for change only</t>
  </si>
  <si>
    <t>uncertainty only reported for change in pup survival not actual value  and plotted</t>
  </si>
  <si>
    <t>5 year time step</t>
  </si>
  <si>
    <t>direct calculation: 1 - 5 times deaths/population size</t>
  </si>
  <si>
    <t xml:space="preserve">direct calculation: 5 times births over population size times square root of maternal survival times square root of 0-4 survival </t>
  </si>
  <si>
    <t>transient dynamics</t>
  </si>
  <si>
    <t>Huggins closed population model in Program MARK</t>
  </si>
  <si>
    <t>gave total sample size but not by group</t>
  </si>
  <si>
    <t xml:space="preserve">asymptotic sensitivity analysis, survival of age 2-5 was most important transient sensitivity analysis juvenile surivival was most influential </t>
  </si>
  <si>
    <t xml:space="preserve">1.03 in abstract, 1.01 asymptotic in results </t>
  </si>
  <si>
    <t>estimated from observations then linear regression</t>
  </si>
  <si>
    <t>eggs per female then regression to get by age</t>
  </si>
  <si>
    <t>direct calculation: estimate proportion from data</t>
  </si>
  <si>
    <t>likelihood mark-recapture analysis or log-likelihood of identification</t>
  </si>
  <si>
    <t>proportion calves</t>
  </si>
  <si>
    <t>non-parametric Kaplan-Meier survival analysis</t>
  </si>
  <si>
    <t>estimated based on prime adult</t>
  </si>
  <si>
    <t>150 total</t>
  </si>
  <si>
    <t>log-rank test</t>
  </si>
  <si>
    <t>non-parametric Kaplan-Meier survival analysis adults, calves known fate approach in program MARK sub-groups of adults decomposed by proportion in population and survival from yellowstone</t>
  </si>
  <si>
    <t>direct calculation and logistic regression and assumptions of decline from previous study</t>
  </si>
  <si>
    <t>process variation from previous study</t>
  </si>
  <si>
    <t>estimated based on prime-age</t>
  </si>
  <si>
    <t>sub adult pregnancy rate</t>
  </si>
  <si>
    <t>pooled</t>
  </si>
  <si>
    <t>a range of values was chosen for each matrix element</t>
  </si>
  <si>
    <t>program ULM</t>
  </si>
  <si>
    <t>some between model uncertainty and range of reproductive values</t>
  </si>
  <si>
    <t>from literature but I think from capture-recapture models OR robust design spatial occupancy model in program PRESENCE</t>
  </si>
  <si>
    <t>from literature or direct calculation of number of fledge offspring per apparently occupied sites</t>
  </si>
  <si>
    <t>apparently occupied sites monitored across all sites</t>
  </si>
  <si>
    <t>doesn't specify: think standard deviation</t>
  </si>
  <si>
    <t>data model</t>
  </si>
  <si>
    <t>matrix model</t>
  </si>
  <si>
    <t>Pradel's model in program MARK</t>
  </si>
  <si>
    <t>guess post</t>
  </si>
  <si>
    <t>fertility</t>
  </si>
  <si>
    <t>Seronera 1975-77</t>
  </si>
  <si>
    <t>Tsavo 1969-75</t>
  </si>
  <si>
    <t>range: low mean and high</t>
  </si>
  <si>
    <t>estimated from observations times survival</t>
  </si>
  <si>
    <t>Seronera 2008-10</t>
  </si>
  <si>
    <t>Kirawira 2008-10</t>
  </si>
  <si>
    <t>test different reproduction rates</t>
  </si>
  <si>
    <t>robust design model in program MARK and literature</t>
  </si>
  <si>
    <t xml:space="preserve">yes </t>
  </si>
  <si>
    <t>estimated from observations and literature (inc adult survival so has some observation process)</t>
  </si>
  <si>
    <t>gives range of reproduction values SHOULD have survival too but doesn't</t>
  </si>
  <si>
    <t>RMARK</t>
  </si>
  <si>
    <t>robust designs model in program MARK</t>
  </si>
  <si>
    <t>assuming female only survival</t>
  </si>
  <si>
    <t>can't tell (min = 53)</t>
  </si>
  <si>
    <t>can't tell (min = 45)</t>
  </si>
  <si>
    <t>can't tell (min = 152)</t>
  </si>
  <si>
    <t>can't tell (min = 76)</t>
  </si>
  <si>
    <t>range: low mean and high fertility</t>
  </si>
  <si>
    <t>propagation of range of fertility</t>
  </si>
  <si>
    <t>Matrix position</t>
  </si>
  <si>
    <t>1,1</t>
  </si>
  <si>
    <t>1,2</t>
  </si>
  <si>
    <t>1,3</t>
  </si>
  <si>
    <t>1,4</t>
  </si>
  <si>
    <t>1,5</t>
  </si>
  <si>
    <t>1,6</t>
  </si>
  <si>
    <t>1,7</t>
  </si>
  <si>
    <t>1,8</t>
  </si>
  <si>
    <t>2,1</t>
  </si>
  <si>
    <t>1,9</t>
  </si>
  <si>
    <t>1,10</t>
  </si>
  <si>
    <t>3,2</t>
  </si>
  <si>
    <t>4,3</t>
  </si>
  <si>
    <t>5,4</t>
  </si>
  <si>
    <t>6,5</t>
  </si>
  <si>
    <t>7,6</t>
  </si>
  <si>
    <t>8,7</t>
  </si>
  <si>
    <t>9,8</t>
  </si>
  <si>
    <t>2,2</t>
  </si>
  <si>
    <t>10,9</t>
  </si>
  <si>
    <t>2,3</t>
  </si>
  <si>
    <t>3,1</t>
  </si>
  <si>
    <t>3,3</t>
  </si>
  <si>
    <t>1,1 1,2</t>
  </si>
  <si>
    <t>4,4</t>
  </si>
  <si>
    <t>1,11</t>
  </si>
  <si>
    <t>1,12</t>
  </si>
  <si>
    <t>1,13</t>
  </si>
  <si>
    <t>11,10</t>
  </si>
  <si>
    <t>12,11</t>
  </si>
  <si>
    <t>13,12</t>
  </si>
  <si>
    <t>1,3 1,4 1,5 1,6</t>
  </si>
  <si>
    <t>1,7 1,8 1,9 1,10 1,11</t>
  </si>
  <si>
    <t>1,12 1,13 1,14 1,15 1,16 1,17 1,18 1,19 1,20 1,21 1,22 1,23 1,24 1,25</t>
  </si>
  <si>
    <t>10,10</t>
  </si>
  <si>
    <t>12,12</t>
  </si>
  <si>
    <t>8,8</t>
  </si>
  <si>
    <t>5,5</t>
  </si>
  <si>
    <t>3,4</t>
  </si>
  <si>
    <t>2,1 2,2</t>
  </si>
  <si>
    <t>2,1 3,2 4,3 5,4 6,5 7,6 8,7 8,8</t>
  </si>
  <si>
    <t>1,4 1,5</t>
  </si>
  <si>
    <t>4,3 5,4 5,5</t>
  </si>
  <si>
    <t>6,6</t>
  </si>
  <si>
    <t>not sure this entered correctly in comadre 2,1 should be 0.056 not 0.56</t>
  </si>
  <si>
    <t>adult stage 2 survival</t>
  </si>
  <si>
    <t>can't map Appendix B to Appendix A</t>
  </si>
  <si>
    <t>mismatch between matrices in Appendix A and uncertainty</t>
  </si>
  <si>
    <t>4,1</t>
  </si>
  <si>
    <t>also seems wrong in comadre</t>
  </si>
  <si>
    <t>11,11</t>
  </si>
  <si>
    <t>7,7</t>
  </si>
  <si>
    <t>4,2</t>
  </si>
  <si>
    <t>5,2</t>
  </si>
  <si>
    <t>5,3</t>
  </si>
  <si>
    <t>6,3</t>
  </si>
  <si>
    <t>6,4</t>
  </si>
  <si>
    <t>7,4</t>
  </si>
  <si>
    <t>7,5</t>
  </si>
  <si>
    <t>can't map onto a matrix</t>
  </si>
  <si>
    <t>14,13</t>
  </si>
  <si>
    <t>15,14</t>
  </si>
  <si>
    <t>16,15</t>
  </si>
  <si>
    <t>17,16</t>
  </si>
  <si>
    <t>18,17</t>
  </si>
  <si>
    <t>19,18</t>
  </si>
  <si>
    <t>20,19</t>
  </si>
  <si>
    <t>21,20</t>
  </si>
  <si>
    <t>22,21</t>
  </si>
  <si>
    <t>23,22</t>
  </si>
  <si>
    <t>24,23</t>
  </si>
  <si>
    <t>25,24</t>
  </si>
  <si>
    <t>26,25</t>
  </si>
  <si>
    <t>27,26</t>
  </si>
  <si>
    <t>28,27</t>
  </si>
  <si>
    <t>29,28</t>
  </si>
  <si>
    <t>30,29</t>
  </si>
  <si>
    <t>31,30</t>
  </si>
  <si>
    <t>32,31</t>
  </si>
  <si>
    <t>33,32</t>
  </si>
  <si>
    <t>34,33</t>
  </si>
  <si>
    <t>35,34</t>
  </si>
  <si>
    <t>36,35</t>
  </si>
  <si>
    <t>36,36</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</si>
  <si>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</si>
  <si>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</si>
  <si>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</si>
  <si>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</si>
  <si>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</si>
  <si>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</si>
  <si>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</si>
  <si>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</si>
  <si>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</si>
  <si>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</si>
  <si>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</si>
  <si>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</si>
  <si>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</si>
  <si>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</si>
  <si>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</si>
  <si>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</si>
  <si>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</si>
  <si>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</si>
  <si>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</si>
  <si>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</si>
  <si>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</si>
  <si>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</si>
  <si>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</si>
  <si>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3,2 4,3 5,4 6,5</t>
  </si>
  <si>
    <t>3,2 4,3</t>
  </si>
  <si>
    <t>16,16</t>
  </si>
  <si>
    <t xml:space="preserve">5,4 6,5 7,6 8,7 9,8 10,9 11,10 12,11 13,12 14,13 15,14 16,15 </t>
  </si>
  <si>
    <t>different values in Figure 2 and text!</t>
  </si>
  <si>
    <t>linear function and some LMM (gaussian)</t>
  </si>
  <si>
    <t>used inverse demographic technique to then plug these into matrix</t>
  </si>
  <si>
    <t>ratio of neonates at time t to adults age i at t-1</t>
  </si>
  <si>
    <t>guess = pre</t>
  </si>
  <si>
    <t>total number of initial starting pop in ex 2</t>
  </si>
  <si>
    <t>LMM</t>
  </si>
  <si>
    <t>ambient cohort</t>
  </si>
  <si>
    <t>CO2 cohort</t>
  </si>
  <si>
    <t>logit linear function/logistic regression</t>
  </si>
  <si>
    <t>cohort all</t>
  </si>
  <si>
    <t xml:space="preserve">life table response experiment - fecundity most important (cohort study) but population experiment found adult survival important </t>
  </si>
  <si>
    <t>pop experiment all</t>
  </si>
  <si>
    <t>ambient pop ex</t>
  </si>
  <si>
    <t>CO2 pop ex</t>
  </si>
  <si>
    <t>over 1 (1.084) CI 1.069-1.098</t>
  </si>
  <si>
    <t>average number of fledglings per pair per year</t>
  </si>
  <si>
    <t>can’t tell</t>
  </si>
  <si>
    <t>part of bayesian heirarchical model of abundance</t>
  </si>
  <si>
    <t>includes survival</t>
  </si>
  <si>
    <t>guess: pre</t>
  </si>
  <si>
    <t>uniform priors</t>
  </si>
  <si>
    <t>wide-priors</t>
  </si>
  <si>
    <t>base-priors</t>
  </si>
  <si>
    <t>medium to medium</t>
  </si>
  <si>
    <t>large to large</t>
  </si>
  <si>
    <t>direct calculation: transition frequency table</t>
  </si>
  <si>
    <t>logistic regression survival linear regression growth</t>
  </si>
  <si>
    <t xml:space="preserve">ANCOVA </t>
  </si>
  <si>
    <t>differed by site, Lopez and Wayne were positive but Makah and Pleasant CIs spanned 1</t>
  </si>
  <si>
    <t>sR</t>
  </si>
  <si>
    <t>sM</t>
  </si>
  <si>
    <t>sL</t>
  </si>
  <si>
    <t>pRR</t>
  </si>
  <si>
    <t>pRM</t>
  </si>
  <si>
    <t>pRL</t>
  </si>
  <si>
    <t>pMR</t>
  </si>
  <si>
    <t>pMM</t>
  </si>
  <si>
    <t>pML</t>
  </si>
  <si>
    <t>pLM</t>
  </si>
  <si>
    <t>pLL</t>
  </si>
  <si>
    <t>fM</t>
  </si>
  <si>
    <t>fL</t>
  </si>
  <si>
    <t>sR.w</t>
  </si>
  <si>
    <t>sM.w</t>
  </si>
  <si>
    <t>sL.w</t>
  </si>
  <si>
    <t>pRR.w</t>
  </si>
  <si>
    <t>pRM.w</t>
  </si>
  <si>
    <t>pRL.w</t>
  </si>
  <si>
    <t>pMR.w</t>
  </si>
  <si>
    <t>pMM.w</t>
  </si>
  <si>
    <t>pML.w</t>
  </si>
  <si>
    <t>pLM.w</t>
  </si>
  <si>
    <t>pLL.w</t>
  </si>
  <si>
    <t>linear regression</t>
  </si>
  <si>
    <t>ANCOVA</t>
  </si>
  <si>
    <t>mean Makah</t>
  </si>
  <si>
    <t>mean Lopez</t>
  </si>
  <si>
    <t>mean Wayne</t>
  </si>
  <si>
    <t>mean Pleasant</t>
  </si>
  <si>
    <t>mean Contact</t>
  </si>
  <si>
    <t>mean No Contact</t>
  </si>
  <si>
    <t>total fledglings per year per breeding female</t>
  </si>
  <si>
    <t>two broods and includes survival to capture</t>
  </si>
  <si>
    <t>Poisson likelihood - parameter = product of fecundity and number of breeding females also includes apparent survival to capture</t>
  </si>
  <si>
    <t>positive for hoopoe but close to 1 for wrynecks (CI span 1)</t>
  </si>
  <si>
    <t>includes survival and proportion of female chicks</t>
  </si>
  <si>
    <t>confidence interval spanned 1 so stable</t>
  </si>
  <si>
    <t>3,2 4,3 5,4 6,5 7,6 8,7 8,8</t>
  </si>
  <si>
    <t>from text 0.74 in Table 2</t>
  </si>
  <si>
    <t>reproduction is just part of fecundity also has survival and 0.5</t>
  </si>
  <si>
    <t>guess: post as fecundity inc adult survival</t>
  </si>
  <si>
    <t>5,4 6,5 7,6 8,7 9,8</t>
  </si>
  <si>
    <t>9,9</t>
  </si>
  <si>
    <t xml:space="preserve">1,4 1,5 1,6 1,7 1,8 </t>
  </si>
  <si>
    <t>0.038 </t>
  </si>
  <si>
    <t>0.037 </t>
  </si>
  <si>
    <t>0.030 </t>
  </si>
  <si>
    <t>0.013 </t>
  </si>
  <si>
    <t>0.027 </t>
  </si>
  <si>
    <t>0.051 </t>
  </si>
  <si>
    <t>0.068 </t>
  </si>
  <si>
    <t>118 </t>
  </si>
  <si>
    <t>86 </t>
  </si>
  <si>
    <t>72 </t>
  </si>
  <si>
    <t>149 </t>
  </si>
  <si>
    <t>182 </t>
  </si>
  <si>
    <t>147 </t>
  </si>
  <si>
    <t>140 </t>
  </si>
  <si>
    <t>0.000 </t>
  </si>
  <si>
    <t>0.064 </t>
  </si>
  <si>
    <t>0.070 </t>
  </si>
  <si>
    <t>0.015 </t>
  </si>
  <si>
    <t>0.091 </t>
  </si>
  <si>
    <t>0.057 </t>
  </si>
  <si>
    <t>32 </t>
  </si>
  <si>
    <t>29 </t>
  </si>
  <si>
    <t>19 </t>
  </si>
  <si>
    <t>65 </t>
  </si>
  <si>
    <t>107 </t>
  </si>
  <si>
    <t>64 </t>
  </si>
  <si>
    <t>90 </t>
  </si>
  <si>
    <t>direct calculation: mean fledglings - assume very high detection rate</t>
  </si>
  <si>
    <t>number of fledglings per first clutch</t>
  </si>
  <si>
    <t>guess: post as fledglings inc</t>
  </si>
  <si>
    <t>increasing lambda from 1992 to 2001 and then declining from 2002 to 2009 (but CI crosses 1)</t>
  </si>
  <si>
    <t>direct calculations then parameteric bootstrap</t>
  </si>
  <si>
    <t>parametric bootstrap (beta distribution for survival components)</t>
  </si>
  <si>
    <t>Capture-mark-recapture model (bootstrap beta dist)</t>
  </si>
  <si>
    <t>sample size = lowest across all elements that make up fecundity</t>
  </si>
  <si>
    <t>declining 0.95 mean 0.98 median but CI crosses 1 0.68-1.38</t>
  </si>
  <si>
    <t>PROC NLMIXED SAS</t>
  </si>
  <si>
    <t>parametric bootstrap beta distribution</t>
  </si>
  <si>
    <t>parametric bootstrap normal distribution</t>
  </si>
  <si>
    <t>not clear (max = 4619)</t>
  </si>
  <si>
    <t>not clear (max = 4909)</t>
  </si>
  <si>
    <t>not clear (max = 3214)</t>
  </si>
  <si>
    <t>not clear (max = 3440)</t>
  </si>
  <si>
    <t>Hayman</t>
  </si>
  <si>
    <t>10.1017/S0950268812000167</t>
  </si>
  <si>
    <t>just capture mark recpature</t>
  </si>
  <si>
    <t>bat</t>
  </si>
  <si>
    <t>Hovick</t>
  </si>
  <si>
    <t>10.1007/s10980-013-9896-7</t>
  </si>
  <si>
    <t>not explicitly an MPM</t>
  </si>
  <si>
    <t>no sample sizes as from literature</t>
  </si>
  <si>
    <t>no sample sizes reported</t>
  </si>
  <si>
    <t>Rodriguez-Barreras</t>
  </si>
  <si>
    <t>10.1016/j.ecss.2015.06.021</t>
  </si>
  <si>
    <t>long-spined sea urchin</t>
  </si>
  <si>
    <t>Diadematoida</t>
  </si>
  <si>
    <t>all four populations we below 1 (0.918-0.964)</t>
  </si>
  <si>
    <t>large-sized diadema can contribute most to changes in population growth rate at all sites</t>
  </si>
  <si>
    <t>quadratic programming routine</t>
  </si>
  <si>
    <t>direction calculation: number of small sea urchins per area</t>
  </si>
  <si>
    <t>TYPE NOT REPORTED</t>
  </si>
  <si>
    <t>± for recruitment, assume sd but does not say bootstrapped lambda</t>
  </si>
  <si>
    <t>popbio R</t>
  </si>
  <si>
    <t>maybe pre as have recruits</t>
  </si>
  <si>
    <t>think so</t>
  </si>
  <si>
    <t>CGD</t>
  </si>
  <si>
    <t>LQY</t>
  </si>
  <si>
    <t>mean lambda is just the same as large survival. CHECKED and is correct</t>
  </si>
  <si>
    <t>bootstrapped: method not given</t>
  </si>
  <si>
    <t>small survival</t>
  </si>
  <si>
    <t>first row is still survival here</t>
  </si>
  <si>
    <t>not reported: maybe standard deviation</t>
  </si>
  <si>
    <t>direct calculation: number per year per area</t>
  </si>
  <si>
    <t>TMD</t>
  </si>
  <si>
    <t>MLN</t>
  </si>
  <si>
    <t>Reynolds</t>
  </si>
  <si>
    <t>10.1002/jwmg.582</t>
  </si>
  <si>
    <t>Anas laysanensis</t>
  </si>
  <si>
    <t>1.18 for source and 3.28 for reintroduced populations</t>
  </si>
  <si>
    <t>number of ducklings per female that survived to independence</t>
  </si>
  <si>
    <t>total breeding females from 1998-2010 on Laysan Island</t>
  </si>
  <si>
    <t>Barker model in Program MARK juvenile but adult from literature</t>
  </si>
  <si>
    <t>standard deviations and standard errors</t>
  </si>
  <si>
    <t>fecundity juvenile</t>
  </si>
  <si>
    <t>fecundity adult</t>
  </si>
  <si>
    <t>Barker model in program MARK</t>
  </si>
  <si>
    <t>Laysan Island</t>
  </si>
  <si>
    <t>Midway Atoll</t>
  </si>
  <si>
    <t>Lewis</t>
  </si>
  <si>
    <t>10.1016/j.ecolmodel.2014.08.021</t>
  </si>
  <si>
    <t>black bear</t>
  </si>
  <si>
    <t>adult breeding female survival had highest importance in good food years</t>
  </si>
  <si>
    <t>average number of female cubs per litter</t>
  </si>
  <si>
    <t>includes survival of adult and transition to breeding</t>
  </si>
  <si>
    <t>from literature and tweaked into scenarios</t>
  </si>
  <si>
    <t>no sample sizes</t>
  </si>
  <si>
    <t>mentioned but not reported have standard deviations but they are chosen and fixed not representing uncertainty</t>
  </si>
  <si>
    <t>Morris</t>
  </si>
  <si>
    <t>10.1086/657443</t>
  </si>
  <si>
    <t>primates</t>
  </si>
  <si>
    <t>mean daughters in given year</t>
  </si>
  <si>
    <t>database data</t>
  </si>
  <si>
    <t>stochastic only</t>
  </si>
  <si>
    <t>looked at covariance between vital rates</t>
  </si>
  <si>
    <t>most sensitive to adult survival</t>
  </si>
  <si>
    <t>variance of the process - something we are interested in - uncertainty due to sampling is accounted for and removed but not reported</t>
  </si>
  <si>
    <t>did account for it but not reported!</t>
  </si>
  <si>
    <t>accounted not reported</t>
  </si>
  <si>
    <t>no sample size</t>
  </si>
  <si>
    <t>Hernandez-Pacheco</t>
  </si>
  <si>
    <t>10.1002/ajp.22177</t>
  </si>
  <si>
    <t>rhesus macaque</t>
  </si>
  <si>
    <t>female monkeys</t>
  </si>
  <si>
    <t>don't think it needs observation model</t>
  </si>
  <si>
    <t>semi-natural</t>
  </si>
  <si>
    <t>direct calculation: 1- number exited by death over number alive at start of period</t>
  </si>
  <si>
    <t>direct calculation: number of newborns at t divided by number of live females of age x</t>
  </si>
  <si>
    <t>no survival in fecundity</t>
  </si>
  <si>
    <t>number of female newborns to female adults</t>
  </si>
  <si>
    <t>LTRE: survival and fertility of sexually active individuals contributed most to long term fitness</t>
  </si>
  <si>
    <t>uncertainty in variance of vital rates</t>
  </si>
  <si>
    <t>not reported alone only as comparisons</t>
  </si>
  <si>
    <t>fecundity YA</t>
  </si>
  <si>
    <t>fecundity A</t>
  </si>
  <si>
    <t>survival infant</t>
  </si>
  <si>
    <t>survival YA</t>
  </si>
  <si>
    <t>survival A</t>
  </si>
  <si>
    <t>1973-1984</t>
  </si>
  <si>
    <t>1985-2000</t>
  </si>
  <si>
    <t>variance</t>
  </si>
  <si>
    <t>only propagated to LTRE</t>
  </si>
  <si>
    <t>variance includes sampling variation</t>
  </si>
  <si>
    <t>Kessler</t>
  </si>
  <si>
    <t>10.1002/ajp.22323</t>
  </si>
  <si>
    <t>all monkeys in study (both sexes)</t>
  </si>
  <si>
    <t>as above, not sure observation process needed</t>
  </si>
  <si>
    <t>popbio and pgirmess</t>
  </si>
  <si>
    <t>bootstrapped raw data for lambda</t>
  </si>
  <si>
    <t>pre-TTI 1.128 (1.062-1.165), post TTI 1.134 (1.094-1.179)</t>
  </si>
  <si>
    <t>1985-1996</t>
  </si>
  <si>
    <t>LTRE: most influential are survival and fertility of adults and young adults</t>
  </si>
  <si>
    <t>bootstrap of raw data</t>
  </si>
  <si>
    <t>10.1002/ajp.22375</t>
  </si>
  <si>
    <t>adult female contribution to male and female infants</t>
  </si>
  <si>
    <t>still think survival missing from fecundity</t>
  </si>
  <si>
    <t>total monkeys, 2046 male, 2094 female</t>
  </si>
  <si>
    <t>direct calculation: number of newborns at t divided by number of live females of age x as a linear function of number of mature females in pop</t>
  </si>
  <si>
    <t>survival of female adults most influential</t>
  </si>
  <si>
    <t>no sampling variation as have whole population</t>
  </si>
  <si>
    <t>YA female to male infant</t>
  </si>
  <si>
    <t>A female to male infant</t>
  </si>
  <si>
    <t>YA female to female infant</t>
  </si>
  <si>
    <t>A female to female infant</t>
  </si>
  <si>
    <t>male survival infant</t>
  </si>
  <si>
    <t>male survival yearling</t>
  </si>
  <si>
    <t>male survival juvenile</t>
  </si>
  <si>
    <t>male survival YA</t>
  </si>
  <si>
    <t>male survival A</t>
  </si>
  <si>
    <t>female survival infant</t>
  </si>
  <si>
    <t>female survival yearling</t>
  </si>
  <si>
    <t>female survival juvenile</t>
  </si>
  <si>
    <t>female survival YA</t>
  </si>
  <si>
    <t>female survival A</t>
  </si>
  <si>
    <t>Keith</t>
  </si>
  <si>
    <t>10.1111/cobi.12234</t>
  </si>
  <si>
    <t>anura</t>
  </si>
  <si>
    <t>Assa darlingtoni</t>
  </si>
  <si>
    <t>part of bigger model to look at red list criteria</t>
  </si>
  <si>
    <t>guess: post</t>
  </si>
  <si>
    <t>mention some as part of the bigger model but only see it for listing criteria not any lower levels</t>
  </si>
  <si>
    <t>Ryberg</t>
  </si>
  <si>
    <t>10.1111/cobi.12429</t>
  </si>
  <si>
    <t>Sceloporus arenicolus</t>
  </si>
  <si>
    <t>individuals across all sites</t>
  </si>
  <si>
    <t>mean number of eggs per female</t>
  </si>
  <si>
    <t>direct calculation: mean number of eggs per female</t>
  </si>
  <si>
    <t>fecundity doesn't span full time step (appendix S2)</t>
  </si>
  <si>
    <t>direct calculation: adult = montly estimate, juvenile survival direct estimation for lambda = 1</t>
  </si>
  <si>
    <t>most influential for sensitivity was juvenile survial and least was fertility: elasticity showed dominance of adult survival in sites 1,2 ,4, 6 but to juvenile survival in site 3</t>
  </si>
  <si>
    <t>all above 1 (1.08-1.26)</t>
  </si>
  <si>
    <t>direct calculation: juvenile survival direct estimation for lambda = 1</t>
  </si>
  <si>
    <t>direct calculation: adult = montly estimate,</t>
  </si>
  <si>
    <t>site 1</t>
  </si>
  <si>
    <t xml:space="preserve">site 1 </t>
  </si>
  <si>
    <t>site 2</t>
  </si>
  <si>
    <t>site 3</t>
  </si>
  <si>
    <t>site 4</t>
  </si>
  <si>
    <t>site 5</t>
  </si>
  <si>
    <t>site 6</t>
  </si>
  <si>
    <t>max: 21</t>
  </si>
  <si>
    <t>max: 29</t>
  </si>
  <si>
    <t>max: 10</t>
  </si>
  <si>
    <t>max: 41</t>
  </si>
  <si>
    <t>max:41</t>
  </si>
  <si>
    <t>max: 17</t>
  </si>
  <si>
    <t>max: 12</t>
  </si>
  <si>
    <t>report total number per site but not by age. Just mention too few recaptures of juveniles to estimate directly</t>
  </si>
  <si>
    <t>Gruebler</t>
  </si>
  <si>
    <t>10.1002/ece3.984</t>
  </si>
  <si>
    <t>barn swallow</t>
  </si>
  <si>
    <t>standard error survival and reproduction</t>
  </si>
  <si>
    <t>juveniles produced annually by an individual surviving up to fledging</t>
  </si>
  <si>
    <t>total number of radio tagged individuals</t>
  </si>
  <si>
    <t>known fate survival model in MARK for adults and CJS for post fledging survival some from literature</t>
  </si>
  <si>
    <t>annual reproductive output</t>
  </si>
  <si>
    <t>annual survival adult</t>
  </si>
  <si>
    <t>Monte Carlo simulation</t>
  </si>
  <si>
    <t>annual juvenile survival</t>
  </si>
  <si>
    <t>max 560</t>
  </si>
  <si>
    <t>CJS model and estimated from other parameters</t>
  </si>
  <si>
    <t>slightly declining 0.97 SE 0.022</t>
  </si>
  <si>
    <t>did but only to see impact of migration on survival not sensitivity of lambda</t>
  </si>
  <si>
    <t>10.1890/ES10-00065.1</t>
  </si>
  <si>
    <t>total colonies followed</t>
  </si>
  <si>
    <t>Montastraea annularis</t>
  </si>
  <si>
    <t>temporal variation in growth rate, stable before bleaching, declining during and recovered to ~ 1 after</t>
  </si>
  <si>
    <t>LTRE - change to survivorship of small colonies was most influential</t>
  </si>
  <si>
    <t>not considered</t>
  </si>
  <si>
    <t>eight matrices</t>
  </si>
  <si>
    <t>size based</t>
  </si>
  <si>
    <t>no recruitment</t>
  </si>
  <si>
    <t>bootstrap interval of lambda</t>
  </si>
  <si>
    <t>can’t find it</t>
  </si>
  <si>
    <t>2001-2002</t>
  </si>
  <si>
    <t>2002-2003</t>
  </si>
  <si>
    <t>2003-2004</t>
  </si>
  <si>
    <t>2004-2005</t>
  </si>
  <si>
    <t>2005-2006</t>
  </si>
  <si>
    <t>2006-2007</t>
  </si>
  <si>
    <t>2007-2008</t>
  </si>
  <si>
    <t>2008-2009</t>
  </si>
  <si>
    <t>medium survival</t>
  </si>
  <si>
    <t>medium retrogression to small</t>
  </si>
  <si>
    <t>large retrogression to medium</t>
  </si>
  <si>
    <t>large survival</t>
  </si>
  <si>
    <t>large retrogression to small</t>
  </si>
  <si>
    <t>Miller</t>
  </si>
  <si>
    <t>10.1002/etc.2972</t>
  </si>
  <si>
    <t>Catostomus commersoni</t>
  </si>
  <si>
    <t>density dependent logistic MPM</t>
  </si>
  <si>
    <t>from life table in previous paper</t>
  </si>
  <si>
    <t>missing in this paper</t>
  </si>
  <si>
    <t>population size as proportion of carrying capacity</t>
  </si>
  <si>
    <t>shark</t>
  </si>
  <si>
    <t>shortfin mako shark</t>
  </si>
  <si>
    <t>Tsai</t>
  </si>
  <si>
    <t>10.1093/icesjms/fsu056</t>
  </si>
  <si>
    <t>two sex</t>
  </si>
  <si>
    <t>monte carlo simulations</t>
  </si>
  <si>
    <t>decompose uncertainty - VERY COOL</t>
  </si>
  <si>
    <t xml:space="preserve">iterative approach with lambda =1 </t>
  </si>
  <si>
    <t>number of neonates scaled by sex ratio</t>
  </si>
  <si>
    <t>without fishing 1.078 (2 year cycle) 1.051 (3 year cycle) but with fishing 0.949 and 0.937</t>
  </si>
  <si>
    <t>peak elasticity at juvenile and adult stages</t>
  </si>
  <si>
    <t>Good example of uncertainty changing conclusions</t>
  </si>
  <si>
    <t>87009 females and 82480 males landed at fish market</t>
  </si>
  <si>
    <t>survival neonate male</t>
  </si>
  <si>
    <t>survival neonate female</t>
  </si>
  <si>
    <t>stasis juvenile male</t>
  </si>
  <si>
    <t>stasis juvenile female</t>
  </si>
  <si>
    <t>survival and growth juvenile male</t>
  </si>
  <si>
    <t>survival and growth juvenile female</t>
  </si>
  <si>
    <t>stasis sub adult male</t>
  </si>
  <si>
    <t>stasis sub adult female</t>
  </si>
  <si>
    <t>survival and growth sub adult male</t>
  </si>
  <si>
    <t>survival and pregnancy sub adult female</t>
  </si>
  <si>
    <t>survival to parturient female</t>
  </si>
  <si>
    <t>survival to pregnant female</t>
  </si>
  <si>
    <t>survival to resting female</t>
  </si>
  <si>
    <t>survival male adult</t>
  </si>
  <si>
    <t>fecundity male</t>
  </si>
  <si>
    <t>5,1</t>
  </si>
  <si>
    <t>7,9</t>
  </si>
  <si>
    <t>monte carlo simulation - log normal</t>
  </si>
  <si>
    <t>7,8</t>
  </si>
  <si>
    <t>unfished 2 year</t>
  </si>
  <si>
    <t>unfished 3 year</t>
  </si>
  <si>
    <t>fished 3 year</t>
  </si>
  <si>
    <t>fished 2 year</t>
  </si>
  <si>
    <t>monte carlo simulation</t>
  </si>
  <si>
    <t>different uncertainty scenarios plotted only</t>
  </si>
  <si>
    <t>IMPORTANT - full propagation leads to indeterminate conclusion</t>
  </si>
  <si>
    <t>Chitwood</t>
  </si>
  <si>
    <t>10.1002/jwmg.835</t>
  </si>
  <si>
    <t>white-tailed deer</t>
  </si>
  <si>
    <t>but not clear what it is</t>
  </si>
  <si>
    <t>known-fate survival model in Program MARK</t>
  </si>
  <si>
    <t>guess: post as includes adult survival in fecundity</t>
  </si>
  <si>
    <t>birth rate times adult survival</t>
  </si>
  <si>
    <t>number of neonates per female</t>
  </si>
  <si>
    <t>adult females</t>
  </si>
  <si>
    <t>0.788 to 1.003 with mid of 0.905 for current scenario</t>
  </si>
  <si>
    <t>most important was adult female survival</t>
  </si>
  <si>
    <t>birth rate yearling</t>
  </si>
  <si>
    <t>birth rate adult</t>
  </si>
  <si>
    <t>survival fawn</t>
  </si>
  <si>
    <t>high mid low</t>
  </si>
  <si>
    <t>direct calculation: not clear for uncertainty</t>
  </si>
  <si>
    <t>known fate model program MARK: not clear for uncertainty</t>
  </si>
  <si>
    <t>current</t>
  </si>
  <si>
    <t>well reported sample sizes</t>
  </si>
  <si>
    <t>not clear where uncertainty from</t>
  </si>
  <si>
    <t>Mugabo</t>
  </si>
  <si>
    <t>10.1111/1365-2656.12109</t>
  </si>
  <si>
    <t>common lizards</t>
  </si>
  <si>
    <t>most important were juvenile and yearling survival</t>
  </si>
  <si>
    <t>population density experiment</t>
  </si>
  <si>
    <t>stage-specific proportion of breeders times total clutch size, hatching success, and primary sex ratio</t>
  </si>
  <si>
    <t>also includes mother survival</t>
  </si>
  <si>
    <t>total number of individuals in experimental treatments</t>
  </si>
  <si>
    <t>logistic regression and Poisson regression</t>
  </si>
  <si>
    <t>SE of survival</t>
  </si>
  <si>
    <t>between 0.6 and 1.4 across all models, declines slightly with density</t>
  </si>
  <si>
    <t>one sex density independent</t>
  </si>
  <si>
    <t>two sex density independent limited harem</t>
  </si>
  <si>
    <t>two sex density independent unlimited harem</t>
  </si>
  <si>
    <t>one sex density dependent</t>
  </si>
  <si>
    <t>two sex density dependent limited harem</t>
  </si>
  <si>
    <t>two sex density dependent unlimited harem</t>
  </si>
  <si>
    <t>can't find it</t>
  </si>
  <si>
    <t>standard deviation/5</t>
  </si>
  <si>
    <t>juvenile proportion breeders</t>
  </si>
  <si>
    <t>juvenile clutch size</t>
  </si>
  <si>
    <t>juvenile hatching success</t>
  </si>
  <si>
    <t>yearling proportion breeders</t>
  </si>
  <si>
    <t>yearling clutch size</t>
  </si>
  <si>
    <t>yearling hatching success</t>
  </si>
  <si>
    <t>exlcuded density dependent model</t>
  </si>
  <si>
    <t>yearling survival female</t>
  </si>
  <si>
    <t>yearling survival male</t>
  </si>
  <si>
    <t>adult clutch size</t>
  </si>
  <si>
    <t>adult hatching success</t>
  </si>
  <si>
    <t>FLAG logit scale</t>
  </si>
  <si>
    <t>FLAG log scale</t>
  </si>
  <si>
    <t>direct calculation so SEM</t>
  </si>
  <si>
    <t>one sex</t>
  </si>
  <si>
    <t>10.1111/j.1365-2664.2012.02160.x</t>
  </si>
  <si>
    <t>total individuals marked</t>
  </si>
  <si>
    <t>E-SURGE</t>
  </si>
  <si>
    <t>multistate survival/transition model in E-SURGE</t>
  </si>
  <si>
    <t>direct calculation and expert opinion</t>
  </si>
  <si>
    <t>mean number of juveniles produced by certain size group female</t>
  </si>
  <si>
    <t>includes survival post natal in fecundity</t>
  </si>
  <si>
    <t>most influential were the parameters od medium-sized females</t>
  </si>
  <si>
    <t>no sample size break down</t>
  </si>
  <si>
    <t>Edmunds</t>
  </si>
  <si>
    <t>10.1002/lno.10075</t>
  </si>
  <si>
    <t>Orbicella annularis</t>
  </si>
  <si>
    <t>1.152-1.018 in Tektite and 0.586-0.679 in Yawzi Point</t>
  </si>
  <si>
    <t>direct calculation from another area</t>
  </si>
  <si>
    <t>Poptools in Excel</t>
  </si>
  <si>
    <t>bootstrap to get CI for lambda</t>
  </si>
  <si>
    <t>number of juveniles per area</t>
  </si>
  <si>
    <t>maximum colonies tracked</t>
  </si>
  <si>
    <t>1 to 1</t>
  </si>
  <si>
    <t>survival of large individuals was most important in 1988-1993 and 1998-2003 but stasis or recruitment of smallest important in 2003-2013 and survival and stasis of size 2 in 1993-1998</t>
  </si>
  <si>
    <t>1 to 2</t>
  </si>
  <si>
    <t>1 to 3</t>
  </si>
  <si>
    <t>1 to 4</t>
  </si>
  <si>
    <t>2 to 1</t>
  </si>
  <si>
    <t>2 to 2</t>
  </si>
  <si>
    <t>2 to 3</t>
  </si>
  <si>
    <t>2 to 4</t>
  </si>
  <si>
    <t>3 to 1</t>
  </si>
  <si>
    <t>3 to 2</t>
  </si>
  <si>
    <t>3 to 3</t>
  </si>
  <si>
    <t>3 to 4</t>
  </si>
  <si>
    <t>4 to 1</t>
  </si>
  <si>
    <t>4 to 2</t>
  </si>
  <si>
    <t>4 to 3</t>
  </si>
  <si>
    <t>4 to 4</t>
  </si>
  <si>
    <t>2,4</t>
  </si>
  <si>
    <t>1988-1993</t>
  </si>
  <si>
    <t>direct calculation then bootstrap of data</t>
  </si>
  <si>
    <t>mortality was plotted</t>
  </si>
  <si>
    <t>1993-1998</t>
  </si>
  <si>
    <t>1998-2003</t>
  </si>
  <si>
    <t>plotted only - lambdas</t>
  </si>
  <si>
    <t>2003-2008</t>
  </si>
  <si>
    <t>2008-2013</t>
  </si>
  <si>
    <t>Meyer</t>
  </si>
  <si>
    <t>10.1007/s00227-015-2695-8</t>
  </si>
  <si>
    <t>New Zealand sea lion</t>
  </si>
  <si>
    <t>total females in mark recpture</t>
  </si>
  <si>
    <t>open access data</t>
  </si>
  <si>
    <t>multistate state-space CJS model</t>
  </si>
  <si>
    <t>stage specific contributions of pups</t>
  </si>
  <si>
    <t>0.950 (CI 0.92-0.978)</t>
  </si>
  <si>
    <t>propgate uncertainty to elasticity</t>
  </si>
  <si>
    <t>most important elasticity was adult survival</t>
  </si>
  <si>
    <t>transition juvenile to adult delayed breeding</t>
  </si>
  <si>
    <t>transition juvenile to adult and breeding</t>
  </si>
  <si>
    <t>transition adult delayed breeding to adult breeding</t>
  </si>
  <si>
    <t>transition adult breeding to adult skipped breeding</t>
  </si>
  <si>
    <t>transition adult skipped breeding to adult breeding</t>
  </si>
  <si>
    <t>estimate = median</t>
  </si>
  <si>
    <t>Hyslop</t>
  </si>
  <si>
    <t>10.1007/s10144-011-0292-3</t>
  </si>
  <si>
    <t>0.96 to 1.03</t>
  </si>
  <si>
    <t>most sensitive to changes in adult survival</t>
  </si>
  <si>
    <t>Eastern Indigo snake</t>
  </si>
  <si>
    <t>CJS and multistate CMR models</t>
  </si>
  <si>
    <t>from other studies</t>
  </si>
  <si>
    <t>product of mean clutch size divided 2, nest survival, hatching rate, and breeding probability</t>
  </si>
  <si>
    <t>total captures across two sites</t>
  </si>
  <si>
    <t>hatchling survival</t>
  </si>
  <si>
    <t>multistate capture mark recapture model</t>
  </si>
  <si>
    <t>direct calculation from captive breeding</t>
  </si>
  <si>
    <t>nest survival</t>
  </si>
  <si>
    <t>hatching rate</t>
  </si>
  <si>
    <t>breeding probability</t>
  </si>
  <si>
    <t>field observations and captive programs</t>
  </si>
  <si>
    <t>transition stage 1 to 2</t>
  </si>
  <si>
    <t>transition stage 2 to 3</t>
  </si>
  <si>
    <t>running with upper and lower est of each vital rate</t>
  </si>
  <si>
    <t>only reported it for lower value of one parameter</t>
  </si>
  <si>
    <t>Texas horned lizard</t>
  </si>
  <si>
    <t>Wolf</t>
  </si>
  <si>
    <t>10.1007/s10144-014-0450-5</t>
  </si>
  <si>
    <t>number of female offspring per female per year</t>
  </si>
  <si>
    <t>calculated using sex ratio times proportion of breeding females time first clutch size times proportion of breeding females times second clutch size times nest survival times hatch rate</t>
  </si>
  <si>
    <t>two methods: censor missing or known-fates model in Program MARK but direct calculation for juveniles</t>
  </si>
  <si>
    <t>assume post</t>
  </si>
  <si>
    <t>adults across two populations</t>
  </si>
  <si>
    <t>recruitment and adult fecundity were most important</t>
  </si>
  <si>
    <t>not reported just look at impacts of parameters on lambda</t>
  </si>
  <si>
    <t>hatch rate</t>
  </si>
  <si>
    <t>first clutch size</t>
  </si>
  <si>
    <t>second clutch size</t>
  </si>
  <si>
    <t>females double clutching</t>
  </si>
  <si>
    <t xml:space="preserve">juvenile survival </t>
  </si>
  <si>
    <t>direct calculation when lambda = 1</t>
  </si>
  <si>
    <t>average of direct calculation and known fates estimate - beta distribution</t>
  </si>
  <si>
    <t>direct calculation - beta distribution</t>
  </si>
  <si>
    <t>direct calculation - stretch beta distribution</t>
  </si>
  <si>
    <t>compound rate</t>
  </si>
  <si>
    <t>WR3</t>
  </si>
  <si>
    <t>known fates estimate</t>
  </si>
  <si>
    <t>CWMA</t>
  </si>
  <si>
    <t>montecarlo simulation</t>
  </si>
  <si>
    <t>Haslob</t>
  </si>
  <si>
    <t>10.1007/s00227-012-1933-6</t>
  </si>
  <si>
    <t>Baltic sprat</t>
  </si>
  <si>
    <t>some experiment</t>
  </si>
  <si>
    <t>poptools</t>
  </si>
  <si>
    <t>produced eggs per individual</t>
  </si>
  <si>
    <t>from literature, from experiments, from other studies then exponential decay model</t>
  </si>
  <si>
    <t>length dependent models of different forms</t>
  </si>
  <si>
    <t>compound rate including sex ratio, proportion mature, L50, spawning interval, batch fecundity</t>
  </si>
  <si>
    <t>think continuous reproduction and daily</t>
  </si>
  <si>
    <t>one standard deviation reported but then ignored</t>
  </si>
  <si>
    <t>survival and transitions were more important</t>
  </si>
  <si>
    <t>not explicitly reported, but changes with temperature</t>
  </si>
  <si>
    <t>the standard deviation based estimate is not what makes it into the model</t>
  </si>
  <si>
    <t>Hudgens</t>
  </si>
  <si>
    <t>10.1007/s00442-010-1761-7</t>
  </si>
  <si>
    <t>island fox</t>
  </si>
  <si>
    <t>from literature and then modified based on changes in behaviour</t>
  </si>
  <si>
    <t>number of female pups per female fox multiplied by pup survival</t>
  </si>
  <si>
    <t>includes survival in fecundity</t>
  </si>
  <si>
    <t>lambda of 0.64 for baseline but 0.74 under shifted behaviour</t>
  </si>
  <si>
    <t>from literature so no sample size for individual vital rates</t>
  </si>
  <si>
    <t>Duchet</t>
  </si>
  <si>
    <t>10.1007/s10646-010-0507-y</t>
  </si>
  <si>
    <t>Anomopoda</t>
  </si>
  <si>
    <t>Daphnia pulex and Daphnia magna</t>
  </si>
  <si>
    <t>average number of female offspring produced per female of age x</t>
  </si>
  <si>
    <t>also includes survival of mother</t>
  </si>
  <si>
    <t>direct calculation: from life table</t>
  </si>
  <si>
    <t>RAMAS GIS</t>
  </si>
  <si>
    <t xml:space="preserve">for lab conditions D. pulex had lambda over 1 in all treatments, D. magna switched to negative growth in spinosad treatment. In field, population growth rates were below 1 for D.pulex but above 1 for D. magna. </t>
  </si>
  <si>
    <t>standard error of lambda from simulation</t>
  </si>
  <si>
    <t>there are error bars on plots but they are not labelled so no idea what they are</t>
  </si>
  <si>
    <t>survival age 0-2</t>
  </si>
  <si>
    <t>survival age 2-4</t>
  </si>
  <si>
    <t>survival age 4-6</t>
  </si>
  <si>
    <t>survival age 6-8</t>
  </si>
  <si>
    <t>survival age 8-10</t>
  </si>
  <si>
    <t>survival age 10-12</t>
  </si>
  <si>
    <t>survival age 12-14</t>
  </si>
  <si>
    <t>plotted only and not labelled</t>
  </si>
  <si>
    <t>D. pulex</t>
  </si>
  <si>
    <t>fecundity 6-8</t>
  </si>
  <si>
    <t>fecundity 8-10</t>
  </si>
  <si>
    <t>fecundity 12-14</t>
  </si>
  <si>
    <t>D. magna</t>
  </si>
  <si>
    <t>mean lambda and SEM</t>
  </si>
  <si>
    <t>don't think it is propagated but some sd used for normal distribution. Not really enough detail</t>
  </si>
  <si>
    <t>Santadino</t>
  </si>
  <si>
    <t>10.1007/s11270-014-2207-3</t>
  </si>
  <si>
    <t>Eisenia fetida</t>
  </si>
  <si>
    <t>Opisthopora</t>
  </si>
  <si>
    <t>number of eggs produced per adult</t>
  </si>
  <si>
    <t>1.037 in control but down to 0.473 and 0.315 under dosage treatments</t>
  </si>
  <si>
    <t>most important in control is adult survival but in treatments is survival from juvenile to adult</t>
  </si>
  <si>
    <t>standard error for lambda but no idea where it comes from</t>
  </si>
  <si>
    <t>control</t>
  </si>
  <si>
    <t>dosage 1</t>
  </si>
  <si>
    <t>dosage 2</t>
  </si>
  <si>
    <t>can't tell not reported</t>
  </si>
  <si>
    <t>PLOTTED ONLY</t>
  </si>
  <si>
    <t>call it a two stage population projection model not MPM and do not treat it like a matrix</t>
  </si>
  <si>
    <t>Lenihan</t>
  </si>
  <si>
    <t>10.3354/meps08595</t>
  </si>
  <si>
    <t>none mentioned</t>
  </si>
  <si>
    <t>state-space Bayesian model</t>
  </si>
  <si>
    <t>COULD BE USEFUL FOR FORECASTING</t>
  </si>
  <si>
    <t>Johnson</t>
  </si>
  <si>
    <t>10.1111/j.1365-2664.2010.01846.x</t>
  </si>
  <si>
    <t>individual based model</t>
  </si>
  <si>
    <t>10.1016/j.ecolmodel.2010.06.026</t>
  </si>
  <si>
    <t>Wiederholt</t>
  </si>
  <si>
    <t>Kruger</t>
  </si>
  <si>
    <t>10.1016/j.biocon.2009.12.010</t>
  </si>
  <si>
    <t>white-tailed eagle</t>
  </si>
  <si>
    <t>adult and pre-breeding survival are key vital rate elements</t>
  </si>
  <si>
    <t>total birds for survival</t>
  </si>
  <si>
    <t>direct probability or mean of neighbouring ages</t>
  </si>
  <si>
    <t>polynomial GLMM</t>
  </si>
  <si>
    <t>number of chicks per breeding attempt*0.5</t>
  </si>
  <si>
    <t>COULD BE AN EXAMPLE OF WHY VALIDATION IMPORTANT</t>
  </si>
  <si>
    <t>declining 1947-1974, increasing 1975-2008</t>
  </si>
  <si>
    <t>survival 10</t>
  </si>
  <si>
    <t>survival 11</t>
  </si>
  <si>
    <t>survival 12</t>
  </si>
  <si>
    <t>survival 13</t>
  </si>
  <si>
    <t>survival 14</t>
  </si>
  <si>
    <t>survival 15</t>
  </si>
  <si>
    <t>survival 16</t>
  </si>
  <si>
    <t>survival 17</t>
  </si>
  <si>
    <t>survival 18</t>
  </si>
  <si>
    <t>survival 19</t>
  </si>
  <si>
    <t>survival 20</t>
  </si>
  <si>
    <t>survival 21</t>
  </si>
  <si>
    <t>survival 22</t>
  </si>
  <si>
    <t>survival 23</t>
  </si>
  <si>
    <t>survival 24</t>
  </si>
  <si>
    <t>survival 25</t>
  </si>
  <si>
    <t>survival 26</t>
  </si>
  <si>
    <t>survival 27</t>
  </si>
  <si>
    <t>survival 28</t>
  </si>
  <si>
    <t>survival 29</t>
  </si>
  <si>
    <t>survival 30</t>
  </si>
  <si>
    <t>survival 31</t>
  </si>
  <si>
    <t>survival 32</t>
  </si>
  <si>
    <t>survival 33</t>
  </si>
  <si>
    <t>survival 34</t>
  </si>
  <si>
    <t>survival 35</t>
  </si>
  <si>
    <t>survival 36</t>
  </si>
  <si>
    <t>survival 37</t>
  </si>
  <si>
    <t>fertility 7</t>
  </si>
  <si>
    <t>fertility 8</t>
  </si>
  <si>
    <t>fertility 9</t>
  </si>
  <si>
    <t>fertility 10</t>
  </si>
  <si>
    <t>fertility 11</t>
  </si>
  <si>
    <t>fertility 12</t>
  </si>
  <si>
    <t>fertility 13</t>
  </si>
  <si>
    <t>fertility 14</t>
  </si>
  <si>
    <t>fertility 15</t>
  </si>
  <si>
    <t>fertility 16</t>
  </si>
  <si>
    <t>fertility 17</t>
  </si>
  <si>
    <t>fertility 18</t>
  </si>
  <si>
    <t>fertility 19</t>
  </si>
  <si>
    <t>fertility 20</t>
  </si>
  <si>
    <t>fertility 21</t>
  </si>
  <si>
    <t>fertility 22</t>
  </si>
  <si>
    <t>fertility 23</t>
  </si>
  <si>
    <t>fertility 24</t>
  </si>
  <si>
    <t>fertility 25</t>
  </si>
  <si>
    <t>fertility 26</t>
  </si>
  <si>
    <t>fertility 27</t>
  </si>
  <si>
    <t>fertility 28</t>
  </si>
  <si>
    <t>fertility 29</t>
  </si>
  <si>
    <t>fertility 30</t>
  </si>
  <si>
    <t>fertility 31</t>
  </si>
  <si>
    <t>fertility 32</t>
  </si>
  <si>
    <t>fertility 33</t>
  </si>
  <si>
    <t>fertility 34</t>
  </si>
  <si>
    <t>fertility 35</t>
  </si>
  <si>
    <t>fertility 36</t>
  </si>
  <si>
    <t>fertility 37</t>
  </si>
  <si>
    <t>breeding probability 36</t>
  </si>
  <si>
    <t>breeding probability 37</t>
  </si>
  <si>
    <t>37,36</t>
  </si>
  <si>
    <t>37,37</t>
  </si>
  <si>
    <t>1947-1974</t>
  </si>
  <si>
    <t xml:space="preserve">max: 80 </t>
  </si>
  <si>
    <t>Polynomial GLMM</t>
  </si>
  <si>
    <t>1975-2008</t>
  </si>
  <si>
    <t>211 breeding attempts from 21 females</t>
  </si>
  <si>
    <t>not clear: max 80</t>
  </si>
  <si>
    <t>not clear: max 21</t>
  </si>
  <si>
    <t>Zamora-Abrego</t>
  </si>
  <si>
    <t>10.1655/09-005.1</t>
  </si>
  <si>
    <t>knob-scaled lizard</t>
  </si>
  <si>
    <t>capture whole population</t>
  </si>
  <si>
    <t>15, 20, 18 pregnant females</t>
  </si>
  <si>
    <t>mean litter size per year</t>
  </si>
  <si>
    <t>mean litter size times female survival</t>
  </si>
  <si>
    <t>lambda - analytical method</t>
  </si>
  <si>
    <t>total lizards marked, 56 males and 89 females</t>
  </si>
  <si>
    <t>positive growth in 2001-2003 but negative 2003-2004</t>
  </si>
  <si>
    <t>survival yearlings female</t>
  </si>
  <si>
    <t>survival yearlings male</t>
  </si>
  <si>
    <t>survival juveniles female</t>
  </si>
  <si>
    <t>survival juveniles male</t>
  </si>
  <si>
    <t>survival adults 1 female</t>
  </si>
  <si>
    <t>survival adults 1 male</t>
  </si>
  <si>
    <t>survival adults 2 female</t>
  </si>
  <si>
    <t>survival adults 2 male</t>
  </si>
  <si>
    <t>2,2 3,2</t>
  </si>
  <si>
    <t>3,3 4,3</t>
  </si>
  <si>
    <t>fecundity adult 1</t>
  </si>
  <si>
    <t>fecundity adult 2</t>
  </si>
  <si>
    <t>growth of yearlings and juveniles and stasis of adults were most important</t>
  </si>
  <si>
    <t>analytical method</t>
  </si>
  <si>
    <t>Corti</t>
  </si>
  <si>
    <t>10.1644/09-MAMM-A-047.1.</t>
  </si>
  <si>
    <t>huemul deer</t>
  </si>
  <si>
    <t>adutl female survival was most important</t>
  </si>
  <si>
    <t xml:space="preserve">total identified deer; </t>
  </si>
  <si>
    <t>apparent survival estimated with Kaplan-Meier procedure</t>
  </si>
  <si>
    <t>survival fawns</t>
  </si>
  <si>
    <t>survival juveniles</t>
  </si>
  <si>
    <t>survival adults</t>
  </si>
  <si>
    <t>1,3 1,4</t>
  </si>
  <si>
    <t>survival yearlings</t>
  </si>
  <si>
    <t>kaplan meier procedure</t>
  </si>
  <si>
    <t>do investigate 3 scenarios and claim it is uncertainty but it isn't</t>
  </si>
  <si>
    <t>only standard deviations for vital rates</t>
  </si>
  <si>
    <t>parameteric bootstrap</t>
  </si>
  <si>
    <t>used standard deviation for parametric bootstrap</t>
  </si>
  <si>
    <t>FLAG</t>
  </si>
  <si>
    <t>10.2744/CCB-0778.1</t>
  </si>
  <si>
    <t>Mogollones</t>
  </si>
  <si>
    <t>Podocnemis expansa</t>
  </si>
  <si>
    <t>number of female eggs per female</t>
  </si>
  <si>
    <t>direct calculation: number of eggs * propotion female</t>
  </si>
  <si>
    <t>direct alculation: Frazer's method and Peulou method</t>
  </si>
  <si>
    <t>possibly post</t>
  </si>
  <si>
    <t>surviving and passing from category 2 to 3 was most important</t>
  </si>
  <si>
    <t>some reported for an earlier analysis but not the matrix</t>
  </si>
  <si>
    <t>total turtles from 1998-2004</t>
  </si>
  <si>
    <t>fecundity adult 3</t>
  </si>
  <si>
    <t>survival stage 1</t>
  </si>
  <si>
    <t>stasis juveniles</t>
  </si>
  <si>
    <t>stasis adult 1</t>
  </si>
  <si>
    <t>survival adult 1</t>
  </si>
  <si>
    <t>stasis adult 2</t>
  </si>
  <si>
    <t>stasis adult 3</t>
  </si>
  <si>
    <t>Sakaris</t>
  </si>
  <si>
    <t>10.1890/08-0305.1</t>
  </si>
  <si>
    <t>flathead catfish</t>
  </si>
  <si>
    <t>linear regression model</t>
  </si>
  <si>
    <t>total catfish (799 in Coosa River 136 in Ocmulgee River)</t>
  </si>
  <si>
    <t>Survivals were more important than fecundities</t>
  </si>
  <si>
    <t>stochastic lambda 0.970 to 1.009 depending on stochastic scenario</t>
  </si>
  <si>
    <t>on population size projections from stochastic sim</t>
  </si>
  <si>
    <t>Coosa River favourable</t>
  </si>
  <si>
    <t>Coosa River unfavourable</t>
  </si>
  <si>
    <t>Coosa River variable</t>
  </si>
  <si>
    <t>Ocmulgee River favourable</t>
  </si>
  <si>
    <t>Ocmulgee River variable</t>
  </si>
  <si>
    <t>Coosa River variable harvest</t>
  </si>
  <si>
    <t>Ocmulgee River variable harvest</t>
  </si>
  <si>
    <t>Ocmulgee River unfavourable</t>
  </si>
  <si>
    <t>Coosa River slot limit</t>
  </si>
  <si>
    <t>Ocmulgee River increased fishing</t>
  </si>
  <si>
    <t>Coosa River</t>
  </si>
  <si>
    <t>stage 1 to 2</t>
  </si>
  <si>
    <t>stage 2 stasis</t>
  </si>
  <si>
    <t>stage 2 to 3</t>
  </si>
  <si>
    <t>stage 3 stasis</t>
  </si>
  <si>
    <t>stage 3 to 4</t>
  </si>
  <si>
    <t>stage 4 stasis</t>
  </si>
  <si>
    <t>stage 4 to 5</t>
  </si>
  <si>
    <t>stage 5 stasis</t>
  </si>
  <si>
    <t>stage 5 to 6</t>
  </si>
  <si>
    <t>stage 6 stasis</t>
  </si>
  <si>
    <t>stage 6 to 7</t>
  </si>
  <si>
    <t>stage 7 stasis</t>
  </si>
  <si>
    <t>stage 7 to 8</t>
  </si>
  <si>
    <t>stage 8 stasis</t>
  </si>
  <si>
    <t>stage 8 to 9</t>
  </si>
  <si>
    <t>stage 9 stasis</t>
  </si>
  <si>
    <t>stage 9 to 10</t>
  </si>
  <si>
    <t>stage 10 stasis</t>
  </si>
  <si>
    <t>stage 10 to 11</t>
  </si>
  <si>
    <t>stage 11 stasis</t>
  </si>
  <si>
    <t>stage 5 fecundity</t>
  </si>
  <si>
    <t>stage 6 fecundity</t>
  </si>
  <si>
    <t>stage 7 fecundity</t>
  </si>
  <si>
    <t>stage 8 fecundity</t>
  </si>
  <si>
    <t>stage 9 fecundity</t>
  </si>
  <si>
    <t>stage 10 fecundity</t>
  </si>
  <si>
    <t>stage 11 fecundity</t>
  </si>
  <si>
    <t>stage 3 fecundity</t>
  </si>
  <si>
    <t>stage 4 fecundity</t>
  </si>
  <si>
    <t>Ocmulgee River</t>
  </si>
  <si>
    <t>plotted only for pop size not growth rate</t>
  </si>
  <si>
    <t>McMurray</t>
  </si>
  <si>
    <t>10.1890/08-2060.1</t>
  </si>
  <si>
    <t>Xestospongia muta</t>
  </si>
  <si>
    <t>no reproduction in original matrix but do test recruitment vector</t>
  </si>
  <si>
    <t>doesn't include reproduction and t = 3 years</t>
  </si>
  <si>
    <t>bootstrap CI</t>
  </si>
  <si>
    <t>total sponges across 2 sites</t>
  </si>
  <si>
    <t>survival of the largest class was most important. LTRE: mortality of largest two classes most important</t>
  </si>
  <si>
    <t>2000-2003</t>
  </si>
  <si>
    <t>increasing when inc recruitment. 0.756 to 0.974 for survival only</t>
  </si>
  <si>
    <t>2003-2006</t>
  </si>
  <si>
    <t>Base to Base</t>
  </si>
  <si>
    <t>Base to 1</t>
  </si>
  <si>
    <t>4 to 5</t>
  </si>
  <si>
    <t>5 to 5</t>
  </si>
  <si>
    <t>2 to Base</t>
  </si>
  <si>
    <t>3 to Base</t>
  </si>
  <si>
    <t>4 to Base</t>
  </si>
  <si>
    <t>5 to Base</t>
  </si>
  <si>
    <t>Base to 2</t>
  </si>
  <si>
    <t>Base to 3</t>
  </si>
  <si>
    <t>Base to 4</t>
  </si>
  <si>
    <t>Base to 5</t>
  </si>
  <si>
    <t>6,1</t>
  </si>
  <si>
    <t>4,5</t>
  </si>
  <si>
    <t>polar bear</t>
  </si>
  <si>
    <t>Hunter</t>
  </si>
  <si>
    <t>10.1890/09-1641.1</t>
  </si>
  <si>
    <t>parametric bootstrap for model and parameter estimation uncertainty</t>
  </si>
  <si>
    <t>LTRE: reductions caused by reduced adult female survival and reduced breeding</t>
  </si>
  <si>
    <t>individuals in study</t>
  </si>
  <si>
    <t>USEFUL POLICY QUOTES</t>
  </si>
  <si>
    <t>addition of 2 year olds</t>
  </si>
  <si>
    <t>multi-state mark recapture model output combined with estimate of litter size</t>
  </si>
  <si>
    <t>declines as ice free years increase or as poor years increase in stochastic simulations</t>
  </si>
  <si>
    <t>uncertainty almost certaintly exists, just not reported</t>
  </si>
  <si>
    <t>time-invariant model</t>
  </si>
  <si>
    <t>parametric 2001</t>
  </si>
  <si>
    <t>parametric 2002</t>
  </si>
  <si>
    <t>parametric 2003</t>
  </si>
  <si>
    <t>parametric 2004</t>
  </si>
  <si>
    <t>parametric 2005</t>
  </si>
  <si>
    <t xml:space="preserve"> bootstrap</t>
  </si>
  <si>
    <t>nonparametric 2001</t>
  </si>
  <si>
    <t>nonparametric 2002</t>
  </si>
  <si>
    <t>nonparametric 2003</t>
  </si>
  <si>
    <t>nonparametric 2004</t>
  </si>
  <si>
    <t>nonparametric 2005</t>
  </si>
  <si>
    <t>survival year 2</t>
  </si>
  <si>
    <t>survival year 3</t>
  </si>
  <si>
    <t>survival year 4</t>
  </si>
  <si>
    <t>stasis year 4</t>
  </si>
  <si>
    <t>survival adult with cub</t>
  </si>
  <si>
    <t>stasis adult with cub</t>
  </si>
  <si>
    <t xml:space="preserve">transition adult with cub to adult </t>
  </si>
  <si>
    <t>survival adult with yearling back to adult</t>
  </si>
  <si>
    <t>4,6</t>
  </si>
  <si>
    <t>adult survival to adult with cub</t>
  </si>
  <si>
    <t>multistate mark-recapture model</t>
  </si>
  <si>
    <t>some uncertainty should definitely exist</t>
  </si>
  <si>
    <t>Edeline</t>
  </si>
  <si>
    <t>10.1098/rspb.2009.1724</t>
  </si>
  <si>
    <t>Esox lucius</t>
  </si>
  <si>
    <t>total fish of all ages</t>
  </si>
  <si>
    <t>size dependent fecundity function - GAM</t>
  </si>
  <si>
    <t>size dependent survival function - GAM</t>
  </si>
  <si>
    <t>SE of effect of stress</t>
  </si>
  <si>
    <t>should be IPM as all body length based</t>
  </si>
  <si>
    <t>size dependent survival function - GAM but survival of stage 1 from literature</t>
  </si>
  <si>
    <t>37-56% decline in lambda under stress</t>
  </si>
  <si>
    <t>older ages became more important under stress</t>
  </si>
  <si>
    <t>SciLab software</t>
  </si>
  <si>
    <t>fecundity 1-n</t>
  </si>
  <si>
    <t>survival egg</t>
  </si>
  <si>
    <t>survival 4-n</t>
  </si>
  <si>
    <t>max: 3695</t>
  </si>
  <si>
    <t>under stress</t>
  </si>
  <si>
    <t>rhesus macaques</t>
  </si>
  <si>
    <t>Blomquist</t>
  </si>
  <si>
    <t>10.1007/s10764-010-9461-z</t>
  </si>
  <si>
    <t>SE plotted for mature adult survival</t>
  </si>
  <si>
    <t>all above 1 and mixed results for rank</t>
  </si>
  <si>
    <t>elasticity path analysis. not all results reported. highest elasticity is removal prob and mature adult survival</t>
  </si>
  <si>
    <t>survival to first census</t>
  </si>
  <si>
    <t>max number in each age group summed</t>
  </si>
  <si>
    <t>high rank 1960-2000</t>
  </si>
  <si>
    <t>mid rank 1960-2000</t>
  </si>
  <si>
    <t>low rank 1960-2000</t>
  </si>
  <si>
    <t>high rank 1960-1973</t>
  </si>
  <si>
    <t>mid rank 1960-1973</t>
  </si>
  <si>
    <t>low rank 1960-1973</t>
  </si>
  <si>
    <t>high rank 1974-1983</t>
  </si>
  <si>
    <t>mid rank 1974-1983</t>
  </si>
  <si>
    <t>low rank 1974-1983</t>
  </si>
  <si>
    <t>high rank 1984-2000</t>
  </si>
  <si>
    <t>mid rank 1984-2000</t>
  </si>
  <si>
    <t>low rank 1984-2000</t>
  </si>
  <si>
    <t>female offspring survival rates for mature adult females</t>
  </si>
  <si>
    <t>high rank</t>
  </si>
  <si>
    <t>mid rank</t>
  </si>
  <si>
    <t>low rank</t>
  </si>
  <si>
    <t>mature adult survival</t>
  </si>
  <si>
    <t>juvenile non removal</t>
  </si>
  <si>
    <t>young adult birth rate</t>
  </si>
  <si>
    <t>young adult know rate</t>
  </si>
  <si>
    <t>young adult f sex ratio</t>
  </si>
  <si>
    <t>young adult non removal</t>
  </si>
  <si>
    <t>young adult off survival</t>
  </si>
  <si>
    <t>young adult off non removal</t>
  </si>
  <si>
    <t>young adult survival</t>
  </si>
  <si>
    <t>adult birth rate</t>
  </si>
  <si>
    <t>adult know rate</t>
  </si>
  <si>
    <t>adult f sex ratio</t>
  </si>
  <si>
    <t>adult off non removal</t>
  </si>
  <si>
    <t>adult off survival</t>
  </si>
  <si>
    <t>adult non removal</t>
  </si>
  <si>
    <t>average number of female offspring produced by female</t>
  </si>
  <si>
    <t>horizontal or vertical life table</t>
  </si>
  <si>
    <t>RAMAS-GIS</t>
  </si>
  <si>
    <t>density dependent</t>
  </si>
  <si>
    <t>spinosad decreased lambda but over 1 for D.pulex</t>
  </si>
  <si>
    <t>some plotted but not labelled</t>
  </si>
  <si>
    <t>cladocera</t>
  </si>
  <si>
    <t>daphnia pulex daphnia magna</t>
  </si>
  <si>
    <t>daphnia pulex</t>
  </si>
  <si>
    <t>daphnia magna</t>
  </si>
  <si>
    <t>life history tables</t>
  </si>
  <si>
    <t>offspring per surviving female 0-2</t>
  </si>
  <si>
    <t>offspring per surviving female 2-4</t>
  </si>
  <si>
    <t>offspring per surviving female 4-6</t>
  </si>
  <si>
    <t>offspring per surviving female 6-8</t>
  </si>
  <si>
    <t>offspring per surviving female 8-10</t>
  </si>
  <si>
    <t>offspring per surviving female 10-12</t>
  </si>
  <si>
    <t>offspring per surviving female 12-14</t>
  </si>
  <si>
    <t>mean lambda</t>
  </si>
  <si>
    <t>laboratory Bti daphnia pulex</t>
  </si>
  <si>
    <t>laboratory spinosad daphnia pulex</t>
  </si>
  <si>
    <t>laboratory control daphnia pulex</t>
  </si>
  <si>
    <t>field do Bti daphnia pulex</t>
  </si>
  <si>
    <t>field do spinosad daphnia pulex</t>
  </si>
  <si>
    <t>field do control daphnia pulex</t>
  </si>
  <si>
    <t>field d2 Bti daphnia pulex</t>
  </si>
  <si>
    <t>field d2 spinosad daphnia pulex</t>
  </si>
  <si>
    <t>field control daphnia pulex</t>
  </si>
  <si>
    <t>laboratory spinosad daphnia magna</t>
  </si>
  <si>
    <t>laboratory control daphnia magna</t>
  </si>
  <si>
    <t>field do Bti daphnia magna</t>
  </si>
  <si>
    <t>field do spinosad daphnia magna</t>
  </si>
  <si>
    <t>field do control daphnia magna</t>
  </si>
  <si>
    <t>field d2 Bti daphnia magna</t>
  </si>
  <si>
    <t>field d2 spinosad daphnia magna</t>
  </si>
  <si>
    <t>field control daphnia magna</t>
  </si>
  <si>
    <t>laboratory Bti daphnia magna</t>
  </si>
  <si>
    <t>standard error of mean</t>
  </si>
  <si>
    <t>10.2193/2008-093</t>
  </si>
  <si>
    <t>common loon</t>
  </si>
  <si>
    <t>number of female chicks per female</t>
  </si>
  <si>
    <t>includes survival of mother, sex ratio, and breeding probability</t>
  </si>
  <si>
    <t>mixed-effects model</t>
  </si>
  <si>
    <t>previous mark recapture analysis</t>
  </si>
  <si>
    <t>New Hampshire</t>
  </si>
  <si>
    <t>Wisconsin</t>
  </si>
  <si>
    <t>1.01 (0.97 - 1.05) and 0.99 (0.96-1.02) for New Hampshire and Wisconsin</t>
  </si>
  <si>
    <t>elasticity and sensitivity most sensitive to adult survival</t>
  </si>
  <si>
    <t>pairing propensity</t>
  </si>
  <si>
    <t>number of chicks</t>
  </si>
  <si>
    <t>mixed effects model</t>
  </si>
  <si>
    <t>sex ratio</t>
  </si>
  <si>
    <t>both</t>
  </si>
  <si>
    <t>Alcyonacea</t>
  </si>
  <si>
    <t>Paramuricea clavata</t>
  </si>
  <si>
    <t>Linares</t>
  </si>
  <si>
    <t>10.3354/meps08437</t>
  </si>
  <si>
    <t>100+</t>
  </si>
  <si>
    <t>at least 100 in each plot but not clear how many plots</t>
  </si>
  <si>
    <t>had already been done in previous analysis</t>
  </si>
  <si>
    <t>new polyps</t>
  </si>
  <si>
    <t>assumptions</t>
  </si>
  <si>
    <t xml:space="preserve">declines </t>
  </si>
  <si>
    <t>size class 2 to 2</t>
  </si>
  <si>
    <t>size class 3 to 2</t>
  </si>
  <si>
    <t>size class 2 to 3</t>
  </si>
  <si>
    <t>size class 3 to 3</t>
  </si>
  <si>
    <t>size class 4 to 3</t>
  </si>
  <si>
    <t>size class 3 to 4</t>
  </si>
  <si>
    <t>size class 4 to 4</t>
  </si>
  <si>
    <t>size class 5 to 4</t>
  </si>
  <si>
    <t>size class 4 to 1</t>
  </si>
  <si>
    <t>size class 4 to 5</t>
  </si>
  <si>
    <t>size class 5 to 5</t>
  </si>
  <si>
    <t>size class 6 to 5</t>
  </si>
  <si>
    <t>size class 5 to 6</t>
  </si>
  <si>
    <t>size class 5 to 1</t>
  </si>
  <si>
    <t>size class 6 to 6</t>
  </si>
  <si>
    <t>size class 7 to 6</t>
  </si>
  <si>
    <t>size class 6 to 1</t>
  </si>
  <si>
    <t>size class 6 to 4</t>
  </si>
  <si>
    <t>size class 6 to 7</t>
  </si>
  <si>
    <t>size class 7 to 7</t>
  </si>
  <si>
    <t>size class 7 to 5</t>
  </si>
  <si>
    <t>size class 7 to 1</t>
  </si>
  <si>
    <t>size class 1 to 2</t>
  </si>
  <si>
    <t>direct calculation: Frazer's method and Peulou method</t>
  </si>
  <si>
    <t>Medes Islands</t>
  </si>
  <si>
    <t>Cap de Creus</t>
  </si>
  <si>
    <t>size class 7 to 4</t>
  </si>
  <si>
    <t>size class 5 to 3</t>
  </si>
  <si>
    <t>1999-2000</t>
  </si>
  <si>
    <t>2000-2001</t>
  </si>
  <si>
    <t>size class 6 to 3</t>
  </si>
  <si>
    <t>Chambers</t>
  </si>
  <si>
    <t>10.1071/WR10080</t>
  </si>
  <si>
    <t>marsupial</t>
  </si>
  <si>
    <t>tammar wallabies</t>
  </si>
  <si>
    <t>road mortality decreased lambda but lambda above 1 in naval base and below in bushlands</t>
  </si>
  <si>
    <t>multistrata mark-recapture model</t>
  </si>
  <si>
    <t>starts month after births</t>
  </si>
  <si>
    <t>number of female offspring</t>
  </si>
  <si>
    <t>times first year survival (only up to weaning - assume weaning - capture = 100%)</t>
  </si>
  <si>
    <t>standard errors (delta method - survival, bootstrap fecundity)</t>
  </si>
  <si>
    <t>total wallabies of both sexes captured</t>
  </si>
  <si>
    <t>2005 northern bushland</t>
  </si>
  <si>
    <t>2005 southern bushland road kill</t>
  </si>
  <si>
    <t>2005 southern bushland</t>
  </si>
  <si>
    <t>2005 base road kill</t>
  </si>
  <si>
    <t>2006 northern bushland</t>
  </si>
  <si>
    <t>2006 southern bushland road kill</t>
  </si>
  <si>
    <t>2006 southern bushland</t>
  </si>
  <si>
    <t>2006 base road kill</t>
  </si>
  <si>
    <t>2007 northern bushland</t>
  </si>
  <si>
    <t>2007 southern bushland road kill</t>
  </si>
  <si>
    <t>2007 southern bushland</t>
  </si>
  <si>
    <t>2007 base road kill</t>
  </si>
  <si>
    <t>multistrata capture recapture Program MARK</t>
  </si>
  <si>
    <t>report total captures but not by year or age</t>
  </si>
  <si>
    <t>young adult fecundity</t>
  </si>
  <si>
    <t>2005 base</t>
  </si>
  <si>
    <t>2007 base</t>
  </si>
  <si>
    <t>2006 base</t>
  </si>
  <si>
    <t>adult fecundity</t>
  </si>
  <si>
    <t>Kelly</t>
  </si>
  <si>
    <t>10.3354/meps08442</t>
  </si>
  <si>
    <t>Lepetodrilus fucensis</t>
  </si>
  <si>
    <t>Patellogastropoda</t>
  </si>
  <si>
    <t>number of female offspring produced by adult females</t>
  </si>
  <si>
    <t>linear regression and length-frequency distributions</t>
  </si>
  <si>
    <t>power function of actual fecundity, which is a direct calculation</t>
  </si>
  <si>
    <t>slow growth = 0.94 (0.75-1.73), intermediate growth = 1.23 (0.72-1.6), fast growth = 1.58 (0.72-1.72)</t>
  </si>
  <si>
    <t>CI for lambda from parametric bootstrap</t>
  </si>
  <si>
    <t>plot it for an earlier step in calculation</t>
  </si>
  <si>
    <t>slow growth</t>
  </si>
  <si>
    <t>intermediate growth</t>
  </si>
  <si>
    <t>fast growth</t>
  </si>
  <si>
    <t>parameteric bootstrap (normal dist for survival, uniform for fecundity)</t>
  </si>
  <si>
    <t>early adult fecundity</t>
  </si>
  <si>
    <t>mature adult fecundity</t>
  </si>
  <si>
    <t>old adult fecundity</t>
  </si>
  <si>
    <t>stasis settler</t>
  </si>
  <si>
    <t>survival settler</t>
  </si>
  <si>
    <t>recruit stasis</t>
  </si>
  <si>
    <t>recruit survival</t>
  </si>
  <si>
    <t>early adult stasis</t>
  </si>
  <si>
    <t>early adult survival</t>
  </si>
  <si>
    <t>mature adult stasis</t>
  </si>
  <si>
    <t>old adult stasis</t>
  </si>
  <si>
    <t>direct calculation and power function</t>
  </si>
  <si>
    <t>earlier survival stages have plotted uncertainty</t>
  </si>
  <si>
    <t>elasticity showed most sensitive to survival of recruits</t>
  </si>
  <si>
    <t>guess post as breeding is conditional on survival</t>
  </si>
  <si>
    <t>all parameters are from previous study so maybe uncertainty is there</t>
  </si>
  <si>
    <t>no life cycle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</si>
</sst>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2"/>
      <color theme="1"/>
      <name val="Calibri"/>
      <family val="2"/>
      <scheme val="minor"/>
    </font>
    <font>
      <b/>
      <sz val="12"/>
      <color theme="1"/>
      <name val="Calibri"/>
      <family val="2"/>
      <scheme val="minor"/>
    </font>
    <font>
      <sz val="12"/>
      <color rgb="FFFF0000"/>
      <name val="Calibri"/>
      <family val="2"/>
      <scheme val="minor"/>
    </font>
    <font>
      <sz val="8"/>
      <name val="Calibri"/>
      <family val="2"/>
      <scheme val="minor"/>
    </font>
    <font>
      <sz val="12"/>
      <color rgb="FF000000"/>
      <name val="Calibri"/>
      <family val="2"/>
      <scheme val="minor"/>
    </font>
    <font>
      <sz val="9"/>
      <color theme="1"/>
      <name val="Helvetica"/>
      <family val="2"/>
    </font>
    <font>
      <sz val="11"/>
      <color rgb="FF000000"/>
      <name val="Calibri"/>
      <family val="2"/>
      <scheme val="minor"/>
    </font>
    <font>
      <u/>
      <sz val="12"/>
      <color theme="10"/>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32">
    <xf numFmtId="0" fontId="0" fillId="0" borderId="0" xfId="0"/>
    <xf numFmtId="0" fontId="1" fillId="0" borderId="0" xfId="0" applyFont="1"/>
    <xf numFmtId="0" fontId="0" fillId="0" borderId="0" xfId="0" applyAlignment="1">
      <alignment wrapText="1"/>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2" fillId="0" borderId="0" xfId="0" applyFont="1" applyAlignment="1">
      <alignment vertical="center" wrapText="1"/>
    </xf>
    <xf numFmtId="0" fontId="2" fillId="0" borderId="0" xfId="0" applyFont="1" applyAlignment="1">
      <alignment vertical="center"/>
    </xf>
    <xf numFmtId="0" fontId="0" fillId="0" borderId="0" xfId="0" applyAlignment="1">
      <alignment horizontal="left" vertic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right" wrapText="1"/>
    </xf>
    <xf numFmtId="0" fontId="4" fillId="0" borderId="0" xfId="0" applyFont="1"/>
    <xf numFmtId="0" fontId="0" fillId="0" borderId="0" xfId="0" applyAlignment="1">
      <alignment horizontal="right"/>
    </xf>
    <xf numFmtId="0" fontId="0" fillId="0" borderId="0" xfId="0" applyAlignment="1">
      <alignment horizontal="right" vertical="center" wrapText="1"/>
    </xf>
    <xf numFmtId="0" fontId="4" fillId="0" borderId="0" xfId="0" applyFont="1" applyAlignment="1">
      <alignment vertical="center" wrapText="1"/>
    </xf>
    <xf numFmtId="0" fontId="1" fillId="0" borderId="0" xfId="0" applyFont="1" applyAlignment="1">
      <alignment horizontal="right"/>
    </xf>
    <xf numFmtId="0" fontId="2" fillId="0" borderId="0" xfId="0" applyFont="1" applyAlignment="1">
      <alignment horizontal="right" vertical="center" wrapText="1"/>
    </xf>
    <xf numFmtId="2" fontId="0" fillId="0" borderId="0" xfId="0" applyNumberFormat="1" applyAlignment="1">
      <alignment horizontal="right" vertical="center" wrapText="1"/>
    </xf>
    <xf numFmtId="46" fontId="0" fillId="0" borderId="0" xfId="0" applyNumberFormat="1"/>
    <xf numFmtId="0" fontId="1" fillId="0" borderId="0" xfId="0" applyFont="1" applyAlignment="1">
      <alignment horizontal="left"/>
    </xf>
    <xf numFmtId="0" fontId="2" fillId="0" borderId="0" xfId="0" applyFont="1" applyAlignment="1">
      <alignment horizontal="left" vertical="center" wrapText="1"/>
    </xf>
    <xf numFmtId="164" fontId="0" fillId="0" borderId="0" xfId="0" applyNumberFormat="1" applyAlignment="1">
      <alignment horizontal="right"/>
    </xf>
    <xf numFmtId="0" fontId="5" fillId="0" borderId="0" xfId="0" applyFont="1"/>
    <xf numFmtId="0" fontId="6" fillId="0" borderId="0" xfId="0" applyFont="1" applyAlignment="1">
      <alignment horizontal="left" vertical="center"/>
    </xf>
    <xf numFmtId="0" fontId="4" fillId="0" borderId="0" xfId="0" applyFont="1" applyAlignment="1">
      <alignment horizontal="left" vertical="center" wrapText="1"/>
    </xf>
    <xf numFmtId="0" fontId="7" fillId="0" borderId="0" xfId="1"/>
    <xf numFmtId="0" fontId="7" fillId="0" borderId="0" xfId="1" applyAlignment="1"/>
    <xf numFmtId="0" fontId="8" fillId="0" borderId="0" xfId="0" applyFont="1" applyAlignment="1">
      <alignment horizontal="right" vertical="center"/>
    </xf>
    <xf numFmtId="2" fontId="0" fillId="0" borderId="0" xfId="0" applyNumberFormat="1" applyAlignment="1">
      <alignment horizontal="right"/>
    </xf>
    <xf numFmtId="16" fontId="0" fillId="0" borderId="0" xfId="0" applyNumberFormat="1"/>
    <xf numFmtId="0" fontId="4"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dx.doi.org/10.1016/j.biocon.2013.09.005" TargetMode="External"/><Relationship Id="rId2" Type="http://schemas.openxmlformats.org/officeDocument/2006/relationships/hyperlink" Target="http://dx.doi.org/10.1016/j.biocon.2016.09.016" TargetMode="External"/><Relationship Id="rId1" Type="http://schemas.openxmlformats.org/officeDocument/2006/relationships/hyperlink" Target="http://dx.doi.org/10.1016/j.ecolmodel.2015.12.002&#160;" TargetMode="External"/><Relationship Id="rId5" Type="http://schemas.openxmlformats.org/officeDocument/2006/relationships/hyperlink" Target="http://dx.doi.org/10.1016/j.envsoft.2016.02.009" TargetMode="External"/><Relationship Id="rId4" Type="http://schemas.openxmlformats.org/officeDocument/2006/relationships/hyperlink" Target="http://dx.doi.org/10.1016/j.ecolmodel.2017.02.001&#1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C618-6E93-1646-A30E-18775A819FE7}">
  <dimension ref="A1:H1694"/>
  <sheetViews>
    <sheetView tabSelected="1" zoomScale="113" zoomScaleNormal="120" workbookViewId="0">
      <selection activeCell="C1676" sqref="C1676"/>
    </sheetView>
  </sheetViews>
  <sheetFormatPr baseColWidth="10" defaultRowHeight="16" x14ac:dyDescent="0.2"/>
  <cols>
    <col min="2" max="2" width="57.1640625" bestFit="1" customWidth="1"/>
    <col min="3" max="3" width="33.83203125" bestFit="1" customWidth="1"/>
    <col min="4" max="4" width="40.83203125" bestFit="1" customWidth="1"/>
    <col min="5" max="5" width="40.5" bestFit="1" customWidth="1"/>
    <col min="7" max="7" width="19.1640625" bestFit="1" customWidth="1"/>
  </cols>
  <sheetData>
    <row r="1" spans="1:8" x14ac:dyDescent="0.2">
      <c r="A1" s="1" t="s">
        <v>1258</v>
      </c>
      <c r="B1" s="1" t="s">
        <v>3</v>
      </c>
      <c r="C1" s="1" t="s">
        <v>4</v>
      </c>
      <c r="D1" s="1" t="s">
        <v>5</v>
      </c>
      <c r="E1" s="1" t="s">
        <v>7</v>
      </c>
      <c r="F1" s="1" t="s">
        <v>8</v>
      </c>
      <c r="G1" s="1" t="s">
        <v>9</v>
      </c>
      <c r="H1" s="1" t="s">
        <v>6</v>
      </c>
    </row>
    <row r="2" spans="1:8" ht="51" x14ac:dyDescent="0.2">
      <c r="A2" s="5">
        <v>1</v>
      </c>
      <c r="B2" s="5" t="s">
        <v>25</v>
      </c>
      <c r="C2" s="6" t="s">
        <v>1269</v>
      </c>
      <c r="D2" s="6" t="s">
        <v>1270</v>
      </c>
      <c r="E2" s="7" t="s">
        <v>1256</v>
      </c>
      <c r="F2" s="7" t="s">
        <v>18</v>
      </c>
      <c r="G2" s="7" t="s">
        <v>1257</v>
      </c>
      <c r="H2" s="7"/>
    </row>
    <row r="3" spans="1:8" ht="17" x14ac:dyDescent="0.2">
      <c r="A3" s="5">
        <v>2</v>
      </c>
      <c r="B3" s="5" t="s">
        <v>33</v>
      </c>
      <c r="C3" s="6" t="s">
        <v>1259</v>
      </c>
      <c r="D3" s="6" t="s">
        <v>1260</v>
      </c>
      <c r="E3" s="7" t="s">
        <v>1256</v>
      </c>
      <c r="F3" s="7" t="s">
        <v>18</v>
      </c>
      <c r="G3" s="7" t="s">
        <v>1257</v>
      </c>
      <c r="H3" s="7"/>
    </row>
    <row r="4" spans="1:8" ht="68" x14ac:dyDescent="0.2">
      <c r="A4" s="5">
        <v>3</v>
      </c>
      <c r="B4" s="4" t="s">
        <v>1261</v>
      </c>
      <c r="C4" s="6" t="s">
        <v>1271</v>
      </c>
      <c r="D4" s="6" t="s">
        <v>1262</v>
      </c>
      <c r="E4" s="7" t="s">
        <v>1256</v>
      </c>
      <c r="F4" s="7" t="s">
        <v>18</v>
      </c>
      <c r="G4" s="7" t="s">
        <v>1257</v>
      </c>
      <c r="H4" s="7"/>
    </row>
    <row r="5" spans="1:8" ht="68" x14ac:dyDescent="0.2">
      <c r="A5" s="5">
        <v>4</v>
      </c>
      <c r="B5" s="4" t="s">
        <v>1263</v>
      </c>
      <c r="C5" s="6" t="s">
        <v>1272</v>
      </c>
      <c r="D5" s="6" t="s">
        <v>1264</v>
      </c>
      <c r="E5" s="7" t="s">
        <v>1256</v>
      </c>
      <c r="F5" s="7" t="s">
        <v>18</v>
      </c>
      <c r="G5" s="7" t="s">
        <v>1257</v>
      </c>
      <c r="H5" s="7"/>
    </row>
    <row r="6" spans="1:8" ht="51" x14ac:dyDescent="0.2">
      <c r="A6" s="5">
        <v>5</v>
      </c>
      <c r="B6" s="4" t="s">
        <v>48</v>
      </c>
      <c r="C6" s="6" t="s">
        <v>1317</v>
      </c>
      <c r="D6" s="6" t="s">
        <v>1281</v>
      </c>
      <c r="E6" s="7" t="s">
        <v>1256</v>
      </c>
      <c r="F6" s="7" t="s">
        <v>18</v>
      </c>
      <c r="G6" s="7" t="s">
        <v>1257</v>
      </c>
      <c r="H6" s="7"/>
    </row>
    <row r="7" spans="1:8" ht="51" x14ac:dyDescent="0.2">
      <c r="A7" s="5">
        <v>6</v>
      </c>
      <c r="B7" s="4" t="s">
        <v>0</v>
      </c>
      <c r="C7" s="6" t="s">
        <v>1291</v>
      </c>
      <c r="D7" s="6" t="s">
        <v>1274</v>
      </c>
      <c r="E7" s="7" t="s">
        <v>1256</v>
      </c>
      <c r="F7" s="7" t="s">
        <v>18</v>
      </c>
      <c r="G7" s="7" t="s">
        <v>1257</v>
      </c>
      <c r="H7" s="7"/>
    </row>
    <row r="8" spans="1:8" ht="45" customHeight="1" x14ac:dyDescent="0.2">
      <c r="A8" s="5">
        <v>7</v>
      </c>
      <c r="B8" s="4" t="s">
        <v>762</v>
      </c>
      <c r="C8" s="7" t="s">
        <v>1273</v>
      </c>
      <c r="D8" s="6" t="s">
        <v>26</v>
      </c>
      <c r="E8" s="7" t="s">
        <v>1256</v>
      </c>
      <c r="F8" s="7" t="s">
        <v>18</v>
      </c>
      <c r="G8" s="7" t="s">
        <v>1257</v>
      </c>
      <c r="H8" s="7"/>
    </row>
    <row r="9" spans="1:8" ht="60" customHeight="1" x14ac:dyDescent="0.2">
      <c r="A9" s="5">
        <v>8</v>
      </c>
      <c r="B9" s="4" t="s">
        <v>1277</v>
      </c>
      <c r="C9" s="7" t="s">
        <v>1273</v>
      </c>
      <c r="D9" s="6" t="s">
        <v>26</v>
      </c>
      <c r="E9" s="7" t="s">
        <v>1256</v>
      </c>
      <c r="F9" s="7" t="s">
        <v>18</v>
      </c>
      <c r="G9" s="7" t="s">
        <v>1257</v>
      </c>
      <c r="H9" s="7"/>
    </row>
    <row r="10" spans="1:8" ht="27" customHeight="1" x14ac:dyDescent="0.2">
      <c r="A10" s="5">
        <v>9</v>
      </c>
      <c r="B10" s="5" t="s">
        <v>1265</v>
      </c>
      <c r="C10" s="7" t="s">
        <v>1275</v>
      </c>
      <c r="D10" s="6"/>
      <c r="E10" s="7" t="s">
        <v>1256</v>
      </c>
      <c r="F10" s="7" t="s">
        <v>18</v>
      </c>
      <c r="G10" s="7" t="s">
        <v>1257</v>
      </c>
      <c r="H10" s="7"/>
    </row>
    <row r="11" spans="1:8" ht="28" customHeight="1" x14ac:dyDescent="0.2">
      <c r="A11" s="5">
        <v>10</v>
      </c>
      <c r="B11" s="5" t="s">
        <v>1</v>
      </c>
      <c r="C11" s="6" t="s">
        <v>1276</v>
      </c>
      <c r="D11" s="6"/>
      <c r="E11" s="7" t="s">
        <v>1256</v>
      </c>
      <c r="F11" s="7" t="s">
        <v>18</v>
      </c>
      <c r="G11" s="7" t="s">
        <v>1257</v>
      </c>
      <c r="H11" s="7"/>
    </row>
    <row r="12" spans="1:8" ht="24" customHeight="1" x14ac:dyDescent="0.2">
      <c r="A12" s="5">
        <v>11</v>
      </c>
      <c r="B12" s="5" t="s">
        <v>2</v>
      </c>
      <c r="C12" s="7" t="s">
        <v>1266</v>
      </c>
      <c r="D12" s="6"/>
      <c r="E12" s="7" t="s">
        <v>1256</v>
      </c>
      <c r="F12" s="7" t="s">
        <v>18</v>
      </c>
      <c r="G12" s="7" t="s">
        <v>1257</v>
      </c>
      <c r="H12" s="7"/>
    </row>
    <row r="13" spans="1:8" ht="51" x14ac:dyDescent="0.2">
      <c r="A13" s="5">
        <v>12</v>
      </c>
      <c r="B13" s="5" t="s">
        <v>1267</v>
      </c>
      <c r="C13" s="6" t="s">
        <v>1268</v>
      </c>
      <c r="D13" s="6"/>
      <c r="E13" s="7" t="s">
        <v>1256</v>
      </c>
      <c r="F13" s="7" t="s">
        <v>18</v>
      </c>
      <c r="G13" s="7" t="s">
        <v>1257</v>
      </c>
      <c r="H13" s="7"/>
    </row>
    <row r="14" spans="1:8" ht="34" x14ac:dyDescent="0.2">
      <c r="A14" s="5">
        <v>13</v>
      </c>
      <c r="B14" s="5" t="s">
        <v>409</v>
      </c>
      <c r="C14" s="7" t="s">
        <v>1278</v>
      </c>
      <c r="D14" s="6" t="s">
        <v>1279</v>
      </c>
      <c r="E14" s="7" t="s">
        <v>1256</v>
      </c>
      <c r="F14" s="7" t="s">
        <v>18</v>
      </c>
      <c r="G14" s="7" t="s">
        <v>1257</v>
      </c>
      <c r="H14" s="7"/>
    </row>
    <row r="15" spans="1:8" x14ac:dyDescent="0.2">
      <c r="C15" s="1"/>
      <c r="D15" s="1"/>
      <c r="E15" s="1"/>
      <c r="F15" s="1"/>
      <c r="G15" s="1"/>
      <c r="H15" s="1"/>
    </row>
    <row r="16" spans="1:8" x14ac:dyDescent="0.2">
      <c r="A16" s="5">
        <v>1</v>
      </c>
      <c r="B16" s="5" t="s">
        <v>25</v>
      </c>
      <c r="C16" t="s">
        <v>31</v>
      </c>
      <c r="E16" t="s">
        <v>30</v>
      </c>
      <c r="F16">
        <v>2012</v>
      </c>
      <c r="G16" t="s">
        <v>29</v>
      </c>
    </row>
    <row r="17" spans="1:7" x14ac:dyDescent="0.2">
      <c r="A17" s="5">
        <v>2</v>
      </c>
      <c r="B17" s="5" t="s">
        <v>33</v>
      </c>
      <c r="C17" t="s">
        <v>34</v>
      </c>
      <c r="E17" t="s">
        <v>30</v>
      </c>
      <c r="F17">
        <v>2012</v>
      </c>
      <c r="G17" t="s">
        <v>29</v>
      </c>
    </row>
    <row r="18" spans="1:7" ht="17" x14ac:dyDescent="0.2">
      <c r="A18" s="5">
        <v>3</v>
      </c>
      <c r="B18" s="4" t="s">
        <v>27</v>
      </c>
      <c r="C18" t="s">
        <v>37</v>
      </c>
      <c r="D18" t="s">
        <v>1464</v>
      </c>
      <c r="E18" t="s">
        <v>30</v>
      </c>
      <c r="F18">
        <v>2012</v>
      </c>
      <c r="G18" t="s">
        <v>29</v>
      </c>
    </row>
    <row r="19" spans="1:7" ht="17" x14ac:dyDescent="0.2">
      <c r="A19" s="5">
        <v>4</v>
      </c>
      <c r="B19" s="4" t="s">
        <v>28</v>
      </c>
      <c r="C19" t="s">
        <v>37</v>
      </c>
      <c r="D19" t="s">
        <v>40</v>
      </c>
      <c r="E19" t="s">
        <v>30</v>
      </c>
      <c r="F19">
        <v>2012</v>
      </c>
      <c r="G19" t="s">
        <v>29</v>
      </c>
    </row>
    <row r="20" spans="1:7" ht="17" x14ac:dyDescent="0.2">
      <c r="A20" s="5">
        <v>5</v>
      </c>
      <c r="B20" s="4" t="s">
        <v>48</v>
      </c>
      <c r="C20" t="s">
        <v>31</v>
      </c>
      <c r="D20" t="s">
        <v>49</v>
      </c>
      <c r="E20" t="s">
        <v>30</v>
      </c>
      <c r="F20">
        <v>2012</v>
      </c>
      <c r="G20" t="s">
        <v>29</v>
      </c>
    </row>
    <row r="21" spans="1:7" ht="17" x14ac:dyDescent="0.2">
      <c r="A21" s="5">
        <v>6</v>
      </c>
      <c r="B21" s="4" t="s">
        <v>0</v>
      </c>
      <c r="C21" t="s">
        <v>37</v>
      </c>
      <c r="D21" s="2" t="s">
        <v>1280</v>
      </c>
      <c r="E21" t="s">
        <v>30</v>
      </c>
      <c r="F21">
        <v>2012</v>
      </c>
      <c r="G21" t="s">
        <v>29</v>
      </c>
    </row>
    <row r="22" spans="1:7" ht="34" x14ac:dyDescent="0.2">
      <c r="A22" s="5">
        <v>7</v>
      </c>
      <c r="B22" s="4" t="s">
        <v>762</v>
      </c>
      <c r="C22" t="s">
        <v>31</v>
      </c>
      <c r="D22" s="2" t="s">
        <v>41</v>
      </c>
      <c r="E22" t="s">
        <v>30</v>
      </c>
      <c r="F22">
        <v>2012</v>
      </c>
      <c r="G22" t="s">
        <v>29</v>
      </c>
    </row>
    <row r="23" spans="1:7" ht="34" x14ac:dyDescent="0.2">
      <c r="A23" s="5">
        <v>8</v>
      </c>
      <c r="B23" s="4" t="s">
        <v>42</v>
      </c>
      <c r="C23" t="s">
        <v>31</v>
      </c>
      <c r="D23" s="2" t="s">
        <v>43</v>
      </c>
      <c r="E23" t="s">
        <v>30</v>
      </c>
      <c r="F23">
        <v>2012</v>
      </c>
      <c r="G23" t="s">
        <v>29</v>
      </c>
    </row>
    <row r="24" spans="1:7" x14ac:dyDescent="0.2">
      <c r="A24" s="5">
        <v>9</v>
      </c>
      <c r="B24" s="5" t="s">
        <v>24</v>
      </c>
      <c r="C24" t="s">
        <v>36</v>
      </c>
      <c r="D24" s="2"/>
      <c r="E24" t="s">
        <v>30</v>
      </c>
      <c r="F24">
        <v>2012</v>
      </c>
      <c r="G24" t="s">
        <v>29</v>
      </c>
    </row>
    <row r="25" spans="1:7" x14ac:dyDescent="0.2">
      <c r="A25" s="5">
        <v>10</v>
      </c>
      <c r="B25" s="5" t="s">
        <v>1</v>
      </c>
      <c r="C25" t="s">
        <v>37</v>
      </c>
      <c r="D25" s="2"/>
      <c r="E25" t="s">
        <v>30</v>
      </c>
      <c r="F25">
        <v>2012</v>
      </c>
      <c r="G25" t="s">
        <v>29</v>
      </c>
    </row>
    <row r="26" spans="1:7" ht="34" x14ac:dyDescent="0.2">
      <c r="A26" s="5">
        <v>11</v>
      </c>
      <c r="B26" s="5" t="s">
        <v>2</v>
      </c>
      <c r="C26" s="2" t="s">
        <v>38</v>
      </c>
      <c r="D26" s="2"/>
      <c r="E26" t="s">
        <v>30</v>
      </c>
      <c r="F26">
        <v>2012</v>
      </c>
      <c r="G26" t="s">
        <v>29</v>
      </c>
    </row>
    <row r="27" spans="1:7" x14ac:dyDescent="0.2">
      <c r="A27" s="5">
        <v>12</v>
      </c>
      <c r="B27" s="5" t="s">
        <v>32</v>
      </c>
      <c r="C27" t="s">
        <v>35</v>
      </c>
      <c r="D27" s="2"/>
      <c r="E27" t="s">
        <v>30</v>
      </c>
      <c r="F27">
        <v>2012</v>
      </c>
      <c r="G27" t="s">
        <v>29</v>
      </c>
    </row>
    <row r="28" spans="1:7" ht="17" x14ac:dyDescent="0.2">
      <c r="A28" s="5">
        <v>13</v>
      </c>
      <c r="B28" s="5" t="s">
        <v>409</v>
      </c>
      <c r="C28">
        <f>59+74+57</f>
        <v>190</v>
      </c>
      <c r="D28" s="2" t="s">
        <v>1463</v>
      </c>
      <c r="E28" t="s">
        <v>30</v>
      </c>
      <c r="F28">
        <v>2012</v>
      </c>
      <c r="G28" t="s">
        <v>29</v>
      </c>
    </row>
    <row r="30" spans="1:7" x14ac:dyDescent="0.2">
      <c r="A30" s="5">
        <v>1</v>
      </c>
      <c r="B30" s="5" t="s">
        <v>25</v>
      </c>
      <c r="C30" t="s">
        <v>31</v>
      </c>
      <c r="E30" t="s">
        <v>50</v>
      </c>
      <c r="F30">
        <v>2011</v>
      </c>
      <c r="G30" t="s">
        <v>44</v>
      </c>
    </row>
    <row r="31" spans="1:7" x14ac:dyDescent="0.2">
      <c r="A31" s="5">
        <v>2</v>
      </c>
      <c r="B31" s="5" t="s">
        <v>33</v>
      </c>
      <c r="C31" t="s">
        <v>45</v>
      </c>
      <c r="E31" t="s">
        <v>50</v>
      </c>
      <c r="F31">
        <v>2011</v>
      </c>
      <c r="G31" t="s">
        <v>44</v>
      </c>
    </row>
    <row r="32" spans="1:7" ht="17" x14ac:dyDescent="0.2">
      <c r="A32" s="5">
        <v>3</v>
      </c>
      <c r="B32" s="4" t="s">
        <v>27</v>
      </c>
      <c r="C32" t="s">
        <v>37</v>
      </c>
      <c r="D32" t="s">
        <v>47</v>
      </c>
      <c r="E32" t="s">
        <v>50</v>
      </c>
      <c r="F32">
        <v>2011</v>
      </c>
      <c r="G32" t="s">
        <v>44</v>
      </c>
    </row>
    <row r="33" spans="1:8" ht="17" x14ac:dyDescent="0.2">
      <c r="A33" s="5">
        <v>4</v>
      </c>
      <c r="B33" s="4" t="s">
        <v>28</v>
      </c>
      <c r="C33" t="s">
        <v>37</v>
      </c>
      <c r="D33" t="s">
        <v>47</v>
      </c>
      <c r="E33" t="s">
        <v>50</v>
      </c>
      <c r="F33">
        <v>2011</v>
      </c>
      <c r="G33" t="s">
        <v>44</v>
      </c>
    </row>
    <row r="34" spans="1:8" ht="17" x14ac:dyDescent="0.2">
      <c r="A34" s="5">
        <v>5</v>
      </c>
      <c r="B34" s="4" t="s">
        <v>48</v>
      </c>
      <c r="C34" t="s">
        <v>31</v>
      </c>
      <c r="D34" t="s">
        <v>51</v>
      </c>
      <c r="E34" t="s">
        <v>50</v>
      </c>
      <c r="F34">
        <v>2011</v>
      </c>
      <c r="G34" t="s">
        <v>44</v>
      </c>
    </row>
    <row r="35" spans="1:8" ht="17" x14ac:dyDescent="0.2">
      <c r="A35" s="5">
        <v>6</v>
      </c>
      <c r="B35" s="4" t="s">
        <v>0</v>
      </c>
      <c r="C35" t="s">
        <v>37</v>
      </c>
      <c r="D35" s="2" t="s">
        <v>1280</v>
      </c>
      <c r="E35" t="s">
        <v>50</v>
      </c>
      <c r="F35">
        <v>2011</v>
      </c>
      <c r="G35" t="s">
        <v>44</v>
      </c>
    </row>
    <row r="36" spans="1:8" ht="17" x14ac:dyDescent="0.2">
      <c r="A36" s="5">
        <v>7</v>
      </c>
      <c r="B36" s="4" t="s">
        <v>762</v>
      </c>
      <c r="C36" t="s">
        <v>31</v>
      </c>
      <c r="D36" s="2" t="s">
        <v>53</v>
      </c>
      <c r="E36" t="s">
        <v>50</v>
      </c>
      <c r="F36">
        <v>2011</v>
      </c>
      <c r="G36" t="s">
        <v>44</v>
      </c>
    </row>
    <row r="37" spans="1:8" ht="34" x14ac:dyDescent="0.2">
      <c r="A37" s="5">
        <v>8</v>
      </c>
      <c r="B37" s="4" t="s">
        <v>42</v>
      </c>
      <c r="C37" t="s">
        <v>31</v>
      </c>
      <c r="D37" s="2" t="s">
        <v>52</v>
      </c>
      <c r="E37" t="s">
        <v>50</v>
      </c>
      <c r="F37">
        <v>2011</v>
      </c>
      <c r="G37" t="s">
        <v>44</v>
      </c>
    </row>
    <row r="38" spans="1:8" x14ac:dyDescent="0.2">
      <c r="A38" s="5">
        <v>9</v>
      </c>
      <c r="B38" s="5" t="s">
        <v>24</v>
      </c>
      <c r="C38" t="s">
        <v>54</v>
      </c>
      <c r="D38" s="2"/>
      <c r="E38" t="s">
        <v>50</v>
      </c>
      <c r="F38">
        <v>2011</v>
      </c>
      <c r="G38" t="s">
        <v>44</v>
      </c>
    </row>
    <row r="39" spans="1:8" x14ac:dyDescent="0.2">
      <c r="A39" s="5">
        <v>10</v>
      </c>
      <c r="B39" s="5" t="s">
        <v>1</v>
      </c>
      <c r="C39" t="s">
        <v>31</v>
      </c>
      <c r="D39" s="2"/>
      <c r="E39" t="s">
        <v>50</v>
      </c>
      <c r="F39">
        <v>2011</v>
      </c>
      <c r="G39" t="s">
        <v>44</v>
      </c>
    </row>
    <row r="40" spans="1:8" ht="17" x14ac:dyDescent="0.2">
      <c r="A40" s="5">
        <v>11</v>
      </c>
      <c r="B40" s="5" t="s">
        <v>2</v>
      </c>
      <c r="C40" s="2" t="s">
        <v>55</v>
      </c>
      <c r="D40" s="2" t="s">
        <v>419</v>
      </c>
      <c r="E40" t="s">
        <v>50</v>
      </c>
      <c r="F40">
        <v>2011</v>
      </c>
      <c r="G40" t="s">
        <v>44</v>
      </c>
    </row>
    <row r="41" spans="1:8" x14ac:dyDescent="0.2">
      <c r="A41" s="5">
        <v>12</v>
      </c>
      <c r="B41" s="5" t="s">
        <v>32</v>
      </c>
      <c r="C41" t="s">
        <v>46</v>
      </c>
      <c r="D41" s="2"/>
      <c r="E41" t="s">
        <v>50</v>
      </c>
      <c r="F41">
        <v>2011</v>
      </c>
      <c r="G41" t="s">
        <v>44</v>
      </c>
    </row>
    <row r="42" spans="1:8" ht="17" x14ac:dyDescent="0.2">
      <c r="A42" s="5">
        <v>13</v>
      </c>
      <c r="B42" s="5" t="s">
        <v>409</v>
      </c>
      <c r="C42">
        <v>226</v>
      </c>
      <c r="D42" s="2" t="s">
        <v>1438</v>
      </c>
    </row>
    <row r="44" spans="1:8" x14ac:dyDescent="0.2">
      <c r="A44" s="5">
        <v>1</v>
      </c>
      <c r="B44" s="5" t="s">
        <v>25</v>
      </c>
      <c r="C44" t="s">
        <v>31</v>
      </c>
      <c r="E44" t="s">
        <v>57</v>
      </c>
      <c r="F44">
        <v>2016</v>
      </c>
      <c r="G44" t="s">
        <v>56</v>
      </c>
      <c r="H44" t="s">
        <v>59</v>
      </c>
    </row>
    <row r="45" spans="1:8" x14ac:dyDescent="0.2">
      <c r="A45" s="5">
        <v>2</v>
      </c>
      <c r="B45" s="5" t="s">
        <v>33</v>
      </c>
      <c r="C45" t="s">
        <v>58</v>
      </c>
      <c r="D45" t="s">
        <v>416</v>
      </c>
      <c r="E45" t="s">
        <v>57</v>
      </c>
      <c r="F45">
        <v>2016</v>
      </c>
      <c r="G45" t="s">
        <v>56</v>
      </c>
      <c r="H45" t="s">
        <v>61</v>
      </c>
    </row>
    <row r="46" spans="1:8" ht="17" x14ac:dyDescent="0.2">
      <c r="A46" s="5">
        <v>3</v>
      </c>
      <c r="B46" s="4" t="s">
        <v>27</v>
      </c>
      <c r="C46" t="s">
        <v>31</v>
      </c>
      <c r="D46" t="s">
        <v>64</v>
      </c>
      <c r="E46" t="s">
        <v>57</v>
      </c>
      <c r="F46">
        <v>2016</v>
      </c>
      <c r="G46" t="s">
        <v>56</v>
      </c>
      <c r="H46" t="s">
        <v>256</v>
      </c>
    </row>
    <row r="47" spans="1:8" ht="17" x14ac:dyDescent="0.2">
      <c r="A47" s="5">
        <v>4</v>
      </c>
      <c r="B47" s="4" t="s">
        <v>28</v>
      </c>
      <c r="C47" t="s">
        <v>31</v>
      </c>
      <c r="D47" t="s">
        <v>60</v>
      </c>
      <c r="E47" t="s">
        <v>57</v>
      </c>
      <c r="F47">
        <v>2016</v>
      </c>
      <c r="G47" t="s">
        <v>56</v>
      </c>
    </row>
    <row r="48" spans="1:8" ht="17" x14ac:dyDescent="0.2">
      <c r="A48" s="5">
        <v>5</v>
      </c>
      <c r="B48" s="4" t="s">
        <v>48</v>
      </c>
      <c r="C48" t="s">
        <v>31</v>
      </c>
      <c r="D48" t="s">
        <v>1282</v>
      </c>
      <c r="E48" t="s">
        <v>57</v>
      </c>
      <c r="F48">
        <v>2016</v>
      </c>
      <c r="G48" t="s">
        <v>56</v>
      </c>
    </row>
    <row r="49" spans="1:8" ht="17" x14ac:dyDescent="0.2">
      <c r="A49" s="5">
        <v>6</v>
      </c>
      <c r="B49" s="4" t="s">
        <v>0</v>
      </c>
      <c r="C49" t="s">
        <v>31</v>
      </c>
      <c r="D49" s="2"/>
      <c r="E49" t="s">
        <v>57</v>
      </c>
      <c r="F49">
        <v>2016</v>
      </c>
      <c r="G49" t="s">
        <v>56</v>
      </c>
    </row>
    <row r="50" spans="1:8" ht="17" x14ac:dyDescent="0.2">
      <c r="A50" s="5">
        <v>7</v>
      </c>
      <c r="B50" s="4" t="s">
        <v>762</v>
      </c>
      <c r="C50" t="s">
        <v>37</v>
      </c>
      <c r="D50" s="2" t="s">
        <v>417</v>
      </c>
      <c r="E50" t="s">
        <v>57</v>
      </c>
      <c r="F50">
        <v>2016</v>
      </c>
      <c r="G50" t="s">
        <v>56</v>
      </c>
      <c r="H50" t="s">
        <v>65</v>
      </c>
    </row>
    <row r="51" spans="1:8" ht="34" x14ac:dyDescent="0.2">
      <c r="A51" s="5">
        <v>8</v>
      </c>
      <c r="B51" s="4" t="s">
        <v>42</v>
      </c>
      <c r="C51" t="s">
        <v>31</v>
      </c>
      <c r="D51" s="2" t="s">
        <v>66</v>
      </c>
      <c r="E51" t="s">
        <v>57</v>
      </c>
      <c r="F51">
        <v>2016</v>
      </c>
      <c r="G51" t="s">
        <v>56</v>
      </c>
    </row>
    <row r="52" spans="1:8" x14ac:dyDescent="0.2">
      <c r="A52" s="5">
        <v>9</v>
      </c>
      <c r="B52" s="5" t="s">
        <v>24</v>
      </c>
      <c r="C52" t="s">
        <v>54</v>
      </c>
      <c r="D52" s="2"/>
      <c r="E52" t="s">
        <v>57</v>
      </c>
      <c r="F52">
        <v>2016</v>
      </c>
      <c r="G52" t="s">
        <v>56</v>
      </c>
    </row>
    <row r="53" spans="1:8" x14ac:dyDescent="0.2">
      <c r="A53" s="5">
        <v>10</v>
      </c>
      <c r="B53" s="5" t="s">
        <v>1</v>
      </c>
      <c r="C53" t="s">
        <v>55</v>
      </c>
      <c r="D53" s="2"/>
      <c r="E53" t="s">
        <v>57</v>
      </c>
      <c r="F53">
        <v>2016</v>
      </c>
      <c r="G53" t="s">
        <v>56</v>
      </c>
    </row>
    <row r="54" spans="1:8" ht="17" x14ac:dyDescent="0.2">
      <c r="A54" s="5">
        <v>11</v>
      </c>
      <c r="B54" s="5" t="s">
        <v>2</v>
      </c>
      <c r="C54" s="2" t="s">
        <v>55</v>
      </c>
      <c r="D54" s="2"/>
      <c r="E54" t="s">
        <v>57</v>
      </c>
      <c r="F54">
        <v>2016</v>
      </c>
      <c r="G54" t="s">
        <v>56</v>
      </c>
    </row>
    <row r="55" spans="1:8" ht="51" x14ac:dyDescent="0.2">
      <c r="A55" s="5">
        <v>12</v>
      </c>
      <c r="B55" s="5" t="s">
        <v>32</v>
      </c>
      <c r="C55" s="2" t="s">
        <v>62</v>
      </c>
      <c r="D55" s="2"/>
      <c r="E55" t="s">
        <v>57</v>
      </c>
      <c r="F55">
        <v>2016</v>
      </c>
      <c r="G55" t="s">
        <v>56</v>
      </c>
    </row>
    <row r="56" spans="1:8" ht="17" x14ac:dyDescent="0.2">
      <c r="A56" s="5">
        <v>13</v>
      </c>
      <c r="B56" s="5" t="s">
        <v>409</v>
      </c>
      <c r="C56" s="2">
        <f>2152+995</f>
        <v>3147</v>
      </c>
      <c r="D56" s="2" t="s">
        <v>1433</v>
      </c>
      <c r="E56" t="s">
        <v>57</v>
      </c>
      <c r="F56">
        <v>2016</v>
      </c>
      <c r="G56" t="s">
        <v>56</v>
      </c>
    </row>
    <row r="58" spans="1:8" x14ac:dyDescent="0.2">
      <c r="A58" s="5">
        <v>1</v>
      </c>
      <c r="B58" s="5" t="s">
        <v>25</v>
      </c>
      <c r="C58" t="s">
        <v>31</v>
      </c>
      <c r="E58" t="s">
        <v>129</v>
      </c>
      <c r="F58">
        <v>2013</v>
      </c>
      <c r="G58" t="s">
        <v>128</v>
      </c>
    </row>
    <row r="59" spans="1:8" x14ac:dyDescent="0.2">
      <c r="A59" s="5">
        <v>2</v>
      </c>
      <c r="B59" s="5" t="s">
        <v>33</v>
      </c>
      <c r="C59" t="s">
        <v>58</v>
      </c>
      <c r="D59" t="s">
        <v>1415</v>
      </c>
      <c r="E59" t="s">
        <v>129</v>
      </c>
      <c r="F59">
        <v>2013</v>
      </c>
      <c r="G59" t="s">
        <v>128</v>
      </c>
    </row>
    <row r="60" spans="1:8" ht="34" x14ac:dyDescent="0.2">
      <c r="A60" s="5">
        <v>3</v>
      </c>
      <c r="B60" s="4" t="s">
        <v>27</v>
      </c>
      <c r="C60" t="s">
        <v>31</v>
      </c>
      <c r="D60" s="2" t="s">
        <v>138</v>
      </c>
      <c r="E60" t="s">
        <v>129</v>
      </c>
      <c r="F60">
        <v>2013</v>
      </c>
      <c r="G60" t="s">
        <v>128</v>
      </c>
      <c r="H60" t="s">
        <v>130</v>
      </c>
    </row>
    <row r="61" spans="1:8" ht="34" x14ac:dyDescent="0.2">
      <c r="A61" s="5">
        <v>4</v>
      </c>
      <c r="B61" s="4" t="s">
        <v>28</v>
      </c>
      <c r="C61" t="s">
        <v>37</v>
      </c>
      <c r="D61" s="2" t="s">
        <v>133</v>
      </c>
      <c r="E61" t="s">
        <v>129</v>
      </c>
      <c r="F61">
        <v>2013</v>
      </c>
      <c r="G61" t="s">
        <v>128</v>
      </c>
    </row>
    <row r="62" spans="1:8" ht="17" x14ac:dyDescent="0.2">
      <c r="A62" s="5">
        <v>5</v>
      </c>
      <c r="B62" s="4" t="s">
        <v>48</v>
      </c>
      <c r="C62" t="s">
        <v>31</v>
      </c>
      <c r="D62" t="s">
        <v>137</v>
      </c>
      <c r="E62" t="s">
        <v>129</v>
      </c>
      <c r="F62">
        <v>2013</v>
      </c>
      <c r="G62" t="s">
        <v>128</v>
      </c>
    </row>
    <row r="63" spans="1:8" ht="17" x14ac:dyDescent="0.2">
      <c r="A63" s="5">
        <v>6</v>
      </c>
      <c r="B63" s="4" t="s">
        <v>0</v>
      </c>
      <c r="C63" t="s">
        <v>37</v>
      </c>
      <c r="D63" s="2" t="s">
        <v>1290</v>
      </c>
      <c r="E63" t="s">
        <v>129</v>
      </c>
      <c r="F63">
        <v>2013</v>
      </c>
      <c r="G63" t="s">
        <v>128</v>
      </c>
    </row>
    <row r="64" spans="1:8" ht="34" x14ac:dyDescent="0.2">
      <c r="A64" s="5">
        <v>7</v>
      </c>
      <c r="B64" s="4" t="s">
        <v>762</v>
      </c>
      <c r="C64" t="s">
        <v>31</v>
      </c>
      <c r="D64" s="2" t="s">
        <v>135</v>
      </c>
      <c r="E64" t="s">
        <v>129</v>
      </c>
      <c r="F64">
        <v>2013</v>
      </c>
      <c r="G64" t="s">
        <v>128</v>
      </c>
    </row>
    <row r="65" spans="1:8" ht="34" x14ac:dyDescent="0.2">
      <c r="A65" s="5">
        <v>8</v>
      </c>
      <c r="B65" s="4" t="s">
        <v>42</v>
      </c>
      <c r="C65" t="s">
        <v>31</v>
      </c>
      <c r="D65" s="2" t="s">
        <v>134</v>
      </c>
      <c r="E65" t="s">
        <v>129</v>
      </c>
      <c r="F65">
        <v>2013</v>
      </c>
      <c r="G65" t="s">
        <v>128</v>
      </c>
    </row>
    <row r="66" spans="1:8" x14ac:dyDescent="0.2">
      <c r="A66" s="5">
        <v>9</v>
      </c>
      <c r="B66" s="5" t="s">
        <v>24</v>
      </c>
      <c r="C66" t="s">
        <v>131</v>
      </c>
      <c r="D66" s="2"/>
      <c r="E66" t="s">
        <v>129</v>
      </c>
      <c r="F66">
        <v>2013</v>
      </c>
      <c r="G66" t="s">
        <v>128</v>
      </c>
    </row>
    <row r="67" spans="1:8" x14ac:dyDescent="0.2">
      <c r="A67" s="5">
        <v>10</v>
      </c>
      <c r="B67" s="5" t="s">
        <v>1</v>
      </c>
      <c r="C67" t="s">
        <v>31</v>
      </c>
      <c r="D67" s="2"/>
      <c r="E67" t="s">
        <v>129</v>
      </c>
      <c r="F67">
        <v>2013</v>
      </c>
      <c r="G67" t="s">
        <v>128</v>
      </c>
    </row>
    <row r="68" spans="1:8" ht="17" x14ac:dyDescent="0.2">
      <c r="A68" s="5">
        <v>11</v>
      </c>
      <c r="B68" s="5" t="s">
        <v>2</v>
      </c>
      <c r="C68" s="2" t="s">
        <v>55</v>
      </c>
      <c r="D68" s="2"/>
      <c r="E68" t="s">
        <v>129</v>
      </c>
      <c r="F68">
        <v>2013</v>
      </c>
      <c r="G68" t="s">
        <v>128</v>
      </c>
    </row>
    <row r="69" spans="1:8" ht="17" x14ac:dyDescent="0.2">
      <c r="A69" s="5">
        <v>12</v>
      </c>
      <c r="B69" s="5" t="s">
        <v>32</v>
      </c>
      <c r="C69" s="2" t="s">
        <v>132</v>
      </c>
      <c r="D69" s="2" t="s">
        <v>136</v>
      </c>
      <c r="E69" t="s">
        <v>129</v>
      </c>
      <c r="F69">
        <v>2013</v>
      </c>
      <c r="G69" t="s">
        <v>128</v>
      </c>
    </row>
    <row r="70" spans="1:8" ht="34" x14ac:dyDescent="0.2">
      <c r="A70" s="5">
        <v>13</v>
      </c>
      <c r="B70" s="5" t="s">
        <v>409</v>
      </c>
      <c r="C70" s="2">
        <v>243</v>
      </c>
      <c r="D70" s="2" t="s">
        <v>415</v>
      </c>
      <c r="E70" t="s">
        <v>129</v>
      </c>
      <c r="F70">
        <v>2013</v>
      </c>
      <c r="G70" t="s">
        <v>128</v>
      </c>
    </row>
    <row r="72" spans="1:8" x14ac:dyDescent="0.2">
      <c r="A72" s="5">
        <v>1</v>
      </c>
      <c r="B72" s="5" t="s">
        <v>25</v>
      </c>
      <c r="C72" t="s">
        <v>31</v>
      </c>
      <c r="E72" t="s">
        <v>144</v>
      </c>
      <c r="F72">
        <v>2011</v>
      </c>
      <c r="G72" t="s">
        <v>143</v>
      </c>
      <c r="H72" t="s">
        <v>146</v>
      </c>
    </row>
    <row r="73" spans="1:8" x14ac:dyDescent="0.2">
      <c r="A73" s="5">
        <v>2</v>
      </c>
      <c r="B73" s="5" t="s">
        <v>33</v>
      </c>
      <c r="C73" t="s">
        <v>145</v>
      </c>
      <c r="D73" t="s">
        <v>1411</v>
      </c>
      <c r="E73" t="s">
        <v>144</v>
      </c>
      <c r="F73">
        <v>2011</v>
      </c>
      <c r="G73" t="s">
        <v>143</v>
      </c>
      <c r="H73" t="s">
        <v>148</v>
      </c>
    </row>
    <row r="74" spans="1:8" ht="17" x14ac:dyDescent="0.2">
      <c r="A74" s="5">
        <v>3</v>
      </c>
      <c r="B74" s="4" t="s">
        <v>27</v>
      </c>
      <c r="C74" t="s">
        <v>37</v>
      </c>
      <c r="D74" s="2" t="s">
        <v>1413</v>
      </c>
      <c r="E74" t="s">
        <v>144</v>
      </c>
      <c r="F74">
        <v>2011</v>
      </c>
      <c r="G74" t="s">
        <v>143</v>
      </c>
    </row>
    <row r="75" spans="1:8" ht="17" x14ac:dyDescent="0.2">
      <c r="A75" s="5">
        <v>4</v>
      </c>
      <c r="B75" s="4" t="s">
        <v>28</v>
      </c>
      <c r="C75" t="s">
        <v>37</v>
      </c>
      <c r="D75" s="2" t="s">
        <v>1413</v>
      </c>
      <c r="E75" t="s">
        <v>144</v>
      </c>
      <c r="F75">
        <v>2011</v>
      </c>
      <c r="G75" t="s">
        <v>143</v>
      </c>
    </row>
    <row r="76" spans="1:8" ht="34" x14ac:dyDescent="0.2">
      <c r="A76" s="5">
        <v>5</v>
      </c>
      <c r="B76" s="4" t="s">
        <v>48</v>
      </c>
      <c r="C76" t="s">
        <v>31</v>
      </c>
      <c r="D76" s="2" t="s">
        <v>175</v>
      </c>
      <c r="E76" t="s">
        <v>144</v>
      </c>
      <c r="F76">
        <v>2011</v>
      </c>
      <c r="G76" t="s">
        <v>143</v>
      </c>
    </row>
    <row r="77" spans="1:8" ht="17" x14ac:dyDescent="0.2">
      <c r="A77" s="5">
        <v>6</v>
      </c>
      <c r="B77" s="4" t="s">
        <v>0</v>
      </c>
      <c r="C77" t="s">
        <v>31</v>
      </c>
      <c r="D77" s="2"/>
      <c r="E77" t="s">
        <v>144</v>
      </c>
      <c r="F77">
        <v>2011</v>
      </c>
      <c r="G77" t="s">
        <v>143</v>
      </c>
    </row>
    <row r="78" spans="1:8" ht="34" x14ac:dyDescent="0.2">
      <c r="A78" s="5">
        <v>7</v>
      </c>
      <c r="B78" s="4" t="s">
        <v>762</v>
      </c>
      <c r="C78" t="s">
        <v>31</v>
      </c>
      <c r="D78" s="2" t="s">
        <v>1414</v>
      </c>
      <c r="E78" t="s">
        <v>144</v>
      </c>
      <c r="F78">
        <v>2011</v>
      </c>
      <c r="G78" t="s">
        <v>143</v>
      </c>
    </row>
    <row r="79" spans="1:8" ht="34" x14ac:dyDescent="0.2">
      <c r="A79" s="5">
        <v>8</v>
      </c>
      <c r="B79" s="4" t="s">
        <v>42</v>
      </c>
      <c r="C79" t="s">
        <v>37</v>
      </c>
      <c r="D79" s="2"/>
      <c r="E79" t="s">
        <v>144</v>
      </c>
      <c r="F79">
        <v>2011</v>
      </c>
      <c r="G79" t="s">
        <v>143</v>
      </c>
    </row>
    <row r="80" spans="1:8" x14ac:dyDescent="0.2">
      <c r="A80" s="5">
        <v>9</v>
      </c>
      <c r="B80" s="5" t="s">
        <v>24</v>
      </c>
      <c r="C80" t="s">
        <v>131</v>
      </c>
      <c r="D80" s="2"/>
      <c r="E80" t="s">
        <v>144</v>
      </c>
      <c r="F80">
        <v>2011</v>
      </c>
      <c r="G80" t="s">
        <v>143</v>
      </c>
    </row>
    <row r="81" spans="1:8" x14ac:dyDescent="0.2">
      <c r="A81" s="5">
        <v>10</v>
      </c>
      <c r="B81" s="5" t="s">
        <v>1</v>
      </c>
      <c r="C81" t="s">
        <v>31</v>
      </c>
      <c r="D81" s="2"/>
      <c r="E81" t="s">
        <v>144</v>
      </c>
      <c r="F81">
        <v>2011</v>
      </c>
      <c r="G81" t="s">
        <v>143</v>
      </c>
    </row>
    <row r="82" spans="1:8" ht="17" x14ac:dyDescent="0.2">
      <c r="A82" s="5">
        <v>11</v>
      </c>
      <c r="B82" s="5" t="s">
        <v>2</v>
      </c>
      <c r="C82" s="2" t="s">
        <v>55</v>
      </c>
      <c r="D82" s="2"/>
      <c r="E82" t="s">
        <v>144</v>
      </c>
      <c r="F82">
        <v>2011</v>
      </c>
      <c r="G82" t="s">
        <v>143</v>
      </c>
    </row>
    <row r="83" spans="1:8" ht="17" x14ac:dyDescent="0.2">
      <c r="A83" s="5">
        <v>12</v>
      </c>
      <c r="B83" s="5" t="s">
        <v>32</v>
      </c>
      <c r="C83" s="2" t="s">
        <v>1412</v>
      </c>
      <c r="D83" s="2" t="s">
        <v>147</v>
      </c>
      <c r="E83" t="s">
        <v>144</v>
      </c>
      <c r="F83">
        <v>2011</v>
      </c>
      <c r="G83" t="s">
        <v>143</v>
      </c>
    </row>
    <row r="84" spans="1:8" ht="17" x14ac:dyDescent="0.2">
      <c r="A84" s="5">
        <v>13</v>
      </c>
      <c r="B84" s="5" t="s">
        <v>409</v>
      </c>
      <c r="C84" s="2">
        <v>220</v>
      </c>
      <c r="D84" s="2" t="s">
        <v>410</v>
      </c>
      <c r="E84" t="s">
        <v>144</v>
      </c>
      <c r="F84">
        <v>2011</v>
      </c>
      <c r="G84" t="s">
        <v>143</v>
      </c>
    </row>
    <row r="86" spans="1:8" x14ac:dyDescent="0.2">
      <c r="A86" s="5">
        <v>1</v>
      </c>
      <c r="B86" s="5" t="s">
        <v>25</v>
      </c>
      <c r="C86" t="s">
        <v>31</v>
      </c>
      <c r="E86" t="s">
        <v>177</v>
      </c>
      <c r="F86">
        <v>2016</v>
      </c>
      <c r="G86" t="s">
        <v>176</v>
      </c>
      <c r="H86" t="s">
        <v>182</v>
      </c>
    </row>
    <row r="87" spans="1:8" x14ac:dyDescent="0.2">
      <c r="A87" s="5">
        <v>2</v>
      </c>
      <c r="B87" s="5" t="s">
        <v>33</v>
      </c>
      <c r="C87" t="s">
        <v>34</v>
      </c>
      <c r="D87" t="s">
        <v>436</v>
      </c>
      <c r="E87" t="s">
        <v>177</v>
      </c>
      <c r="F87">
        <v>2016</v>
      </c>
      <c r="G87" t="s">
        <v>176</v>
      </c>
    </row>
    <row r="88" spans="1:8" ht="51" x14ac:dyDescent="0.2">
      <c r="A88" s="5">
        <v>3</v>
      </c>
      <c r="B88" s="4" t="s">
        <v>27</v>
      </c>
      <c r="C88" t="s">
        <v>37</v>
      </c>
      <c r="D88" s="2" t="s">
        <v>178</v>
      </c>
      <c r="E88" t="s">
        <v>177</v>
      </c>
      <c r="F88">
        <v>2016</v>
      </c>
      <c r="G88" t="s">
        <v>176</v>
      </c>
    </row>
    <row r="89" spans="1:8" ht="17" x14ac:dyDescent="0.2">
      <c r="A89" s="5">
        <v>4</v>
      </c>
      <c r="B89" s="4" t="s">
        <v>28</v>
      </c>
      <c r="C89" t="s">
        <v>37</v>
      </c>
      <c r="D89" t="s">
        <v>179</v>
      </c>
      <c r="E89" t="s">
        <v>177</v>
      </c>
      <c r="F89">
        <v>2016</v>
      </c>
      <c r="G89" t="s">
        <v>176</v>
      </c>
    </row>
    <row r="90" spans="1:8" ht="17" x14ac:dyDescent="0.2">
      <c r="A90" s="5">
        <v>5</v>
      </c>
      <c r="B90" s="4" t="s">
        <v>48</v>
      </c>
      <c r="C90" t="s">
        <v>31</v>
      </c>
      <c r="D90" t="s">
        <v>181</v>
      </c>
      <c r="E90" t="s">
        <v>177</v>
      </c>
      <c r="F90">
        <v>2016</v>
      </c>
      <c r="G90" t="s">
        <v>176</v>
      </c>
    </row>
    <row r="91" spans="1:8" ht="17" x14ac:dyDescent="0.2">
      <c r="A91" s="5">
        <v>6</v>
      </c>
      <c r="B91" s="4" t="s">
        <v>0</v>
      </c>
      <c r="C91" t="s">
        <v>37</v>
      </c>
      <c r="D91" t="s">
        <v>1280</v>
      </c>
      <c r="E91" t="s">
        <v>177</v>
      </c>
      <c r="F91">
        <v>2016</v>
      </c>
      <c r="G91" t="s">
        <v>176</v>
      </c>
    </row>
    <row r="92" spans="1:8" ht="17" x14ac:dyDescent="0.2">
      <c r="A92" s="5">
        <v>7</v>
      </c>
      <c r="B92" s="4" t="s">
        <v>762</v>
      </c>
      <c r="C92" t="s">
        <v>31</v>
      </c>
      <c r="D92" t="s">
        <v>1478</v>
      </c>
      <c r="E92" t="s">
        <v>177</v>
      </c>
      <c r="F92">
        <v>2016</v>
      </c>
      <c r="G92" t="s">
        <v>176</v>
      </c>
    </row>
    <row r="93" spans="1:8" ht="34" x14ac:dyDescent="0.2">
      <c r="A93" s="5">
        <v>8</v>
      </c>
      <c r="B93" s="4" t="s">
        <v>42</v>
      </c>
      <c r="C93" t="s">
        <v>31</v>
      </c>
      <c r="D93" s="2" t="s">
        <v>180</v>
      </c>
      <c r="E93" t="s">
        <v>177</v>
      </c>
      <c r="F93">
        <v>2016</v>
      </c>
      <c r="G93" t="s">
        <v>176</v>
      </c>
    </row>
    <row r="94" spans="1:8" x14ac:dyDescent="0.2">
      <c r="A94" s="5">
        <v>9</v>
      </c>
      <c r="B94" s="5" t="s">
        <v>24</v>
      </c>
      <c r="C94" t="s">
        <v>131</v>
      </c>
      <c r="E94" t="s">
        <v>177</v>
      </c>
      <c r="F94">
        <v>2016</v>
      </c>
      <c r="G94" t="s">
        <v>176</v>
      </c>
    </row>
    <row r="95" spans="1:8" x14ac:dyDescent="0.2">
      <c r="A95" s="5">
        <v>10</v>
      </c>
      <c r="B95" s="5" t="s">
        <v>1</v>
      </c>
      <c r="C95" t="s">
        <v>31</v>
      </c>
      <c r="E95" t="s">
        <v>177</v>
      </c>
      <c r="F95">
        <v>2016</v>
      </c>
      <c r="G95" t="s">
        <v>176</v>
      </c>
    </row>
    <row r="96" spans="1:8" x14ac:dyDescent="0.2">
      <c r="A96" s="5">
        <v>11</v>
      </c>
      <c r="B96" s="5" t="s">
        <v>2</v>
      </c>
      <c r="C96" t="s">
        <v>55</v>
      </c>
      <c r="E96" t="s">
        <v>177</v>
      </c>
      <c r="F96">
        <v>2016</v>
      </c>
      <c r="G96" t="s">
        <v>176</v>
      </c>
    </row>
    <row r="97" spans="1:8" ht="34" x14ac:dyDescent="0.2">
      <c r="A97" s="5">
        <v>12</v>
      </c>
      <c r="B97" s="5" t="s">
        <v>32</v>
      </c>
      <c r="C97" s="2" t="s">
        <v>1477</v>
      </c>
      <c r="E97" t="s">
        <v>177</v>
      </c>
      <c r="F97">
        <v>2016</v>
      </c>
      <c r="G97" t="s">
        <v>176</v>
      </c>
    </row>
    <row r="98" spans="1:8" ht="17" x14ac:dyDescent="0.2">
      <c r="A98" s="5">
        <v>13</v>
      </c>
      <c r="B98" s="5" t="s">
        <v>409</v>
      </c>
      <c r="C98" s="2" t="s">
        <v>54</v>
      </c>
      <c r="E98" t="s">
        <v>177</v>
      </c>
      <c r="F98">
        <v>2016</v>
      </c>
      <c r="G98" t="s">
        <v>176</v>
      </c>
    </row>
    <row r="100" spans="1:8" x14ac:dyDescent="0.2">
      <c r="A100" s="5">
        <v>1</v>
      </c>
      <c r="B100" s="5" t="s">
        <v>25</v>
      </c>
      <c r="C100" t="s">
        <v>31</v>
      </c>
      <c r="E100" t="s">
        <v>184</v>
      </c>
      <c r="F100">
        <v>2017</v>
      </c>
      <c r="G100" t="s">
        <v>183</v>
      </c>
    </row>
    <row r="101" spans="1:8" x14ac:dyDescent="0.2">
      <c r="A101" s="5">
        <v>2</v>
      </c>
      <c r="B101" s="5" t="s">
        <v>33</v>
      </c>
      <c r="C101" t="s">
        <v>145</v>
      </c>
      <c r="D101" t="s">
        <v>185</v>
      </c>
      <c r="E101" t="s">
        <v>184</v>
      </c>
      <c r="F101">
        <v>2017</v>
      </c>
      <c r="G101" t="s">
        <v>183</v>
      </c>
    </row>
    <row r="102" spans="1:8" ht="17" x14ac:dyDescent="0.2">
      <c r="A102" s="5">
        <v>3</v>
      </c>
      <c r="B102" s="4" t="s">
        <v>27</v>
      </c>
      <c r="C102" t="s">
        <v>31</v>
      </c>
      <c r="D102" t="s">
        <v>186</v>
      </c>
      <c r="E102" t="s">
        <v>184</v>
      </c>
      <c r="F102">
        <v>2017</v>
      </c>
      <c r="G102" t="s">
        <v>183</v>
      </c>
    </row>
    <row r="103" spans="1:8" ht="34" x14ac:dyDescent="0.2">
      <c r="A103" s="5">
        <v>4</v>
      </c>
      <c r="B103" s="4" t="s">
        <v>28</v>
      </c>
      <c r="C103" t="s">
        <v>37</v>
      </c>
      <c r="D103" s="2" t="s">
        <v>1498</v>
      </c>
      <c r="E103" t="s">
        <v>184</v>
      </c>
      <c r="F103">
        <v>2017</v>
      </c>
      <c r="G103" t="s">
        <v>183</v>
      </c>
    </row>
    <row r="104" spans="1:8" ht="34" x14ac:dyDescent="0.2">
      <c r="A104" s="5">
        <v>5</v>
      </c>
      <c r="B104" s="4" t="s">
        <v>48</v>
      </c>
      <c r="C104" t="s">
        <v>31</v>
      </c>
      <c r="D104" s="2" t="s">
        <v>188</v>
      </c>
      <c r="E104" t="s">
        <v>184</v>
      </c>
      <c r="F104">
        <v>2017</v>
      </c>
      <c r="G104" t="s">
        <v>183</v>
      </c>
    </row>
    <row r="105" spans="1:8" ht="17" x14ac:dyDescent="0.2">
      <c r="A105" s="5">
        <v>6</v>
      </c>
      <c r="B105" s="4" t="s">
        <v>0</v>
      </c>
      <c r="C105" t="s">
        <v>37</v>
      </c>
      <c r="D105" t="s">
        <v>1495</v>
      </c>
      <c r="E105" t="s">
        <v>184</v>
      </c>
      <c r="F105">
        <v>2017</v>
      </c>
      <c r="G105" t="s">
        <v>183</v>
      </c>
      <c r="H105" t="s">
        <v>1284</v>
      </c>
    </row>
    <row r="106" spans="1:8" ht="17" x14ac:dyDescent="0.2">
      <c r="A106" s="5">
        <v>7</v>
      </c>
      <c r="B106" s="4" t="s">
        <v>762</v>
      </c>
      <c r="C106" t="s">
        <v>31</v>
      </c>
      <c r="D106" t="s">
        <v>190</v>
      </c>
      <c r="E106" t="s">
        <v>184</v>
      </c>
      <c r="F106">
        <v>2017</v>
      </c>
      <c r="G106" t="s">
        <v>183</v>
      </c>
    </row>
    <row r="107" spans="1:8" ht="34" x14ac:dyDescent="0.2">
      <c r="A107" s="5">
        <v>8</v>
      </c>
      <c r="B107" s="4" t="s">
        <v>42</v>
      </c>
      <c r="C107" t="s">
        <v>31</v>
      </c>
      <c r="D107" s="2" t="s">
        <v>189</v>
      </c>
      <c r="E107" t="s">
        <v>184</v>
      </c>
      <c r="F107">
        <v>2017</v>
      </c>
      <c r="G107" t="s">
        <v>183</v>
      </c>
    </row>
    <row r="108" spans="1:8" x14ac:dyDescent="0.2">
      <c r="A108" s="5">
        <v>9</v>
      </c>
      <c r="B108" s="5" t="s">
        <v>24</v>
      </c>
      <c r="C108" t="s">
        <v>36</v>
      </c>
      <c r="E108" t="s">
        <v>184</v>
      </c>
      <c r="F108">
        <v>2017</v>
      </c>
      <c r="G108" t="s">
        <v>183</v>
      </c>
    </row>
    <row r="109" spans="1:8" x14ac:dyDescent="0.2">
      <c r="A109" s="5">
        <v>10</v>
      </c>
      <c r="B109" s="5" t="s">
        <v>1</v>
      </c>
      <c r="C109" t="s">
        <v>31</v>
      </c>
      <c r="E109" t="s">
        <v>184</v>
      </c>
      <c r="F109">
        <v>2017</v>
      </c>
      <c r="G109" t="s">
        <v>183</v>
      </c>
    </row>
    <row r="110" spans="1:8" x14ac:dyDescent="0.2">
      <c r="A110" s="5">
        <v>11</v>
      </c>
      <c r="B110" s="5" t="s">
        <v>2</v>
      </c>
      <c r="C110" t="s">
        <v>55</v>
      </c>
      <c r="E110" t="s">
        <v>184</v>
      </c>
      <c r="F110">
        <v>2017</v>
      </c>
      <c r="G110" t="s">
        <v>183</v>
      </c>
    </row>
    <row r="111" spans="1:8" ht="85" x14ac:dyDescent="0.2">
      <c r="A111" s="5">
        <v>12</v>
      </c>
      <c r="B111" s="5" t="s">
        <v>32</v>
      </c>
      <c r="C111" s="2" t="s">
        <v>187</v>
      </c>
      <c r="E111" t="s">
        <v>184</v>
      </c>
      <c r="F111">
        <v>2017</v>
      </c>
      <c r="G111" t="s">
        <v>183</v>
      </c>
    </row>
    <row r="112" spans="1:8" x14ac:dyDescent="0.2">
      <c r="A112" s="5">
        <v>13</v>
      </c>
      <c r="B112" s="5" t="s">
        <v>409</v>
      </c>
      <c r="C112" s="11">
        <v>640</v>
      </c>
      <c r="D112" t="s">
        <v>439</v>
      </c>
      <c r="E112" t="s">
        <v>184</v>
      </c>
      <c r="F112">
        <v>2017</v>
      </c>
      <c r="G112" t="s">
        <v>183</v>
      </c>
    </row>
    <row r="114" spans="1:7" x14ac:dyDescent="0.2">
      <c r="A114" s="5">
        <v>1</v>
      </c>
      <c r="B114" s="5" t="s">
        <v>25</v>
      </c>
      <c r="C114" t="s">
        <v>31</v>
      </c>
      <c r="E114" t="s">
        <v>196</v>
      </c>
      <c r="F114">
        <v>2017</v>
      </c>
      <c r="G114" t="s">
        <v>195</v>
      </c>
    </row>
    <row r="115" spans="1:7" x14ac:dyDescent="0.2">
      <c r="A115" s="5">
        <v>2</v>
      </c>
      <c r="B115" s="5" t="s">
        <v>33</v>
      </c>
      <c r="C115" t="s">
        <v>58</v>
      </c>
      <c r="D115" t="s">
        <v>197</v>
      </c>
      <c r="E115" t="s">
        <v>196</v>
      </c>
      <c r="F115">
        <v>2017</v>
      </c>
      <c r="G115" t="s">
        <v>195</v>
      </c>
    </row>
    <row r="116" spans="1:7" ht="17" x14ac:dyDescent="0.2">
      <c r="A116" s="5">
        <v>3</v>
      </c>
      <c r="B116" s="4" t="s">
        <v>27</v>
      </c>
      <c r="C116" t="s">
        <v>37</v>
      </c>
      <c r="D116" t="s">
        <v>199</v>
      </c>
      <c r="E116" t="s">
        <v>196</v>
      </c>
      <c r="F116">
        <v>2017</v>
      </c>
      <c r="G116" t="s">
        <v>195</v>
      </c>
    </row>
    <row r="117" spans="1:7" ht="17" x14ac:dyDescent="0.2">
      <c r="A117" s="5">
        <v>4</v>
      </c>
      <c r="B117" s="4" t="s">
        <v>28</v>
      </c>
      <c r="C117" t="s">
        <v>37</v>
      </c>
      <c r="D117" t="s">
        <v>1500</v>
      </c>
      <c r="E117" t="s">
        <v>196</v>
      </c>
      <c r="F117">
        <v>2017</v>
      </c>
      <c r="G117" t="s">
        <v>195</v>
      </c>
    </row>
    <row r="118" spans="1:7" ht="17" x14ac:dyDescent="0.2">
      <c r="A118" s="5">
        <v>5</v>
      </c>
      <c r="B118" s="4" t="s">
        <v>48</v>
      </c>
      <c r="C118" t="s">
        <v>37</v>
      </c>
      <c r="E118" t="s">
        <v>196</v>
      </c>
      <c r="F118">
        <v>2017</v>
      </c>
      <c r="G118" t="s">
        <v>195</v>
      </c>
    </row>
    <row r="119" spans="1:7" ht="17" x14ac:dyDescent="0.2">
      <c r="A119" s="5">
        <v>6</v>
      </c>
      <c r="B119" s="4" t="s">
        <v>0</v>
      </c>
      <c r="C119" t="s">
        <v>55</v>
      </c>
      <c r="E119" t="s">
        <v>196</v>
      </c>
      <c r="F119">
        <v>2017</v>
      </c>
      <c r="G119" t="s">
        <v>195</v>
      </c>
    </row>
    <row r="120" spans="1:7" ht="17" x14ac:dyDescent="0.2">
      <c r="A120" s="5">
        <v>7</v>
      </c>
      <c r="B120" s="4" t="s">
        <v>762</v>
      </c>
      <c r="C120" t="s">
        <v>37</v>
      </c>
      <c r="E120" t="s">
        <v>196</v>
      </c>
      <c r="F120">
        <v>2017</v>
      </c>
      <c r="G120" t="s">
        <v>195</v>
      </c>
    </row>
    <row r="121" spans="1:7" ht="34" x14ac:dyDescent="0.2">
      <c r="A121" s="5">
        <v>8</v>
      </c>
      <c r="B121" s="4" t="s">
        <v>42</v>
      </c>
      <c r="C121" t="s">
        <v>31</v>
      </c>
      <c r="D121" s="2" t="s">
        <v>198</v>
      </c>
      <c r="E121" t="s">
        <v>196</v>
      </c>
      <c r="F121">
        <v>2017</v>
      </c>
      <c r="G121" t="s">
        <v>195</v>
      </c>
    </row>
    <row r="122" spans="1:7" x14ac:dyDescent="0.2">
      <c r="A122" s="5">
        <v>9</v>
      </c>
      <c r="B122" s="5" t="s">
        <v>24</v>
      </c>
      <c r="C122" t="s">
        <v>131</v>
      </c>
      <c r="E122" t="s">
        <v>196</v>
      </c>
      <c r="F122">
        <v>2017</v>
      </c>
      <c r="G122" t="s">
        <v>195</v>
      </c>
    </row>
    <row r="123" spans="1:7" x14ac:dyDescent="0.2">
      <c r="A123" s="5">
        <v>10</v>
      </c>
      <c r="B123" s="5" t="s">
        <v>1</v>
      </c>
      <c r="C123" t="s">
        <v>31</v>
      </c>
      <c r="E123" t="s">
        <v>196</v>
      </c>
      <c r="F123">
        <v>2017</v>
      </c>
      <c r="G123" t="s">
        <v>195</v>
      </c>
    </row>
    <row r="124" spans="1:7" ht="51" x14ac:dyDescent="0.2">
      <c r="A124" s="5">
        <v>11</v>
      </c>
      <c r="B124" s="5" t="s">
        <v>2</v>
      </c>
      <c r="C124" s="2" t="s">
        <v>200</v>
      </c>
      <c r="D124" s="2" t="s">
        <v>1499</v>
      </c>
      <c r="E124" t="s">
        <v>196</v>
      </c>
      <c r="F124">
        <v>2017</v>
      </c>
      <c r="G124" t="s">
        <v>195</v>
      </c>
    </row>
    <row r="125" spans="1:7" ht="51" x14ac:dyDescent="0.2">
      <c r="A125" s="5">
        <v>12</v>
      </c>
      <c r="B125" s="5" t="s">
        <v>32</v>
      </c>
      <c r="C125" s="2" t="s">
        <v>201</v>
      </c>
      <c r="E125" t="s">
        <v>196</v>
      </c>
      <c r="F125">
        <v>2017</v>
      </c>
      <c r="G125" t="s">
        <v>195</v>
      </c>
    </row>
    <row r="126" spans="1:7" x14ac:dyDescent="0.2">
      <c r="A126" s="5">
        <v>13</v>
      </c>
      <c r="B126" s="5" t="s">
        <v>409</v>
      </c>
      <c r="C126" s="2">
        <f>50+60+60+80+65+70+70+70</f>
        <v>525</v>
      </c>
      <c r="D126" t="s">
        <v>442</v>
      </c>
      <c r="E126" t="s">
        <v>196</v>
      </c>
      <c r="F126">
        <v>2017</v>
      </c>
      <c r="G126" t="s">
        <v>195</v>
      </c>
    </row>
    <row r="128" spans="1:7" x14ac:dyDescent="0.2">
      <c r="A128" s="5">
        <v>1</v>
      </c>
      <c r="B128" s="5" t="s">
        <v>25</v>
      </c>
      <c r="C128" t="s">
        <v>31</v>
      </c>
      <c r="E128" t="s">
        <v>208</v>
      </c>
      <c r="F128">
        <v>2010</v>
      </c>
      <c r="G128" t="s">
        <v>207</v>
      </c>
    </row>
    <row r="129" spans="1:8" x14ac:dyDescent="0.2">
      <c r="A129" s="5">
        <v>2</v>
      </c>
      <c r="B129" s="5" t="s">
        <v>33</v>
      </c>
      <c r="C129" t="s">
        <v>58</v>
      </c>
      <c r="D129" t="s">
        <v>209</v>
      </c>
      <c r="E129" t="s">
        <v>208</v>
      </c>
      <c r="F129">
        <v>2010</v>
      </c>
      <c r="G129" t="s">
        <v>207</v>
      </c>
    </row>
    <row r="130" spans="1:8" ht="17" x14ac:dyDescent="0.2">
      <c r="A130" s="5">
        <v>3</v>
      </c>
      <c r="B130" s="4" t="s">
        <v>27</v>
      </c>
      <c r="C130" t="s">
        <v>31</v>
      </c>
      <c r="D130" t="s">
        <v>210</v>
      </c>
      <c r="E130" t="s">
        <v>208</v>
      </c>
      <c r="F130">
        <v>2010</v>
      </c>
      <c r="G130" t="s">
        <v>207</v>
      </c>
    </row>
    <row r="131" spans="1:8" ht="17" x14ac:dyDescent="0.2">
      <c r="A131" s="5">
        <v>4</v>
      </c>
      <c r="B131" s="4" t="s">
        <v>28</v>
      </c>
      <c r="C131" t="s">
        <v>37</v>
      </c>
      <c r="D131" t="s">
        <v>211</v>
      </c>
      <c r="E131" t="s">
        <v>208</v>
      </c>
      <c r="F131">
        <v>2010</v>
      </c>
      <c r="G131" t="s">
        <v>207</v>
      </c>
    </row>
    <row r="132" spans="1:8" ht="51" x14ac:dyDescent="0.2">
      <c r="A132" s="5">
        <v>5</v>
      </c>
      <c r="B132" s="4" t="s">
        <v>48</v>
      </c>
      <c r="C132" t="s">
        <v>31</v>
      </c>
      <c r="D132" s="2" t="s">
        <v>212</v>
      </c>
      <c r="E132" t="s">
        <v>208</v>
      </c>
      <c r="F132">
        <v>2010</v>
      </c>
      <c r="G132" t="s">
        <v>207</v>
      </c>
    </row>
    <row r="133" spans="1:8" ht="17" x14ac:dyDescent="0.2">
      <c r="A133" s="5">
        <v>6</v>
      </c>
      <c r="B133" s="4" t="s">
        <v>0</v>
      </c>
      <c r="C133" t="s">
        <v>31</v>
      </c>
      <c r="E133" t="s">
        <v>208</v>
      </c>
      <c r="F133">
        <v>2010</v>
      </c>
      <c r="G133" t="s">
        <v>207</v>
      </c>
    </row>
    <row r="134" spans="1:8" ht="17" x14ac:dyDescent="0.2">
      <c r="A134" s="5">
        <v>7</v>
      </c>
      <c r="B134" s="4" t="s">
        <v>762</v>
      </c>
      <c r="C134" t="s">
        <v>31</v>
      </c>
      <c r="D134" t="s">
        <v>213</v>
      </c>
      <c r="E134" t="s">
        <v>208</v>
      </c>
      <c r="F134">
        <v>2010</v>
      </c>
      <c r="G134" t="s">
        <v>207</v>
      </c>
    </row>
    <row r="135" spans="1:8" ht="34" x14ac:dyDescent="0.2">
      <c r="A135" s="5">
        <v>8</v>
      </c>
      <c r="B135" s="4" t="s">
        <v>42</v>
      </c>
      <c r="C135" t="s">
        <v>31</v>
      </c>
      <c r="D135" t="s">
        <v>214</v>
      </c>
      <c r="E135" t="s">
        <v>208</v>
      </c>
      <c r="F135">
        <v>2010</v>
      </c>
      <c r="G135" t="s">
        <v>207</v>
      </c>
    </row>
    <row r="136" spans="1:8" x14ac:dyDescent="0.2">
      <c r="A136" s="5">
        <v>9</v>
      </c>
      <c r="B136" s="5" t="s">
        <v>24</v>
      </c>
      <c r="C136" t="s">
        <v>36</v>
      </c>
      <c r="E136" t="s">
        <v>208</v>
      </c>
      <c r="F136">
        <v>2010</v>
      </c>
      <c r="G136" t="s">
        <v>207</v>
      </c>
    </row>
    <row r="137" spans="1:8" x14ac:dyDescent="0.2">
      <c r="A137" s="5">
        <v>10</v>
      </c>
      <c r="B137" s="5" t="s">
        <v>1</v>
      </c>
      <c r="C137" t="s">
        <v>31</v>
      </c>
      <c r="E137" t="s">
        <v>208</v>
      </c>
      <c r="F137">
        <v>2010</v>
      </c>
      <c r="G137" t="s">
        <v>207</v>
      </c>
    </row>
    <row r="138" spans="1:8" x14ac:dyDescent="0.2">
      <c r="A138" s="5">
        <v>11</v>
      </c>
      <c r="B138" s="5" t="s">
        <v>2</v>
      </c>
      <c r="C138" t="s">
        <v>55</v>
      </c>
      <c r="E138" t="s">
        <v>208</v>
      </c>
      <c r="F138">
        <v>2010</v>
      </c>
      <c r="G138" t="s">
        <v>207</v>
      </c>
    </row>
    <row r="139" spans="1:8" ht="51" x14ac:dyDescent="0.2">
      <c r="A139" s="5">
        <v>12</v>
      </c>
      <c r="B139" s="5" t="s">
        <v>32</v>
      </c>
      <c r="C139" s="2" t="s">
        <v>215</v>
      </c>
      <c r="E139" t="s">
        <v>208</v>
      </c>
      <c r="F139">
        <v>2010</v>
      </c>
      <c r="G139" t="s">
        <v>207</v>
      </c>
      <c r="H139" t="s">
        <v>216</v>
      </c>
    </row>
    <row r="140" spans="1:8" x14ac:dyDescent="0.2">
      <c r="A140" s="5">
        <v>13</v>
      </c>
      <c r="B140" s="5" t="s">
        <v>409</v>
      </c>
      <c r="C140" s="2">
        <v>4581</v>
      </c>
      <c r="D140" t="s">
        <v>443</v>
      </c>
      <c r="E140" t="s">
        <v>208</v>
      </c>
      <c r="F140">
        <v>2010</v>
      </c>
      <c r="G140" t="s">
        <v>207</v>
      </c>
    </row>
    <row r="142" spans="1:8" x14ac:dyDescent="0.2">
      <c r="A142" s="5">
        <v>1</v>
      </c>
      <c r="B142" s="5" t="s">
        <v>25</v>
      </c>
      <c r="C142" t="s">
        <v>31</v>
      </c>
      <c r="E142" t="s">
        <v>239</v>
      </c>
      <c r="F142">
        <v>2016</v>
      </c>
      <c r="G142" t="s">
        <v>238</v>
      </c>
      <c r="H142" t="s">
        <v>242</v>
      </c>
    </row>
    <row r="143" spans="1:8" x14ac:dyDescent="0.2">
      <c r="A143" s="5">
        <v>2</v>
      </c>
      <c r="B143" s="5" t="s">
        <v>33</v>
      </c>
      <c r="C143" t="s">
        <v>34</v>
      </c>
      <c r="D143" t="s">
        <v>240</v>
      </c>
      <c r="E143" t="s">
        <v>239</v>
      </c>
      <c r="F143">
        <v>2016</v>
      </c>
      <c r="G143" t="s">
        <v>238</v>
      </c>
      <c r="H143" t="s">
        <v>243</v>
      </c>
    </row>
    <row r="144" spans="1:8" ht="17" x14ac:dyDescent="0.2">
      <c r="A144" s="5">
        <v>3</v>
      </c>
      <c r="B144" s="4" t="s">
        <v>27</v>
      </c>
      <c r="C144" t="s">
        <v>54</v>
      </c>
      <c r="D144" t="s">
        <v>241</v>
      </c>
      <c r="E144" t="s">
        <v>239</v>
      </c>
      <c r="F144">
        <v>2016</v>
      </c>
      <c r="G144" t="s">
        <v>238</v>
      </c>
      <c r="H144" t="s">
        <v>244</v>
      </c>
    </row>
    <row r="145" spans="1:8" ht="17" x14ac:dyDescent="0.2">
      <c r="A145" s="5">
        <v>4</v>
      </c>
      <c r="B145" s="4" t="s">
        <v>28</v>
      </c>
      <c r="C145" t="s">
        <v>54</v>
      </c>
      <c r="D145" t="s">
        <v>241</v>
      </c>
      <c r="E145" t="s">
        <v>239</v>
      </c>
      <c r="F145">
        <v>2016</v>
      </c>
      <c r="G145" t="s">
        <v>238</v>
      </c>
    </row>
    <row r="146" spans="1:8" ht="17" x14ac:dyDescent="0.2">
      <c r="A146" s="5">
        <v>5</v>
      </c>
      <c r="B146" s="4" t="s">
        <v>48</v>
      </c>
      <c r="C146" t="s">
        <v>31</v>
      </c>
      <c r="D146" t="s">
        <v>246</v>
      </c>
      <c r="E146" t="s">
        <v>239</v>
      </c>
      <c r="F146">
        <v>2016</v>
      </c>
      <c r="G146" t="s">
        <v>238</v>
      </c>
    </row>
    <row r="147" spans="1:8" ht="17" x14ac:dyDescent="0.2">
      <c r="A147" s="5">
        <v>6</v>
      </c>
      <c r="B147" s="4" t="s">
        <v>0</v>
      </c>
      <c r="C147" t="s">
        <v>1042</v>
      </c>
      <c r="D147" t="s">
        <v>1512</v>
      </c>
      <c r="E147" t="s">
        <v>239</v>
      </c>
      <c r="F147">
        <v>2016</v>
      </c>
      <c r="G147" t="s">
        <v>238</v>
      </c>
    </row>
    <row r="148" spans="1:8" ht="17" x14ac:dyDescent="0.2">
      <c r="A148" s="5">
        <v>7</v>
      </c>
      <c r="B148" s="4" t="s">
        <v>762</v>
      </c>
      <c r="C148" t="s">
        <v>37</v>
      </c>
      <c r="E148" t="s">
        <v>239</v>
      </c>
      <c r="F148">
        <v>2016</v>
      </c>
      <c r="G148" t="s">
        <v>238</v>
      </c>
    </row>
    <row r="149" spans="1:8" ht="34" x14ac:dyDescent="0.2">
      <c r="A149" s="5">
        <v>8</v>
      </c>
      <c r="B149" s="4" t="s">
        <v>42</v>
      </c>
      <c r="C149" t="s">
        <v>31</v>
      </c>
      <c r="D149" s="2" t="s">
        <v>245</v>
      </c>
      <c r="E149" t="s">
        <v>239</v>
      </c>
      <c r="F149">
        <v>2016</v>
      </c>
      <c r="G149" t="s">
        <v>238</v>
      </c>
    </row>
    <row r="150" spans="1:8" x14ac:dyDescent="0.2">
      <c r="A150" s="5">
        <v>9</v>
      </c>
      <c r="B150" s="5" t="s">
        <v>24</v>
      </c>
      <c r="C150" t="s">
        <v>36</v>
      </c>
      <c r="E150" t="s">
        <v>239</v>
      </c>
      <c r="F150">
        <v>2016</v>
      </c>
      <c r="G150" t="s">
        <v>238</v>
      </c>
    </row>
    <row r="151" spans="1:8" x14ac:dyDescent="0.2">
      <c r="A151" s="5">
        <v>10</v>
      </c>
      <c r="B151" s="5" t="s">
        <v>1</v>
      </c>
      <c r="C151" t="s">
        <v>31</v>
      </c>
      <c r="E151" t="s">
        <v>239</v>
      </c>
      <c r="F151">
        <v>2016</v>
      </c>
      <c r="G151" t="s">
        <v>238</v>
      </c>
    </row>
    <row r="152" spans="1:8" x14ac:dyDescent="0.2">
      <c r="A152" s="5">
        <v>11</v>
      </c>
      <c r="B152" s="5" t="s">
        <v>2</v>
      </c>
      <c r="C152" t="s">
        <v>55</v>
      </c>
      <c r="E152" t="s">
        <v>239</v>
      </c>
      <c r="F152">
        <v>2016</v>
      </c>
      <c r="G152" t="s">
        <v>238</v>
      </c>
    </row>
    <row r="153" spans="1:8" ht="68" x14ac:dyDescent="0.2">
      <c r="A153" s="5">
        <v>12</v>
      </c>
      <c r="B153" s="5" t="s">
        <v>32</v>
      </c>
      <c r="C153" s="2" t="s">
        <v>252</v>
      </c>
      <c r="E153" t="s">
        <v>239</v>
      </c>
      <c r="F153">
        <v>2016</v>
      </c>
      <c r="G153" t="s">
        <v>238</v>
      </c>
    </row>
    <row r="154" spans="1:8" ht="17" x14ac:dyDescent="0.2">
      <c r="A154" s="5">
        <v>13</v>
      </c>
      <c r="B154" s="5" t="s">
        <v>409</v>
      </c>
      <c r="C154" s="2" t="s">
        <v>55</v>
      </c>
      <c r="D154" t="s">
        <v>250</v>
      </c>
      <c r="E154" t="s">
        <v>239</v>
      </c>
      <c r="F154">
        <v>2016</v>
      </c>
      <c r="G154" t="s">
        <v>238</v>
      </c>
    </row>
    <row r="156" spans="1:8" x14ac:dyDescent="0.2">
      <c r="A156" s="5">
        <v>1</v>
      </c>
      <c r="B156" s="5" t="s">
        <v>25</v>
      </c>
      <c r="C156" t="s">
        <v>31</v>
      </c>
      <c r="E156" t="s">
        <v>254</v>
      </c>
      <c r="F156">
        <v>2014</v>
      </c>
      <c r="G156" t="s">
        <v>253</v>
      </c>
      <c r="H156" t="s">
        <v>256</v>
      </c>
    </row>
    <row r="157" spans="1:8" x14ac:dyDescent="0.2">
      <c r="A157" s="5">
        <v>2</v>
      </c>
      <c r="B157" s="5" t="s">
        <v>33</v>
      </c>
      <c r="C157" t="s">
        <v>145</v>
      </c>
      <c r="D157" t="s">
        <v>255</v>
      </c>
      <c r="E157" t="s">
        <v>254</v>
      </c>
      <c r="F157">
        <v>2014</v>
      </c>
      <c r="G157" t="s">
        <v>253</v>
      </c>
      <c r="H157" t="s">
        <v>1555</v>
      </c>
    </row>
    <row r="158" spans="1:8" ht="17" x14ac:dyDescent="0.2">
      <c r="A158" s="5">
        <v>3</v>
      </c>
      <c r="B158" s="4" t="s">
        <v>27</v>
      </c>
      <c r="C158" t="s">
        <v>37</v>
      </c>
      <c r="D158" t="s">
        <v>257</v>
      </c>
      <c r="E158" t="s">
        <v>254</v>
      </c>
      <c r="F158">
        <v>2014</v>
      </c>
      <c r="G158" t="s">
        <v>253</v>
      </c>
    </row>
    <row r="159" spans="1:8" ht="17" x14ac:dyDescent="0.2">
      <c r="A159" s="5">
        <v>4</v>
      </c>
      <c r="B159" s="4" t="s">
        <v>28</v>
      </c>
      <c r="C159" t="s">
        <v>37</v>
      </c>
      <c r="D159" t="s">
        <v>257</v>
      </c>
      <c r="E159" t="s">
        <v>254</v>
      </c>
      <c r="F159">
        <v>2014</v>
      </c>
      <c r="G159" t="s">
        <v>253</v>
      </c>
    </row>
    <row r="160" spans="1:8" ht="17" x14ac:dyDescent="0.2">
      <c r="A160" s="5">
        <v>5</v>
      </c>
      <c r="B160" s="4" t="s">
        <v>48</v>
      </c>
      <c r="C160" t="s">
        <v>37</v>
      </c>
      <c r="D160" t="s">
        <v>1556</v>
      </c>
      <c r="E160" t="s">
        <v>254</v>
      </c>
      <c r="F160">
        <v>2014</v>
      </c>
      <c r="G160" t="s">
        <v>253</v>
      </c>
    </row>
    <row r="161" spans="1:7" ht="17" x14ac:dyDescent="0.2">
      <c r="A161" s="5">
        <v>6</v>
      </c>
      <c r="B161" s="4" t="s">
        <v>0</v>
      </c>
      <c r="C161" t="s">
        <v>37</v>
      </c>
      <c r="D161" t="s">
        <v>1280</v>
      </c>
      <c r="E161" t="s">
        <v>254</v>
      </c>
      <c r="F161">
        <v>2014</v>
      </c>
      <c r="G161" t="s">
        <v>253</v>
      </c>
    </row>
    <row r="162" spans="1:7" ht="17" x14ac:dyDescent="0.2">
      <c r="A162" s="5">
        <v>7</v>
      </c>
      <c r="B162" s="4" t="s">
        <v>762</v>
      </c>
      <c r="C162" t="s">
        <v>31</v>
      </c>
      <c r="D162" t="s">
        <v>258</v>
      </c>
      <c r="E162" t="s">
        <v>254</v>
      </c>
      <c r="F162">
        <v>2014</v>
      </c>
      <c r="G162" t="s">
        <v>253</v>
      </c>
    </row>
    <row r="163" spans="1:7" ht="34" x14ac:dyDescent="0.2">
      <c r="A163" s="5">
        <v>8</v>
      </c>
      <c r="B163" s="4" t="s">
        <v>42</v>
      </c>
      <c r="C163" t="s">
        <v>31</v>
      </c>
      <c r="D163" t="s">
        <v>259</v>
      </c>
      <c r="E163" t="s">
        <v>254</v>
      </c>
      <c r="F163">
        <v>2014</v>
      </c>
      <c r="G163" t="s">
        <v>253</v>
      </c>
    </row>
    <row r="164" spans="1:7" x14ac:dyDescent="0.2">
      <c r="A164" s="5">
        <v>9</v>
      </c>
      <c r="B164" s="5" t="s">
        <v>24</v>
      </c>
      <c r="C164" t="s">
        <v>131</v>
      </c>
      <c r="E164" t="s">
        <v>254</v>
      </c>
      <c r="F164">
        <v>2014</v>
      </c>
      <c r="G164" t="s">
        <v>253</v>
      </c>
    </row>
    <row r="165" spans="1:7" x14ac:dyDescent="0.2">
      <c r="A165" s="5">
        <v>10</v>
      </c>
      <c r="B165" s="5" t="s">
        <v>1</v>
      </c>
      <c r="C165" t="s">
        <v>37</v>
      </c>
      <c r="E165" t="s">
        <v>254</v>
      </c>
      <c r="F165">
        <v>2014</v>
      </c>
      <c r="G165" t="s">
        <v>253</v>
      </c>
    </row>
    <row r="166" spans="1:7" ht="34" x14ac:dyDescent="0.2">
      <c r="A166" s="5">
        <v>11</v>
      </c>
      <c r="B166" s="5" t="s">
        <v>2</v>
      </c>
      <c r="C166" s="2" t="s">
        <v>260</v>
      </c>
      <c r="E166" t="s">
        <v>254</v>
      </c>
      <c r="F166">
        <v>2014</v>
      </c>
      <c r="G166" t="s">
        <v>253</v>
      </c>
    </row>
    <row r="167" spans="1:7" x14ac:dyDescent="0.2">
      <c r="A167" s="5">
        <v>12</v>
      </c>
      <c r="B167" s="5" t="s">
        <v>32</v>
      </c>
      <c r="C167" t="s">
        <v>54</v>
      </c>
      <c r="E167" t="s">
        <v>254</v>
      </c>
      <c r="F167">
        <v>2014</v>
      </c>
      <c r="G167" t="s">
        <v>253</v>
      </c>
    </row>
    <row r="168" spans="1:7" x14ac:dyDescent="0.2">
      <c r="A168" s="5">
        <v>13</v>
      </c>
      <c r="B168" s="5" t="s">
        <v>454</v>
      </c>
      <c r="C168" t="s">
        <v>54</v>
      </c>
      <c r="D168" t="s">
        <v>438</v>
      </c>
      <c r="E168" t="s">
        <v>254</v>
      </c>
      <c r="F168">
        <v>2014</v>
      </c>
      <c r="G168" t="s">
        <v>253</v>
      </c>
    </row>
    <row r="170" spans="1:7" x14ac:dyDescent="0.2">
      <c r="A170" s="5">
        <v>1</v>
      </c>
      <c r="B170" s="5" t="s">
        <v>25</v>
      </c>
      <c r="C170" t="s">
        <v>31</v>
      </c>
      <c r="E170" t="s">
        <v>450</v>
      </c>
      <c r="F170">
        <v>2012</v>
      </c>
      <c r="G170" t="s">
        <v>261</v>
      </c>
    </row>
    <row r="171" spans="1:7" x14ac:dyDescent="0.2">
      <c r="A171" s="5">
        <v>2</v>
      </c>
      <c r="B171" s="5" t="s">
        <v>33</v>
      </c>
      <c r="C171" t="s">
        <v>262</v>
      </c>
      <c r="D171" t="s">
        <v>263</v>
      </c>
      <c r="E171" t="s">
        <v>450</v>
      </c>
      <c r="F171">
        <v>2012</v>
      </c>
      <c r="G171" t="s">
        <v>261</v>
      </c>
    </row>
    <row r="172" spans="1:7" ht="34" x14ac:dyDescent="0.2">
      <c r="A172" s="5">
        <v>3</v>
      </c>
      <c r="B172" s="4" t="s">
        <v>27</v>
      </c>
      <c r="C172" t="s">
        <v>31</v>
      </c>
      <c r="D172" s="2" t="s">
        <v>1546</v>
      </c>
      <c r="E172" t="s">
        <v>450</v>
      </c>
      <c r="F172">
        <v>2012</v>
      </c>
      <c r="G172" t="s">
        <v>261</v>
      </c>
    </row>
    <row r="173" spans="1:7" ht="17" x14ac:dyDescent="0.2">
      <c r="A173" s="5">
        <v>4</v>
      </c>
      <c r="B173" s="4" t="s">
        <v>28</v>
      </c>
      <c r="C173" t="s">
        <v>37</v>
      </c>
      <c r="D173" t="s">
        <v>1287</v>
      </c>
      <c r="E173" t="s">
        <v>450</v>
      </c>
      <c r="F173">
        <v>2012</v>
      </c>
      <c r="G173" t="s">
        <v>261</v>
      </c>
    </row>
    <row r="174" spans="1:7" ht="51" x14ac:dyDescent="0.2">
      <c r="A174" s="5">
        <v>5</v>
      </c>
      <c r="B174" s="4" t="s">
        <v>48</v>
      </c>
      <c r="C174" t="s">
        <v>31</v>
      </c>
      <c r="D174" s="2" t="s">
        <v>1288</v>
      </c>
      <c r="E174" t="s">
        <v>450</v>
      </c>
      <c r="F174">
        <v>2012</v>
      </c>
      <c r="G174" t="s">
        <v>261</v>
      </c>
    </row>
    <row r="175" spans="1:7" ht="17" x14ac:dyDescent="0.2">
      <c r="A175" s="5">
        <v>6</v>
      </c>
      <c r="B175" s="4" t="s">
        <v>0</v>
      </c>
      <c r="C175" t="s">
        <v>37</v>
      </c>
      <c r="D175" s="2" t="s">
        <v>1523</v>
      </c>
      <c r="E175" t="s">
        <v>450</v>
      </c>
      <c r="F175">
        <v>2012</v>
      </c>
      <c r="G175" t="s">
        <v>261</v>
      </c>
    </row>
    <row r="176" spans="1:7" ht="34" x14ac:dyDescent="0.2">
      <c r="A176" s="5">
        <v>7</v>
      </c>
      <c r="B176" s="4" t="s">
        <v>762</v>
      </c>
      <c r="C176" t="s">
        <v>31</v>
      </c>
      <c r="D176" s="2" t="s">
        <v>266</v>
      </c>
      <c r="E176" t="s">
        <v>450</v>
      </c>
      <c r="F176">
        <v>2012</v>
      </c>
      <c r="G176" t="s">
        <v>261</v>
      </c>
    </row>
    <row r="177" spans="1:7" ht="34" x14ac:dyDescent="0.2">
      <c r="A177" s="5">
        <v>8</v>
      </c>
      <c r="B177" s="4" t="s">
        <v>42</v>
      </c>
      <c r="C177" t="s">
        <v>31</v>
      </c>
      <c r="D177" s="2" t="s">
        <v>267</v>
      </c>
      <c r="E177" t="s">
        <v>450</v>
      </c>
      <c r="F177">
        <v>2012</v>
      </c>
      <c r="G177" t="s">
        <v>261</v>
      </c>
    </row>
    <row r="178" spans="1:7" x14ac:dyDescent="0.2">
      <c r="A178" s="5">
        <v>9</v>
      </c>
      <c r="B178" s="5" t="s">
        <v>24</v>
      </c>
      <c r="C178" t="s">
        <v>36</v>
      </c>
      <c r="E178" t="s">
        <v>450</v>
      </c>
      <c r="F178">
        <v>2012</v>
      </c>
      <c r="G178" t="s">
        <v>261</v>
      </c>
    </row>
    <row r="179" spans="1:7" x14ac:dyDescent="0.2">
      <c r="A179" s="5">
        <v>10</v>
      </c>
      <c r="B179" s="5" t="s">
        <v>1</v>
      </c>
      <c r="C179" t="s">
        <v>31</v>
      </c>
      <c r="E179" t="s">
        <v>450</v>
      </c>
      <c r="F179">
        <v>2012</v>
      </c>
      <c r="G179" t="s">
        <v>261</v>
      </c>
    </row>
    <row r="180" spans="1:7" x14ac:dyDescent="0.2">
      <c r="A180" s="5">
        <v>11</v>
      </c>
      <c r="B180" s="5" t="s">
        <v>2</v>
      </c>
      <c r="C180" t="s">
        <v>55</v>
      </c>
      <c r="E180" t="s">
        <v>450</v>
      </c>
      <c r="F180">
        <v>2012</v>
      </c>
      <c r="G180" t="s">
        <v>261</v>
      </c>
    </row>
    <row r="181" spans="1:7" ht="34" x14ac:dyDescent="0.2">
      <c r="A181" s="5">
        <v>12</v>
      </c>
      <c r="B181" s="5" t="s">
        <v>32</v>
      </c>
      <c r="C181" s="2" t="s">
        <v>265</v>
      </c>
      <c r="E181" t="s">
        <v>450</v>
      </c>
      <c r="F181">
        <v>2012</v>
      </c>
      <c r="G181" t="s">
        <v>261</v>
      </c>
    </row>
    <row r="182" spans="1:7" x14ac:dyDescent="0.2">
      <c r="A182" s="5">
        <v>13</v>
      </c>
      <c r="B182" s="5" t="s">
        <v>409</v>
      </c>
      <c r="C182" s="2">
        <v>127</v>
      </c>
      <c r="D182" t="s">
        <v>1554</v>
      </c>
      <c r="E182" t="s">
        <v>450</v>
      </c>
      <c r="F182">
        <v>2012</v>
      </c>
      <c r="G182" t="s">
        <v>261</v>
      </c>
    </row>
    <row r="184" spans="1:7" x14ac:dyDescent="0.2">
      <c r="A184" s="5">
        <v>1</v>
      </c>
      <c r="B184" s="5" t="s">
        <v>25</v>
      </c>
      <c r="C184" t="s">
        <v>31</v>
      </c>
      <c r="E184" t="s">
        <v>279</v>
      </c>
      <c r="F184">
        <v>2012</v>
      </c>
      <c r="G184" t="s">
        <v>280</v>
      </c>
    </row>
    <row r="185" spans="1:7" x14ac:dyDescent="0.2">
      <c r="A185" s="5">
        <v>2</v>
      </c>
      <c r="B185" s="5" t="s">
        <v>33</v>
      </c>
      <c r="C185" t="s">
        <v>58</v>
      </c>
      <c r="D185" t="s">
        <v>281</v>
      </c>
      <c r="E185" t="s">
        <v>279</v>
      </c>
      <c r="F185">
        <v>2012</v>
      </c>
      <c r="G185" t="s">
        <v>280</v>
      </c>
    </row>
    <row r="186" spans="1:7" ht="17" x14ac:dyDescent="0.2">
      <c r="A186" s="5">
        <v>3</v>
      </c>
      <c r="B186" s="4" t="s">
        <v>27</v>
      </c>
      <c r="C186" t="s">
        <v>31</v>
      </c>
      <c r="D186" t="s">
        <v>283</v>
      </c>
      <c r="E186" t="s">
        <v>279</v>
      </c>
      <c r="F186">
        <v>2012</v>
      </c>
      <c r="G186" t="s">
        <v>280</v>
      </c>
    </row>
    <row r="187" spans="1:7" ht="17" x14ac:dyDescent="0.2">
      <c r="A187" s="5">
        <v>4</v>
      </c>
      <c r="B187" s="4" t="s">
        <v>28</v>
      </c>
      <c r="C187" t="s">
        <v>37</v>
      </c>
      <c r="D187" t="s">
        <v>1532</v>
      </c>
      <c r="E187" t="s">
        <v>279</v>
      </c>
      <c r="F187">
        <v>2012</v>
      </c>
      <c r="G187" t="s">
        <v>280</v>
      </c>
    </row>
    <row r="188" spans="1:7" ht="34" x14ac:dyDescent="0.2">
      <c r="A188" s="5">
        <v>5</v>
      </c>
      <c r="B188" s="4" t="s">
        <v>48</v>
      </c>
      <c r="C188" t="s">
        <v>31</v>
      </c>
      <c r="D188" s="2" t="s">
        <v>284</v>
      </c>
      <c r="E188" t="s">
        <v>279</v>
      </c>
      <c r="F188">
        <v>2012</v>
      </c>
      <c r="G188" t="s">
        <v>280</v>
      </c>
    </row>
    <row r="189" spans="1:7" ht="17" x14ac:dyDescent="0.2">
      <c r="A189" s="5">
        <v>6</v>
      </c>
      <c r="B189" s="4" t="s">
        <v>0</v>
      </c>
      <c r="C189" t="s">
        <v>31</v>
      </c>
      <c r="E189" t="s">
        <v>279</v>
      </c>
      <c r="F189">
        <v>2012</v>
      </c>
      <c r="G189" t="s">
        <v>280</v>
      </c>
    </row>
    <row r="190" spans="1:7" ht="17" x14ac:dyDescent="0.2">
      <c r="A190" s="5">
        <v>7</v>
      </c>
      <c r="B190" s="4" t="s">
        <v>762</v>
      </c>
      <c r="C190" t="s">
        <v>31</v>
      </c>
      <c r="D190" t="s">
        <v>1538</v>
      </c>
      <c r="E190" t="s">
        <v>279</v>
      </c>
      <c r="F190">
        <v>2012</v>
      </c>
      <c r="G190" t="s">
        <v>280</v>
      </c>
    </row>
    <row r="191" spans="1:7" ht="34" x14ac:dyDescent="0.2">
      <c r="A191" s="5">
        <v>8</v>
      </c>
      <c r="B191" s="4" t="s">
        <v>42</v>
      </c>
      <c r="C191" t="s">
        <v>31</v>
      </c>
      <c r="D191" t="s">
        <v>282</v>
      </c>
      <c r="E191" t="s">
        <v>279</v>
      </c>
      <c r="F191">
        <v>2012</v>
      </c>
      <c r="G191" t="s">
        <v>280</v>
      </c>
    </row>
    <row r="192" spans="1:7" x14ac:dyDescent="0.2">
      <c r="A192" s="5">
        <v>9</v>
      </c>
      <c r="B192" s="5" t="s">
        <v>24</v>
      </c>
      <c r="C192" t="s">
        <v>36</v>
      </c>
      <c r="E192" t="s">
        <v>279</v>
      </c>
      <c r="F192">
        <v>2012</v>
      </c>
      <c r="G192" t="s">
        <v>280</v>
      </c>
    </row>
    <row r="193" spans="1:8" x14ac:dyDescent="0.2">
      <c r="A193" s="5">
        <v>10</v>
      </c>
      <c r="B193" s="5" t="s">
        <v>1</v>
      </c>
      <c r="C193" t="s">
        <v>31</v>
      </c>
      <c r="E193" t="s">
        <v>279</v>
      </c>
      <c r="F193">
        <v>2012</v>
      </c>
      <c r="G193" t="s">
        <v>280</v>
      </c>
    </row>
    <row r="194" spans="1:8" x14ac:dyDescent="0.2">
      <c r="A194" s="5">
        <v>11</v>
      </c>
      <c r="B194" s="5" t="s">
        <v>2</v>
      </c>
      <c r="C194" t="s">
        <v>55</v>
      </c>
      <c r="E194" t="s">
        <v>279</v>
      </c>
      <c r="F194">
        <v>2012</v>
      </c>
      <c r="G194" t="s">
        <v>280</v>
      </c>
    </row>
    <row r="195" spans="1:8" x14ac:dyDescent="0.2">
      <c r="A195" s="5">
        <v>12</v>
      </c>
      <c r="B195" s="5" t="s">
        <v>32</v>
      </c>
      <c r="C195" t="s">
        <v>1531</v>
      </c>
      <c r="D195" t="s">
        <v>1530</v>
      </c>
      <c r="E195" t="s">
        <v>279</v>
      </c>
      <c r="F195">
        <v>2012</v>
      </c>
      <c r="G195" t="s">
        <v>280</v>
      </c>
    </row>
    <row r="196" spans="1:8" x14ac:dyDescent="0.2">
      <c r="A196" s="5">
        <v>13</v>
      </c>
      <c r="B196" s="5" t="s">
        <v>409</v>
      </c>
      <c r="C196">
        <v>6895</v>
      </c>
      <c r="D196" t="s">
        <v>1529</v>
      </c>
      <c r="E196" t="s">
        <v>279</v>
      </c>
      <c r="F196">
        <v>2012</v>
      </c>
      <c r="G196" t="s">
        <v>280</v>
      </c>
    </row>
    <row r="198" spans="1:8" x14ac:dyDescent="0.2">
      <c r="A198" s="5">
        <v>1</v>
      </c>
      <c r="B198" s="5" t="s">
        <v>25</v>
      </c>
      <c r="C198" t="s">
        <v>31</v>
      </c>
      <c r="E198" t="s">
        <v>291</v>
      </c>
      <c r="F198">
        <v>2014</v>
      </c>
      <c r="G198" t="s">
        <v>290</v>
      </c>
      <c r="H198" t="s">
        <v>293</v>
      </c>
    </row>
    <row r="199" spans="1:8" x14ac:dyDescent="0.2">
      <c r="A199" s="5">
        <v>2</v>
      </c>
      <c r="B199" s="5" t="s">
        <v>33</v>
      </c>
      <c r="C199" t="s">
        <v>58</v>
      </c>
      <c r="D199" t="s">
        <v>289</v>
      </c>
      <c r="E199" t="s">
        <v>291</v>
      </c>
      <c r="F199">
        <v>2014</v>
      </c>
      <c r="G199" t="s">
        <v>290</v>
      </c>
      <c r="H199" t="s">
        <v>298</v>
      </c>
    </row>
    <row r="200" spans="1:8" ht="17" x14ac:dyDescent="0.2">
      <c r="A200" s="5">
        <v>3</v>
      </c>
      <c r="B200" s="4" t="s">
        <v>27</v>
      </c>
      <c r="C200" t="s">
        <v>31</v>
      </c>
      <c r="D200" t="s">
        <v>1526</v>
      </c>
      <c r="E200" t="s">
        <v>291</v>
      </c>
      <c r="F200">
        <v>2014</v>
      </c>
      <c r="G200" t="s">
        <v>290</v>
      </c>
    </row>
    <row r="201" spans="1:8" ht="17" x14ac:dyDescent="0.2">
      <c r="A201" s="5">
        <v>4</v>
      </c>
      <c r="B201" s="4" t="s">
        <v>28</v>
      </c>
      <c r="C201" t="s">
        <v>37</v>
      </c>
      <c r="D201" t="s">
        <v>250</v>
      </c>
      <c r="E201" t="s">
        <v>291</v>
      </c>
      <c r="F201">
        <v>2014</v>
      </c>
      <c r="G201" t="s">
        <v>290</v>
      </c>
    </row>
    <row r="202" spans="1:8" ht="17" x14ac:dyDescent="0.2">
      <c r="A202" s="5">
        <v>5</v>
      </c>
      <c r="B202" s="4" t="s">
        <v>48</v>
      </c>
      <c r="C202" t="s">
        <v>31</v>
      </c>
      <c r="D202" t="s">
        <v>295</v>
      </c>
      <c r="E202" t="s">
        <v>291</v>
      </c>
      <c r="F202">
        <v>2014</v>
      </c>
      <c r="G202" t="s">
        <v>290</v>
      </c>
    </row>
    <row r="203" spans="1:8" ht="17" x14ac:dyDescent="0.2">
      <c r="A203" s="5">
        <v>6</v>
      </c>
      <c r="B203" s="4" t="s">
        <v>0</v>
      </c>
      <c r="C203" t="s">
        <v>31</v>
      </c>
      <c r="E203" t="s">
        <v>291</v>
      </c>
      <c r="F203">
        <v>2014</v>
      </c>
      <c r="G203" t="s">
        <v>290</v>
      </c>
    </row>
    <row r="204" spans="1:8" ht="17" x14ac:dyDescent="0.2">
      <c r="A204" s="5">
        <v>7</v>
      </c>
      <c r="B204" s="4" t="s">
        <v>762</v>
      </c>
      <c r="C204" t="s">
        <v>31</v>
      </c>
      <c r="D204" t="s">
        <v>296</v>
      </c>
      <c r="E204" t="s">
        <v>291</v>
      </c>
      <c r="F204">
        <v>2014</v>
      </c>
      <c r="G204" t="s">
        <v>290</v>
      </c>
    </row>
    <row r="205" spans="1:8" ht="34" x14ac:dyDescent="0.2">
      <c r="A205" s="5">
        <v>8</v>
      </c>
      <c r="B205" s="4" t="s">
        <v>42</v>
      </c>
      <c r="C205" t="s">
        <v>31</v>
      </c>
      <c r="D205" t="s">
        <v>297</v>
      </c>
      <c r="E205" t="s">
        <v>291</v>
      </c>
      <c r="F205">
        <v>2014</v>
      </c>
      <c r="G205" t="s">
        <v>290</v>
      </c>
    </row>
    <row r="206" spans="1:8" x14ac:dyDescent="0.2">
      <c r="A206" s="5">
        <v>9</v>
      </c>
      <c r="B206" s="5" t="s">
        <v>24</v>
      </c>
      <c r="C206" t="s">
        <v>36</v>
      </c>
      <c r="E206" t="s">
        <v>291</v>
      </c>
      <c r="F206">
        <v>2014</v>
      </c>
      <c r="G206" t="s">
        <v>290</v>
      </c>
    </row>
    <row r="207" spans="1:8" x14ac:dyDescent="0.2">
      <c r="A207" s="5">
        <v>10</v>
      </c>
      <c r="B207" s="5" t="s">
        <v>1</v>
      </c>
      <c r="C207" t="s">
        <v>31</v>
      </c>
      <c r="E207" t="s">
        <v>291</v>
      </c>
      <c r="F207">
        <v>2014</v>
      </c>
      <c r="G207" t="s">
        <v>290</v>
      </c>
    </row>
    <row r="208" spans="1:8" x14ac:dyDescent="0.2">
      <c r="A208" s="5">
        <v>11</v>
      </c>
      <c r="B208" s="5" t="s">
        <v>2</v>
      </c>
      <c r="C208" t="s">
        <v>55</v>
      </c>
      <c r="E208" t="s">
        <v>291</v>
      </c>
      <c r="F208">
        <v>2014</v>
      </c>
      <c r="G208" t="s">
        <v>290</v>
      </c>
    </row>
    <row r="209" spans="1:8" ht="85" x14ac:dyDescent="0.2">
      <c r="A209" s="5">
        <v>12</v>
      </c>
      <c r="B209" s="5" t="s">
        <v>32</v>
      </c>
      <c r="C209" s="2" t="s">
        <v>294</v>
      </c>
      <c r="E209" t="s">
        <v>291</v>
      </c>
      <c r="F209">
        <v>2014</v>
      </c>
      <c r="G209" t="s">
        <v>290</v>
      </c>
    </row>
    <row r="210" spans="1:8" ht="17" x14ac:dyDescent="0.2">
      <c r="A210" s="5">
        <v>13</v>
      </c>
      <c r="B210" s="5" t="s">
        <v>409</v>
      </c>
      <c r="C210" s="2" t="s">
        <v>55</v>
      </c>
      <c r="D210" t="s">
        <v>250</v>
      </c>
      <c r="E210" t="s">
        <v>291</v>
      </c>
      <c r="F210">
        <v>2014</v>
      </c>
      <c r="G210" t="s">
        <v>290</v>
      </c>
    </row>
    <row r="212" spans="1:8" x14ac:dyDescent="0.2">
      <c r="A212" s="5">
        <v>1</v>
      </c>
      <c r="B212" s="5" t="s">
        <v>25</v>
      </c>
      <c r="C212" t="s">
        <v>31</v>
      </c>
      <c r="E212" t="s">
        <v>311</v>
      </c>
      <c r="F212">
        <v>2013</v>
      </c>
      <c r="G212" t="s">
        <v>310</v>
      </c>
      <c r="H212" t="s">
        <v>313</v>
      </c>
    </row>
    <row r="213" spans="1:8" x14ac:dyDescent="0.2">
      <c r="A213" s="5">
        <v>2</v>
      </c>
      <c r="B213" s="5" t="s">
        <v>33</v>
      </c>
      <c r="C213" t="s">
        <v>58</v>
      </c>
      <c r="D213" t="s">
        <v>312</v>
      </c>
      <c r="E213" t="s">
        <v>311</v>
      </c>
      <c r="F213">
        <v>2013</v>
      </c>
      <c r="G213" t="s">
        <v>310</v>
      </c>
      <c r="H213" t="s">
        <v>1515</v>
      </c>
    </row>
    <row r="214" spans="1:8" ht="17" x14ac:dyDescent="0.2">
      <c r="A214" s="5">
        <v>3</v>
      </c>
      <c r="B214" s="4" t="s">
        <v>27</v>
      </c>
      <c r="C214" t="s">
        <v>31</v>
      </c>
      <c r="D214" t="s">
        <v>1516</v>
      </c>
      <c r="E214" t="s">
        <v>311</v>
      </c>
      <c r="F214">
        <v>2013</v>
      </c>
      <c r="G214" t="s">
        <v>310</v>
      </c>
      <c r="H214" t="s">
        <v>315</v>
      </c>
    </row>
    <row r="215" spans="1:8" ht="17" x14ac:dyDescent="0.2">
      <c r="A215" s="5">
        <v>4</v>
      </c>
      <c r="B215" s="4" t="s">
        <v>28</v>
      </c>
      <c r="C215" t="s">
        <v>31</v>
      </c>
      <c r="D215" t="s">
        <v>1517</v>
      </c>
      <c r="E215" t="s">
        <v>311</v>
      </c>
      <c r="F215">
        <v>2013</v>
      </c>
      <c r="G215" t="s">
        <v>310</v>
      </c>
    </row>
    <row r="216" spans="1:8" ht="17" x14ac:dyDescent="0.2">
      <c r="A216" s="5">
        <v>5</v>
      </c>
      <c r="B216" s="4" t="s">
        <v>48</v>
      </c>
      <c r="C216" t="s">
        <v>31</v>
      </c>
      <c r="D216" t="s">
        <v>1525</v>
      </c>
      <c r="E216" t="s">
        <v>311</v>
      </c>
      <c r="F216">
        <v>2013</v>
      </c>
      <c r="G216" t="s">
        <v>310</v>
      </c>
    </row>
    <row r="217" spans="1:8" ht="17" x14ac:dyDescent="0.2">
      <c r="A217" s="5">
        <v>6</v>
      </c>
      <c r="B217" s="4" t="s">
        <v>0</v>
      </c>
      <c r="C217" t="s">
        <v>37</v>
      </c>
      <c r="D217" t="s">
        <v>1523</v>
      </c>
      <c r="E217" t="s">
        <v>311</v>
      </c>
      <c r="F217">
        <v>2013</v>
      </c>
      <c r="G217" t="s">
        <v>310</v>
      </c>
      <c r="H217" t="s">
        <v>1524</v>
      </c>
    </row>
    <row r="218" spans="1:8" ht="17" x14ac:dyDescent="0.2">
      <c r="A218" s="5">
        <v>7</v>
      </c>
      <c r="B218" s="4" t="s">
        <v>762</v>
      </c>
      <c r="C218" t="s">
        <v>31</v>
      </c>
      <c r="D218" t="s">
        <v>316</v>
      </c>
      <c r="E218" t="s">
        <v>311</v>
      </c>
      <c r="F218">
        <v>2013</v>
      </c>
      <c r="G218" t="s">
        <v>310</v>
      </c>
    </row>
    <row r="219" spans="1:8" ht="34" x14ac:dyDescent="0.2">
      <c r="A219" s="5">
        <v>8</v>
      </c>
      <c r="B219" s="4" t="s">
        <v>42</v>
      </c>
      <c r="C219" t="s">
        <v>31</v>
      </c>
      <c r="D219" t="s">
        <v>317</v>
      </c>
      <c r="E219" t="s">
        <v>311</v>
      </c>
      <c r="F219">
        <v>2013</v>
      </c>
      <c r="G219" t="s">
        <v>310</v>
      </c>
    </row>
    <row r="220" spans="1:8" x14ac:dyDescent="0.2">
      <c r="A220" s="5">
        <v>9</v>
      </c>
      <c r="B220" s="5" t="s">
        <v>24</v>
      </c>
      <c r="C220" t="s">
        <v>131</v>
      </c>
      <c r="E220" t="s">
        <v>311</v>
      </c>
      <c r="F220">
        <v>2013</v>
      </c>
      <c r="G220" t="s">
        <v>310</v>
      </c>
    </row>
    <row r="221" spans="1:8" x14ac:dyDescent="0.2">
      <c r="A221" s="5">
        <v>10</v>
      </c>
      <c r="B221" s="5" t="s">
        <v>1</v>
      </c>
      <c r="C221" t="s">
        <v>31</v>
      </c>
      <c r="E221" t="s">
        <v>311</v>
      </c>
      <c r="F221">
        <v>2013</v>
      </c>
      <c r="G221" t="s">
        <v>310</v>
      </c>
    </row>
    <row r="222" spans="1:8" x14ac:dyDescent="0.2">
      <c r="A222" s="5">
        <v>11</v>
      </c>
      <c r="B222" s="5" t="s">
        <v>2</v>
      </c>
      <c r="C222" t="s">
        <v>55</v>
      </c>
      <c r="E222" t="s">
        <v>311</v>
      </c>
      <c r="F222">
        <v>2013</v>
      </c>
      <c r="G222" t="s">
        <v>310</v>
      </c>
    </row>
    <row r="223" spans="1:8" ht="51" x14ac:dyDescent="0.2">
      <c r="A223" s="5">
        <v>12</v>
      </c>
      <c r="B223" s="5" t="s">
        <v>32</v>
      </c>
      <c r="C223" s="2" t="s">
        <v>314</v>
      </c>
      <c r="D223" s="2" t="s">
        <v>323</v>
      </c>
      <c r="E223" t="s">
        <v>311</v>
      </c>
      <c r="F223">
        <v>2013</v>
      </c>
      <c r="G223" t="s">
        <v>310</v>
      </c>
    </row>
    <row r="224" spans="1:8" ht="34" x14ac:dyDescent="0.2">
      <c r="A224" s="5">
        <v>13</v>
      </c>
      <c r="B224" s="5" t="s">
        <v>409</v>
      </c>
      <c r="C224" s="2">
        <v>188</v>
      </c>
      <c r="D224" s="2" t="s">
        <v>1514</v>
      </c>
      <c r="E224" t="s">
        <v>311</v>
      </c>
      <c r="F224">
        <v>2013</v>
      </c>
      <c r="G224" t="s">
        <v>310</v>
      </c>
    </row>
    <row r="226" spans="1:8" x14ac:dyDescent="0.2">
      <c r="A226" s="5">
        <v>1</v>
      </c>
      <c r="B226" s="5" t="s">
        <v>25</v>
      </c>
      <c r="C226" t="s">
        <v>31</v>
      </c>
      <c r="E226" t="s">
        <v>325</v>
      </c>
      <c r="F226">
        <v>2012</v>
      </c>
      <c r="G226" t="s">
        <v>324</v>
      </c>
      <c r="H226" t="s">
        <v>327</v>
      </c>
    </row>
    <row r="227" spans="1:8" x14ac:dyDescent="0.2">
      <c r="A227" s="5">
        <v>2</v>
      </c>
      <c r="B227" s="5" t="s">
        <v>33</v>
      </c>
      <c r="C227" t="s">
        <v>34</v>
      </c>
      <c r="D227" t="s">
        <v>326</v>
      </c>
      <c r="E227" t="s">
        <v>325</v>
      </c>
      <c r="F227">
        <v>2012</v>
      </c>
      <c r="G227" t="s">
        <v>324</v>
      </c>
    </row>
    <row r="228" spans="1:8" ht="17" x14ac:dyDescent="0.2">
      <c r="A228" s="5">
        <v>3</v>
      </c>
      <c r="B228" s="4" t="s">
        <v>27</v>
      </c>
      <c r="C228" t="s">
        <v>54</v>
      </c>
      <c r="D228" t="s">
        <v>328</v>
      </c>
      <c r="E228" t="s">
        <v>325</v>
      </c>
      <c r="F228">
        <v>2012</v>
      </c>
      <c r="G228" t="s">
        <v>324</v>
      </c>
    </row>
    <row r="229" spans="1:8" ht="17" x14ac:dyDescent="0.2">
      <c r="A229" s="5">
        <v>4</v>
      </c>
      <c r="B229" s="4" t="s">
        <v>28</v>
      </c>
      <c r="C229" t="s">
        <v>37</v>
      </c>
      <c r="D229" t="s">
        <v>1583</v>
      </c>
      <c r="E229" t="s">
        <v>325</v>
      </c>
      <c r="F229">
        <v>2012</v>
      </c>
      <c r="G229" t="s">
        <v>324</v>
      </c>
    </row>
    <row r="230" spans="1:8" ht="17" x14ac:dyDescent="0.2">
      <c r="A230" s="5">
        <v>5</v>
      </c>
      <c r="B230" s="4" t="s">
        <v>48</v>
      </c>
      <c r="C230" t="s">
        <v>31</v>
      </c>
      <c r="D230" t="s">
        <v>329</v>
      </c>
      <c r="E230" t="s">
        <v>325</v>
      </c>
      <c r="F230">
        <v>2012</v>
      </c>
      <c r="G230" t="s">
        <v>324</v>
      </c>
    </row>
    <row r="231" spans="1:8" ht="17" x14ac:dyDescent="0.2">
      <c r="A231" s="5">
        <v>6</v>
      </c>
      <c r="B231" s="4" t="s">
        <v>0</v>
      </c>
      <c r="C231" t="s">
        <v>31</v>
      </c>
      <c r="E231" t="s">
        <v>325</v>
      </c>
      <c r="F231">
        <v>2012</v>
      </c>
      <c r="G231" t="s">
        <v>324</v>
      </c>
    </row>
    <row r="232" spans="1:8" ht="17" x14ac:dyDescent="0.2">
      <c r="A232" s="5">
        <v>7</v>
      </c>
      <c r="B232" s="4" t="s">
        <v>762</v>
      </c>
      <c r="C232" t="s">
        <v>31</v>
      </c>
      <c r="D232" t="s">
        <v>330</v>
      </c>
      <c r="E232" t="s">
        <v>325</v>
      </c>
      <c r="F232">
        <v>2012</v>
      </c>
      <c r="G232" t="s">
        <v>324</v>
      </c>
    </row>
    <row r="233" spans="1:8" ht="51" x14ac:dyDescent="0.2">
      <c r="A233" s="5">
        <v>8</v>
      </c>
      <c r="B233" s="4" t="s">
        <v>42</v>
      </c>
      <c r="C233" t="s">
        <v>31</v>
      </c>
      <c r="D233" s="2" t="s">
        <v>332</v>
      </c>
      <c r="E233" t="s">
        <v>325</v>
      </c>
      <c r="F233">
        <v>2012</v>
      </c>
      <c r="G233" t="s">
        <v>324</v>
      </c>
      <c r="H233" t="s">
        <v>331</v>
      </c>
    </row>
    <row r="234" spans="1:8" x14ac:dyDescent="0.2">
      <c r="A234" s="5">
        <v>9</v>
      </c>
      <c r="B234" s="5" t="s">
        <v>24</v>
      </c>
      <c r="C234" t="s">
        <v>36</v>
      </c>
      <c r="E234" t="s">
        <v>325</v>
      </c>
      <c r="F234">
        <v>2012</v>
      </c>
      <c r="G234" t="s">
        <v>324</v>
      </c>
    </row>
    <row r="235" spans="1:8" x14ac:dyDescent="0.2">
      <c r="A235" s="5">
        <v>10</v>
      </c>
      <c r="B235" s="5" t="s">
        <v>1</v>
      </c>
      <c r="C235" t="s">
        <v>31</v>
      </c>
      <c r="E235" t="s">
        <v>325</v>
      </c>
      <c r="F235">
        <v>2012</v>
      </c>
      <c r="G235" t="s">
        <v>324</v>
      </c>
    </row>
    <row r="236" spans="1:8" x14ac:dyDescent="0.2">
      <c r="A236" s="5">
        <v>11</v>
      </c>
      <c r="B236" s="5" t="s">
        <v>2</v>
      </c>
      <c r="C236" t="s">
        <v>55</v>
      </c>
      <c r="E236" t="s">
        <v>325</v>
      </c>
      <c r="F236">
        <v>2012</v>
      </c>
      <c r="G236" t="s">
        <v>324</v>
      </c>
    </row>
    <row r="237" spans="1:8" x14ac:dyDescent="0.2">
      <c r="A237" s="5">
        <v>12</v>
      </c>
      <c r="B237" s="5" t="s">
        <v>32</v>
      </c>
      <c r="C237" t="s">
        <v>1584</v>
      </c>
      <c r="D237" t="s">
        <v>1585</v>
      </c>
      <c r="E237" t="s">
        <v>325</v>
      </c>
      <c r="F237">
        <v>2012</v>
      </c>
      <c r="G237" t="s">
        <v>324</v>
      </c>
    </row>
    <row r="238" spans="1:8" x14ac:dyDescent="0.2">
      <c r="A238" s="5">
        <v>13</v>
      </c>
      <c r="B238" s="5" t="s">
        <v>409</v>
      </c>
      <c r="C238">
        <v>5634</v>
      </c>
      <c r="D238" t="s">
        <v>462</v>
      </c>
      <c r="E238" t="s">
        <v>325</v>
      </c>
      <c r="F238">
        <v>2012</v>
      </c>
      <c r="G238" t="s">
        <v>324</v>
      </c>
    </row>
    <row r="240" spans="1:8" x14ac:dyDescent="0.2">
      <c r="A240" s="5">
        <v>1</v>
      </c>
      <c r="B240" s="5" t="s">
        <v>25</v>
      </c>
      <c r="C240" t="s">
        <v>31</v>
      </c>
      <c r="E240" t="s">
        <v>337</v>
      </c>
      <c r="F240">
        <v>2012</v>
      </c>
      <c r="G240" t="s">
        <v>336</v>
      </c>
      <c r="H240" t="s">
        <v>256</v>
      </c>
    </row>
    <row r="241" spans="1:8" x14ac:dyDescent="0.2">
      <c r="A241" s="5">
        <v>2</v>
      </c>
      <c r="B241" s="5" t="s">
        <v>33</v>
      </c>
      <c r="C241" t="s">
        <v>58</v>
      </c>
      <c r="D241" t="s">
        <v>338</v>
      </c>
      <c r="E241" t="s">
        <v>337</v>
      </c>
      <c r="F241">
        <v>2012</v>
      </c>
      <c r="G241" t="s">
        <v>336</v>
      </c>
    </row>
    <row r="242" spans="1:8" ht="17" x14ac:dyDescent="0.2">
      <c r="A242" s="5">
        <v>3</v>
      </c>
      <c r="B242" s="4" t="s">
        <v>27</v>
      </c>
      <c r="C242" t="s">
        <v>31</v>
      </c>
      <c r="D242" t="s">
        <v>1579</v>
      </c>
      <c r="E242" t="s">
        <v>337</v>
      </c>
      <c r="F242">
        <v>2012</v>
      </c>
      <c r="G242" t="s">
        <v>336</v>
      </c>
    </row>
    <row r="243" spans="1:8" ht="17" x14ac:dyDescent="0.2">
      <c r="A243" s="5">
        <v>4</v>
      </c>
      <c r="B243" s="4" t="s">
        <v>28</v>
      </c>
      <c r="C243" t="s">
        <v>37</v>
      </c>
      <c r="D243" t="s">
        <v>339</v>
      </c>
      <c r="E243" t="s">
        <v>337</v>
      </c>
      <c r="F243">
        <v>2012</v>
      </c>
      <c r="G243" t="s">
        <v>336</v>
      </c>
    </row>
    <row r="244" spans="1:8" ht="17" x14ac:dyDescent="0.2">
      <c r="A244" s="5">
        <v>5</v>
      </c>
      <c r="B244" s="4" t="s">
        <v>48</v>
      </c>
      <c r="C244" t="s">
        <v>31</v>
      </c>
      <c r="D244" t="s">
        <v>340</v>
      </c>
      <c r="E244" t="s">
        <v>337</v>
      </c>
      <c r="F244">
        <v>2012</v>
      </c>
      <c r="G244" t="s">
        <v>336</v>
      </c>
    </row>
    <row r="245" spans="1:8" ht="17" x14ac:dyDescent="0.2">
      <c r="A245" s="5">
        <v>6</v>
      </c>
      <c r="B245" s="4" t="s">
        <v>0</v>
      </c>
      <c r="C245" t="s">
        <v>37</v>
      </c>
      <c r="D245" t="s">
        <v>1283</v>
      </c>
      <c r="E245" t="s">
        <v>337</v>
      </c>
      <c r="F245">
        <v>2012</v>
      </c>
      <c r="G245" t="s">
        <v>336</v>
      </c>
    </row>
    <row r="246" spans="1:8" ht="34" x14ac:dyDescent="0.2">
      <c r="A246" s="5">
        <v>7</v>
      </c>
      <c r="B246" s="4" t="s">
        <v>762</v>
      </c>
      <c r="C246" t="s">
        <v>31</v>
      </c>
      <c r="D246" s="2" t="s">
        <v>342</v>
      </c>
      <c r="E246" t="s">
        <v>337</v>
      </c>
      <c r="F246">
        <v>2012</v>
      </c>
      <c r="G246" t="s">
        <v>336</v>
      </c>
    </row>
    <row r="247" spans="1:8" ht="34" x14ac:dyDescent="0.2">
      <c r="A247" s="5">
        <v>8</v>
      </c>
      <c r="B247" s="4" t="s">
        <v>42</v>
      </c>
      <c r="C247" t="s">
        <v>31</v>
      </c>
      <c r="D247" t="s">
        <v>341</v>
      </c>
      <c r="E247" t="s">
        <v>337</v>
      </c>
      <c r="F247">
        <v>2012</v>
      </c>
      <c r="G247" t="s">
        <v>336</v>
      </c>
    </row>
    <row r="248" spans="1:8" x14ac:dyDescent="0.2">
      <c r="A248" s="5">
        <v>9</v>
      </c>
      <c r="B248" s="5" t="s">
        <v>24</v>
      </c>
      <c r="C248" t="s">
        <v>131</v>
      </c>
      <c r="E248" t="s">
        <v>337</v>
      </c>
      <c r="F248">
        <v>2012</v>
      </c>
      <c r="G248" t="s">
        <v>336</v>
      </c>
    </row>
    <row r="249" spans="1:8" x14ac:dyDescent="0.2">
      <c r="A249" s="5">
        <v>10</v>
      </c>
      <c r="B249" s="5" t="s">
        <v>1</v>
      </c>
      <c r="C249" t="s">
        <v>31</v>
      </c>
      <c r="E249" t="s">
        <v>337</v>
      </c>
      <c r="F249">
        <v>2012</v>
      </c>
      <c r="G249" t="s">
        <v>336</v>
      </c>
    </row>
    <row r="250" spans="1:8" x14ac:dyDescent="0.2">
      <c r="A250" s="5">
        <v>11</v>
      </c>
      <c r="B250" s="5" t="s">
        <v>2</v>
      </c>
      <c r="C250" t="s">
        <v>55</v>
      </c>
      <c r="E250" t="s">
        <v>337</v>
      </c>
      <c r="F250">
        <v>2012</v>
      </c>
      <c r="G250" t="s">
        <v>336</v>
      </c>
    </row>
    <row r="251" spans="1:8" x14ac:dyDescent="0.2">
      <c r="A251" s="5">
        <v>12</v>
      </c>
      <c r="B251" s="5" t="s">
        <v>32</v>
      </c>
      <c r="C251" t="s">
        <v>347</v>
      </c>
      <c r="E251" t="s">
        <v>337</v>
      </c>
      <c r="F251">
        <v>2012</v>
      </c>
      <c r="G251" t="s">
        <v>336</v>
      </c>
    </row>
    <row r="252" spans="1:8" x14ac:dyDescent="0.2">
      <c r="A252" s="5">
        <v>13</v>
      </c>
      <c r="B252" s="5" t="s">
        <v>409</v>
      </c>
      <c r="C252">
        <v>405</v>
      </c>
      <c r="D252" t="s">
        <v>1577</v>
      </c>
      <c r="E252" t="s">
        <v>337</v>
      </c>
      <c r="F252">
        <v>2012</v>
      </c>
      <c r="G252" t="s">
        <v>336</v>
      </c>
    </row>
    <row r="254" spans="1:8" x14ac:dyDescent="0.2">
      <c r="A254" s="5">
        <v>1</v>
      </c>
      <c r="B254" s="5" t="s">
        <v>25</v>
      </c>
      <c r="C254" t="s">
        <v>31</v>
      </c>
      <c r="E254" t="s">
        <v>349</v>
      </c>
      <c r="F254">
        <v>2011</v>
      </c>
      <c r="G254" t="s">
        <v>348</v>
      </c>
      <c r="H254" t="s">
        <v>352</v>
      </c>
    </row>
    <row r="255" spans="1:8" x14ac:dyDescent="0.2">
      <c r="A255" s="5">
        <v>2</v>
      </c>
      <c r="B255" s="5" t="s">
        <v>33</v>
      </c>
      <c r="C255" t="s">
        <v>145</v>
      </c>
      <c r="D255" t="s">
        <v>351</v>
      </c>
      <c r="E255" t="s">
        <v>349</v>
      </c>
      <c r="F255">
        <v>2011</v>
      </c>
      <c r="G255" t="s">
        <v>348</v>
      </c>
    </row>
    <row r="256" spans="1:8" ht="17" x14ac:dyDescent="0.2">
      <c r="A256" s="5">
        <v>3</v>
      </c>
      <c r="B256" s="4" t="s">
        <v>27</v>
      </c>
      <c r="C256" t="s">
        <v>31</v>
      </c>
      <c r="D256" t="s">
        <v>353</v>
      </c>
      <c r="E256" t="s">
        <v>349</v>
      </c>
      <c r="F256">
        <v>2011</v>
      </c>
      <c r="G256" t="s">
        <v>348</v>
      </c>
    </row>
    <row r="257" spans="1:7" ht="34" x14ac:dyDescent="0.2">
      <c r="A257" s="5">
        <v>4</v>
      </c>
      <c r="B257" s="4" t="s">
        <v>28</v>
      </c>
      <c r="C257" t="s">
        <v>37</v>
      </c>
      <c r="D257" s="2" t="s">
        <v>1557</v>
      </c>
      <c r="E257" t="s">
        <v>349</v>
      </c>
      <c r="F257">
        <v>2011</v>
      </c>
      <c r="G257" t="s">
        <v>348</v>
      </c>
    </row>
    <row r="258" spans="1:7" ht="17" x14ac:dyDescent="0.2">
      <c r="A258" s="5">
        <v>5</v>
      </c>
      <c r="B258" s="4" t="s">
        <v>48</v>
      </c>
      <c r="C258" t="s">
        <v>31</v>
      </c>
      <c r="D258" t="s">
        <v>1558</v>
      </c>
      <c r="E258" t="s">
        <v>349</v>
      </c>
      <c r="F258">
        <v>2011</v>
      </c>
      <c r="G258" t="s">
        <v>348</v>
      </c>
    </row>
    <row r="259" spans="1:7" ht="17" x14ac:dyDescent="0.2">
      <c r="A259" s="5">
        <v>6</v>
      </c>
      <c r="B259" s="4" t="s">
        <v>0</v>
      </c>
      <c r="C259" t="s">
        <v>31</v>
      </c>
      <c r="E259" t="s">
        <v>349</v>
      </c>
      <c r="F259">
        <v>2011</v>
      </c>
      <c r="G259" t="s">
        <v>348</v>
      </c>
    </row>
    <row r="260" spans="1:7" ht="17" x14ac:dyDescent="0.2">
      <c r="A260" s="5">
        <v>7</v>
      </c>
      <c r="B260" s="4" t="s">
        <v>762</v>
      </c>
      <c r="C260" t="s">
        <v>31</v>
      </c>
      <c r="D260" t="s">
        <v>356</v>
      </c>
      <c r="E260" t="s">
        <v>349</v>
      </c>
      <c r="F260">
        <v>2011</v>
      </c>
      <c r="G260" t="s">
        <v>348</v>
      </c>
    </row>
    <row r="261" spans="1:7" ht="34" x14ac:dyDescent="0.2">
      <c r="A261" s="5">
        <v>8</v>
      </c>
      <c r="B261" s="4" t="s">
        <v>42</v>
      </c>
      <c r="C261" t="s">
        <v>31</v>
      </c>
      <c r="D261" t="s">
        <v>357</v>
      </c>
      <c r="E261" t="s">
        <v>349</v>
      </c>
      <c r="F261">
        <v>2011</v>
      </c>
      <c r="G261" t="s">
        <v>348</v>
      </c>
    </row>
    <row r="262" spans="1:7" x14ac:dyDescent="0.2">
      <c r="A262" s="5">
        <v>9</v>
      </c>
      <c r="B262" s="5" t="s">
        <v>24</v>
      </c>
      <c r="C262" t="s">
        <v>354</v>
      </c>
      <c r="E262" t="s">
        <v>349</v>
      </c>
      <c r="F262">
        <v>2011</v>
      </c>
      <c r="G262" t="s">
        <v>348</v>
      </c>
    </row>
    <row r="263" spans="1:7" x14ac:dyDescent="0.2">
      <c r="A263" s="5">
        <v>10</v>
      </c>
      <c r="B263" s="5" t="s">
        <v>1</v>
      </c>
      <c r="C263" t="s">
        <v>31</v>
      </c>
      <c r="E263" t="s">
        <v>349</v>
      </c>
      <c r="F263">
        <v>2011</v>
      </c>
      <c r="G263" t="s">
        <v>348</v>
      </c>
    </row>
    <row r="264" spans="1:7" x14ac:dyDescent="0.2">
      <c r="A264" s="5">
        <v>11</v>
      </c>
      <c r="B264" s="5" t="s">
        <v>2</v>
      </c>
      <c r="C264" t="s">
        <v>55</v>
      </c>
      <c r="E264" t="s">
        <v>349</v>
      </c>
      <c r="F264">
        <v>2011</v>
      </c>
      <c r="G264" t="s">
        <v>348</v>
      </c>
    </row>
    <row r="265" spans="1:7" ht="34" x14ac:dyDescent="0.2">
      <c r="A265" s="5">
        <v>12</v>
      </c>
      <c r="B265" s="5" t="s">
        <v>32</v>
      </c>
      <c r="C265" s="2" t="s">
        <v>355</v>
      </c>
      <c r="E265" t="s">
        <v>349</v>
      </c>
      <c r="F265">
        <v>2011</v>
      </c>
      <c r="G265" t="s">
        <v>348</v>
      </c>
    </row>
    <row r="266" spans="1:7" x14ac:dyDescent="0.2">
      <c r="A266" s="5">
        <v>13</v>
      </c>
      <c r="B266" s="5" t="s">
        <v>409</v>
      </c>
      <c r="C266" s="2">
        <v>81</v>
      </c>
      <c r="D266" t="s">
        <v>443</v>
      </c>
      <c r="E266" t="s">
        <v>349</v>
      </c>
      <c r="F266">
        <v>2011</v>
      </c>
      <c r="G266" t="s">
        <v>348</v>
      </c>
    </row>
    <row r="268" spans="1:7" x14ac:dyDescent="0.2">
      <c r="A268" s="5">
        <v>1</v>
      </c>
      <c r="B268" s="5" t="s">
        <v>25</v>
      </c>
      <c r="C268" t="s">
        <v>31</v>
      </c>
      <c r="E268" t="s">
        <v>364</v>
      </c>
      <c r="F268">
        <v>2015</v>
      </c>
      <c r="G268" t="s">
        <v>363</v>
      </c>
    </row>
    <row r="269" spans="1:7" x14ac:dyDescent="0.2">
      <c r="A269" s="5">
        <v>2</v>
      </c>
      <c r="B269" s="5" t="s">
        <v>33</v>
      </c>
      <c r="C269" t="s">
        <v>1562</v>
      </c>
      <c r="D269" t="s">
        <v>365</v>
      </c>
      <c r="E269" t="s">
        <v>364</v>
      </c>
      <c r="F269">
        <v>2015</v>
      </c>
      <c r="G269" t="s">
        <v>363</v>
      </c>
    </row>
    <row r="270" spans="1:7" ht="17" x14ac:dyDescent="0.2">
      <c r="A270" s="5">
        <v>3</v>
      </c>
      <c r="B270" s="4" t="s">
        <v>27</v>
      </c>
      <c r="C270" t="s">
        <v>37</v>
      </c>
      <c r="D270" t="s">
        <v>1564</v>
      </c>
      <c r="E270" t="s">
        <v>364</v>
      </c>
      <c r="F270">
        <v>2015</v>
      </c>
      <c r="G270" t="s">
        <v>363</v>
      </c>
    </row>
    <row r="271" spans="1:7" ht="17" x14ac:dyDescent="0.2">
      <c r="A271" s="5">
        <v>4</v>
      </c>
      <c r="B271" s="4" t="s">
        <v>28</v>
      </c>
      <c r="C271" t="s">
        <v>37</v>
      </c>
      <c r="D271" t="s">
        <v>1431</v>
      </c>
      <c r="E271" t="s">
        <v>364</v>
      </c>
      <c r="F271">
        <v>2015</v>
      </c>
      <c r="G271" t="s">
        <v>363</v>
      </c>
    </row>
    <row r="272" spans="1:7" ht="17" x14ac:dyDescent="0.2">
      <c r="A272" s="5">
        <v>5</v>
      </c>
      <c r="B272" s="4" t="s">
        <v>48</v>
      </c>
      <c r="C272" t="s">
        <v>37</v>
      </c>
      <c r="E272" t="s">
        <v>364</v>
      </c>
      <c r="F272">
        <v>2015</v>
      </c>
      <c r="G272" t="s">
        <v>363</v>
      </c>
    </row>
    <row r="273" spans="1:8" ht="17" x14ac:dyDescent="0.2">
      <c r="A273" s="5">
        <v>6</v>
      </c>
      <c r="B273" s="4" t="s">
        <v>0</v>
      </c>
      <c r="C273" t="s">
        <v>55</v>
      </c>
      <c r="E273" t="s">
        <v>364</v>
      </c>
      <c r="F273">
        <v>2015</v>
      </c>
      <c r="G273" t="s">
        <v>363</v>
      </c>
    </row>
    <row r="274" spans="1:8" ht="34" x14ac:dyDescent="0.2">
      <c r="A274" s="5">
        <v>7</v>
      </c>
      <c r="B274" s="4" t="s">
        <v>762</v>
      </c>
      <c r="C274" t="s">
        <v>31</v>
      </c>
      <c r="D274" s="2" t="s">
        <v>368</v>
      </c>
      <c r="E274" t="s">
        <v>364</v>
      </c>
      <c r="F274">
        <v>2015</v>
      </c>
      <c r="G274" t="s">
        <v>363</v>
      </c>
    </row>
    <row r="275" spans="1:8" ht="34" x14ac:dyDescent="0.2">
      <c r="A275" s="5">
        <v>8</v>
      </c>
      <c r="B275" s="4" t="s">
        <v>42</v>
      </c>
      <c r="C275" t="s">
        <v>31</v>
      </c>
      <c r="D275" t="s">
        <v>369</v>
      </c>
      <c r="E275" t="s">
        <v>364</v>
      </c>
      <c r="F275">
        <v>2015</v>
      </c>
      <c r="G275" t="s">
        <v>363</v>
      </c>
    </row>
    <row r="276" spans="1:8" x14ac:dyDescent="0.2">
      <c r="A276" s="5">
        <v>9</v>
      </c>
      <c r="B276" s="5" t="s">
        <v>24</v>
      </c>
      <c r="C276" t="s">
        <v>354</v>
      </c>
      <c r="E276" t="s">
        <v>364</v>
      </c>
      <c r="F276">
        <v>2015</v>
      </c>
      <c r="G276" t="s">
        <v>363</v>
      </c>
    </row>
    <row r="277" spans="1:8" x14ac:dyDescent="0.2">
      <c r="A277" s="5">
        <v>10</v>
      </c>
      <c r="B277" s="5" t="s">
        <v>1</v>
      </c>
      <c r="C277" t="s">
        <v>31</v>
      </c>
      <c r="D277" t="s">
        <v>366</v>
      </c>
      <c r="E277" t="s">
        <v>364</v>
      </c>
      <c r="F277">
        <v>2015</v>
      </c>
      <c r="G277" t="s">
        <v>363</v>
      </c>
    </row>
    <row r="278" spans="1:8" x14ac:dyDescent="0.2">
      <c r="A278" s="5">
        <v>11</v>
      </c>
      <c r="B278" s="5" t="s">
        <v>2</v>
      </c>
      <c r="C278" t="s">
        <v>55</v>
      </c>
      <c r="E278" t="s">
        <v>364</v>
      </c>
      <c r="F278">
        <v>2015</v>
      </c>
      <c r="G278" t="s">
        <v>363</v>
      </c>
    </row>
    <row r="279" spans="1:8" ht="34" x14ac:dyDescent="0.2">
      <c r="A279" s="5">
        <v>12</v>
      </c>
      <c r="B279" s="5" t="s">
        <v>32</v>
      </c>
      <c r="C279" s="2" t="s">
        <v>367</v>
      </c>
      <c r="E279" t="s">
        <v>364</v>
      </c>
      <c r="F279">
        <v>2015</v>
      </c>
      <c r="G279" t="s">
        <v>363</v>
      </c>
    </row>
    <row r="280" spans="1:8" x14ac:dyDescent="0.2">
      <c r="A280" s="5">
        <v>13</v>
      </c>
      <c r="B280" s="5" t="s">
        <v>409</v>
      </c>
      <c r="C280" s="2">
        <v>92</v>
      </c>
      <c r="D280" t="s">
        <v>455</v>
      </c>
      <c r="E280" t="s">
        <v>364</v>
      </c>
      <c r="F280">
        <v>2015</v>
      </c>
      <c r="G280" t="s">
        <v>363</v>
      </c>
    </row>
    <row r="282" spans="1:8" x14ac:dyDescent="0.2">
      <c r="A282" s="5">
        <v>1</v>
      </c>
      <c r="B282" s="5" t="s">
        <v>25</v>
      </c>
      <c r="C282" t="s">
        <v>31</v>
      </c>
      <c r="E282" t="s">
        <v>371</v>
      </c>
      <c r="F282">
        <v>2010</v>
      </c>
      <c r="G282" t="s">
        <v>370</v>
      </c>
      <c r="H282" t="s">
        <v>1565</v>
      </c>
    </row>
    <row r="283" spans="1:8" x14ac:dyDescent="0.2">
      <c r="A283" s="5">
        <v>2</v>
      </c>
      <c r="B283" s="5" t="s">
        <v>33</v>
      </c>
      <c r="C283" t="s">
        <v>145</v>
      </c>
      <c r="D283" t="s">
        <v>372</v>
      </c>
      <c r="E283" t="s">
        <v>371</v>
      </c>
      <c r="F283">
        <v>2010</v>
      </c>
      <c r="G283" t="s">
        <v>370</v>
      </c>
    </row>
    <row r="284" spans="1:8" ht="17" x14ac:dyDescent="0.2">
      <c r="A284" s="5">
        <v>3</v>
      </c>
      <c r="B284" s="4" t="s">
        <v>27</v>
      </c>
      <c r="C284" t="s">
        <v>31</v>
      </c>
      <c r="D284" t="s">
        <v>373</v>
      </c>
      <c r="E284" t="s">
        <v>371</v>
      </c>
      <c r="F284">
        <v>2010</v>
      </c>
      <c r="G284" t="s">
        <v>370</v>
      </c>
    </row>
    <row r="285" spans="1:8" ht="17" x14ac:dyDescent="0.2">
      <c r="A285" s="5">
        <v>4</v>
      </c>
      <c r="B285" s="4" t="s">
        <v>28</v>
      </c>
      <c r="C285" t="s">
        <v>31</v>
      </c>
      <c r="D285" t="s">
        <v>373</v>
      </c>
      <c r="E285" t="s">
        <v>371</v>
      </c>
      <c r="F285">
        <v>2010</v>
      </c>
      <c r="G285" t="s">
        <v>370</v>
      </c>
    </row>
    <row r="286" spans="1:8" ht="34" x14ac:dyDescent="0.2">
      <c r="A286" s="5">
        <v>5</v>
      </c>
      <c r="B286" s="4" t="s">
        <v>48</v>
      </c>
      <c r="C286" t="s">
        <v>31</v>
      </c>
      <c r="D286" s="2" t="s">
        <v>374</v>
      </c>
      <c r="E286" t="s">
        <v>371</v>
      </c>
      <c r="F286">
        <v>2010</v>
      </c>
      <c r="G286" t="s">
        <v>370</v>
      </c>
    </row>
    <row r="287" spans="1:8" ht="17" x14ac:dyDescent="0.2">
      <c r="A287" s="5">
        <v>6</v>
      </c>
      <c r="B287" s="4" t="s">
        <v>0</v>
      </c>
      <c r="C287" t="s">
        <v>31</v>
      </c>
      <c r="E287" t="s">
        <v>371</v>
      </c>
      <c r="F287">
        <v>2010</v>
      </c>
      <c r="G287" t="s">
        <v>370</v>
      </c>
    </row>
    <row r="288" spans="1:8" ht="17" x14ac:dyDescent="0.2">
      <c r="A288" s="5">
        <v>7</v>
      </c>
      <c r="B288" s="4" t="s">
        <v>762</v>
      </c>
      <c r="C288" t="s">
        <v>31</v>
      </c>
      <c r="D288" t="s">
        <v>1575</v>
      </c>
      <c r="E288" t="s">
        <v>371</v>
      </c>
      <c r="F288">
        <v>2010</v>
      </c>
      <c r="G288" t="s">
        <v>370</v>
      </c>
    </row>
    <row r="289" spans="1:8" ht="34" x14ac:dyDescent="0.2">
      <c r="A289" s="5">
        <v>8</v>
      </c>
      <c r="B289" s="4" t="s">
        <v>42</v>
      </c>
      <c r="C289" t="s">
        <v>31</v>
      </c>
      <c r="D289" t="s">
        <v>378</v>
      </c>
      <c r="E289" t="s">
        <v>371</v>
      </c>
      <c r="F289">
        <v>2010</v>
      </c>
      <c r="G289" t="s">
        <v>370</v>
      </c>
    </row>
    <row r="290" spans="1:8" x14ac:dyDescent="0.2">
      <c r="A290" s="5">
        <v>9</v>
      </c>
      <c r="B290" s="5" t="s">
        <v>24</v>
      </c>
      <c r="C290" t="s">
        <v>131</v>
      </c>
      <c r="E290" t="s">
        <v>371</v>
      </c>
      <c r="F290">
        <v>2010</v>
      </c>
      <c r="G290" t="s">
        <v>370</v>
      </c>
    </row>
    <row r="291" spans="1:8" x14ac:dyDescent="0.2">
      <c r="A291" s="5">
        <v>10</v>
      </c>
      <c r="B291" s="5" t="s">
        <v>1</v>
      </c>
      <c r="C291" t="s">
        <v>31</v>
      </c>
      <c r="E291" t="s">
        <v>371</v>
      </c>
      <c r="F291">
        <v>2010</v>
      </c>
      <c r="G291" t="s">
        <v>370</v>
      </c>
    </row>
    <row r="292" spans="1:8" x14ac:dyDescent="0.2">
      <c r="A292" s="5">
        <v>11</v>
      </c>
      <c r="B292" s="5" t="s">
        <v>2</v>
      </c>
      <c r="C292" t="s">
        <v>55</v>
      </c>
      <c r="E292" t="s">
        <v>371</v>
      </c>
      <c r="F292">
        <v>2010</v>
      </c>
      <c r="G292" t="s">
        <v>370</v>
      </c>
    </row>
    <row r="293" spans="1:8" x14ac:dyDescent="0.2">
      <c r="A293" s="5">
        <v>12</v>
      </c>
      <c r="B293" s="5" t="s">
        <v>32</v>
      </c>
      <c r="C293" t="s">
        <v>1567</v>
      </c>
      <c r="D293" t="s">
        <v>375</v>
      </c>
      <c r="E293" t="s">
        <v>371</v>
      </c>
      <c r="F293">
        <v>2010</v>
      </c>
      <c r="G293" t="s">
        <v>370</v>
      </c>
    </row>
    <row r="294" spans="1:8" x14ac:dyDescent="0.2">
      <c r="A294" s="5">
        <v>13</v>
      </c>
      <c r="B294" s="5" t="s">
        <v>409</v>
      </c>
      <c r="C294">
        <v>5000</v>
      </c>
      <c r="D294" t="s">
        <v>1566</v>
      </c>
      <c r="E294" t="s">
        <v>371</v>
      </c>
      <c r="F294">
        <v>2010</v>
      </c>
      <c r="G294" t="s">
        <v>370</v>
      </c>
    </row>
    <row r="296" spans="1:8" x14ac:dyDescent="0.2">
      <c r="A296" s="5">
        <v>1</v>
      </c>
      <c r="B296" s="5" t="s">
        <v>25</v>
      </c>
      <c r="C296" t="s">
        <v>31</v>
      </c>
      <c r="D296" t="s">
        <v>1618</v>
      </c>
      <c r="E296" t="s">
        <v>381</v>
      </c>
      <c r="F296">
        <v>2011</v>
      </c>
      <c r="G296" t="s">
        <v>380</v>
      </c>
      <c r="H296" t="s">
        <v>384</v>
      </c>
    </row>
    <row r="297" spans="1:8" x14ac:dyDescent="0.2">
      <c r="A297" s="5">
        <v>2</v>
      </c>
      <c r="B297" s="5" t="s">
        <v>33</v>
      </c>
      <c r="C297" t="s">
        <v>382</v>
      </c>
      <c r="D297" t="s">
        <v>383</v>
      </c>
      <c r="E297" t="s">
        <v>381</v>
      </c>
      <c r="F297">
        <v>2011</v>
      </c>
      <c r="G297" t="s">
        <v>380</v>
      </c>
    </row>
    <row r="298" spans="1:8" ht="17" x14ac:dyDescent="0.2">
      <c r="A298" s="5">
        <v>3</v>
      </c>
      <c r="B298" s="4" t="s">
        <v>27</v>
      </c>
      <c r="C298" t="s">
        <v>37</v>
      </c>
      <c r="D298" t="s">
        <v>1619</v>
      </c>
      <c r="E298" t="s">
        <v>381</v>
      </c>
      <c r="F298">
        <v>2011</v>
      </c>
      <c r="G298" t="s">
        <v>380</v>
      </c>
    </row>
    <row r="299" spans="1:8" ht="17" x14ac:dyDescent="0.2">
      <c r="A299" s="5">
        <v>4</v>
      </c>
      <c r="B299" s="4" t="s">
        <v>28</v>
      </c>
      <c r="C299" t="s">
        <v>37</v>
      </c>
      <c r="D299" t="s">
        <v>1619</v>
      </c>
      <c r="E299" t="s">
        <v>381</v>
      </c>
      <c r="F299">
        <v>2011</v>
      </c>
      <c r="G299" t="s">
        <v>380</v>
      </c>
    </row>
    <row r="300" spans="1:8" ht="17" x14ac:dyDescent="0.2">
      <c r="A300" s="5">
        <v>5</v>
      </c>
      <c r="B300" s="4" t="s">
        <v>48</v>
      </c>
      <c r="C300" t="s">
        <v>31</v>
      </c>
      <c r="D300" t="s">
        <v>1624</v>
      </c>
      <c r="E300" t="s">
        <v>381</v>
      </c>
      <c r="F300">
        <v>2011</v>
      </c>
      <c r="G300" t="s">
        <v>380</v>
      </c>
    </row>
    <row r="301" spans="1:8" ht="17" x14ac:dyDescent="0.2">
      <c r="A301" s="5">
        <v>6</v>
      </c>
      <c r="B301" s="4" t="s">
        <v>0</v>
      </c>
      <c r="C301" t="s">
        <v>31</v>
      </c>
      <c r="D301" t="s">
        <v>249</v>
      </c>
      <c r="E301" t="s">
        <v>381</v>
      </c>
      <c r="F301">
        <v>2011</v>
      </c>
      <c r="G301" t="s">
        <v>380</v>
      </c>
    </row>
    <row r="302" spans="1:8" ht="17" x14ac:dyDescent="0.2">
      <c r="A302" s="5">
        <v>7</v>
      </c>
      <c r="B302" s="4" t="s">
        <v>762</v>
      </c>
      <c r="C302" t="s">
        <v>37</v>
      </c>
      <c r="E302" t="s">
        <v>381</v>
      </c>
      <c r="F302">
        <v>2011</v>
      </c>
      <c r="G302" t="s">
        <v>380</v>
      </c>
    </row>
    <row r="303" spans="1:8" ht="34" x14ac:dyDescent="0.2">
      <c r="A303" s="5">
        <v>8</v>
      </c>
      <c r="B303" s="4" t="s">
        <v>42</v>
      </c>
      <c r="C303" t="s">
        <v>31</v>
      </c>
      <c r="D303" t="s">
        <v>1625</v>
      </c>
      <c r="E303" t="s">
        <v>381</v>
      </c>
      <c r="F303">
        <v>2011</v>
      </c>
      <c r="G303" t="s">
        <v>380</v>
      </c>
    </row>
    <row r="304" spans="1:8" x14ac:dyDescent="0.2">
      <c r="A304" s="5">
        <v>9</v>
      </c>
      <c r="B304" s="5" t="s">
        <v>24</v>
      </c>
      <c r="C304" t="s">
        <v>438</v>
      </c>
      <c r="D304" t="s">
        <v>1622</v>
      </c>
      <c r="E304" t="s">
        <v>381</v>
      </c>
      <c r="F304">
        <v>2011</v>
      </c>
      <c r="G304" t="s">
        <v>380</v>
      </c>
    </row>
    <row r="305" spans="1:8" x14ac:dyDescent="0.2">
      <c r="A305" s="5">
        <v>10</v>
      </c>
      <c r="B305" s="5" t="s">
        <v>1</v>
      </c>
      <c r="C305" t="s">
        <v>55</v>
      </c>
      <c r="D305" t="s">
        <v>1623</v>
      </c>
      <c r="E305" t="s">
        <v>381</v>
      </c>
      <c r="F305">
        <v>2011</v>
      </c>
      <c r="G305" t="s">
        <v>380</v>
      </c>
    </row>
    <row r="306" spans="1:8" x14ac:dyDescent="0.2">
      <c r="A306" s="5">
        <v>11</v>
      </c>
      <c r="B306" s="5" t="s">
        <v>2</v>
      </c>
      <c r="C306" t="s">
        <v>55</v>
      </c>
      <c r="E306" t="s">
        <v>381</v>
      </c>
      <c r="F306">
        <v>2011</v>
      </c>
      <c r="G306" t="s">
        <v>380</v>
      </c>
    </row>
    <row r="307" spans="1:8" x14ac:dyDescent="0.2">
      <c r="A307" s="5">
        <v>12</v>
      </c>
      <c r="B307" s="5" t="s">
        <v>32</v>
      </c>
      <c r="C307" t="s">
        <v>1621</v>
      </c>
      <c r="D307" t="s">
        <v>1620</v>
      </c>
      <c r="E307" t="s">
        <v>381</v>
      </c>
      <c r="F307">
        <v>2011</v>
      </c>
      <c r="G307" t="s">
        <v>380</v>
      </c>
    </row>
    <row r="308" spans="1:8" x14ac:dyDescent="0.2">
      <c r="A308" s="5">
        <v>13</v>
      </c>
      <c r="B308" s="5" t="s">
        <v>409</v>
      </c>
      <c r="C308" t="s">
        <v>438</v>
      </c>
      <c r="E308" t="s">
        <v>381</v>
      </c>
      <c r="F308">
        <v>2011</v>
      </c>
      <c r="G308" t="s">
        <v>380</v>
      </c>
    </row>
    <row r="310" spans="1:8" x14ac:dyDescent="0.2">
      <c r="A310" s="5">
        <v>1</v>
      </c>
      <c r="B310" s="5" t="s">
        <v>25</v>
      </c>
      <c r="C310" t="s">
        <v>31</v>
      </c>
      <c r="E310" t="s">
        <v>386</v>
      </c>
      <c r="F310">
        <v>2015</v>
      </c>
      <c r="G310" t="s">
        <v>385</v>
      </c>
      <c r="H310" t="s">
        <v>292</v>
      </c>
    </row>
    <row r="311" spans="1:8" x14ac:dyDescent="0.2">
      <c r="A311" s="5">
        <v>2</v>
      </c>
      <c r="B311" s="5" t="s">
        <v>33</v>
      </c>
      <c r="C311" t="s">
        <v>387</v>
      </c>
      <c r="D311" t="s">
        <v>388</v>
      </c>
      <c r="E311" t="s">
        <v>386</v>
      </c>
      <c r="F311">
        <v>2015</v>
      </c>
      <c r="G311" t="s">
        <v>385</v>
      </c>
    </row>
    <row r="312" spans="1:8" ht="17" x14ac:dyDescent="0.2">
      <c r="A312" s="5">
        <v>3</v>
      </c>
      <c r="B312" s="4" t="s">
        <v>27</v>
      </c>
      <c r="C312" t="s">
        <v>31</v>
      </c>
      <c r="D312" t="s">
        <v>389</v>
      </c>
      <c r="E312" t="s">
        <v>386</v>
      </c>
      <c r="F312">
        <v>2015</v>
      </c>
      <c r="G312" t="s">
        <v>385</v>
      </c>
    </row>
    <row r="313" spans="1:8" ht="17" x14ac:dyDescent="0.2">
      <c r="A313" s="5">
        <v>4</v>
      </c>
      <c r="B313" s="4" t="s">
        <v>28</v>
      </c>
      <c r="C313" t="s">
        <v>31</v>
      </c>
      <c r="D313" t="s">
        <v>1589</v>
      </c>
      <c r="E313" t="s">
        <v>386</v>
      </c>
      <c r="F313">
        <v>2015</v>
      </c>
      <c r="G313" t="s">
        <v>385</v>
      </c>
    </row>
    <row r="314" spans="1:8" ht="34" x14ac:dyDescent="0.2">
      <c r="A314" s="5">
        <v>5</v>
      </c>
      <c r="B314" s="4" t="s">
        <v>48</v>
      </c>
      <c r="C314" t="s">
        <v>31</v>
      </c>
      <c r="D314" s="2" t="s">
        <v>392</v>
      </c>
      <c r="E314" t="s">
        <v>386</v>
      </c>
      <c r="F314">
        <v>2015</v>
      </c>
      <c r="G314" t="s">
        <v>385</v>
      </c>
    </row>
    <row r="315" spans="1:8" ht="17" x14ac:dyDescent="0.2">
      <c r="A315" s="5">
        <v>6</v>
      </c>
      <c r="B315" s="4" t="s">
        <v>0</v>
      </c>
      <c r="C315" t="s">
        <v>37</v>
      </c>
      <c r="D315" t="s">
        <v>1283</v>
      </c>
      <c r="E315" t="s">
        <v>386</v>
      </c>
      <c r="F315">
        <v>2015</v>
      </c>
      <c r="G315" t="s">
        <v>385</v>
      </c>
    </row>
    <row r="316" spans="1:8" ht="17" x14ac:dyDescent="0.2">
      <c r="A316" s="5">
        <v>7</v>
      </c>
      <c r="B316" s="4" t="s">
        <v>762</v>
      </c>
      <c r="C316" t="s">
        <v>31</v>
      </c>
      <c r="D316" t="s">
        <v>393</v>
      </c>
      <c r="E316" t="s">
        <v>386</v>
      </c>
      <c r="F316">
        <v>2015</v>
      </c>
      <c r="G316" t="s">
        <v>385</v>
      </c>
    </row>
    <row r="317" spans="1:8" ht="34" x14ac:dyDescent="0.2">
      <c r="A317" s="5">
        <v>8</v>
      </c>
      <c r="B317" s="4" t="s">
        <v>42</v>
      </c>
      <c r="C317" t="s">
        <v>31</v>
      </c>
      <c r="D317" s="2" t="s">
        <v>394</v>
      </c>
      <c r="E317" t="s">
        <v>386</v>
      </c>
      <c r="F317">
        <v>2015</v>
      </c>
      <c r="G317" t="s">
        <v>385</v>
      </c>
    </row>
    <row r="318" spans="1:8" x14ac:dyDescent="0.2">
      <c r="A318" s="5">
        <v>9</v>
      </c>
      <c r="B318" s="5" t="s">
        <v>24</v>
      </c>
      <c r="C318" t="s">
        <v>131</v>
      </c>
      <c r="E318" t="s">
        <v>386</v>
      </c>
      <c r="F318">
        <v>2015</v>
      </c>
      <c r="G318" t="s">
        <v>385</v>
      </c>
    </row>
    <row r="319" spans="1:8" x14ac:dyDescent="0.2">
      <c r="A319" s="5">
        <v>10</v>
      </c>
      <c r="B319" s="5" t="s">
        <v>1</v>
      </c>
      <c r="C319" t="s">
        <v>31</v>
      </c>
      <c r="E319" t="s">
        <v>386</v>
      </c>
      <c r="F319">
        <v>2015</v>
      </c>
      <c r="G319" t="s">
        <v>385</v>
      </c>
    </row>
    <row r="320" spans="1:8" x14ac:dyDescent="0.2">
      <c r="A320" s="5">
        <v>11</v>
      </c>
      <c r="B320" s="5" t="s">
        <v>2</v>
      </c>
      <c r="C320" t="s">
        <v>55</v>
      </c>
      <c r="E320" t="s">
        <v>386</v>
      </c>
      <c r="F320">
        <v>2015</v>
      </c>
      <c r="G320" t="s">
        <v>385</v>
      </c>
    </row>
    <row r="321" spans="1:8" ht="34" x14ac:dyDescent="0.2">
      <c r="A321" s="5">
        <v>12</v>
      </c>
      <c r="B321" s="5" t="s">
        <v>32</v>
      </c>
      <c r="C321" s="2" t="s">
        <v>390</v>
      </c>
      <c r="D321" t="s">
        <v>391</v>
      </c>
      <c r="E321" t="s">
        <v>386</v>
      </c>
      <c r="F321">
        <v>2015</v>
      </c>
      <c r="G321" t="s">
        <v>385</v>
      </c>
    </row>
    <row r="322" spans="1:8" x14ac:dyDescent="0.2">
      <c r="A322" s="5">
        <v>13</v>
      </c>
      <c r="B322" s="5" t="s">
        <v>409</v>
      </c>
      <c r="C322" s="2">
        <v>709</v>
      </c>
      <c r="D322" t="s">
        <v>461</v>
      </c>
      <c r="E322" t="s">
        <v>386</v>
      </c>
      <c r="F322">
        <v>2015</v>
      </c>
      <c r="G322" t="s">
        <v>385</v>
      </c>
    </row>
    <row r="324" spans="1:8" x14ac:dyDescent="0.2">
      <c r="A324" s="5">
        <v>1</v>
      </c>
      <c r="B324" s="5" t="s">
        <v>25</v>
      </c>
      <c r="C324" t="s">
        <v>31</v>
      </c>
      <c r="D324" t="s">
        <v>1603</v>
      </c>
      <c r="E324" t="s">
        <v>397</v>
      </c>
      <c r="F324">
        <v>2018</v>
      </c>
      <c r="G324" t="s">
        <v>396</v>
      </c>
    </row>
    <row r="325" spans="1:8" x14ac:dyDescent="0.2">
      <c r="A325" s="5">
        <v>2</v>
      </c>
      <c r="B325" s="5" t="s">
        <v>33</v>
      </c>
      <c r="C325" t="s">
        <v>58</v>
      </c>
      <c r="D325" t="s">
        <v>398</v>
      </c>
      <c r="E325" t="s">
        <v>397</v>
      </c>
      <c r="F325">
        <v>2018</v>
      </c>
      <c r="G325" t="s">
        <v>396</v>
      </c>
    </row>
    <row r="326" spans="1:8" ht="17" x14ac:dyDescent="0.2">
      <c r="A326" s="5">
        <v>3</v>
      </c>
      <c r="B326" s="4" t="s">
        <v>27</v>
      </c>
      <c r="C326" t="s">
        <v>37</v>
      </c>
      <c r="D326" t="s">
        <v>1431</v>
      </c>
      <c r="E326" t="s">
        <v>397</v>
      </c>
      <c r="F326">
        <v>2018</v>
      </c>
      <c r="G326" t="s">
        <v>396</v>
      </c>
    </row>
    <row r="327" spans="1:8" ht="17" x14ac:dyDescent="0.2">
      <c r="A327" s="5">
        <v>4</v>
      </c>
      <c r="B327" s="4" t="s">
        <v>28</v>
      </c>
      <c r="C327" t="s">
        <v>37</v>
      </c>
      <c r="D327" t="s">
        <v>1604</v>
      </c>
      <c r="E327" t="s">
        <v>397</v>
      </c>
      <c r="F327">
        <v>2018</v>
      </c>
      <c r="G327" t="s">
        <v>396</v>
      </c>
    </row>
    <row r="328" spans="1:8" ht="17" x14ac:dyDescent="0.2">
      <c r="A328" s="5">
        <v>5</v>
      </c>
      <c r="B328" s="4" t="s">
        <v>48</v>
      </c>
      <c r="C328" t="s">
        <v>31</v>
      </c>
      <c r="D328" t="s">
        <v>1607</v>
      </c>
      <c r="E328" t="s">
        <v>397</v>
      </c>
      <c r="F328">
        <v>2018</v>
      </c>
      <c r="G328" t="s">
        <v>396</v>
      </c>
    </row>
    <row r="329" spans="1:8" ht="17" x14ac:dyDescent="0.2">
      <c r="A329" s="5">
        <v>6</v>
      </c>
      <c r="B329" s="4" t="s">
        <v>0</v>
      </c>
      <c r="C329" t="s">
        <v>31</v>
      </c>
      <c r="D329" t="s">
        <v>249</v>
      </c>
      <c r="E329" t="s">
        <v>397</v>
      </c>
      <c r="F329">
        <v>2018</v>
      </c>
      <c r="G329" t="s">
        <v>396</v>
      </c>
      <c r="H329" t="s">
        <v>1608</v>
      </c>
    </row>
    <row r="330" spans="1:8" ht="17" x14ac:dyDescent="0.2">
      <c r="A330" s="5">
        <v>7</v>
      </c>
      <c r="B330" s="4" t="s">
        <v>762</v>
      </c>
      <c r="C330" t="s">
        <v>37</v>
      </c>
      <c r="E330" t="s">
        <v>397</v>
      </c>
      <c r="F330">
        <v>2018</v>
      </c>
      <c r="G330" t="s">
        <v>396</v>
      </c>
    </row>
    <row r="331" spans="1:8" ht="34" x14ac:dyDescent="0.2">
      <c r="A331" s="5">
        <v>8</v>
      </c>
      <c r="B331" s="4" t="s">
        <v>42</v>
      </c>
      <c r="C331" t="s">
        <v>37</v>
      </c>
      <c r="E331" t="s">
        <v>397</v>
      </c>
      <c r="F331">
        <v>2018</v>
      </c>
      <c r="G331" t="s">
        <v>396</v>
      </c>
    </row>
    <row r="332" spans="1:8" x14ac:dyDescent="0.2">
      <c r="A332" s="5">
        <v>9</v>
      </c>
      <c r="B332" s="5" t="s">
        <v>24</v>
      </c>
      <c r="C332" t="s">
        <v>438</v>
      </c>
      <c r="D332" t="s">
        <v>1590</v>
      </c>
      <c r="E332" t="s">
        <v>397</v>
      </c>
      <c r="F332">
        <v>2018</v>
      </c>
      <c r="G332" t="s">
        <v>396</v>
      </c>
    </row>
    <row r="333" spans="1:8" x14ac:dyDescent="0.2">
      <c r="A333" s="5">
        <v>10</v>
      </c>
      <c r="B333" s="5" t="s">
        <v>1</v>
      </c>
      <c r="C333" t="s">
        <v>54</v>
      </c>
      <c r="E333" t="s">
        <v>397</v>
      </c>
      <c r="F333">
        <v>2018</v>
      </c>
      <c r="G333" t="s">
        <v>396</v>
      </c>
    </row>
    <row r="334" spans="1:8" x14ac:dyDescent="0.2">
      <c r="A334" s="5">
        <v>11</v>
      </c>
      <c r="B334" s="5" t="s">
        <v>2</v>
      </c>
      <c r="C334" t="s">
        <v>55</v>
      </c>
      <c r="E334" t="s">
        <v>397</v>
      </c>
      <c r="F334">
        <v>2018</v>
      </c>
      <c r="G334" t="s">
        <v>396</v>
      </c>
    </row>
    <row r="335" spans="1:8" x14ac:dyDescent="0.2">
      <c r="A335" s="5">
        <v>12</v>
      </c>
      <c r="B335" s="5" t="s">
        <v>32</v>
      </c>
      <c r="C335" t="s">
        <v>1606</v>
      </c>
      <c r="D335" t="s">
        <v>1605</v>
      </c>
      <c r="E335" t="s">
        <v>397</v>
      </c>
      <c r="F335">
        <v>2018</v>
      </c>
      <c r="G335" t="s">
        <v>396</v>
      </c>
    </row>
    <row r="336" spans="1:8" x14ac:dyDescent="0.2">
      <c r="A336" s="5">
        <v>13</v>
      </c>
      <c r="B336" s="5" t="s">
        <v>409</v>
      </c>
      <c r="C336" t="s">
        <v>438</v>
      </c>
      <c r="E336" t="s">
        <v>397</v>
      </c>
      <c r="F336">
        <v>2018</v>
      </c>
      <c r="G336" t="s">
        <v>396</v>
      </c>
    </row>
    <row r="338" spans="1:8" x14ac:dyDescent="0.2">
      <c r="A338" s="5">
        <v>1</v>
      </c>
      <c r="B338" s="5" t="s">
        <v>25</v>
      </c>
      <c r="C338" t="s">
        <v>31</v>
      </c>
      <c r="D338" t="s">
        <v>402</v>
      </c>
      <c r="E338" t="s">
        <v>400</v>
      </c>
      <c r="F338">
        <v>2016</v>
      </c>
      <c r="G338" t="s">
        <v>399</v>
      </c>
      <c r="H338" t="s">
        <v>403</v>
      </c>
    </row>
    <row r="339" spans="1:8" x14ac:dyDescent="0.2">
      <c r="A339" s="5">
        <v>2</v>
      </c>
      <c r="B339" s="5" t="s">
        <v>33</v>
      </c>
      <c r="C339" t="s">
        <v>145</v>
      </c>
      <c r="D339" t="s">
        <v>401</v>
      </c>
      <c r="E339" t="s">
        <v>400</v>
      </c>
      <c r="F339">
        <v>2016</v>
      </c>
      <c r="G339" t="s">
        <v>399</v>
      </c>
    </row>
    <row r="340" spans="1:8" ht="17" x14ac:dyDescent="0.2">
      <c r="A340" s="5">
        <v>3</v>
      </c>
      <c r="B340" s="4" t="s">
        <v>27</v>
      </c>
      <c r="C340" t="s">
        <v>31</v>
      </c>
      <c r="D340" t="s">
        <v>1646</v>
      </c>
      <c r="E340" t="s">
        <v>400</v>
      </c>
      <c r="F340">
        <v>2016</v>
      </c>
      <c r="G340" t="s">
        <v>399</v>
      </c>
    </row>
    <row r="341" spans="1:8" ht="17" x14ac:dyDescent="0.2">
      <c r="A341" s="5">
        <v>4</v>
      </c>
      <c r="B341" s="4" t="s">
        <v>28</v>
      </c>
      <c r="C341" t="s">
        <v>37</v>
      </c>
      <c r="D341" t="s">
        <v>1646</v>
      </c>
      <c r="E341" t="s">
        <v>400</v>
      </c>
      <c r="F341">
        <v>2016</v>
      </c>
      <c r="G341" t="s">
        <v>399</v>
      </c>
      <c r="H341" t="s">
        <v>406</v>
      </c>
    </row>
    <row r="342" spans="1:8" ht="17" x14ac:dyDescent="0.2">
      <c r="A342" s="5">
        <v>5</v>
      </c>
      <c r="B342" s="4" t="s">
        <v>48</v>
      </c>
      <c r="C342" t="s">
        <v>31</v>
      </c>
      <c r="D342" t="s">
        <v>405</v>
      </c>
      <c r="E342" t="s">
        <v>400</v>
      </c>
      <c r="F342">
        <v>2016</v>
      </c>
      <c r="G342" t="s">
        <v>399</v>
      </c>
    </row>
    <row r="343" spans="1:8" ht="17" x14ac:dyDescent="0.2">
      <c r="A343" s="5">
        <v>6</v>
      </c>
      <c r="B343" s="4" t="s">
        <v>0</v>
      </c>
      <c r="C343" t="s">
        <v>31</v>
      </c>
      <c r="E343" t="s">
        <v>400</v>
      </c>
      <c r="F343">
        <v>2016</v>
      </c>
      <c r="G343" t="s">
        <v>399</v>
      </c>
    </row>
    <row r="344" spans="1:8" ht="17" x14ac:dyDescent="0.2">
      <c r="A344" s="5">
        <v>7</v>
      </c>
      <c r="B344" s="4" t="s">
        <v>762</v>
      </c>
      <c r="C344" t="s">
        <v>37</v>
      </c>
      <c r="E344" t="s">
        <v>400</v>
      </c>
      <c r="F344">
        <v>2016</v>
      </c>
      <c r="G344" t="s">
        <v>399</v>
      </c>
      <c r="H344" t="s">
        <v>407</v>
      </c>
    </row>
    <row r="345" spans="1:8" ht="34" x14ac:dyDescent="0.2">
      <c r="A345" s="5">
        <v>8</v>
      </c>
      <c r="B345" s="4" t="s">
        <v>42</v>
      </c>
      <c r="C345" t="s">
        <v>31</v>
      </c>
      <c r="D345" s="2" t="s">
        <v>408</v>
      </c>
      <c r="E345" t="s">
        <v>400</v>
      </c>
      <c r="F345">
        <v>2016</v>
      </c>
      <c r="G345" t="s">
        <v>399</v>
      </c>
    </row>
    <row r="346" spans="1:8" x14ac:dyDescent="0.2">
      <c r="A346" s="5">
        <v>9</v>
      </c>
      <c r="B346" s="5" t="s">
        <v>24</v>
      </c>
      <c r="C346" t="s">
        <v>131</v>
      </c>
      <c r="E346" t="s">
        <v>400</v>
      </c>
      <c r="F346">
        <v>2016</v>
      </c>
      <c r="G346" t="s">
        <v>399</v>
      </c>
    </row>
    <row r="347" spans="1:8" x14ac:dyDescent="0.2">
      <c r="A347" s="5">
        <v>10</v>
      </c>
      <c r="B347" s="5" t="s">
        <v>1</v>
      </c>
      <c r="C347" t="s">
        <v>54</v>
      </c>
      <c r="E347" t="s">
        <v>400</v>
      </c>
      <c r="F347">
        <v>2016</v>
      </c>
      <c r="G347" t="s">
        <v>399</v>
      </c>
    </row>
    <row r="348" spans="1:8" x14ac:dyDescent="0.2">
      <c r="A348" s="5">
        <v>11</v>
      </c>
      <c r="B348" s="5" t="s">
        <v>2</v>
      </c>
      <c r="C348" t="s">
        <v>55</v>
      </c>
      <c r="E348" t="s">
        <v>400</v>
      </c>
      <c r="F348">
        <v>2016</v>
      </c>
      <c r="G348" t="s">
        <v>399</v>
      </c>
    </row>
    <row r="349" spans="1:8" x14ac:dyDescent="0.2">
      <c r="A349" s="5">
        <v>12</v>
      </c>
      <c r="B349" s="5" t="s">
        <v>32</v>
      </c>
      <c r="C349" t="s">
        <v>54</v>
      </c>
      <c r="E349" t="s">
        <v>400</v>
      </c>
      <c r="F349">
        <v>2016</v>
      </c>
      <c r="G349" t="s">
        <v>399</v>
      </c>
    </row>
    <row r="350" spans="1:8" x14ac:dyDescent="0.2">
      <c r="A350" s="5">
        <v>13</v>
      </c>
      <c r="B350" s="5" t="s">
        <v>409</v>
      </c>
      <c r="C350">
        <v>512</v>
      </c>
      <c r="D350" t="s">
        <v>466</v>
      </c>
      <c r="E350" t="s">
        <v>400</v>
      </c>
      <c r="F350">
        <v>2016</v>
      </c>
      <c r="G350" t="s">
        <v>399</v>
      </c>
    </row>
    <row r="352" spans="1:8" x14ac:dyDescent="0.2">
      <c r="A352" s="5">
        <v>1</v>
      </c>
      <c r="B352" s="5" t="s">
        <v>25</v>
      </c>
      <c r="C352" t="s">
        <v>31</v>
      </c>
      <c r="D352" t="s">
        <v>471</v>
      </c>
      <c r="E352" t="s">
        <v>468</v>
      </c>
      <c r="F352">
        <v>2011</v>
      </c>
      <c r="G352" t="s">
        <v>467</v>
      </c>
    </row>
    <row r="353" spans="1:8" x14ac:dyDescent="0.2">
      <c r="A353" s="5">
        <v>2</v>
      </c>
      <c r="B353" s="5" t="s">
        <v>33</v>
      </c>
      <c r="C353" t="s">
        <v>470</v>
      </c>
      <c r="D353" t="s">
        <v>469</v>
      </c>
      <c r="E353" t="s">
        <v>468</v>
      </c>
      <c r="F353">
        <v>2011</v>
      </c>
      <c r="G353" t="s">
        <v>467</v>
      </c>
    </row>
    <row r="354" spans="1:8" ht="17" x14ac:dyDescent="0.2">
      <c r="A354" s="5">
        <v>3</v>
      </c>
      <c r="B354" s="4" t="s">
        <v>27</v>
      </c>
      <c r="C354" t="s">
        <v>37</v>
      </c>
      <c r="D354" t="s">
        <v>1641</v>
      </c>
      <c r="E354" t="s">
        <v>468</v>
      </c>
      <c r="F354">
        <v>2011</v>
      </c>
      <c r="G354" t="s">
        <v>467</v>
      </c>
    </row>
    <row r="355" spans="1:8" ht="17" x14ac:dyDescent="0.2">
      <c r="A355" s="5">
        <v>4</v>
      </c>
      <c r="B355" s="4" t="s">
        <v>28</v>
      </c>
      <c r="C355" t="s">
        <v>37</v>
      </c>
      <c r="D355" t="s">
        <v>473</v>
      </c>
      <c r="E355" t="s">
        <v>468</v>
      </c>
      <c r="F355">
        <v>2011</v>
      </c>
      <c r="G355" t="s">
        <v>467</v>
      </c>
    </row>
    <row r="356" spans="1:8" ht="34" x14ac:dyDescent="0.2">
      <c r="A356" s="5">
        <v>5</v>
      </c>
      <c r="B356" s="4" t="s">
        <v>48</v>
      </c>
      <c r="C356" t="s">
        <v>31</v>
      </c>
      <c r="D356" s="2" t="s">
        <v>476</v>
      </c>
      <c r="E356" t="s">
        <v>468</v>
      </c>
      <c r="F356">
        <v>2011</v>
      </c>
      <c r="G356" t="s">
        <v>467</v>
      </c>
    </row>
    <row r="357" spans="1:8" ht="17" x14ac:dyDescent="0.2">
      <c r="A357" s="5">
        <v>6</v>
      </c>
      <c r="B357" s="4" t="s">
        <v>0</v>
      </c>
      <c r="C357" t="s">
        <v>37</v>
      </c>
      <c r="D357" t="s">
        <v>1888</v>
      </c>
      <c r="E357" t="s">
        <v>468</v>
      </c>
      <c r="F357">
        <v>2011</v>
      </c>
      <c r="G357" t="s">
        <v>467</v>
      </c>
    </row>
    <row r="358" spans="1:8" ht="17" x14ac:dyDescent="0.2">
      <c r="A358" s="5">
        <v>7</v>
      </c>
      <c r="B358" s="4" t="s">
        <v>762</v>
      </c>
      <c r="C358" t="s">
        <v>31</v>
      </c>
      <c r="D358" t="s">
        <v>1289</v>
      </c>
      <c r="E358" t="s">
        <v>468</v>
      </c>
      <c r="F358">
        <v>2011</v>
      </c>
      <c r="G358" t="s">
        <v>467</v>
      </c>
    </row>
    <row r="359" spans="1:8" ht="34" x14ac:dyDescent="0.2">
      <c r="A359" s="5">
        <v>8</v>
      </c>
      <c r="B359" s="4" t="s">
        <v>42</v>
      </c>
      <c r="C359" t="s">
        <v>31</v>
      </c>
      <c r="D359" t="s">
        <v>477</v>
      </c>
      <c r="E359" t="s">
        <v>468</v>
      </c>
      <c r="F359">
        <v>2011</v>
      </c>
      <c r="G359" t="s">
        <v>467</v>
      </c>
    </row>
    <row r="360" spans="1:8" x14ac:dyDescent="0.2">
      <c r="A360" s="5">
        <v>9</v>
      </c>
      <c r="B360" s="5" t="s">
        <v>24</v>
      </c>
      <c r="C360" t="s">
        <v>354</v>
      </c>
      <c r="E360" t="s">
        <v>468</v>
      </c>
      <c r="F360">
        <v>2011</v>
      </c>
      <c r="G360" t="s">
        <v>467</v>
      </c>
    </row>
    <row r="361" spans="1:8" x14ac:dyDescent="0.2">
      <c r="A361" s="5">
        <v>10</v>
      </c>
      <c r="B361" s="5" t="s">
        <v>1</v>
      </c>
      <c r="C361" t="s">
        <v>31</v>
      </c>
      <c r="E361" t="s">
        <v>468</v>
      </c>
      <c r="F361">
        <v>2011</v>
      </c>
      <c r="G361" t="s">
        <v>467</v>
      </c>
    </row>
    <row r="362" spans="1:8" x14ac:dyDescent="0.2">
      <c r="A362" s="5">
        <v>11</v>
      </c>
      <c r="B362" s="5" t="s">
        <v>2</v>
      </c>
      <c r="C362" t="s">
        <v>55</v>
      </c>
      <c r="E362" t="s">
        <v>468</v>
      </c>
      <c r="F362">
        <v>2011</v>
      </c>
      <c r="G362" t="s">
        <v>467</v>
      </c>
    </row>
    <row r="363" spans="1:8" ht="34" x14ac:dyDescent="0.2">
      <c r="A363" s="5">
        <v>12</v>
      </c>
      <c r="B363" s="5" t="s">
        <v>32</v>
      </c>
      <c r="C363" t="s">
        <v>472</v>
      </c>
      <c r="D363" s="2" t="s">
        <v>475</v>
      </c>
      <c r="E363" t="s">
        <v>468</v>
      </c>
      <c r="F363">
        <v>2011</v>
      </c>
      <c r="G363" t="s">
        <v>467</v>
      </c>
    </row>
    <row r="364" spans="1:8" x14ac:dyDescent="0.2">
      <c r="A364" s="5">
        <v>13</v>
      </c>
      <c r="B364" s="5" t="s">
        <v>409</v>
      </c>
      <c r="C364">
        <f>63+82+115+118+120+120+8+53+130+85+105+97</f>
        <v>1096</v>
      </c>
      <c r="D364" t="s">
        <v>474</v>
      </c>
      <c r="E364" t="s">
        <v>468</v>
      </c>
      <c r="F364">
        <v>2011</v>
      </c>
      <c r="G364" t="s">
        <v>467</v>
      </c>
    </row>
    <row r="366" spans="1:8" x14ac:dyDescent="0.2">
      <c r="A366" s="5">
        <v>1</v>
      </c>
      <c r="B366" s="5" t="s">
        <v>25</v>
      </c>
      <c r="C366" t="s">
        <v>31</v>
      </c>
      <c r="E366" t="s">
        <v>498</v>
      </c>
      <c r="F366">
        <v>2018</v>
      </c>
      <c r="G366" t="s">
        <v>497</v>
      </c>
      <c r="H366" t="s">
        <v>502</v>
      </c>
    </row>
    <row r="367" spans="1:8" x14ac:dyDescent="0.2">
      <c r="A367" s="5">
        <v>2</v>
      </c>
      <c r="B367" s="5" t="s">
        <v>33</v>
      </c>
      <c r="C367" t="s">
        <v>499</v>
      </c>
      <c r="D367" t="s">
        <v>500</v>
      </c>
      <c r="E367" t="s">
        <v>498</v>
      </c>
      <c r="F367">
        <v>2018</v>
      </c>
      <c r="G367" t="s">
        <v>497</v>
      </c>
      <c r="H367" t="s">
        <v>503</v>
      </c>
    </row>
    <row r="368" spans="1:8" ht="17" x14ac:dyDescent="0.2">
      <c r="A368" s="5">
        <v>3</v>
      </c>
      <c r="B368" s="4" t="s">
        <v>27</v>
      </c>
      <c r="C368" t="s">
        <v>37</v>
      </c>
      <c r="D368" t="s">
        <v>504</v>
      </c>
      <c r="E368" t="s">
        <v>498</v>
      </c>
      <c r="F368">
        <v>2018</v>
      </c>
      <c r="G368" t="s">
        <v>497</v>
      </c>
    </row>
    <row r="369" spans="1:8" ht="17" x14ac:dyDescent="0.2">
      <c r="A369" s="5">
        <v>4</v>
      </c>
      <c r="B369" s="4" t="s">
        <v>28</v>
      </c>
      <c r="C369" t="s">
        <v>37</v>
      </c>
      <c r="D369" t="s">
        <v>1636</v>
      </c>
      <c r="E369" t="s">
        <v>498</v>
      </c>
      <c r="F369">
        <v>2018</v>
      </c>
      <c r="G369" t="s">
        <v>497</v>
      </c>
    </row>
    <row r="370" spans="1:8" ht="17" x14ac:dyDescent="0.2">
      <c r="A370" s="5">
        <v>5</v>
      </c>
      <c r="B370" s="4" t="s">
        <v>48</v>
      </c>
      <c r="C370" t="s">
        <v>31</v>
      </c>
      <c r="D370" t="s">
        <v>505</v>
      </c>
      <c r="E370" t="s">
        <v>498</v>
      </c>
      <c r="F370">
        <v>2018</v>
      </c>
      <c r="G370" t="s">
        <v>497</v>
      </c>
    </row>
    <row r="371" spans="1:8" ht="17" x14ac:dyDescent="0.2">
      <c r="A371" s="5">
        <v>6</v>
      </c>
      <c r="B371" s="4" t="s">
        <v>0</v>
      </c>
      <c r="C371" t="s">
        <v>31</v>
      </c>
      <c r="E371" t="s">
        <v>498</v>
      </c>
      <c r="F371">
        <v>2018</v>
      </c>
      <c r="G371" t="s">
        <v>497</v>
      </c>
    </row>
    <row r="372" spans="1:8" ht="17" x14ac:dyDescent="0.2">
      <c r="A372" s="5">
        <v>7</v>
      </c>
      <c r="B372" s="4" t="s">
        <v>762</v>
      </c>
      <c r="C372" t="s">
        <v>31</v>
      </c>
      <c r="D372" t="s">
        <v>506</v>
      </c>
      <c r="E372" t="s">
        <v>498</v>
      </c>
      <c r="F372">
        <v>2018</v>
      </c>
      <c r="G372" t="s">
        <v>497</v>
      </c>
    </row>
    <row r="373" spans="1:8" ht="34" x14ac:dyDescent="0.2">
      <c r="A373" s="5">
        <v>8</v>
      </c>
      <c r="B373" s="4" t="s">
        <v>42</v>
      </c>
      <c r="C373" t="s">
        <v>31</v>
      </c>
      <c r="D373" t="s">
        <v>507</v>
      </c>
      <c r="E373" t="s">
        <v>498</v>
      </c>
      <c r="F373">
        <v>2018</v>
      </c>
      <c r="G373" t="s">
        <v>497</v>
      </c>
    </row>
    <row r="374" spans="1:8" x14ac:dyDescent="0.2">
      <c r="A374" s="5">
        <v>9</v>
      </c>
      <c r="B374" s="5" t="s">
        <v>24</v>
      </c>
      <c r="C374" t="s">
        <v>131</v>
      </c>
      <c r="E374" t="s">
        <v>498</v>
      </c>
      <c r="F374">
        <v>2018</v>
      </c>
      <c r="G374" t="s">
        <v>497</v>
      </c>
    </row>
    <row r="375" spans="1:8" x14ac:dyDescent="0.2">
      <c r="A375" s="5">
        <v>10</v>
      </c>
      <c r="B375" s="5" t="s">
        <v>1</v>
      </c>
      <c r="C375" t="s">
        <v>31</v>
      </c>
      <c r="E375" t="s">
        <v>498</v>
      </c>
      <c r="F375">
        <v>2018</v>
      </c>
      <c r="G375" t="s">
        <v>497</v>
      </c>
    </row>
    <row r="376" spans="1:8" x14ac:dyDescent="0.2">
      <c r="A376" s="5">
        <v>11</v>
      </c>
      <c r="B376" s="5" t="s">
        <v>2</v>
      </c>
      <c r="C376" t="s">
        <v>55</v>
      </c>
      <c r="E376" t="s">
        <v>498</v>
      </c>
      <c r="F376">
        <v>2018</v>
      </c>
      <c r="G376" t="s">
        <v>497</v>
      </c>
    </row>
    <row r="377" spans="1:8" x14ac:dyDescent="0.2">
      <c r="A377" s="5">
        <v>12</v>
      </c>
      <c r="B377" s="5" t="s">
        <v>32</v>
      </c>
      <c r="C377" t="s">
        <v>1637</v>
      </c>
      <c r="D377" t="s">
        <v>1638</v>
      </c>
      <c r="E377" t="s">
        <v>498</v>
      </c>
      <c r="F377">
        <v>2018</v>
      </c>
      <c r="G377" t="s">
        <v>497</v>
      </c>
    </row>
    <row r="378" spans="1:8" x14ac:dyDescent="0.2">
      <c r="A378" s="5">
        <v>13</v>
      </c>
      <c r="B378" s="5" t="s">
        <v>409</v>
      </c>
      <c r="C378">
        <f>48+38+9</f>
        <v>95</v>
      </c>
      <c r="D378" t="s">
        <v>501</v>
      </c>
      <c r="E378" t="s">
        <v>498</v>
      </c>
      <c r="F378">
        <v>2018</v>
      </c>
      <c r="G378" t="s">
        <v>497</v>
      </c>
    </row>
    <row r="380" spans="1:8" x14ac:dyDescent="0.2">
      <c r="A380" s="5">
        <v>1</v>
      </c>
      <c r="B380" s="5" t="s">
        <v>25</v>
      </c>
      <c r="C380" t="s">
        <v>31</v>
      </c>
      <c r="D380" t="s">
        <v>518</v>
      </c>
      <c r="E380" t="s">
        <v>516</v>
      </c>
      <c r="F380">
        <v>2014</v>
      </c>
      <c r="G380" t="s">
        <v>515</v>
      </c>
      <c r="H380" t="s">
        <v>1653</v>
      </c>
    </row>
    <row r="381" spans="1:8" x14ac:dyDescent="0.2">
      <c r="A381" s="5">
        <v>2</v>
      </c>
      <c r="B381" s="5" t="s">
        <v>33</v>
      </c>
      <c r="C381" t="s">
        <v>58</v>
      </c>
      <c r="D381" t="s">
        <v>517</v>
      </c>
      <c r="E381" t="s">
        <v>516</v>
      </c>
      <c r="F381">
        <v>2014</v>
      </c>
      <c r="G381" t="s">
        <v>515</v>
      </c>
    </row>
    <row r="382" spans="1:8" ht="17" x14ac:dyDescent="0.2">
      <c r="A382" s="5">
        <v>3</v>
      </c>
      <c r="B382" s="4" t="s">
        <v>27</v>
      </c>
      <c r="C382" t="s">
        <v>31</v>
      </c>
      <c r="D382" t="s">
        <v>521</v>
      </c>
      <c r="E382" t="s">
        <v>516</v>
      </c>
      <c r="F382">
        <v>2014</v>
      </c>
      <c r="G382" t="s">
        <v>515</v>
      </c>
    </row>
    <row r="383" spans="1:8" ht="17" x14ac:dyDescent="0.2">
      <c r="A383" s="5">
        <v>4</v>
      </c>
      <c r="B383" s="4" t="s">
        <v>28</v>
      </c>
      <c r="C383" t="s">
        <v>31</v>
      </c>
      <c r="D383" t="s">
        <v>521</v>
      </c>
      <c r="E383" t="s">
        <v>516</v>
      </c>
      <c r="F383">
        <v>2014</v>
      </c>
      <c r="G383" t="s">
        <v>515</v>
      </c>
    </row>
    <row r="384" spans="1:8" ht="17" x14ac:dyDescent="0.2">
      <c r="A384" s="5">
        <v>5</v>
      </c>
      <c r="B384" s="4" t="s">
        <v>48</v>
      </c>
      <c r="C384" t="s">
        <v>31</v>
      </c>
      <c r="D384" t="s">
        <v>519</v>
      </c>
      <c r="E384" t="s">
        <v>516</v>
      </c>
      <c r="F384">
        <v>2014</v>
      </c>
      <c r="G384" t="s">
        <v>515</v>
      </c>
    </row>
    <row r="385" spans="1:8" ht="17" x14ac:dyDescent="0.2">
      <c r="A385" s="5">
        <v>6</v>
      </c>
      <c r="B385" s="4" t="s">
        <v>0</v>
      </c>
      <c r="C385" t="s">
        <v>31</v>
      </c>
      <c r="E385" t="s">
        <v>516</v>
      </c>
      <c r="F385">
        <v>2014</v>
      </c>
      <c r="G385" t="s">
        <v>515</v>
      </c>
    </row>
    <row r="386" spans="1:8" ht="17" x14ac:dyDescent="0.2">
      <c r="A386" s="5">
        <v>7</v>
      </c>
      <c r="B386" s="4" t="s">
        <v>762</v>
      </c>
      <c r="C386" t="s">
        <v>31</v>
      </c>
      <c r="D386" t="s">
        <v>523</v>
      </c>
      <c r="E386" t="s">
        <v>516</v>
      </c>
      <c r="F386">
        <v>2014</v>
      </c>
      <c r="G386" t="s">
        <v>515</v>
      </c>
    </row>
    <row r="387" spans="1:8" ht="34" x14ac:dyDescent="0.2">
      <c r="A387" s="5">
        <v>8</v>
      </c>
      <c r="B387" s="4" t="s">
        <v>42</v>
      </c>
      <c r="C387" t="s">
        <v>37</v>
      </c>
      <c r="E387" t="s">
        <v>516</v>
      </c>
      <c r="F387">
        <v>2014</v>
      </c>
      <c r="G387" t="s">
        <v>515</v>
      </c>
    </row>
    <row r="388" spans="1:8" x14ac:dyDescent="0.2">
      <c r="A388" s="5">
        <v>9</v>
      </c>
      <c r="B388" s="5" t="s">
        <v>24</v>
      </c>
      <c r="C388" t="s">
        <v>36</v>
      </c>
      <c r="E388" t="s">
        <v>516</v>
      </c>
      <c r="F388">
        <v>2014</v>
      </c>
      <c r="G388" t="s">
        <v>515</v>
      </c>
    </row>
    <row r="389" spans="1:8" x14ac:dyDescent="0.2">
      <c r="A389" s="5">
        <v>10</v>
      </c>
      <c r="B389" s="5" t="s">
        <v>1</v>
      </c>
      <c r="C389" t="s">
        <v>31</v>
      </c>
      <c r="E389" t="s">
        <v>516</v>
      </c>
      <c r="F389">
        <v>2014</v>
      </c>
      <c r="G389" t="s">
        <v>515</v>
      </c>
    </row>
    <row r="390" spans="1:8" x14ac:dyDescent="0.2">
      <c r="A390" s="5">
        <v>11</v>
      </c>
      <c r="B390" s="5" t="s">
        <v>2</v>
      </c>
      <c r="C390" t="s">
        <v>55</v>
      </c>
      <c r="E390" t="s">
        <v>516</v>
      </c>
      <c r="F390">
        <v>2014</v>
      </c>
      <c r="G390" t="s">
        <v>515</v>
      </c>
    </row>
    <row r="391" spans="1:8" ht="51" x14ac:dyDescent="0.2">
      <c r="A391" s="5">
        <v>12</v>
      </c>
      <c r="B391" s="5" t="s">
        <v>32</v>
      </c>
      <c r="C391" s="2" t="s">
        <v>520</v>
      </c>
      <c r="E391" t="s">
        <v>516</v>
      </c>
      <c r="F391">
        <v>2014</v>
      </c>
      <c r="G391" t="s">
        <v>515</v>
      </c>
    </row>
    <row r="392" spans="1:8" x14ac:dyDescent="0.2">
      <c r="A392" s="5">
        <v>13</v>
      </c>
      <c r="B392" s="5" t="s">
        <v>409</v>
      </c>
      <c r="C392">
        <v>328</v>
      </c>
      <c r="D392" t="s">
        <v>522</v>
      </c>
      <c r="E392" t="s">
        <v>516</v>
      </c>
      <c r="F392">
        <v>2014</v>
      </c>
      <c r="G392" t="s">
        <v>515</v>
      </c>
    </row>
    <row r="394" spans="1:8" x14ac:dyDescent="0.2">
      <c r="A394" s="5">
        <v>1</v>
      </c>
      <c r="B394" s="5" t="s">
        <v>25</v>
      </c>
      <c r="C394" t="s">
        <v>31</v>
      </c>
      <c r="E394" t="s">
        <v>536</v>
      </c>
      <c r="F394">
        <v>2016</v>
      </c>
      <c r="G394" t="s">
        <v>535</v>
      </c>
      <c r="H394" t="s">
        <v>292</v>
      </c>
    </row>
    <row r="395" spans="1:8" x14ac:dyDescent="0.2">
      <c r="A395" s="5">
        <v>2</v>
      </c>
      <c r="B395" s="5" t="s">
        <v>33</v>
      </c>
      <c r="C395" t="s">
        <v>58</v>
      </c>
      <c r="D395" t="s">
        <v>537</v>
      </c>
      <c r="E395" t="s">
        <v>536</v>
      </c>
      <c r="F395">
        <v>2016</v>
      </c>
      <c r="G395" t="s">
        <v>535</v>
      </c>
      <c r="H395" t="s">
        <v>541</v>
      </c>
    </row>
    <row r="396" spans="1:8" ht="17" x14ac:dyDescent="0.2">
      <c r="A396" s="5">
        <v>3</v>
      </c>
      <c r="B396" s="4" t="s">
        <v>27</v>
      </c>
      <c r="C396" t="s">
        <v>31</v>
      </c>
      <c r="D396" t="s">
        <v>538</v>
      </c>
      <c r="E396" t="s">
        <v>536</v>
      </c>
      <c r="F396">
        <v>2016</v>
      </c>
      <c r="G396" t="s">
        <v>535</v>
      </c>
    </row>
    <row r="397" spans="1:8" ht="17" x14ac:dyDescent="0.2">
      <c r="A397" s="5">
        <v>4</v>
      </c>
      <c r="B397" s="4" t="s">
        <v>28</v>
      </c>
      <c r="C397" t="s">
        <v>31</v>
      </c>
      <c r="D397" t="s">
        <v>1656</v>
      </c>
      <c r="E397" t="s">
        <v>536</v>
      </c>
      <c r="F397">
        <v>2016</v>
      </c>
      <c r="G397" t="s">
        <v>535</v>
      </c>
    </row>
    <row r="398" spans="1:8" ht="17" x14ac:dyDescent="0.2">
      <c r="A398" s="5">
        <v>5</v>
      </c>
      <c r="B398" s="4" t="s">
        <v>48</v>
      </c>
      <c r="C398" t="s">
        <v>31</v>
      </c>
      <c r="D398" t="s">
        <v>542</v>
      </c>
      <c r="E398" t="s">
        <v>536</v>
      </c>
      <c r="F398">
        <v>2016</v>
      </c>
      <c r="G398" t="s">
        <v>535</v>
      </c>
    </row>
    <row r="399" spans="1:8" ht="17" x14ac:dyDescent="0.2">
      <c r="A399" s="5">
        <v>6</v>
      </c>
      <c r="B399" s="4" t="s">
        <v>0</v>
      </c>
      <c r="C399" t="s">
        <v>37</v>
      </c>
      <c r="D399" t="s">
        <v>1292</v>
      </c>
      <c r="E399" t="s">
        <v>536</v>
      </c>
      <c r="F399">
        <v>2016</v>
      </c>
      <c r="G399" t="s">
        <v>535</v>
      </c>
      <c r="H399" t="s">
        <v>1659</v>
      </c>
    </row>
    <row r="400" spans="1:8" ht="17" x14ac:dyDescent="0.2">
      <c r="A400" s="5">
        <v>7</v>
      </c>
      <c r="B400" s="4" t="s">
        <v>762</v>
      </c>
      <c r="C400" t="s">
        <v>37</v>
      </c>
      <c r="D400" t="s">
        <v>543</v>
      </c>
      <c r="E400" t="s">
        <v>536</v>
      </c>
      <c r="F400">
        <v>2016</v>
      </c>
      <c r="G400" t="s">
        <v>535</v>
      </c>
    </row>
    <row r="401" spans="1:8" ht="34" x14ac:dyDescent="0.2">
      <c r="A401" s="5">
        <v>8</v>
      </c>
      <c r="B401" s="4" t="s">
        <v>42</v>
      </c>
      <c r="C401" t="s">
        <v>37</v>
      </c>
      <c r="E401" t="s">
        <v>536</v>
      </c>
      <c r="F401">
        <v>2016</v>
      </c>
      <c r="G401" t="s">
        <v>535</v>
      </c>
    </row>
    <row r="402" spans="1:8" x14ac:dyDescent="0.2">
      <c r="A402" s="5">
        <v>9</v>
      </c>
      <c r="B402" s="5" t="s">
        <v>24</v>
      </c>
      <c r="C402" t="s">
        <v>131</v>
      </c>
      <c r="E402" t="s">
        <v>536</v>
      </c>
      <c r="F402">
        <v>2016</v>
      </c>
      <c r="G402" t="s">
        <v>535</v>
      </c>
    </row>
    <row r="403" spans="1:8" x14ac:dyDescent="0.2">
      <c r="A403" s="5">
        <v>10</v>
      </c>
      <c r="B403" s="5" t="s">
        <v>1</v>
      </c>
      <c r="C403" t="s">
        <v>31</v>
      </c>
      <c r="E403" t="s">
        <v>536</v>
      </c>
      <c r="F403">
        <v>2016</v>
      </c>
      <c r="G403" t="s">
        <v>535</v>
      </c>
    </row>
    <row r="404" spans="1:8" x14ac:dyDescent="0.2">
      <c r="A404" s="5">
        <v>11</v>
      </c>
      <c r="B404" s="5" t="s">
        <v>2</v>
      </c>
      <c r="C404" t="s">
        <v>55</v>
      </c>
      <c r="E404" t="s">
        <v>536</v>
      </c>
      <c r="F404">
        <v>2016</v>
      </c>
      <c r="G404" t="s">
        <v>535</v>
      </c>
    </row>
    <row r="405" spans="1:8" x14ac:dyDescent="0.2">
      <c r="A405" s="5">
        <v>12</v>
      </c>
      <c r="B405" s="5" t="s">
        <v>32</v>
      </c>
      <c r="C405" t="s">
        <v>540</v>
      </c>
      <c r="E405" t="s">
        <v>536</v>
      </c>
      <c r="F405">
        <v>2016</v>
      </c>
      <c r="G405" t="s">
        <v>535</v>
      </c>
    </row>
    <row r="406" spans="1:8" x14ac:dyDescent="0.2">
      <c r="A406" s="5">
        <v>13</v>
      </c>
      <c r="B406" s="5" t="s">
        <v>409</v>
      </c>
      <c r="C406">
        <v>296</v>
      </c>
      <c r="D406" t="s">
        <v>539</v>
      </c>
      <c r="E406" t="s">
        <v>536</v>
      </c>
      <c r="F406">
        <v>2016</v>
      </c>
      <c r="G406" t="s">
        <v>535</v>
      </c>
    </row>
    <row r="408" spans="1:8" x14ac:dyDescent="0.2">
      <c r="A408" s="5">
        <v>1</v>
      </c>
      <c r="B408" s="5" t="s">
        <v>25</v>
      </c>
      <c r="C408" t="s">
        <v>31</v>
      </c>
      <c r="E408" t="s">
        <v>561</v>
      </c>
      <c r="F408">
        <v>2011</v>
      </c>
      <c r="G408" t="s">
        <v>560</v>
      </c>
      <c r="H408" t="s">
        <v>565</v>
      </c>
    </row>
    <row r="409" spans="1:8" x14ac:dyDescent="0.2">
      <c r="A409" s="5">
        <v>2</v>
      </c>
      <c r="B409" s="5" t="s">
        <v>33</v>
      </c>
      <c r="C409" t="s">
        <v>145</v>
      </c>
      <c r="D409" t="s">
        <v>562</v>
      </c>
      <c r="E409" t="s">
        <v>561</v>
      </c>
      <c r="F409">
        <v>2011</v>
      </c>
      <c r="G409" t="s">
        <v>560</v>
      </c>
    </row>
    <row r="410" spans="1:8" ht="17" x14ac:dyDescent="0.2">
      <c r="A410" s="5">
        <v>3</v>
      </c>
      <c r="B410" s="4" t="s">
        <v>27</v>
      </c>
      <c r="C410" t="s">
        <v>31</v>
      </c>
      <c r="D410" t="s">
        <v>564</v>
      </c>
      <c r="E410" t="s">
        <v>561</v>
      </c>
      <c r="F410">
        <v>2011</v>
      </c>
      <c r="G410" t="s">
        <v>560</v>
      </c>
    </row>
    <row r="411" spans="1:8" ht="17" x14ac:dyDescent="0.2">
      <c r="A411" s="5">
        <v>4</v>
      </c>
      <c r="B411" s="4" t="s">
        <v>28</v>
      </c>
      <c r="C411" t="s">
        <v>37</v>
      </c>
      <c r="D411" t="s">
        <v>1694</v>
      </c>
      <c r="E411" t="s">
        <v>561</v>
      </c>
      <c r="F411">
        <v>2011</v>
      </c>
      <c r="G411" t="s">
        <v>560</v>
      </c>
    </row>
    <row r="412" spans="1:8" ht="17" x14ac:dyDescent="0.2">
      <c r="A412" s="5">
        <v>5</v>
      </c>
      <c r="B412" s="4" t="s">
        <v>48</v>
      </c>
      <c r="C412" t="s">
        <v>31</v>
      </c>
      <c r="D412" t="s">
        <v>566</v>
      </c>
      <c r="E412" t="s">
        <v>561</v>
      </c>
      <c r="F412">
        <v>2011</v>
      </c>
      <c r="G412" t="s">
        <v>560</v>
      </c>
    </row>
    <row r="413" spans="1:8" ht="17" x14ac:dyDescent="0.2">
      <c r="A413" s="5">
        <v>6</v>
      </c>
      <c r="B413" s="4" t="s">
        <v>0</v>
      </c>
      <c r="C413" t="s">
        <v>37</v>
      </c>
      <c r="D413" t="s">
        <v>1283</v>
      </c>
      <c r="E413" t="s">
        <v>561</v>
      </c>
      <c r="F413">
        <v>2011</v>
      </c>
      <c r="G413" t="s">
        <v>560</v>
      </c>
    </row>
    <row r="414" spans="1:8" ht="17" x14ac:dyDescent="0.2">
      <c r="A414" s="5">
        <v>7</v>
      </c>
      <c r="B414" s="4" t="s">
        <v>762</v>
      </c>
      <c r="C414" t="s">
        <v>31</v>
      </c>
      <c r="D414" t="s">
        <v>567</v>
      </c>
      <c r="E414" t="s">
        <v>561</v>
      </c>
      <c r="F414">
        <v>2011</v>
      </c>
      <c r="G414" t="s">
        <v>560</v>
      </c>
    </row>
    <row r="415" spans="1:8" ht="34" x14ac:dyDescent="0.2">
      <c r="A415" s="5">
        <v>8</v>
      </c>
      <c r="B415" s="4" t="s">
        <v>42</v>
      </c>
      <c r="C415" t="s">
        <v>31</v>
      </c>
      <c r="D415" t="s">
        <v>568</v>
      </c>
      <c r="E415" t="s">
        <v>561</v>
      </c>
      <c r="F415">
        <v>2011</v>
      </c>
      <c r="G415" t="s">
        <v>560</v>
      </c>
    </row>
    <row r="416" spans="1:8" x14ac:dyDescent="0.2">
      <c r="A416" s="5">
        <v>9</v>
      </c>
      <c r="B416" s="5" t="s">
        <v>24</v>
      </c>
      <c r="C416" t="s">
        <v>36</v>
      </c>
      <c r="E416" t="s">
        <v>561</v>
      </c>
      <c r="F416">
        <v>2011</v>
      </c>
      <c r="G416" t="s">
        <v>560</v>
      </c>
    </row>
    <row r="417" spans="1:7" x14ac:dyDescent="0.2">
      <c r="A417" s="5">
        <v>10</v>
      </c>
      <c r="B417" s="5" t="s">
        <v>1</v>
      </c>
      <c r="C417" t="s">
        <v>31</v>
      </c>
      <c r="E417" t="s">
        <v>561</v>
      </c>
      <c r="F417">
        <v>2011</v>
      </c>
      <c r="G417" t="s">
        <v>560</v>
      </c>
    </row>
    <row r="418" spans="1:7" x14ac:dyDescent="0.2">
      <c r="A418" s="5">
        <v>11</v>
      </c>
      <c r="B418" s="5" t="s">
        <v>2</v>
      </c>
      <c r="C418" t="s">
        <v>55</v>
      </c>
      <c r="E418" t="s">
        <v>561</v>
      </c>
      <c r="F418">
        <v>2011</v>
      </c>
      <c r="G418" t="s">
        <v>560</v>
      </c>
    </row>
    <row r="419" spans="1:7" x14ac:dyDescent="0.2">
      <c r="A419" s="5">
        <v>12</v>
      </c>
      <c r="B419" s="5" t="s">
        <v>32</v>
      </c>
      <c r="C419" t="s">
        <v>1693</v>
      </c>
      <c r="D419" t="s">
        <v>1695</v>
      </c>
      <c r="E419" t="s">
        <v>561</v>
      </c>
      <c r="F419">
        <v>2011</v>
      </c>
      <c r="G419" t="s">
        <v>560</v>
      </c>
    </row>
    <row r="420" spans="1:7" x14ac:dyDescent="0.2">
      <c r="A420" s="5">
        <v>13</v>
      </c>
      <c r="B420" s="5" t="s">
        <v>409</v>
      </c>
      <c r="C420">
        <v>1890</v>
      </c>
      <c r="D420" t="s">
        <v>563</v>
      </c>
      <c r="E420" t="s">
        <v>561</v>
      </c>
      <c r="F420">
        <v>2011</v>
      </c>
      <c r="G420" t="s">
        <v>560</v>
      </c>
    </row>
    <row r="422" spans="1:7" x14ac:dyDescent="0.2">
      <c r="A422" s="5">
        <v>1</v>
      </c>
      <c r="B422" s="5" t="s">
        <v>25</v>
      </c>
      <c r="C422" t="s">
        <v>31</v>
      </c>
      <c r="E422" t="s">
        <v>580</v>
      </c>
      <c r="F422">
        <v>2016</v>
      </c>
      <c r="G422" t="s">
        <v>579</v>
      </c>
    </row>
    <row r="423" spans="1:7" x14ac:dyDescent="0.2">
      <c r="A423" s="5">
        <v>2</v>
      </c>
      <c r="B423" s="5" t="s">
        <v>33</v>
      </c>
      <c r="C423" t="s">
        <v>145</v>
      </c>
      <c r="D423" t="s">
        <v>581</v>
      </c>
      <c r="E423" t="s">
        <v>580</v>
      </c>
      <c r="F423">
        <v>2016</v>
      </c>
      <c r="G423" t="s">
        <v>579</v>
      </c>
    </row>
    <row r="424" spans="1:7" ht="17" x14ac:dyDescent="0.2">
      <c r="A424" s="5">
        <v>3</v>
      </c>
      <c r="B424" s="4" t="s">
        <v>27</v>
      </c>
      <c r="C424" t="s">
        <v>37</v>
      </c>
      <c r="D424" t="s">
        <v>583</v>
      </c>
      <c r="E424" t="s">
        <v>580</v>
      </c>
      <c r="F424">
        <v>2016</v>
      </c>
      <c r="G424" t="s">
        <v>579</v>
      </c>
    </row>
    <row r="425" spans="1:7" ht="17" x14ac:dyDescent="0.2">
      <c r="A425" s="5">
        <v>4</v>
      </c>
      <c r="B425" s="4" t="s">
        <v>28</v>
      </c>
      <c r="C425" t="s">
        <v>37</v>
      </c>
      <c r="D425" t="s">
        <v>583</v>
      </c>
      <c r="E425" t="s">
        <v>580</v>
      </c>
      <c r="F425">
        <v>2016</v>
      </c>
      <c r="G425" t="s">
        <v>579</v>
      </c>
    </row>
    <row r="426" spans="1:7" ht="17" x14ac:dyDescent="0.2">
      <c r="A426" s="5">
        <v>5</v>
      </c>
      <c r="B426" s="4" t="s">
        <v>48</v>
      </c>
      <c r="C426" t="s">
        <v>31</v>
      </c>
      <c r="D426" t="s">
        <v>264</v>
      </c>
      <c r="E426" t="s">
        <v>580</v>
      </c>
      <c r="F426">
        <v>2016</v>
      </c>
      <c r="G426" t="s">
        <v>579</v>
      </c>
    </row>
    <row r="427" spans="1:7" ht="17" x14ac:dyDescent="0.2">
      <c r="A427" s="5">
        <v>6</v>
      </c>
      <c r="B427" s="4" t="s">
        <v>0</v>
      </c>
      <c r="C427" t="s">
        <v>31</v>
      </c>
      <c r="E427" t="s">
        <v>580</v>
      </c>
      <c r="F427">
        <v>2016</v>
      </c>
      <c r="G427" t="s">
        <v>579</v>
      </c>
    </row>
    <row r="428" spans="1:7" ht="17" x14ac:dyDescent="0.2">
      <c r="A428" s="5">
        <v>7</v>
      </c>
      <c r="B428" s="4" t="s">
        <v>762</v>
      </c>
      <c r="C428" t="s">
        <v>37</v>
      </c>
      <c r="E428" t="s">
        <v>580</v>
      </c>
      <c r="F428">
        <v>2016</v>
      </c>
      <c r="G428" t="s">
        <v>579</v>
      </c>
    </row>
    <row r="429" spans="1:7" ht="34" x14ac:dyDescent="0.2">
      <c r="A429" s="5">
        <v>8</v>
      </c>
      <c r="B429" s="4" t="s">
        <v>42</v>
      </c>
      <c r="C429" t="s">
        <v>37</v>
      </c>
      <c r="E429" t="s">
        <v>580</v>
      </c>
      <c r="F429">
        <v>2016</v>
      </c>
      <c r="G429" t="s">
        <v>579</v>
      </c>
    </row>
    <row r="430" spans="1:7" x14ac:dyDescent="0.2">
      <c r="A430" s="5">
        <v>9</v>
      </c>
      <c r="B430" s="5" t="s">
        <v>24</v>
      </c>
      <c r="C430" t="s">
        <v>36</v>
      </c>
      <c r="E430" t="s">
        <v>580</v>
      </c>
      <c r="F430">
        <v>2016</v>
      </c>
      <c r="G430" t="s">
        <v>579</v>
      </c>
    </row>
    <row r="431" spans="1:7" x14ac:dyDescent="0.2">
      <c r="A431" s="5">
        <v>10</v>
      </c>
      <c r="B431" s="5" t="s">
        <v>1</v>
      </c>
      <c r="C431" t="s">
        <v>31</v>
      </c>
      <c r="E431" t="s">
        <v>580</v>
      </c>
      <c r="F431">
        <v>2016</v>
      </c>
      <c r="G431" t="s">
        <v>579</v>
      </c>
    </row>
    <row r="432" spans="1:7" x14ac:dyDescent="0.2">
      <c r="A432" s="5">
        <v>11</v>
      </c>
      <c r="B432" s="5" t="s">
        <v>2</v>
      </c>
      <c r="C432" t="s">
        <v>55</v>
      </c>
      <c r="E432" t="s">
        <v>580</v>
      </c>
      <c r="F432">
        <v>2016</v>
      </c>
      <c r="G432" t="s">
        <v>579</v>
      </c>
    </row>
    <row r="433" spans="1:7" x14ac:dyDescent="0.2">
      <c r="A433" s="5">
        <v>12</v>
      </c>
      <c r="B433" s="5" t="s">
        <v>32</v>
      </c>
      <c r="C433" t="s">
        <v>582</v>
      </c>
      <c r="E433" t="s">
        <v>580</v>
      </c>
      <c r="F433">
        <v>2016</v>
      </c>
      <c r="G433" t="s">
        <v>579</v>
      </c>
    </row>
    <row r="434" spans="1:7" x14ac:dyDescent="0.2">
      <c r="A434" s="5">
        <v>13</v>
      </c>
      <c r="B434" s="5" t="s">
        <v>409</v>
      </c>
      <c r="C434">
        <v>499</v>
      </c>
      <c r="D434" t="s">
        <v>1704</v>
      </c>
      <c r="E434" t="s">
        <v>580</v>
      </c>
      <c r="F434">
        <v>2016</v>
      </c>
      <c r="G434" t="s">
        <v>579</v>
      </c>
    </row>
    <row r="436" spans="1:7" x14ac:dyDescent="0.2">
      <c r="A436" s="5">
        <v>1</v>
      </c>
      <c r="B436" s="5" t="s">
        <v>25</v>
      </c>
      <c r="C436" t="s">
        <v>31</v>
      </c>
      <c r="E436" t="s">
        <v>621</v>
      </c>
      <c r="F436">
        <v>2015</v>
      </c>
      <c r="G436" t="s">
        <v>620</v>
      </c>
    </row>
    <row r="437" spans="1:7" x14ac:dyDescent="0.2">
      <c r="A437" s="5">
        <v>2</v>
      </c>
      <c r="B437" s="5" t="s">
        <v>33</v>
      </c>
      <c r="C437" t="s">
        <v>622</v>
      </c>
      <c r="D437" t="s">
        <v>623</v>
      </c>
      <c r="E437" t="s">
        <v>621</v>
      </c>
      <c r="F437">
        <v>2015</v>
      </c>
      <c r="G437" t="s">
        <v>620</v>
      </c>
    </row>
    <row r="438" spans="1:7" ht="17" x14ac:dyDescent="0.2">
      <c r="A438" s="5">
        <v>3</v>
      </c>
      <c r="B438" s="4" t="s">
        <v>27</v>
      </c>
      <c r="C438" t="s">
        <v>37</v>
      </c>
      <c r="D438" t="s">
        <v>1706</v>
      </c>
      <c r="E438" t="s">
        <v>621</v>
      </c>
      <c r="F438">
        <v>2015</v>
      </c>
      <c r="G438" t="s">
        <v>620</v>
      </c>
    </row>
    <row r="439" spans="1:7" ht="17" x14ac:dyDescent="0.2">
      <c r="A439" s="5">
        <v>4</v>
      </c>
      <c r="B439" s="4" t="s">
        <v>28</v>
      </c>
      <c r="C439" t="s">
        <v>37</v>
      </c>
      <c r="D439" t="s">
        <v>1706</v>
      </c>
      <c r="E439" t="s">
        <v>621</v>
      </c>
      <c r="F439">
        <v>2015</v>
      </c>
      <c r="G439" t="s">
        <v>620</v>
      </c>
    </row>
    <row r="440" spans="1:7" ht="17" x14ac:dyDescent="0.2">
      <c r="A440" s="5">
        <v>5</v>
      </c>
      <c r="B440" s="4" t="s">
        <v>48</v>
      </c>
      <c r="C440" t="s">
        <v>37</v>
      </c>
      <c r="E440" t="s">
        <v>621</v>
      </c>
      <c r="F440">
        <v>2015</v>
      </c>
      <c r="G440" t="s">
        <v>620</v>
      </c>
    </row>
    <row r="441" spans="1:7" ht="17" x14ac:dyDescent="0.2">
      <c r="A441" s="5">
        <v>6</v>
      </c>
      <c r="B441" s="4" t="s">
        <v>0</v>
      </c>
      <c r="C441" t="s">
        <v>55</v>
      </c>
      <c r="E441" t="s">
        <v>621</v>
      </c>
      <c r="F441">
        <v>2015</v>
      </c>
      <c r="G441" t="s">
        <v>620</v>
      </c>
    </row>
    <row r="442" spans="1:7" ht="17" x14ac:dyDescent="0.2">
      <c r="A442" s="5">
        <v>7</v>
      </c>
      <c r="B442" s="4" t="s">
        <v>762</v>
      </c>
      <c r="C442" t="s">
        <v>31</v>
      </c>
      <c r="D442" t="s">
        <v>625</v>
      </c>
      <c r="E442" t="s">
        <v>621</v>
      </c>
      <c r="F442">
        <v>2015</v>
      </c>
      <c r="G442" t="s">
        <v>620</v>
      </c>
    </row>
    <row r="443" spans="1:7" ht="34" x14ac:dyDescent="0.2">
      <c r="A443" s="5">
        <v>8</v>
      </c>
      <c r="B443" s="4" t="s">
        <v>42</v>
      </c>
      <c r="C443" t="s">
        <v>31</v>
      </c>
      <c r="D443" t="s">
        <v>1705</v>
      </c>
      <c r="E443" t="s">
        <v>621</v>
      </c>
      <c r="F443">
        <v>2015</v>
      </c>
      <c r="G443" t="s">
        <v>620</v>
      </c>
    </row>
    <row r="444" spans="1:7" x14ac:dyDescent="0.2">
      <c r="A444" s="5">
        <v>9</v>
      </c>
      <c r="B444" s="5" t="s">
        <v>24</v>
      </c>
      <c r="C444" t="s">
        <v>54</v>
      </c>
      <c r="D444" t="s">
        <v>1665</v>
      </c>
      <c r="E444" t="s">
        <v>621</v>
      </c>
      <c r="F444">
        <v>2015</v>
      </c>
      <c r="G444" t="s">
        <v>620</v>
      </c>
    </row>
    <row r="445" spans="1:7" x14ac:dyDescent="0.2">
      <c r="A445" s="5">
        <v>10</v>
      </c>
      <c r="B445" s="5" t="s">
        <v>1</v>
      </c>
      <c r="C445" t="s">
        <v>54</v>
      </c>
      <c r="E445" t="s">
        <v>621</v>
      </c>
      <c r="F445">
        <v>2015</v>
      </c>
      <c r="G445" t="s">
        <v>620</v>
      </c>
    </row>
    <row r="446" spans="1:7" x14ac:dyDescent="0.2">
      <c r="A446" s="5">
        <v>11</v>
      </c>
      <c r="B446" s="5" t="s">
        <v>2</v>
      </c>
      <c r="C446" t="s">
        <v>55</v>
      </c>
      <c r="E446" t="s">
        <v>621</v>
      </c>
      <c r="F446">
        <v>2015</v>
      </c>
      <c r="G446" t="s">
        <v>620</v>
      </c>
    </row>
    <row r="447" spans="1:7" x14ac:dyDescent="0.2">
      <c r="A447" s="5">
        <v>12</v>
      </c>
      <c r="B447" s="5" t="s">
        <v>32</v>
      </c>
      <c r="C447" t="s">
        <v>624</v>
      </c>
      <c r="E447" t="s">
        <v>621</v>
      </c>
      <c r="F447">
        <v>2015</v>
      </c>
      <c r="G447" t="s">
        <v>620</v>
      </c>
    </row>
    <row r="448" spans="1:7" x14ac:dyDescent="0.2">
      <c r="A448" s="5">
        <v>13</v>
      </c>
      <c r="B448" s="5" t="s">
        <v>409</v>
      </c>
      <c r="C448" t="s">
        <v>55</v>
      </c>
      <c r="D448" t="s">
        <v>250</v>
      </c>
      <c r="E448" t="s">
        <v>621</v>
      </c>
      <c r="F448">
        <v>2015</v>
      </c>
      <c r="G448" t="s">
        <v>620</v>
      </c>
    </row>
    <row r="450" spans="1:8" x14ac:dyDescent="0.2">
      <c r="A450" s="5">
        <v>1</v>
      </c>
      <c r="B450" s="5" t="s">
        <v>25</v>
      </c>
      <c r="C450" t="s">
        <v>31</v>
      </c>
      <c r="E450" t="s">
        <v>627</v>
      </c>
      <c r="F450">
        <v>2014</v>
      </c>
      <c r="G450" t="s">
        <v>626</v>
      </c>
    </row>
    <row r="451" spans="1:8" x14ac:dyDescent="0.2">
      <c r="A451" s="5">
        <v>2</v>
      </c>
      <c r="B451" s="5" t="s">
        <v>33</v>
      </c>
      <c r="C451" t="s">
        <v>58</v>
      </c>
      <c r="D451" t="s">
        <v>628</v>
      </c>
      <c r="E451" t="s">
        <v>627</v>
      </c>
      <c r="F451">
        <v>2014</v>
      </c>
      <c r="G451" t="s">
        <v>626</v>
      </c>
    </row>
    <row r="452" spans="1:8" ht="17" x14ac:dyDescent="0.2">
      <c r="A452" s="5">
        <v>3</v>
      </c>
      <c r="B452" s="4" t="s">
        <v>27</v>
      </c>
      <c r="C452" t="s">
        <v>31</v>
      </c>
      <c r="D452" t="s">
        <v>629</v>
      </c>
      <c r="E452" t="s">
        <v>627</v>
      </c>
      <c r="F452">
        <v>2014</v>
      </c>
      <c r="G452" t="s">
        <v>626</v>
      </c>
    </row>
    <row r="453" spans="1:8" ht="51" x14ac:dyDescent="0.2">
      <c r="A453" s="5">
        <v>4</v>
      </c>
      <c r="B453" s="4" t="s">
        <v>28</v>
      </c>
      <c r="C453" t="s">
        <v>37</v>
      </c>
      <c r="D453" s="2" t="s">
        <v>630</v>
      </c>
      <c r="E453" t="s">
        <v>627</v>
      </c>
      <c r="F453">
        <v>2014</v>
      </c>
      <c r="G453" t="s">
        <v>626</v>
      </c>
      <c r="H453" t="s">
        <v>631</v>
      </c>
    </row>
    <row r="454" spans="1:8" ht="17" x14ac:dyDescent="0.2">
      <c r="A454" s="5">
        <v>5</v>
      </c>
      <c r="B454" s="4" t="s">
        <v>48</v>
      </c>
      <c r="C454" t="s">
        <v>31</v>
      </c>
      <c r="D454" t="s">
        <v>633</v>
      </c>
      <c r="E454" t="s">
        <v>627</v>
      </c>
      <c r="F454">
        <v>2014</v>
      </c>
      <c r="G454" t="s">
        <v>626</v>
      </c>
    </row>
    <row r="455" spans="1:8" ht="17" x14ac:dyDescent="0.2">
      <c r="A455" s="5">
        <v>6</v>
      </c>
      <c r="B455" s="4" t="s">
        <v>0</v>
      </c>
      <c r="C455" t="s">
        <v>31</v>
      </c>
      <c r="E455" t="s">
        <v>627</v>
      </c>
      <c r="F455">
        <v>2014</v>
      </c>
      <c r="G455" t="s">
        <v>626</v>
      </c>
    </row>
    <row r="456" spans="1:8" ht="51" x14ac:dyDescent="0.2">
      <c r="A456" s="5">
        <v>7</v>
      </c>
      <c r="B456" s="4" t="s">
        <v>762</v>
      </c>
      <c r="C456" t="s">
        <v>31</v>
      </c>
      <c r="D456" s="2" t="s">
        <v>634</v>
      </c>
      <c r="E456" t="s">
        <v>627</v>
      </c>
      <c r="F456">
        <v>2014</v>
      </c>
      <c r="G456" t="s">
        <v>626</v>
      </c>
    </row>
    <row r="457" spans="1:8" ht="34" x14ac:dyDescent="0.2">
      <c r="A457" s="5">
        <v>8</v>
      </c>
      <c r="B457" s="4" t="s">
        <v>42</v>
      </c>
      <c r="C457" t="s">
        <v>37</v>
      </c>
      <c r="E457" t="s">
        <v>627</v>
      </c>
      <c r="F457">
        <v>2014</v>
      </c>
      <c r="G457" t="s">
        <v>626</v>
      </c>
    </row>
    <row r="458" spans="1:8" x14ac:dyDescent="0.2">
      <c r="A458" s="5">
        <v>9</v>
      </c>
      <c r="B458" s="5" t="s">
        <v>24</v>
      </c>
      <c r="C458" t="s">
        <v>36</v>
      </c>
      <c r="E458" t="s">
        <v>627</v>
      </c>
      <c r="F458">
        <v>2014</v>
      </c>
      <c r="G458" t="s">
        <v>626</v>
      </c>
    </row>
    <row r="459" spans="1:8" x14ac:dyDescent="0.2">
      <c r="A459" s="5">
        <v>10</v>
      </c>
      <c r="B459" s="5" t="s">
        <v>1</v>
      </c>
      <c r="C459" t="s">
        <v>31</v>
      </c>
      <c r="D459" t="s">
        <v>1708</v>
      </c>
      <c r="E459" t="s">
        <v>627</v>
      </c>
      <c r="F459">
        <v>2014</v>
      </c>
      <c r="G459" t="s">
        <v>626</v>
      </c>
    </row>
    <row r="460" spans="1:8" x14ac:dyDescent="0.2">
      <c r="A460" s="5">
        <v>11</v>
      </c>
      <c r="B460" s="5" t="s">
        <v>2</v>
      </c>
      <c r="C460" t="s">
        <v>55</v>
      </c>
      <c r="E460" t="s">
        <v>627</v>
      </c>
      <c r="F460">
        <v>2014</v>
      </c>
      <c r="G460" t="s">
        <v>626</v>
      </c>
    </row>
    <row r="461" spans="1:8" x14ac:dyDescent="0.2">
      <c r="A461" s="5">
        <v>12</v>
      </c>
      <c r="B461" s="5" t="s">
        <v>32</v>
      </c>
      <c r="C461" t="s">
        <v>1086</v>
      </c>
      <c r="D461" t="s">
        <v>1707</v>
      </c>
      <c r="E461" t="s">
        <v>627</v>
      </c>
      <c r="F461">
        <v>2014</v>
      </c>
      <c r="G461" t="s">
        <v>626</v>
      </c>
    </row>
    <row r="462" spans="1:8" x14ac:dyDescent="0.2">
      <c r="A462" s="5">
        <v>13</v>
      </c>
      <c r="B462" s="5" t="s">
        <v>409</v>
      </c>
      <c r="C462">
        <v>140</v>
      </c>
      <c r="D462" t="s">
        <v>632</v>
      </c>
      <c r="E462" t="s">
        <v>627</v>
      </c>
      <c r="F462">
        <v>2014</v>
      </c>
      <c r="G462" t="s">
        <v>626</v>
      </c>
    </row>
    <row r="464" spans="1:8" x14ac:dyDescent="0.2">
      <c r="A464" s="5">
        <v>1</v>
      </c>
      <c r="B464" s="5" t="s">
        <v>25</v>
      </c>
      <c r="C464" t="s">
        <v>31</v>
      </c>
      <c r="E464" t="s">
        <v>643</v>
      </c>
      <c r="F464">
        <v>2012</v>
      </c>
      <c r="G464" t="s">
        <v>642</v>
      </c>
    </row>
    <row r="465" spans="1:8" x14ac:dyDescent="0.2">
      <c r="A465" s="5">
        <v>2</v>
      </c>
      <c r="B465" s="5" t="s">
        <v>33</v>
      </c>
      <c r="C465" t="s">
        <v>145</v>
      </c>
      <c r="D465" t="s">
        <v>644</v>
      </c>
      <c r="E465" t="s">
        <v>643</v>
      </c>
      <c r="F465">
        <v>2012</v>
      </c>
      <c r="G465" t="s">
        <v>642</v>
      </c>
    </row>
    <row r="466" spans="1:8" ht="17" x14ac:dyDescent="0.2">
      <c r="A466" s="5">
        <v>3</v>
      </c>
      <c r="B466" s="4" t="s">
        <v>27</v>
      </c>
      <c r="C466" t="s">
        <v>37</v>
      </c>
      <c r="D466" t="s">
        <v>1714</v>
      </c>
      <c r="E466" t="s">
        <v>643</v>
      </c>
      <c r="F466">
        <v>2012</v>
      </c>
      <c r="G466" t="s">
        <v>642</v>
      </c>
    </row>
    <row r="467" spans="1:8" ht="17" x14ac:dyDescent="0.2">
      <c r="A467" s="5">
        <v>4</v>
      </c>
      <c r="B467" s="4" t="s">
        <v>28</v>
      </c>
      <c r="C467" t="s">
        <v>37</v>
      </c>
      <c r="D467" t="s">
        <v>1714</v>
      </c>
      <c r="E467" t="s">
        <v>643</v>
      </c>
      <c r="F467">
        <v>2012</v>
      </c>
      <c r="G467" t="s">
        <v>642</v>
      </c>
    </row>
    <row r="468" spans="1:8" ht="17" x14ac:dyDescent="0.2">
      <c r="A468" s="5">
        <v>5</v>
      </c>
      <c r="B468" s="4" t="s">
        <v>48</v>
      </c>
      <c r="C468" t="s">
        <v>31</v>
      </c>
      <c r="D468" t="s">
        <v>264</v>
      </c>
      <c r="E468" t="s">
        <v>643</v>
      </c>
      <c r="F468">
        <v>2012</v>
      </c>
      <c r="G468" t="s">
        <v>642</v>
      </c>
    </row>
    <row r="469" spans="1:8" ht="17" x14ac:dyDescent="0.2">
      <c r="A469" s="5">
        <v>6</v>
      </c>
      <c r="B469" s="4" t="s">
        <v>0</v>
      </c>
      <c r="C469" t="s">
        <v>31</v>
      </c>
      <c r="E469" t="s">
        <v>643</v>
      </c>
      <c r="F469">
        <v>2012</v>
      </c>
      <c r="G469" t="s">
        <v>642</v>
      </c>
    </row>
    <row r="470" spans="1:8" ht="51" x14ac:dyDescent="0.2">
      <c r="A470" s="5">
        <v>7</v>
      </c>
      <c r="B470" s="4" t="s">
        <v>762</v>
      </c>
      <c r="C470" t="s">
        <v>31</v>
      </c>
      <c r="D470" s="2" t="s">
        <v>1712</v>
      </c>
      <c r="E470" t="s">
        <v>643</v>
      </c>
      <c r="F470">
        <v>2012</v>
      </c>
      <c r="G470" t="s">
        <v>642</v>
      </c>
    </row>
    <row r="471" spans="1:8" ht="102" x14ac:dyDescent="0.2">
      <c r="A471" s="5">
        <v>8</v>
      </c>
      <c r="B471" s="4" t="s">
        <v>42</v>
      </c>
      <c r="C471" t="s">
        <v>31</v>
      </c>
      <c r="D471" s="2" t="s">
        <v>1715</v>
      </c>
      <c r="E471" t="s">
        <v>643</v>
      </c>
      <c r="F471">
        <v>2012</v>
      </c>
      <c r="G471" t="s">
        <v>642</v>
      </c>
    </row>
    <row r="472" spans="1:8" x14ac:dyDescent="0.2">
      <c r="A472" s="5">
        <v>9</v>
      </c>
      <c r="B472" s="5" t="s">
        <v>24</v>
      </c>
      <c r="C472" t="s">
        <v>131</v>
      </c>
      <c r="E472" t="s">
        <v>643</v>
      </c>
      <c r="F472">
        <v>2012</v>
      </c>
      <c r="G472" t="s">
        <v>642</v>
      </c>
    </row>
    <row r="473" spans="1:8" x14ac:dyDescent="0.2">
      <c r="A473" s="5">
        <v>10</v>
      </c>
      <c r="B473" s="5" t="s">
        <v>1</v>
      </c>
      <c r="C473" t="s">
        <v>31</v>
      </c>
      <c r="E473" t="s">
        <v>643</v>
      </c>
      <c r="F473">
        <v>2012</v>
      </c>
      <c r="G473" t="s">
        <v>642</v>
      </c>
    </row>
    <row r="474" spans="1:8" x14ac:dyDescent="0.2">
      <c r="A474" s="5">
        <v>11</v>
      </c>
      <c r="B474" s="5" t="s">
        <v>2</v>
      </c>
      <c r="C474" t="s">
        <v>55</v>
      </c>
      <c r="E474" t="s">
        <v>643</v>
      </c>
      <c r="F474">
        <v>2012</v>
      </c>
      <c r="G474" t="s">
        <v>642</v>
      </c>
    </row>
    <row r="475" spans="1:8" x14ac:dyDescent="0.2">
      <c r="A475" s="5">
        <v>12</v>
      </c>
      <c r="B475" s="5" t="s">
        <v>32</v>
      </c>
      <c r="C475" t="s">
        <v>646</v>
      </c>
      <c r="D475" t="s">
        <v>1713</v>
      </c>
      <c r="E475" t="s">
        <v>643</v>
      </c>
      <c r="F475">
        <v>2012</v>
      </c>
      <c r="G475" t="s">
        <v>642</v>
      </c>
    </row>
    <row r="476" spans="1:8" x14ac:dyDescent="0.2">
      <c r="A476" s="5">
        <v>13</v>
      </c>
      <c r="B476" s="5" t="s">
        <v>409</v>
      </c>
      <c r="C476">
        <v>831</v>
      </c>
      <c r="D476" t="s">
        <v>645</v>
      </c>
      <c r="E476" t="s">
        <v>643</v>
      </c>
      <c r="F476">
        <v>2012</v>
      </c>
      <c r="G476" t="s">
        <v>642</v>
      </c>
    </row>
    <row r="478" spans="1:8" x14ac:dyDescent="0.2">
      <c r="A478" s="5">
        <v>1</v>
      </c>
      <c r="B478" s="5" t="s">
        <v>25</v>
      </c>
      <c r="C478" t="s">
        <v>31</v>
      </c>
      <c r="D478" t="s">
        <v>1716</v>
      </c>
      <c r="E478" t="s">
        <v>652</v>
      </c>
      <c r="F478">
        <v>2013</v>
      </c>
      <c r="G478" t="s">
        <v>651</v>
      </c>
      <c r="H478" t="s">
        <v>656</v>
      </c>
    </row>
    <row r="479" spans="1:8" x14ac:dyDescent="0.2">
      <c r="A479" s="5">
        <v>2</v>
      </c>
      <c r="B479" s="5" t="s">
        <v>33</v>
      </c>
      <c r="C479" t="s">
        <v>653</v>
      </c>
      <c r="D479" t="s">
        <v>654</v>
      </c>
      <c r="E479" t="s">
        <v>652</v>
      </c>
      <c r="F479">
        <v>2013</v>
      </c>
      <c r="G479" t="s">
        <v>651</v>
      </c>
      <c r="H479" t="s">
        <v>657</v>
      </c>
    </row>
    <row r="480" spans="1:8" ht="17" x14ac:dyDescent="0.2">
      <c r="A480" s="5">
        <v>3</v>
      </c>
      <c r="B480" s="4" t="s">
        <v>27</v>
      </c>
      <c r="C480" t="s">
        <v>37</v>
      </c>
      <c r="D480" t="s">
        <v>250</v>
      </c>
      <c r="E480" t="s">
        <v>652</v>
      </c>
      <c r="F480">
        <v>2013</v>
      </c>
      <c r="G480" t="s">
        <v>651</v>
      </c>
      <c r="H480" t="s">
        <v>661</v>
      </c>
    </row>
    <row r="481" spans="1:7" ht="17" x14ac:dyDescent="0.2">
      <c r="A481" s="5">
        <v>4</v>
      </c>
      <c r="B481" s="4" t="s">
        <v>28</v>
      </c>
      <c r="C481" t="s">
        <v>37</v>
      </c>
      <c r="D481" t="s">
        <v>250</v>
      </c>
      <c r="E481" t="s">
        <v>652</v>
      </c>
      <c r="F481">
        <v>2013</v>
      </c>
      <c r="G481" t="s">
        <v>651</v>
      </c>
    </row>
    <row r="482" spans="1:7" ht="34" x14ac:dyDescent="0.2">
      <c r="A482" s="5">
        <v>5</v>
      </c>
      <c r="B482" s="4" t="s">
        <v>48</v>
      </c>
      <c r="C482" t="s">
        <v>31</v>
      </c>
      <c r="D482" s="2" t="s">
        <v>659</v>
      </c>
      <c r="E482" t="s">
        <v>652</v>
      </c>
      <c r="F482">
        <v>2013</v>
      </c>
      <c r="G482" t="s">
        <v>651</v>
      </c>
    </row>
    <row r="483" spans="1:7" ht="17" x14ac:dyDescent="0.2">
      <c r="A483" s="5">
        <v>6</v>
      </c>
      <c r="B483" s="4" t="s">
        <v>0</v>
      </c>
      <c r="C483" t="s">
        <v>31</v>
      </c>
      <c r="E483" t="s">
        <v>652</v>
      </c>
      <c r="F483">
        <v>2013</v>
      </c>
      <c r="G483" t="s">
        <v>651</v>
      </c>
    </row>
    <row r="484" spans="1:7" ht="17" x14ac:dyDescent="0.2">
      <c r="A484" s="5">
        <v>7</v>
      </c>
      <c r="B484" s="4" t="s">
        <v>762</v>
      </c>
      <c r="C484" t="s">
        <v>37</v>
      </c>
      <c r="E484" t="s">
        <v>652</v>
      </c>
      <c r="F484">
        <v>2013</v>
      </c>
      <c r="G484" t="s">
        <v>651</v>
      </c>
    </row>
    <row r="485" spans="1:7" ht="34" x14ac:dyDescent="0.2">
      <c r="A485" s="5">
        <v>8</v>
      </c>
      <c r="B485" s="4" t="s">
        <v>42</v>
      </c>
      <c r="C485" t="s">
        <v>31</v>
      </c>
      <c r="D485" t="s">
        <v>660</v>
      </c>
      <c r="E485" t="s">
        <v>652</v>
      </c>
      <c r="F485">
        <v>2013</v>
      </c>
      <c r="G485" t="s">
        <v>651</v>
      </c>
    </row>
    <row r="486" spans="1:7" x14ac:dyDescent="0.2">
      <c r="A486" s="5">
        <v>9</v>
      </c>
      <c r="B486" s="5" t="s">
        <v>24</v>
      </c>
      <c r="C486" t="s">
        <v>36</v>
      </c>
      <c r="E486" t="s">
        <v>652</v>
      </c>
      <c r="F486">
        <v>2013</v>
      </c>
      <c r="G486" t="s">
        <v>651</v>
      </c>
    </row>
    <row r="487" spans="1:7" x14ac:dyDescent="0.2">
      <c r="A487" s="5">
        <v>10</v>
      </c>
      <c r="B487" s="5" t="s">
        <v>1</v>
      </c>
      <c r="C487" t="s">
        <v>31</v>
      </c>
      <c r="E487" t="s">
        <v>652</v>
      </c>
      <c r="F487">
        <v>2013</v>
      </c>
      <c r="G487" t="s">
        <v>651</v>
      </c>
    </row>
    <row r="488" spans="1:7" x14ac:dyDescent="0.2">
      <c r="A488" s="5">
        <v>11</v>
      </c>
      <c r="B488" s="5" t="s">
        <v>2</v>
      </c>
      <c r="C488" t="s">
        <v>55</v>
      </c>
      <c r="D488" t="s">
        <v>655</v>
      </c>
      <c r="E488" t="s">
        <v>652</v>
      </c>
      <c r="F488">
        <v>2013</v>
      </c>
      <c r="G488" t="s">
        <v>651</v>
      </c>
    </row>
    <row r="489" spans="1:7" x14ac:dyDescent="0.2">
      <c r="A489" s="5">
        <v>12</v>
      </c>
      <c r="B489" s="5" t="s">
        <v>32</v>
      </c>
      <c r="C489" t="s">
        <v>54</v>
      </c>
      <c r="D489" t="s">
        <v>658</v>
      </c>
      <c r="E489" t="s">
        <v>652</v>
      </c>
      <c r="F489">
        <v>2013</v>
      </c>
      <c r="G489" t="s">
        <v>651</v>
      </c>
    </row>
    <row r="490" spans="1:7" x14ac:dyDescent="0.2">
      <c r="A490" s="5">
        <v>13</v>
      </c>
      <c r="B490" s="5" t="s">
        <v>409</v>
      </c>
      <c r="C490" t="s">
        <v>55</v>
      </c>
      <c r="D490" t="s">
        <v>250</v>
      </c>
      <c r="E490" t="s">
        <v>652</v>
      </c>
      <c r="F490">
        <v>2013</v>
      </c>
      <c r="G490" t="s">
        <v>651</v>
      </c>
    </row>
    <row r="492" spans="1:7" x14ac:dyDescent="0.2">
      <c r="A492" s="5">
        <v>1</v>
      </c>
      <c r="B492" s="5" t="s">
        <v>25</v>
      </c>
      <c r="C492" t="s">
        <v>31</v>
      </c>
      <c r="E492" t="s">
        <v>666</v>
      </c>
      <c r="F492">
        <v>2015</v>
      </c>
      <c r="G492" t="s">
        <v>665</v>
      </c>
    </row>
    <row r="493" spans="1:7" ht="34" x14ac:dyDescent="0.2">
      <c r="A493" s="5">
        <v>2</v>
      </c>
      <c r="B493" s="5" t="s">
        <v>33</v>
      </c>
      <c r="C493" t="s">
        <v>1563</v>
      </c>
      <c r="D493" s="2" t="s">
        <v>667</v>
      </c>
      <c r="E493" t="s">
        <v>666</v>
      </c>
      <c r="F493">
        <v>2015</v>
      </c>
      <c r="G493" t="s">
        <v>665</v>
      </c>
    </row>
    <row r="494" spans="1:7" ht="17" x14ac:dyDescent="0.2">
      <c r="A494" s="5">
        <v>3</v>
      </c>
      <c r="B494" s="4" t="s">
        <v>27</v>
      </c>
      <c r="C494" t="s">
        <v>37</v>
      </c>
      <c r="D494" t="s">
        <v>1738</v>
      </c>
      <c r="E494" t="s">
        <v>666</v>
      </c>
      <c r="F494">
        <v>2015</v>
      </c>
      <c r="G494" t="s">
        <v>665</v>
      </c>
    </row>
    <row r="495" spans="1:7" ht="17" x14ac:dyDescent="0.2">
      <c r="A495" s="5">
        <v>4</v>
      </c>
      <c r="B495" s="4" t="s">
        <v>28</v>
      </c>
      <c r="C495" t="s">
        <v>37</v>
      </c>
      <c r="D495" s="2" t="s">
        <v>1740</v>
      </c>
      <c r="E495" t="s">
        <v>666</v>
      </c>
      <c r="F495">
        <v>2015</v>
      </c>
      <c r="G495" t="s">
        <v>665</v>
      </c>
    </row>
    <row r="496" spans="1:7" ht="17" x14ac:dyDescent="0.2">
      <c r="A496" s="5">
        <v>5</v>
      </c>
      <c r="B496" s="4" t="s">
        <v>48</v>
      </c>
      <c r="C496" t="s">
        <v>37</v>
      </c>
      <c r="E496" t="s">
        <v>666</v>
      </c>
      <c r="F496">
        <v>2015</v>
      </c>
      <c r="G496" t="s">
        <v>665</v>
      </c>
    </row>
    <row r="497" spans="1:8" ht="17" x14ac:dyDescent="0.2">
      <c r="A497" s="5">
        <v>6</v>
      </c>
      <c r="B497" s="4" t="s">
        <v>0</v>
      </c>
      <c r="C497" t="s">
        <v>55</v>
      </c>
      <c r="E497" t="s">
        <v>666</v>
      </c>
      <c r="F497">
        <v>2015</v>
      </c>
      <c r="G497" t="s">
        <v>665</v>
      </c>
    </row>
    <row r="498" spans="1:8" ht="17" x14ac:dyDescent="0.2">
      <c r="A498" s="5">
        <v>7</v>
      </c>
      <c r="B498" s="4" t="s">
        <v>762</v>
      </c>
      <c r="C498" t="s">
        <v>31</v>
      </c>
      <c r="D498" t="s">
        <v>669</v>
      </c>
      <c r="E498" t="s">
        <v>666</v>
      </c>
      <c r="F498">
        <v>2015</v>
      </c>
      <c r="G498" t="s">
        <v>665</v>
      </c>
    </row>
    <row r="499" spans="1:8" ht="136" x14ac:dyDescent="0.2">
      <c r="A499" s="5">
        <v>8</v>
      </c>
      <c r="B499" s="4" t="s">
        <v>42</v>
      </c>
      <c r="C499" t="s">
        <v>31</v>
      </c>
      <c r="D499" s="2" t="s">
        <v>670</v>
      </c>
      <c r="E499" t="s">
        <v>666</v>
      </c>
      <c r="F499">
        <v>2015</v>
      </c>
      <c r="G499" t="s">
        <v>665</v>
      </c>
    </row>
    <row r="500" spans="1:8" x14ac:dyDescent="0.2">
      <c r="A500" s="5">
        <v>9</v>
      </c>
      <c r="B500" s="5" t="s">
        <v>24</v>
      </c>
      <c r="C500" t="s">
        <v>54</v>
      </c>
      <c r="E500" t="s">
        <v>666</v>
      </c>
      <c r="F500">
        <v>2015</v>
      </c>
      <c r="G500" t="s">
        <v>665</v>
      </c>
    </row>
    <row r="501" spans="1:8" x14ac:dyDescent="0.2">
      <c r="A501" s="5">
        <v>10</v>
      </c>
      <c r="B501" s="5" t="s">
        <v>1</v>
      </c>
      <c r="C501" t="s">
        <v>54</v>
      </c>
      <c r="E501" t="s">
        <v>666</v>
      </c>
      <c r="F501">
        <v>2015</v>
      </c>
      <c r="G501" t="s">
        <v>665</v>
      </c>
    </row>
    <row r="502" spans="1:8" x14ac:dyDescent="0.2">
      <c r="A502" s="5">
        <v>11</v>
      </c>
      <c r="B502" s="5" t="s">
        <v>2</v>
      </c>
      <c r="C502" t="s">
        <v>55</v>
      </c>
      <c r="E502" t="s">
        <v>666</v>
      </c>
      <c r="F502">
        <v>2015</v>
      </c>
      <c r="G502" t="s">
        <v>665</v>
      </c>
    </row>
    <row r="503" spans="1:8" ht="68" x14ac:dyDescent="0.2">
      <c r="A503" s="5">
        <v>12</v>
      </c>
      <c r="B503" s="5" t="s">
        <v>32</v>
      </c>
      <c r="C503" s="2" t="s">
        <v>1741</v>
      </c>
      <c r="D503" s="2" t="s">
        <v>1742</v>
      </c>
      <c r="E503" t="s">
        <v>666</v>
      </c>
      <c r="F503">
        <v>2015</v>
      </c>
      <c r="G503" t="s">
        <v>665</v>
      </c>
      <c r="H503" t="s">
        <v>1739</v>
      </c>
    </row>
    <row r="504" spans="1:8" x14ac:dyDescent="0.2">
      <c r="A504" s="5">
        <v>13</v>
      </c>
      <c r="B504" s="5" t="s">
        <v>409</v>
      </c>
      <c r="C504" t="s">
        <v>54</v>
      </c>
      <c r="D504" t="s">
        <v>668</v>
      </c>
      <c r="E504" t="s">
        <v>666</v>
      </c>
      <c r="F504">
        <v>2015</v>
      </c>
      <c r="G504" t="s">
        <v>665</v>
      </c>
    </row>
    <row r="506" spans="1:8" x14ac:dyDescent="0.2">
      <c r="A506" s="5">
        <v>1</v>
      </c>
      <c r="B506" s="5" t="s">
        <v>25</v>
      </c>
      <c r="C506" t="s">
        <v>672</v>
      </c>
      <c r="F506">
        <v>2013</v>
      </c>
      <c r="G506" t="s">
        <v>671</v>
      </c>
    </row>
    <row r="507" spans="1:8" x14ac:dyDescent="0.2">
      <c r="A507" s="5">
        <v>2</v>
      </c>
      <c r="B507" s="5" t="s">
        <v>33</v>
      </c>
      <c r="C507" t="s">
        <v>672</v>
      </c>
      <c r="F507">
        <v>2013</v>
      </c>
      <c r="G507" t="s">
        <v>671</v>
      </c>
    </row>
    <row r="508" spans="1:8" ht="17" x14ac:dyDescent="0.2">
      <c r="A508" s="5">
        <v>3</v>
      </c>
      <c r="B508" s="4" t="s">
        <v>27</v>
      </c>
      <c r="C508" t="s">
        <v>672</v>
      </c>
      <c r="F508">
        <v>2013</v>
      </c>
      <c r="G508" t="s">
        <v>671</v>
      </c>
    </row>
    <row r="509" spans="1:8" ht="17" x14ac:dyDescent="0.2">
      <c r="A509" s="5">
        <v>4</v>
      </c>
      <c r="B509" s="4" t="s">
        <v>28</v>
      </c>
      <c r="C509" t="s">
        <v>672</v>
      </c>
      <c r="F509">
        <v>2013</v>
      </c>
      <c r="G509" t="s">
        <v>671</v>
      </c>
    </row>
    <row r="510" spans="1:8" ht="17" x14ac:dyDescent="0.2">
      <c r="A510" s="5">
        <v>5</v>
      </c>
      <c r="B510" s="4" t="s">
        <v>48</v>
      </c>
      <c r="C510" t="s">
        <v>672</v>
      </c>
      <c r="F510">
        <v>2013</v>
      </c>
      <c r="G510" t="s">
        <v>671</v>
      </c>
    </row>
    <row r="511" spans="1:8" ht="17" x14ac:dyDescent="0.2">
      <c r="A511" s="5">
        <v>6</v>
      </c>
      <c r="B511" s="4" t="s">
        <v>0</v>
      </c>
      <c r="C511" t="s">
        <v>672</v>
      </c>
      <c r="F511">
        <v>2013</v>
      </c>
      <c r="G511" t="s">
        <v>671</v>
      </c>
    </row>
    <row r="512" spans="1:8" ht="17" x14ac:dyDescent="0.2">
      <c r="A512" s="5">
        <v>7</v>
      </c>
      <c r="B512" s="4" t="s">
        <v>762</v>
      </c>
      <c r="C512" t="s">
        <v>672</v>
      </c>
      <c r="F512">
        <v>2013</v>
      </c>
      <c r="G512" t="s">
        <v>671</v>
      </c>
    </row>
    <row r="513" spans="1:7" ht="34" x14ac:dyDescent="0.2">
      <c r="A513" s="5">
        <v>8</v>
      </c>
      <c r="B513" s="4" t="s">
        <v>42</v>
      </c>
      <c r="C513" t="s">
        <v>672</v>
      </c>
      <c r="F513">
        <v>2013</v>
      </c>
      <c r="G513" t="s">
        <v>671</v>
      </c>
    </row>
    <row r="514" spans="1:7" x14ac:dyDescent="0.2">
      <c r="A514" s="5">
        <v>9</v>
      </c>
      <c r="B514" s="5" t="s">
        <v>24</v>
      </c>
      <c r="C514" t="s">
        <v>672</v>
      </c>
      <c r="F514">
        <v>2013</v>
      </c>
      <c r="G514" t="s">
        <v>671</v>
      </c>
    </row>
    <row r="515" spans="1:7" x14ac:dyDescent="0.2">
      <c r="A515" s="5">
        <v>10</v>
      </c>
      <c r="B515" s="5" t="s">
        <v>1</v>
      </c>
      <c r="C515" t="s">
        <v>672</v>
      </c>
      <c r="F515">
        <v>2013</v>
      </c>
      <c r="G515" t="s">
        <v>671</v>
      </c>
    </row>
    <row r="516" spans="1:7" x14ac:dyDescent="0.2">
      <c r="A516" s="5">
        <v>11</v>
      </c>
      <c r="B516" s="5" t="s">
        <v>2</v>
      </c>
      <c r="C516" t="s">
        <v>672</v>
      </c>
      <c r="F516">
        <v>2013</v>
      </c>
      <c r="G516" t="s">
        <v>671</v>
      </c>
    </row>
    <row r="517" spans="1:7" x14ac:dyDescent="0.2">
      <c r="A517" s="5">
        <v>12</v>
      </c>
      <c r="B517" s="5" t="s">
        <v>32</v>
      </c>
      <c r="C517" t="s">
        <v>672</v>
      </c>
      <c r="F517">
        <v>2013</v>
      </c>
      <c r="G517" t="s">
        <v>671</v>
      </c>
    </row>
    <row r="518" spans="1:7" x14ac:dyDescent="0.2">
      <c r="A518" s="5">
        <v>13</v>
      </c>
      <c r="B518" s="5" t="s">
        <v>409</v>
      </c>
      <c r="C518" t="s">
        <v>672</v>
      </c>
      <c r="F518">
        <v>2013</v>
      </c>
      <c r="G518" t="s">
        <v>671</v>
      </c>
    </row>
    <row r="520" spans="1:7" x14ac:dyDescent="0.2">
      <c r="A520" s="5">
        <v>1</v>
      </c>
      <c r="B520" s="5" t="s">
        <v>25</v>
      </c>
      <c r="C520" t="s">
        <v>31</v>
      </c>
      <c r="E520" t="s">
        <v>674</v>
      </c>
      <c r="F520">
        <v>2013</v>
      </c>
      <c r="G520" t="s">
        <v>673</v>
      </c>
    </row>
    <row r="521" spans="1:7" x14ac:dyDescent="0.2">
      <c r="A521" s="5">
        <v>2</v>
      </c>
      <c r="B521" s="5" t="s">
        <v>33</v>
      </c>
      <c r="C521" t="s">
        <v>387</v>
      </c>
      <c r="D521" t="s">
        <v>675</v>
      </c>
      <c r="E521" t="s">
        <v>674</v>
      </c>
      <c r="F521">
        <v>2013</v>
      </c>
      <c r="G521" t="s">
        <v>673</v>
      </c>
    </row>
    <row r="522" spans="1:7" ht="17" x14ac:dyDescent="0.2">
      <c r="A522" s="5">
        <v>3</v>
      </c>
      <c r="B522" s="4" t="s">
        <v>27</v>
      </c>
      <c r="C522" t="s">
        <v>31</v>
      </c>
      <c r="D522" t="s">
        <v>678</v>
      </c>
      <c r="E522" t="s">
        <v>674</v>
      </c>
      <c r="F522">
        <v>2013</v>
      </c>
      <c r="G522" t="s">
        <v>673</v>
      </c>
    </row>
    <row r="523" spans="1:7" ht="17" x14ac:dyDescent="0.2">
      <c r="A523" s="5">
        <v>4</v>
      </c>
      <c r="B523" s="4" t="s">
        <v>28</v>
      </c>
      <c r="C523" t="s">
        <v>37</v>
      </c>
      <c r="D523" t="s">
        <v>680</v>
      </c>
      <c r="E523" t="s">
        <v>674</v>
      </c>
      <c r="F523">
        <v>2013</v>
      </c>
      <c r="G523" t="s">
        <v>673</v>
      </c>
    </row>
    <row r="524" spans="1:7" ht="17" x14ac:dyDescent="0.2">
      <c r="A524" s="5">
        <v>5</v>
      </c>
      <c r="B524" s="4" t="s">
        <v>48</v>
      </c>
      <c r="C524" t="s">
        <v>31</v>
      </c>
      <c r="D524" t="s">
        <v>679</v>
      </c>
      <c r="E524" t="s">
        <v>674</v>
      </c>
      <c r="F524">
        <v>2013</v>
      </c>
      <c r="G524" t="s">
        <v>673</v>
      </c>
    </row>
    <row r="525" spans="1:7" ht="17" x14ac:dyDescent="0.2">
      <c r="A525" s="5">
        <v>6</v>
      </c>
      <c r="B525" s="4" t="s">
        <v>0</v>
      </c>
      <c r="C525" t="s">
        <v>31</v>
      </c>
      <c r="E525" t="s">
        <v>674</v>
      </c>
      <c r="F525">
        <v>2013</v>
      </c>
      <c r="G525" t="s">
        <v>673</v>
      </c>
    </row>
    <row r="526" spans="1:7" ht="17" x14ac:dyDescent="0.2">
      <c r="A526" s="5">
        <v>7</v>
      </c>
      <c r="B526" s="4" t="s">
        <v>762</v>
      </c>
      <c r="C526" t="s">
        <v>31</v>
      </c>
      <c r="D526" t="s">
        <v>682</v>
      </c>
      <c r="E526" t="s">
        <v>674</v>
      </c>
      <c r="F526">
        <v>2013</v>
      </c>
      <c r="G526" t="s">
        <v>673</v>
      </c>
    </row>
    <row r="527" spans="1:7" ht="51" x14ac:dyDescent="0.2">
      <c r="A527" s="5">
        <v>8</v>
      </c>
      <c r="B527" s="4" t="s">
        <v>42</v>
      </c>
      <c r="C527" t="s">
        <v>31</v>
      </c>
      <c r="D527" s="2" t="s">
        <v>683</v>
      </c>
      <c r="E527" t="s">
        <v>674</v>
      </c>
      <c r="F527">
        <v>2013</v>
      </c>
      <c r="G527" t="s">
        <v>673</v>
      </c>
    </row>
    <row r="528" spans="1:7" x14ac:dyDescent="0.2">
      <c r="A528" s="5">
        <v>9</v>
      </c>
      <c r="B528" s="5" t="s">
        <v>24</v>
      </c>
      <c r="C528" t="s">
        <v>438</v>
      </c>
      <c r="E528" t="s">
        <v>674</v>
      </c>
      <c r="F528">
        <v>2013</v>
      </c>
      <c r="G528" t="s">
        <v>673</v>
      </c>
    </row>
    <row r="529" spans="1:8" x14ac:dyDescent="0.2">
      <c r="A529" s="5">
        <v>10</v>
      </c>
      <c r="B529" s="5" t="s">
        <v>1</v>
      </c>
      <c r="C529" t="s">
        <v>438</v>
      </c>
      <c r="E529" t="s">
        <v>674</v>
      </c>
      <c r="F529">
        <v>2013</v>
      </c>
      <c r="G529" t="s">
        <v>673</v>
      </c>
    </row>
    <row r="530" spans="1:8" x14ac:dyDescent="0.2">
      <c r="A530" s="5">
        <v>11</v>
      </c>
      <c r="B530" s="5" t="s">
        <v>2</v>
      </c>
      <c r="C530" t="s">
        <v>55</v>
      </c>
      <c r="D530" t="s">
        <v>677</v>
      </c>
      <c r="E530" t="s">
        <v>674</v>
      </c>
      <c r="F530">
        <v>2013</v>
      </c>
      <c r="G530" t="s">
        <v>673</v>
      </c>
    </row>
    <row r="531" spans="1:8" ht="34" x14ac:dyDescent="0.2">
      <c r="A531" s="5">
        <v>12</v>
      </c>
      <c r="B531" s="5" t="s">
        <v>32</v>
      </c>
      <c r="C531" t="s">
        <v>681</v>
      </c>
      <c r="D531" s="2" t="s">
        <v>1744</v>
      </c>
      <c r="E531" t="s">
        <v>674</v>
      </c>
      <c r="F531">
        <v>2013</v>
      </c>
      <c r="G531" t="s">
        <v>673</v>
      </c>
    </row>
    <row r="532" spans="1:8" x14ac:dyDescent="0.2">
      <c r="A532" s="5">
        <v>13</v>
      </c>
      <c r="B532" s="5" t="s">
        <v>409</v>
      </c>
      <c r="C532">
        <f>19+97+83+84+147+100+72+45+74+182+161+74+130+122+20+87+5+16+4+14+65+11+3+16</f>
        <v>1631</v>
      </c>
      <c r="D532" t="s">
        <v>676</v>
      </c>
      <c r="E532" t="s">
        <v>674</v>
      </c>
      <c r="F532">
        <v>2013</v>
      </c>
      <c r="G532" t="s">
        <v>673</v>
      </c>
    </row>
    <row r="534" spans="1:8" x14ac:dyDescent="0.2">
      <c r="A534" s="5">
        <v>1</v>
      </c>
      <c r="B534" s="5" t="s">
        <v>25</v>
      </c>
      <c r="C534" t="s">
        <v>31</v>
      </c>
      <c r="D534" t="s">
        <v>404</v>
      </c>
      <c r="E534" t="s">
        <v>701</v>
      </c>
      <c r="F534">
        <v>2014</v>
      </c>
      <c r="G534" t="s">
        <v>700</v>
      </c>
    </row>
    <row r="535" spans="1:8" x14ac:dyDescent="0.2">
      <c r="A535" s="5">
        <v>2</v>
      </c>
      <c r="B535" s="5" t="s">
        <v>33</v>
      </c>
      <c r="C535" t="s">
        <v>58</v>
      </c>
      <c r="D535" t="s">
        <v>702</v>
      </c>
      <c r="E535" t="s">
        <v>701</v>
      </c>
      <c r="F535">
        <v>2014</v>
      </c>
      <c r="G535" t="s">
        <v>700</v>
      </c>
    </row>
    <row r="536" spans="1:8" ht="17" x14ac:dyDescent="0.2">
      <c r="A536" s="5">
        <v>3</v>
      </c>
      <c r="B536" s="4" t="s">
        <v>27</v>
      </c>
      <c r="C536" t="s">
        <v>31</v>
      </c>
      <c r="D536" t="s">
        <v>703</v>
      </c>
      <c r="E536" t="s">
        <v>701</v>
      </c>
      <c r="F536">
        <v>2014</v>
      </c>
      <c r="G536" t="s">
        <v>700</v>
      </c>
      <c r="H536" t="s">
        <v>704</v>
      </c>
    </row>
    <row r="537" spans="1:8" ht="17" x14ac:dyDescent="0.2">
      <c r="A537" s="5">
        <v>4</v>
      </c>
      <c r="B537" s="4" t="s">
        <v>28</v>
      </c>
      <c r="C537" t="s">
        <v>37</v>
      </c>
      <c r="D537" t="s">
        <v>705</v>
      </c>
      <c r="E537" t="s">
        <v>701</v>
      </c>
      <c r="F537">
        <v>2014</v>
      </c>
      <c r="G537" t="s">
        <v>700</v>
      </c>
    </row>
    <row r="538" spans="1:8" ht="17" x14ac:dyDescent="0.2">
      <c r="A538" s="5">
        <v>5</v>
      </c>
      <c r="B538" s="4" t="s">
        <v>48</v>
      </c>
      <c r="C538" t="s">
        <v>31</v>
      </c>
      <c r="D538" t="s">
        <v>706</v>
      </c>
      <c r="E538" t="s">
        <v>701</v>
      </c>
      <c r="F538">
        <v>2014</v>
      </c>
      <c r="G538" t="s">
        <v>700</v>
      </c>
    </row>
    <row r="539" spans="1:8" ht="17" x14ac:dyDescent="0.2">
      <c r="A539" s="5">
        <v>6</v>
      </c>
      <c r="B539" s="4" t="s">
        <v>0</v>
      </c>
      <c r="C539" t="s">
        <v>31</v>
      </c>
      <c r="E539" t="s">
        <v>701</v>
      </c>
      <c r="F539">
        <v>2014</v>
      </c>
      <c r="G539" t="s">
        <v>700</v>
      </c>
    </row>
    <row r="540" spans="1:8" ht="17" x14ac:dyDescent="0.2">
      <c r="A540" s="5">
        <v>7</v>
      </c>
      <c r="B540" s="4" t="s">
        <v>762</v>
      </c>
      <c r="C540" t="s">
        <v>37</v>
      </c>
      <c r="E540" t="s">
        <v>701</v>
      </c>
      <c r="F540">
        <v>2014</v>
      </c>
      <c r="G540" t="s">
        <v>700</v>
      </c>
    </row>
    <row r="541" spans="1:8" ht="34" x14ac:dyDescent="0.2">
      <c r="A541" s="5">
        <v>8</v>
      </c>
      <c r="B541" s="4" t="s">
        <v>42</v>
      </c>
      <c r="C541" t="s">
        <v>37</v>
      </c>
      <c r="E541" t="s">
        <v>701</v>
      </c>
      <c r="F541">
        <v>2014</v>
      </c>
      <c r="G541" t="s">
        <v>700</v>
      </c>
    </row>
    <row r="542" spans="1:8" x14ac:dyDescent="0.2">
      <c r="A542" s="5">
        <v>9</v>
      </c>
      <c r="B542" s="5" t="s">
        <v>24</v>
      </c>
      <c r="C542" t="s">
        <v>131</v>
      </c>
      <c r="E542" t="s">
        <v>701</v>
      </c>
      <c r="F542">
        <v>2014</v>
      </c>
      <c r="G542" t="s">
        <v>700</v>
      </c>
    </row>
    <row r="543" spans="1:8" x14ac:dyDescent="0.2">
      <c r="A543" s="5">
        <v>10</v>
      </c>
      <c r="B543" s="5" t="s">
        <v>1</v>
      </c>
      <c r="C543" t="s">
        <v>31</v>
      </c>
      <c r="E543" t="s">
        <v>701</v>
      </c>
      <c r="F543">
        <v>2014</v>
      </c>
      <c r="G543" t="s">
        <v>700</v>
      </c>
    </row>
    <row r="544" spans="1:8" x14ac:dyDescent="0.2">
      <c r="A544" s="5">
        <v>11</v>
      </c>
      <c r="B544" s="5" t="s">
        <v>2</v>
      </c>
      <c r="C544" t="s">
        <v>55</v>
      </c>
      <c r="E544" t="s">
        <v>701</v>
      </c>
      <c r="F544">
        <v>2014</v>
      </c>
      <c r="G544" t="s">
        <v>700</v>
      </c>
    </row>
    <row r="545" spans="1:7" x14ac:dyDescent="0.2">
      <c r="A545" s="5">
        <v>12</v>
      </c>
      <c r="B545" s="5" t="s">
        <v>32</v>
      </c>
      <c r="C545" t="s">
        <v>1746</v>
      </c>
      <c r="E545" t="s">
        <v>701</v>
      </c>
      <c r="F545">
        <v>2014</v>
      </c>
      <c r="G545" t="s">
        <v>700</v>
      </c>
    </row>
    <row r="546" spans="1:7" x14ac:dyDescent="0.2">
      <c r="A546" s="5">
        <v>13</v>
      </c>
      <c r="B546" s="5" t="s">
        <v>409</v>
      </c>
      <c r="C546">
        <v>149</v>
      </c>
      <c r="D546" t="s">
        <v>461</v>
      </c>
      <c r="E546" t="s">
        <v>701</v>
      </c>
      <c r="F546">
        <v>2014</v>
      </c>
      <c r="G546" t="s">
        <v>700</v>
      </c>
    </row>
    <row r="548" spans="1:7" x14ac:dyDescent="0.2">
      <c r="A548" s="5">
        <v>1</v>
      </c>
      <c r="B548" s="5" t="s">
        <v>25</v>
      </c>
      <c r="C548" t="s">
        <v>31</v>
      </c>
      <c r="E548" t="s">
        <v>720</v>
      </c>
      <c r="F548">
        <v>2016</v>
      </c>
      <c r="G548" t="s">
        <v>719</v>
      </c>
    </row>
    <row r="549" spans="1:7" x14ac:dyDescent="0.2">
      <c r="A549" s="5">
        <v>2</v>
      </c>
      <c r="B549" s="5" t="s">
        <v>33</v>
      </c>
      <c r="C549" t="s">
        <v>721</v>
      </c>
      <c r="D549" t="s">
        <v>722</v>
      </c>
      <c r="E549" t="s">
        <v>720</v>
      </c>
      <c r="F549">
        <v>2016</v>
      </c>
      <c r="G549" t="s">
        <v>719</v>
      </c>
    </row>
    <row r="550" spans="1:7" ht="17" x14ac:dyDescent="0.2">
      <c r="A550" s="5">
        <v>3</v>
      </c>
      <c r="B550" s="4" t="s">
        <v>27</v>
      </c>
      <c r="C550" t="s">
        <v>37</v>
      </c>
      <c r="D550" t="s">
        <v>1748</v>
      </c>
      <c r="E550" t="s">
        <v>720</v>
      </c>
      <c r="F550">
        <v>2016</v>
      </c>
      <c r="G550" t="s">
        <v>719</v>
      </c>
    </row>
    <row r="551" spans="1:7" ht="17" x14ac:dyDescent="0.2">
      <c r="A551" s="5">
        <v>4</v>
      </c>
      <c r="B551" s="4" t="s">
        <v>28</v>
      </c>
      <c r="C551" t="s">
        <v>37</v>
      </c>
      <c r="D551" t="s">
        <v>1749</v>
      </c>
      <c r="E551" t="s">
        <v>720</v>
      </c>
      <c r="F551">
        <v>2016</v>
      </c>
      <c r="G551" t="s">
        <v>719</v>
      </c>
    </row>
    <row r="552" spans="1:7" ht="17" x14ac:dyDescent="0.2">
      <c r="A552" s="5">
        <v>5</v>
      </c>
      <c r="B552" s="4" t="s">
        <v>48</v>
      </c>
      <c r="C552" t="s">
        <v>31</v>
      </c>
      <c r="D552" t="s">
        <v>1293</v>
      </c>
      <c r="E552" t="s">
        <v>720</v>
      </c>
      <c r="F552">
        <v>2016</v>
      </c>
      <c r="G552" t="s">
        <v>719</v>
      </c>
    </row>
    <row r="553" spans="1:7" ht="17" x14ac:dyDescent="0.2">
      <c r="A553" s="5">
        <v>6</v>
      </c>
      <c r="B553" s="4" t="s">
        <v>0</v>
      </c>
      <c r="C553" t="s">
        <v>37</v>
      </c>
      <c r="D553" t="s">
        <v>1283</v>
      </c>
      <c r="E553" t="s">
        <v>720</v>
      </c>
      <c r="F553">
        <v>2016</v>
      </c>
      <c r="G553" t="s">
        <v>719</v>
      </c>
    </row>
    <row r="554" spans="1:7" ht="34" x14ac:dyDescent="0.2">
      <c r="A554" s="5">
        <v>7</v>
      </c>
      <c r="B554" s="4" t="s">
        <v>762</v>
      </c>
      <c r="C554" t="s">
        <v>31</v>
      </c>
      <c r="D554" s="2" t="s">
        <v>726</v>
      </c>
      <c r="E554" t="s">
        <v>720</v>
      </c>
      <c r="F554">
        <v>2016</v>
      </c>
      <c r="G554" t="s">
        <v>719</v>
      </c>
    </row>
    <row r="555" spans="1:7" ht="34" x14ac:dyDescent="0.2">
      <c r="A555" s="5">
        <v>8</v>
      </c>
      <c r="B555" s="4" t="s">
        <v>42</v>
      </c>
      <c r="C555" t="s">
        <v>31</v>
      </c>
      <c r="D555" s="2" t="s">
        <v>725</v>
      </c>
      <c r="E555" t="s">
        <v>720</v>
      </c>
      <c r="F555">
        <v>2016</v>
      </c>
      <c r="G555" t="s">
        <v>719</v>
      </c>
    </row>
    <row r="556" spans="1:7" x14ac:dyDescent="0.2">
      <c r="A556" s="5">
        <v>9</v>
      </c>
      <c r="B556" s="5" t="s">
        <v>24</v>
      </c>
      <c r="C556" t="s">
        <v>724</v>
      </c>
      <c r="E556" t="s">
        <v>720</v>
      </c>
      <c r="F556">
        <v>2016</v>
      </c>
      <c r="G556" t="s">
        <v>719</v>
      </c>
    </row>
    <row r="557" spans="1:7" x14ac:dyDescent="0.2">
      <c r="A557" s="5">
        <v>10</v>
      </c>
      <c r="B557" s="5" t="s">
        <v>1</v>
      </c>
      <c r="C557" t="s">
        <v>31</v>
      </c>
      <c r="E557" t="s">
        <v>720</v>
      </c>
      <c r="F557">
        <v>2016</v>
      </c>
      <c r="G557" t="s">
        <v>719</v>
      </c>
    </row>
    <row r="558" spans="1:7" x14ac:dyDescent="0.2">
      <c r="A558" s="5">
        <v>11</v>
      </c>
      <c r="B558" s="5" t="s">
        <v>2</v>
      </c>
      <c r="C558" t="s">
        <v>55</v>
      </c>
      <c r="E558" t="s">
        <v>720</v>
      </c>
      <c r="F558">
        <v>2016</v>
      </c>
      <c r="G558" t="s">
        <v>719</v>
      </c>
    </row>
    <row r="559" spans="1:7" x14ac:dyDescent="0.2">
      <c r="A559" s="5">
        <v>12</v>
      </c>
      <c r="B559" s="5" t="s">
        <v>32</v>
      </c>
      <c r="C559" t="s">
        <v>727</v>
      </c>
      <c r="E559" t="s">
        <v>720</v>
      </c>
      <c r="F559">
        <v>2016</v>
      </c>
      <c r="G559" t="s">
        <v>719</v>
      </c>
    </row>
    <row r="560" spans="1:7" x14ac:dyDescent="0.2">
      <c r="A560" s="5">
        <v>13</v>
      </c>
      <c r="B560" s="5" t="s">
        <v>409</v>
      </c>
      <c r="C560">
        <v>4300</v>
      </c>
      <c r="D560" t="s">
        <v>723</v>
      </c>
      <c r="E560" t="s">
        <v>720</v>
      </c>
      <c r="F560">
        <v>2016</v>
      </c>
      <c r="G560" t="s">
        <v>719</v>
      </c>
    </row>
    <row r="562" spans="1:8" x14ac:dyDescent="0.2">
      <c r="A562" s="5">
        <v>1</v>
      </c>
      <c r="B562" s="5" t="s">
        <v>25</v>
      </c>
      <c r="C562" t="s">
        <v>31</v>
      </c>
      <c r="E562" t="s">
        <v>736</v>
      </c>
      <c r="F562">
        <v>2014</v>
      </c>
      <c r="G562" t="s">
        <v>735</v>
      </c>
      <c r="H562" t="s">
        <v>292</v>
      </c>
    </row>
    <row r="563" spans="1:8" x14ac:dyDescent="0.2">
      <c r="A563" s="5">
        <v>2</v>
      </c>
      <c r="B563" s="5" t="s">
        <v>33</v>
      </c>
      <c r="C563" t="s">
        <v>58</v>
      </c>
      <c r="D563" t="s">
        <v>737</v>
      </c>
      <c r="E563" t="s">
        <v>736</v>
      </c>
      <c r="F563">
        <v>2014</v>
      </c>
      <c r="G563" t="s">
        <v>735</v>
      </c>
    </row>
    <row r="564" spans="1:8" ht="17" x14ac:dyDescent="0.2">
      <c r="A564" s="5">
        <v>3</v>
      </c>
      <c r="B564" s="4" t="s">
        <v>27</v>
      </c>
      <c r="C564" t="s">
        <v>31</v>
      </c>
      <c r="D564" t="s">
        <v>742</v>
      </c>
      <c r="E564" t="s">
        <v>736</v>
      </c>
      <c r="F564">
        <v>2014</v>
      </c>
      <c r="G564" t="s">
        <v>735</v>
      </c>
      <c r="H564" t="s">
        <v>313</v>
      </c>
    </row>
    <row r="565" spans="1:8" ht="17" x14ac:dyDescent="0.2">
      <c r="A565" s="5">
        <v>4</v>
      </c>
      <c r="B565" s="4" t="s">
        <v>28</v>
      </c>
      <c r="C565" t="s">
        <v>37</v>
      </c>
      <c r="D565" t="s">
        <v>1752</v>
      </c>
      <c r="E565" t="s">
        <v>736</v>
      </c>
      <c r="F565">
        <v>2014</v>
      </c>
      <c r="G565" t="s">
        <v>735</v>
      </c>
    </row>
    <row r="566" spans="1:8" ht="17" x14ac:dyDescent="0.2">
      <c r="A566" s="5">
        <v>5</v>
      </c>
      <c r="B566" s="4" t="s">
        <v>48</v>
      </c>
      <c r="C566" t="s">
        <v>31</v>
      </c>
      <c r="D566" t="s">
        <v>740</v>
      </c>
      <c r="E566" t="s">
        <v>736</v>
      </c>
      <c r="F566">
        <v>2014</v>
      </c>
      <c r="G566" t="s">
        <v>735</v>
      </c>
    </row>
    <row r="567" spans="1:8" ht="17" x14ac:dyDescent="0.2">
      <c r="A567" s="5">
        <v>6</v>
      </c>
      <c r="B567" s="4" t="s">
        <v>0</v>
      </c>
      <c r="C567" t="s">
        <v>37</v>
      </c>
      <c r="D567" t="s">
        <v>1283</v>
      </c>
      <c r="E567" t="s">
        <v>736</v>
      </c>
      <c r="F567">
        <v>2014</v>
      </c>
      <c r="G567" t="s">
        <v>735</v>
      </c>
    </row>
    <row r="568" spans="1:8" ht="17" x14ac:dyDescent="0.2">
      <c r="A568" s="5">
        <v>7</v>
      </c>
      <c r="B568" s="4" t="s">
        <v>762</v>
      </c>
      <c r="C568" t="s">
        <v>31</v>
      </c>
      <c r="D568" t="s">
        <v>738</v>
      </c>
      <c r="E568" t="s">
        <v>736</v>
      </c>
      <c r="F568">
        <v>2014</v>
      </c>
      <c r="G568" t="s">
        <v>735</v>
      </c>
    </row>
    <row r="569" spans="1:8" ht="34" x14ac:dyDescent="0.2">
      <c r="A569" s="5">
        <v>8</v>
      </c>
      <c r="B569" s="4" t="s">
        <v>42</v>
      </c>
      <c r="C569" t="s">
        <v>31</v>
      </c>
      <c r="D569" t="s">
        <v>739</v>
      </c>
      <c r="E569" t="s">
        <v>736</v>
      </c>
      <c r="F569">
        <v>2014</v>
      </c>
      <c r="G569" t="s">
        <v>735</v>
      </c>
    </row>
    <row r="570" spans="1:8" x14ac:dyDescent="0.2">
      <c r="A570" s="5">
        <v>9</v>
      </c>
      <c r="B570" s="5" t="s">
        <v>24</v>
      </c>
      <c r="C570" t="s">
        <v>438</v>
      </c>
      <c r="D570" t="s">
        <v>1590</v>
      </c>
      <c r="E570" t="s">
        <v>736</v>
      </c>
      <c r="F570">
        <v>2014</v>
      </c>
      <c r="G570" t="s">
        <v>735</v>
      </c>
    </row>
    <row r="571" spans="1:8" x14ac:dyDescent="0.2">
      <c r="A571" s="5">
        <v>10</v>
      </c>
      <c r="B571" s="5" t="s">
        <v>1</v>
      </c>
      <c r="C571" t="s">
        <v>37</v>
      </c>
      <c r="E571" t="s">
        <v>736</v>
      </c>
      <c r="F571">
        <v>2014</v>
      </c>
      <c r="G571" t="s">
        <v>735</v>
      </c>
    </row>
    <row r="572" spans="1:8" x14ac:dyDescent="0.2">
      <c r="A572" s="5">
        <v>11</v>
      </c>
      <c r="B572" s="5" t="s">
        <v>2</v>
      </c>
      <c r="C572" t="s">
        <v>743</v>
      </c>
      <c r="E572" t="s">
        <v>736</v>
      </c>
      <c r="F572">
        <v>2014</v>
      </c>
      <c r="G572" t="s">
        <v>735</v>
      </c>
    </row>
    <row r="573" spans="1:8" x14ac:dyDescent="0.2">
      <c r="A573" s="5">
        <v>12</v>
      </c>
      <c r="B573" s="5" t="s">
        <v>32</v>
      </c>
      <c r="C573" t="s">
        <v>713</v>
      </c>
      <c r="D573" t="s">
        <v>1753</v>
      </c>
      <c r="E573" t="s">
        <v>736</v>
      </c>
      <c r="F573">
        <v>2014</v>
      </c>
      <c r="G573" t="s">
        <v>735</v>
      </c>
    </row>
    <row r="574" spans="1:8" x14ac:dyDescent="0.2">
      <c r="A574" s="5">
        <v>13</v>
      </c>
      <c r="B574" s="5" t="s">
        <v>409</v>
      </c>
      <c r="C574">
        <v>9498</v>
      </c>
      <c r="D574" t="s">
        <v>741</v>
      </c>
      <c r="E574" t="s">
        <v>736</v>
      </c>
      <c r="F574">
        <v>2014</v>
      </c>
      <c r="G574" t="s">
        <v>735</v>
      </c>
    </row>
    <row r="576" spans="1:8" x14ac:dyDescent="0.2">
      <c r="A576" s="5">
        <v>1</v>
      </c>
      <c r="B576" s="5" t="s">
        <v>25</v>
      </c>
      <c r="C576" t="s">
        <v>37</v>
      </c>
      <c r="E576" t="s">
        <v>752</v>
      </c>
      <c r="F576">
        <v>2011</v>
      </c>
      <c r="G576" t="s">
        <v>751</v>
      </c>
      <c r="H576" t="s">
        <v>754</v>
      </c>
    </row>
    <row r="577" spans="1:8" x14ac:dyDescent="0.2">
      <c r="A577" s="5">
        <v>2</v>
      </c>
      <c r="B577" s="5" t="s">
        <v>33</v>
      </c>
      <c r="C577" t="s">
        <v>58</v>
      </c>
      <c r="D577" t="s">
        <v>753</v>
      </c>
      <c r="E577" t="s">
        <v>752</v>
      </c>
      <c r="F577">
        <v>2011</v>
      </c>
      <c r="G577" t="s">
        <v>751</v>
      </c>
    </row>
    <row r="578" spans="1:8" ht="17" x14ac:dyDescent="0.2">
      <c r="A578" s="5">
        <v>3</v>
      </c>
      <c r="B578" s="4" t="s">
        <v>27</v>
      </c>
      <c r="C578" t="s">
        <v>55</v>
      </c>
      <c r="D578" t="s">
        <v>55</v>
      </c>
      <c r="E578" t="s">
        <v>752</v>
      </c>
      <c r="F578">
        <v>2011</v>
      </c>
      <c r="G578" t="s">
        <v>751</v>
      </c>
    </row>
    <row r="579" spans="1:8" ht="17" x14ac:dyDescent="0.2">
      <c r="A579" s="5">
        <v>4</v>
      </c>
      <c r="B579" s="4" t="s">
        <v>28</v>
      </c>
      <c r="C579" t="s">
        <v>55</v>
      </c>
      <c r="D579" t="s">
        <v>55</v>
      </c>
      <c r="E579" t="s">
        <v>752</v>
      </c>
      <c r="F579">
        <v>2011</v>
      </c>
      <c r="G579" t="s">
        <v>751</v>
      </c>
    </row>
    <row r="580" spans="1:8" ht="17" x14ac:dyDescent="0.2">
      <c r="A580" s="5">
        <v>5</v>
      </c>
      <c r="B580" s="4" t="s">
        <v>48</v>
      </c>
      <c r="C580" t="s">
        <v>55</v>
      </c>
      <c r="D580" t="s">
        <v>55</v>
      </c>
      <c r="E580" t="s">
        <v>752</v>
      </c>
      <c r="F580">
        <v>2011</v>
      </c>
      <c r="G580" t="s">
        <v>751</v>
      </c>
    </row>
    <row r="581" spans="1:8" ht="17" x14ac:dyDescent="0.2">
      <c r="A581" s="5">
        <v>6</v>
      </c>
      <c r="B581" s="4" t="s">
        <v>0</v>
      </c>
      <c r="C581" t="s">
        <v>55</v>
      </c>
      <c r="D581" t="s">
        <v>55</v>
      </c>
      <c r="E581" t="s">
        <v>752</v>
      </c>
      <c r="F581">
        <v>2011</v>
      </c>
      <c r="G581" t="s">
        <v>751</v>
      </c>
    </row>
    <row r="582" spans="1:8" ht="17" x14ac:dyDescent="0.2">
      <c r="A582" s="5">
        <v>7</v>
      </c>
      <c r="B582" s="4" t="s">
        <v>762</v>
      </c>
      <c r="C582" t="s">
        <v>55</v>
      </c>
      <c r="D582" t="s">
        <v>55</v>
      </c>
      <c r="E582" t="s">
        <v>752</v>
      </c>
      <c r="F582">
        <v>2011</v>
      </c>
      <c r="G582" t="s">
        <v>751</v>
      </c>
    </row>
    <row r="583" spans="1:8" ht="34" x14ac:dyDescent="0.2">
      <c r="A583" s="5">
        <v>8</v>
      </c>
      <c r="B583" s="4" t="s">
        <v>42</v>
      </c>
      <c r="C583" t="s">
        <v>55</v>
      </c>
      <c r="D583" t="s">
        <v>55</v>
      </c>
      <c r="E583" t="s">
        <v>752</v>
      </c>
      <c r="F583">
        <v>2011</v>
      </c>
      <c r="G583" t="s">
        <v>751</v>
      </c>
    </row>
    <row r="584" spans="1:8" x14ac:dyDescent="0.2">
      <c r="A584" s="5">
        <v>9</v>
      </c>
      <c r="B584" s="5" t="s">
        <v>24</v>
      </c>
      <c r="C584" t="s">
        <v>55</v>
      </c>
      <c r="D584" t="s">
        <v>55</v>
      </c>
      <c r="E584" t="s">
        <v>752</v>
      </c>
      <c r="F584">
        <v>2011</v>
      </c>
      <c r="G584" t="s">
        <v>751</v>
      </c>
    </row>
    <row r="585" spans="1:8" x14ac:dyDescent="0.2">
      <c r="A585" s="5">
        <v>10</v>
      </c>
      <c r="B585" s="5" t="s">
        <v>1</v>
      </c>
      <c r="C585" t="s">
        <v>55</v>
      </c>
      <c r="D585" t="s">
        <v>55</v>
      </c>
      <c r="E585" t="s">
        <v>752</v>
      </c>
      <c r="F585">
        <v>2011</v>
      </c>
      <c r="G585" t="s">
        <v>751</v>
      </c>
    </row>
    <row r="586" spans="1:8" x14ac:dyDescent="0.2">
      <c r="A586" s="5">
        <v>11</v>
      </c>
      <c r="B586" s="5" t="s">
        <v>2</v>
      </c>
      <c r="C586" t="s">
        <v>55</v>
      </c>
      <c r="D586" t="s">
        <v>55</v>
      </c>
      <c r="E586" t="s">
        <v>752</v>
      </c>
      <c r="F586">
        <v>2011</v>
      </c>
      <c r="G586" t="s">
        <v>751</v>
      </c>
    </row>
    <row r="587" spans="1:8" x14ac:dyDescent="0.2">
      <c r="A587" s="5">
        <v>12</v>
      </c>
      <c r="B587" s="5" t="s">
        <v>32</v>
      </c>
      <c r="C587" t="s">
        <v>55</v>
      </c>
      <c r="D587" t="s">
        <v>55</v>
      </c>
      <c r="E587" t="s">
        <v>752</v>
      </c>
      <c r="F587">
        <v>2011</v>
      </c>
      <c r="G587" t="s">
        <v>751</v>
      </c>
    </row>
    <row r="588" spans="1:8" x14ac:dyDescent="0.2">
      <c r="A588" s="5">
        <v>13</v>
      </c>
      <c r="B588" s="5" t="s">
        <v>409</v>
      </c>
      <c r="C588" t="s">
        <v>55</v>
      </c>
      <c r="D588" t="s">
        <v>55</v>
      </c>
      <c r="E588" t="s">
        <v>752</v>
      </c>
      <c r="F588">
        <v>2011</v>
      </c>
      <c r="G588" t="s">
        <v>751</v>
      </c>
    </row>
    <row r="590" spans="1:8" x14ac:dyDescent="0.2">
      <c r="A590" s="5">
        <v>1</v>
      </c>
      <c r="B590" s="5" t="s">
        <v>25</v>
      </c>
      <c r="C590" t="s">
        <v>31</v>
      </c>
      <c r="D590" t="s">
        <v>770</v>
      </c>
      <c r="E590" t="s">
        <v>756</v>
      </c>
      <c r="F590">
        <v>2013</v>
      </c>
      <c r="G590" t="s">
        <v>755</v>
      </c>
    </row>
    <row r="591" spans="1:8" x14ac:dyDescent="0.2">
      <c r="A591" s="5">
        <v>2</v>
      </c>
      <c r="B591" s="5" t="s">
        <v>33</v>
      </c>
      <c r="C591" t="s">
        <v>721</v>
      </c>
      <c r="D591" t="s">
        <v>757</v>
      </c>
      <c r="E591" t="s">
        <v>756</v>
      </c>
      <c r="F591">
        <v>2013</v>
      </c>
      <c r="G591" t="s">
        <v>755</v>
      </c>
    </row>
    <row r="592" spans="1:8" ht="17" x14ac:dyDescent="0.2">
      <c r="A592" s="5">
        <v>3</v>
      </c>
      <c r="B592" s="4" t="s">
        <v>27</v>
      </c>
      <c r="C592" t="s">
        <v>37</v>
      </c>
      <c r="D592" t="s">
        <v>1756</v>
      </c>
      <c r="E592" t="s">
        <v>756</v>
      </c>
      <c r="F592">
        <v>2013</v>
      </c>
      <c r="G592" t="s">
        <v>755</v>
      </c>
      <c r="H592" t="s">
        <v>761</v>
      </c>
    </row>
    <row r="593" spans="1:8" ht="17" x14ac:dyDescent="0.2">
      <c r="A593" s="5">
        <v>4</v>
      </c>
      <c r="B593" s="4" t="s">
        <v>28</v>
      </c>
      <c r="C593" t="s">
        <v>37</v>
      </c>
      <c r="D593" t="s">
        <v>1153</v>
      </c>
      <c r="E593" t="s">
        <v>756</v>
      </c>
      <c r="F593">
        <v>2013</v>
      </c>
      <c r="G593" t="s">
        <v>755</v>
      </c>
      <c r="H593" t="s">
        <v>1755</v>
      </c>
    </row>
    <row r="594" spans="1:8" ht="17" x14ac:dyDescent="0.2">
      <c r="A594" s="5">
        <v>5</v>
      </c>
      <c r="B594" s="4" t="s">
        <v>48</v>
      </c>
      <c r="C594" t="s">
        <v>31</v>
      </c>
      <c r="E594" t="s">
        <v>756</v>
      </c>
      <c r="F594">
        <v>2013</v>
      </c>
      <c r="G594" t="s">
        <v>755</v>
      </c>
    </row>
    <row r="595" spans="1:8" ht="17" x14ac:dyDescent="0.2">
      <c r="A595" s="5">
        <v>6</v>
      </c>
      <c r="B595" s="4" t="s">
        <v>0</v>
      </c>
      <c r="C595" t="s">
        <v>37</v>
      </c>
      <c r="D595" t="s">
        <v>1294</v>
      </c>
      <c r="E595" t="s">
        <v>756</v>
      </c>
      <c r="F595">
        <v>2013</v>
      </c>
      <c r="G595" t="s">
        <v>755</v>
      </c>
    </row>
    <row r="596" spans="1:8" ht="17" x14ac:dyDescent="0.2">
      <c r="A596" s="5">
        <v>7</v>
      </c>
      <c r="B596" s="4" t="s">
        <v>762</v>
      </c>
      <c r="C596" t="s">
        <v>31</v>
      </c>
      <c r="D596" t="s">
        <v>763</v>
      </c>
      <c r="E596" t="s">
        <v>756</v>
      </c>
      <c r="F596">
        <v>2013</v>
      </c>
      <c r="G596" t="s">
        <v>755</v>
      </c>
      <c r="H596" t="s">
        <v>764</v>
      </c>
    </row>
    <row r="597" spans="1:8" ht="34" x14ac:dyDescent="0.2">
      <c r="A597" s="5">
        <v>8</v>
      </c>
      <c r="B597" s="4" t="s">
        <v>42</v>
      </c>
      <c r="C597" t="s">
        <v>31</v>
      </c>
      <c r="D597" t="s">
        <v>758</v>
      </c>
      <c r="E597" t="s">
        <v>756</v>
      </c>
      <c r="F597">
        <v>2013</v>
      </c>
      <c r="G597" t="s">
        <v>755</v>
      </c>
    </row>
    <row r="598" spans="1:8" x14ac:dyDescent="0.2">
      <c r="A598" s="5">
        <v>9</v>
      </c>
      <c r="B598" s="5" t="s">
        <v>24</v>
      </c>
      <c r="C598" t="s">
        <v>759</v>
      </c>
      <c r="E598" t="s">
        <v>756</v>
      </c>
      <c r="F598">
        <v>2013</v>
      </c>
      <c r="G598" t="s">
        <v>755</v>
      </c>
    </row>
    <row r="599" spans="1:8" x14ac:dyDescent="0.2">
      <c r="A599" s="5">
        <v>10</v>
      </c>
      <c r="B599" s="5" t="s">
        <v>1</v>
      </c>
      <c r="C599" t="s">
        <v>31</v>
      </c>
      <c r="E599" t="s">
        <v>756</v>
      </c>
      <c r="F599">
        <v>2013</v>
      </c>
      <c r="G599" t="s">
        <v>755</v>
      </c>
    </row>
    <row r="600" spans="1:8" x14ac:dyDescent="0.2">
      <c r="A600" s="5">
        <v>11</v>
      </c>
      <c r="B600" s="5" t="s">
        <v>2</v>
      </c>
      <c r="C600" t="s">
        <v>55</v>
      </c>
      <c r="E600" t="s">
        <v>756</v>
      </c>
      <c r="F600">
        <v>2013</v>
      </c>
      <c r="G600" t="s">
        <v>755</v>
      </c>
    </row>
    <row r="601" spans="1:8" x14ac:dyDescent="0.2">
      <c r="A601" s="5">
        <v>12</v>
      </c>
      <c r="B601" s="5" t="s">
        <v>32</v>
      </c>
      <c r="C601" t="s">
        <v>727</v>
      </c>
      <c r="E601" t="s">
        <v>756</v>
      </c>
      <c r="F601">
        <v>2013</v>
      </c>
      <c r="G601" t="s">
        <v>755</v>
      </c>
    </row>
    <row r="602" spans="1:8" x14ac:dyDescent="0.2">
      <c r="A602" s="5">
        <v>13</v>
      </c>
      <c r="B602" s="5" t="s">
        <v>409</v>
      </c>
      <c r="C602">
        <v>1205</v>
      </c>
      <c r="D602" t="s">
        <v>760</v>
      </c>
      <c r="E602" t="s">
        <v>756</v>
      </c>
      <c r="F602">
        <v>2013</v>
      </c>
      <c r="G602" t="s">
        <v>755</v>
      </c>
    </row>
    <row r="604" spans="1:8" x14ac:dyDescent="0.2">
      <c r="A604" s="5">
        <v>1</v>
      </c>
      <c r="B604" s="5" t="s">
        <v>25</v>
      </c>
      <c r="C604" t="s">
        <v>37</v>
      </c>
      <c r="E604" t="s">
        <v>772</v>
      </c>
      <c r="F604">
        <v>2014</v>
      </c>
      <c r="G604" t="s">
        <v>771</v>
      </c>
      <c r="H604" t="s">
        <v>774</v>
      </c>
    </row>
    <row r="605" spans="1:8" x14ac:dyDescent="0.2">
      <c r="A605" s="5">
        <v>2</v>
      </c>
      <c r="B605" s="5" t="s">
        <v>33</v>
      </c>
      <c r="C605" t="s">
        <v>145</v>
      </c>
      <c r="D605" t="s">
        <v>773</v>
      </c>
      <c r="E605" t="s">
        <v>772</v>
      </c>
      <c r="F605">
        <v>2014</v>
      </c>
      <c r="G605" t="s">
        <v>771</v>
      </c>
    </row>
    <row r="606" spans="1:8" ht="17" x14ac:dyDescent="0.2">
      <c r="A606" s="5">
        <v>3</v>
      </c>
      <c r="B606" s="4" t="s">
        <v>27</v>
      </c>
      <c r="C606" t="s">
        <v>55</v>
      </c>
      <c r="D606" t="s">
        <v>55</v>
      </c>
      <c r="E606" t="s">
        <v>772</v>
      </c>
      <c r="F606">
        <v>2014</v>
      </c>
      <c r="G606" t="s">
        <v>771</v>
      </c>
    </row>
    <row r="607" spans="1:8" ht="17" x14ac:dyDescent="0.2">
      <c r="A607" s="5">
        <v>4</v>
      </c>
      <c r="B607" s="4" t="s">
        <v>28</v>
      </c>
      <c r="C607" t="s">
        <v>55</v>
      </c>
      <c r="D607" t="s">
        <v>55</v>
      </c>
      <c r="E607" t="s">
        <v>772</v>
      </c>
      <c r="F607">
        <v>2014</v>
      </c>
      <c r="G607" t="s">
        <v>771</v>
      </c>
    </row>
    <row r="608" spans="1:8" ht="17" x14ac:dyDescent="0.2">
      <c r="A608" s="5">
        <v>5</v>
      </c>
      <c r="B608" s="4" t="s">
        <v>48</v>
      </c>
      <c r="C608" t="s">
        <v>55</v>
      </c>
      <c r="D608" t="s">
        <v>55</v>
      </c>
      <c r="E608" t="s">
        <v>772</v>
      </c>
      <c r="F608">
        <v>2014</v>
      </c>
      <c r="G608" t="s">
        <v>771</v>
      </c>
    </row>
    <row r="609" spans="1:8" ht="17" x14ac:dyDescent="0.2">
      <c r="A609" s="5">
        <v>6</v>
      </c>
      <c r="B609" s="4" t="s">
        <v>0</v>
      </c>
      <c r="C609" t="s">
        <v>55</v>
      </c>
      <c r="D609" t="s">
        <v>55</v>
      </c>
      <c r="E609" t="s">
        <v>772</v>
      </c>
      <c r="F609">
        <v>2014</v>
      </c>
      <c r="G609" t="s">
        <v>771</v>
      </c>
    </row>
    <row r="610" spans="1:8" ht="17" x14ac:dyDescent="0.2">
      <c r="A610" s="5">
        <v>7</v>
      </c>
      <c r="B610" s="4" t="s">
        <v>762</v>
      </c>
      <c r="C610" t="s">
        <v>55</v>
      </c>
      <c r="D610" t="s">
        <v>55</v>
      </c>
      <c r="E610" t="s">
        <v>772</v>
      </c>
      <c r="F610">
        <v>2014</v>
      </c>
      <c r="G610" t="s">
        <v>771</v>
      </c>
    </row>
    <row r="611" spans="1:8" ht="34" x14ac:dyDescent="0.2">
      <c r="A611" s="5">
        <v>8</v>
      </c>
      <c r="B611" s="4" t="s">
        <v>42</v>
      </c>
      <c r="C611" t="s">
        <v>55</v>
      </c>
      <c r="D611" t="s">
        <v>55</v>
      </c>
      <c r="E611" t="s">
        <v>772</v>
      </c>
      <c r="F611">
        <v>2014</v>
      </c>
      <c r="G611" t="s">
        <v>771</v>
      </c>
    </row>
    <row r="612" spans="1:8" x14ac:dyDescent="0.2">
      <c r="A612" s="5">
        <v>9</v>
      </c>
      <c r="B612" s="5" t="s">
        <v>24</v>
      </c>
      <c r="C612" t="s">
        <v>55</v>
      </c>
      <c r="D612" t="s">
        <v>55</v>
      </c>
      <c r="E612" t="s">
        <v>772</v>
      </c>
      <c r="F612">
        <v>2014</v>
      </c>
      <c r="G612" t="s">
        <v>771</v>
      </c>
    </row>
    <row r="613" spans="1:8" x14ac:dyDescent="0.2">
      <c r="A613" s="5">
        <v>10</v>
      </c>
      <c r="B613" s="5" t="s">
        <v>1</v>
      </c>
      <c r="C613" t="s">
        <v>55</v>
      </c>
      <c r="D613" t="s">
        <v>55</v>
      </c>
      <c r="E613" t="s">
        <v>772</v>
      </c>
      <c r="F613">
        <v>2014</v>
      </c>
      <c r="G613" t="s">
        <v>771</v>
      </c>
    </row>
    <row r="614" spans="1:8" x14ac:dyDescent="0.2">
      <c r="A614" s="5">
        <v>11</v>
      </c>
      <c r="B614" s="5" t="s">
        <v>2</v>
      </c>
      <c r="C614" t="s">
        <v>55</v>
      </c>
      <c r="D614" t="s">
        <v>55</v>
      </c>
      <c r="E614" t="s">
        <v>772</v>
      </c>
      <c r="F614">
        <v>2014</v>
      </c>
      <c r="G614" t="s">
        <v>771</v>
      </c>
    </row>
    <row r="615" spans="1:8" x14ac:dyDescent="0.2">
      <c r="A615" s="5">
        <v>12</v>
      </c>
      <c r="B615" s="5" t="s">
        <v>32</v>
      </c>
      <c r="C615" t="s">
        <v>55</v>
      </c>
      <c r="D615" t="s">
        <v>55</v>
      </c>
      <c r="E615" t="s">
        <v>772</v>
      </c>
      <c r="F615">
        <v>2014</v>
      </c>
      <c r="G615" t="s">
        <v>771</v>
      </c>
    </row>
    <row r="616" spans="1:8" x14ac:dyDescent="0.2">
      <c r="A616" s="5">
        <v>13</v>
      </c>
      <c r="B616" s="5" t="s">
        <v>409</v>
      </c>
      <c r="C616" t="s">
        <v>55</v>
      </c>
      <c r="D616" t="s">
        <v>55</v>
      </c>
      <c r="E616" t="s">
        <v>772</v>
      </c>
      <c r="F616">
        <v>2014</v>
      </c>
      <c r="G616" t="s">
        <v>771</v>
      </c>
    </row>
    <row r="618" spans="1:8" x14ac:dyDescent="0.2">
      <c r="A618" s="5">
        <v>1</v>
      </c>
      <c r="B618" s="5" t="s">
        <v>25</v>
      </c>
      <c r="C618" t="s">
        <v>31</v>
      </c>
      <c r="D618" t="s">
        <v>404</v>
      </c>
      <c r="E618" t="s">
        <v>776</v>
      </c>
      <c r="F618">
        <v>2014</v>
      </c>
      <c r="G618" t="s">
        <v>775</v>
      </c>
      <c r="H618" t="s">
        <v>780</v>
      </c>
    </row>
    <row r="619" spans="1:8" x14ac:dyDescent="0.2">
      <c r="A619" s="5">
        <v>2</v>
      </c>
      <c r="B619" s="5" t="s">
        <v>33</v>
      </c>
      <c r="C619" t="s">
        <v>58</v>
      </c>
      <c r="D619" t="s">
        <v>777</v>
      </c>
      <c r="E619" t="s">
        <v>776</v>
      </c>
      <c r="F619">
        <v>2014</v>
      </c>
      <c r="G619" t="s">
        <v>775</v>
      </c>
    </row>
    <row r="620" spans="1:8" ht="17" x14ac:dyDescent="0.2">
      <c r="A620" s="5">
        <v>3</v>
      </c>
      <c r="B620" s="4" t="s">
        <v>27</v>
      </c>
      <c r="C620" t="s">
        <v>31</v>
      </c>
      <c r="D620" t="s">
        <v>564</v>
      </c>
      <c r="E620" t="s">
        <v>776</v>
      </c>
      <c r="F620">
        <v>2014</v>
      </c>
      <c r="G620" t="s">
        <v>775</v>
      </c>
    </row>
    <row r="621" spans="1:8" ht="17" x14ac:dyDescent="0.2">
      <c r="A621" s="5">
        <v>4</v>
      </c>
      <c r="B621" s="4" t="s">
        <v>28</v>
      </c>
      <c r="C621" t="s">
        <v>37</v>
      </c>
      <c r="D621" t="s">
        <v>779</v>
      </c>
      <c r="E621" t="s">
        <v>776</v>
      </c>
      <c r="F621">
        <v>2014</v>
      </c>
      <c r="G621" t="s">
        <v>775</v>
      </c>
      <c r="H621" t="s">
        <v>781</v>
      </c>
    </row>
    <row r="622" spans="1:8" ht="17" x14ac:dyDescent="0.2">
      <c r="A622" s="5">
        <v>5</v>
      </c>
      <c r="B622" s="4" t="s">
        <v>48</v>
      </c>
      <c r="C622" t="s">
        <v>31</v>
      </c>
      <c r="E622" t="s">
        <v>776</v>
      </c>
      <c r="F622">
        <v>2014</v>
      </c>
      <c r="G622" t="s">
        <v>775</v>
      </c>
    </row>
    <row r="623" spans="1:8" ht="17" x14ac:dyDescent="0.2">
      <c r="A623" s="5">
        <v>6</v>
      </c>
      <c r="B623" s="4" t="s">
        <v>0</v>
      </c>
      <c r="C623" t="s">
        <v>31</v>
      </c>
      <c r="E623" t="s">
        <v>776</v>
      </c>
      <c r="F623">
        <v>2014</v>
      </c>
      <c r="G623" t="s">
        <v>775</v>
      </c>
      <c r="H623" t="s">
        <v>782</v>
      </c>
    </row>
    <row r="624" spans="1:8" ht="17" x14ac:dyDescent="0.2">
      <c r="A624" s="5">
        <v>7</v>
      </c>
      <c r="B624" s="4" t="s">
        <v>762</v>
      </c>
      <c r="C624" t="s">
        <v>37</v>
      </c>
      <c r="E624" t="s">
        <v>776</v>
      </c>
      <c r="F624">
        <v>2014</v>
      </c>
      <c r="G624" t="s">
        <v>775</v>
      </c>
    </row>
    <row r="625" spans="1:7" ht="34" x14ac:dyDescent="0.2">
      <c r="A625" s="5">
        <v>8</v>
      </c>
      <c r="B625" s="4" t="s">
        <v>42</v>
      </c>
      <c r="C625" t="s">
        <v>37</v>
      </c>
      <c r="E625" t="s">
        <v>776</v>
      </c>
      <c r="F625">
        <v>2014</v>
      </c>
      <c r="G625" t="s">
        <v>775</v>
      </c>
    </row>
    <row r="626" spans="1:7" x14ac:dyDescent="0.2">
      <c r="A626" s="5">
        <v>9</v>
      </c>
      <c r="B626" s="5" t="s">
        <v>24</v>
      </c>
      <c r="C626" t="s">
        <v>36</v>
      </c>
      <c r="E626" t="s">
        <v>776</v>
      </c>
      <c r="F626">
        <v>2014</v>
      </c>
      <c r="G626" t="s">
        <v>775</v>
      </c>
    </row>
    <row r="627" spans="1:7" x14ac:dyDescent="0.2">
      <c r="A627" s="5">
        <v>10</v>
      </c>
      <c r="B627" s="5" t="s">
        <v>1</v>
      </c>
      <c r="C627" t="s">
        <v>31</v>
      </c>
      <c r="E627" t="s">
        <v>776</v>
      </c>
      <c r="F627">
        <v>2014</v>
      </c>
      <c r="G627" t="s">
        <v>775</v>
      </c>
    </row>
    <row r="628" spans="1:7" x14ac:dyDescent="0.2">
      <c r="A628" s="5">
        <v>11</v>
      </c>
      <c r="B628" s="5" t="s">
        <v>2</v>
      </c>
      <c r="C628" t="s">
        <v>55</v>
      </c>
      <c r="E628" t="s">
        <v>776</v>
      </c>
      <c r="F628">
        <v>2014</v>
      </c>
      <c r="G628" t="s">
        <v>775</v>
      </c>
    </row>
    <row r="629" spans="1:7" x14ac:dyDescent="0.2">
      <c r="A629" s="5">
        <v>12</v>
      </c>
      <c r="B629" s="5" t="s">
        <v>32</v>
      </c>
      <c r="C629" t="s">
        <v>783</v>
      </c>
      <c r="E629" t="s">
        <v>776</v>
      </c>
      <c r="F629">
        <v>2014</v>
      </c>
      <c r="G629" t="s">
        <v>775</v>
      </c>
    </row>
    <row r="630" spans="1:7" x14ac:dyDescent="0.2">
      <c r="A630" s="5">
        <v>13</v>
      </c>
      <c r="B630" s="5" t="s">
        <v>409</v>
      </c>
      <c r="C630">
        <v>3355</v>
      </c>
      <c r="D630" t="s">
        <v>778</v>
      </c>
      <c r="E630" t="s">
        <v>776</v>
      </c>
      <c r="F630">
        <v>2014</v>
      </c>
      <c r="G630" t="s">
        <v>775</v>
      </c>
    </row>
    <row r="632" spans="1:7" x14ac:dyDescent="0.2">
      <c r="A632" s="5">
        <v>1</v>
      </c>
      <c r="B632" s="5" t="s">
        <v>25</v>
      </c>
      <c r="C632" t="s">
        <v>37</v>
      </c>
      <c r="D632" t="s">
        <v>814</v>
      </c>
      <c r="E632" t="s">
        <v>813</v>
      </c>
      <c r="F632">
        <v>2015</v>
      </c>
      <c r="G632" t="s">
        <v>812</v>
      </c>
    </row>
    <row r="633" spans="1:7" x14ac:dyDescent="0.2">
      <c r="A633" s="5">
        <v>2</v>
      </c>
      <c r="B633" s="5" t="s">
        <v>33</v>
      </c>
      <c r="C633" t="s">
        <v>34</v>
      </c>
      <c r="D633" t="s">
        <v>815</v>
      </c>
      <c r="E633" t="s">
        <v>813</v>
      </c>
      <c r="F633">
        <v>2015</v>
      </c>
      <c r="G633" t="s">
        <v>812</v>
      </c>
    </row>
    <row r="634" spans="1:7" ht="17" x14ac:dyDescent="0.2">
      <c r="A634" s="5">
        <v>3</v>
      </c>
      <c r="B634" s="4" t="s">
        <v>27</v>
      </c>
      <c r="C634" t="s">
        <v>55</v>
      </c>
      <c r="D634" t="s">
        <v>55</v>
      </c>
      <c r="E634" t="s">
        <v>813</v>
      </c>
      <c r="F634">
        <v>2015</v>
      </c>
      <c r="G634" t="s">
        <v>812</v>
      </c>
    </row>
    <row r="635" spans="1:7" ht="17" x14ac:dyDescent="0.2">
      <c r="A635" s="5">
        <v>4</v>
      </c>
      <c r="B635" s="4" t="s">
        <v>28</v>
      </c>
      <c r="C635" t="s">
        <v>55</v>
      </c>
      <c r="D635" t="s">
        <v>55</v>
      </c>
      <c r="E635" t="s">
        <v>813</v>
      </c>
      <c r="F635">
        <v>2015</v>
      </c>
      <c r="G635" t="s">
        <v>812</v>
      </c>
    </row>
    <row r="636" spans="1:7" ht="17" x14ac:dyDescent="0.2">
      <c r="A636" s="5">
        <v>5</v>
      </c>
      <c r="B636" s="4" t="s">
        <v>48</v>
      </c>
      <c r="C636" t="s">
        <v>55</v>
      </c>
      <c r="D636" t="s">
        <v>55</v>
      </c>
      <c r="E636" t="s">
        <v>813</v>
      </c>
      <c r="F636">
        <v>2015</v>
      </c>
      <c r="G636" t="s">
        <v>812</v>
      </c>
    </row>
    <row r="637" spans="1:7" ht="17" x14ac:dyDescent="0.2">
      <c r="A637" s="5">
        <v>6</v>
      </c>
      <c r="B637" s="4" t="s">
        <v>0</v>
      </c>
      <c r="C637" t="s">
        <v>55</v>
      </c>
      <c r="D637" t="s">
        <v>55</v>
      </c>
      <c r="E637" t="s">
        <v>813</v>
      </c>
      <c r="F637">
        <v>2015</v>
      </c>
      <c r="G637" t="s">
        <v>812</v>
      </c>
    </row>
    <row r="638" spans="1:7" ht="17" x14ac:dyDescent="0.2">
      <c r="A638" s="5">
        <v>7</v>
      </c>
      <c r="B638" s="4" t="s">
        <v>762</v>
      </c>
      <c r="C638" t="s">
        <v>55</v>
      </c>
      <c r="D638" t="s">
        <v>55</v>
      </c>
      <c r="E638" t="s">
        <v>813</v>
      </c>
      <c r="F638">
        <v>2015</v>
      </c>
      <c r="G638" t="s">
        <v>812</v>
      </c>
    </row>
    <row r="639" spans="1:7" ht="34" x14ac:dyDescent="0.2">
      <c r="A639" s="5">
        <v>8</v>
      </c>
      <c r="B639" s="4" t="s">
        <v>42</v>
      </c>
      <c r="C639" t="s">
        <v>55</v>
      </c>
      <c r="D639" t="s">
        <v>55</v>
      </c>
      <c r="E639" t="s">
        <v>813</v>
      </c>
      <c r="F639">
        <v>2015</v>
      </c>
      <c r="G639" t="s">
        <v>812</v>
      </c>
    </row>
    <row r="640" spans="1:7" x14ac:dyDescent="0.2">
      <c r="A640" s="5">
        <v>9</v>
      </c>
      <c r="B640" s="5" t="s">
        <v>24</v>
      </c>
      <c r="C640" t="s">
        <v>55</v>
      </c>
      <c r="D640" t="s">
        <v>55</v>
      </c>
      <c r="E640" t="s">
        <v>813</v>
      </c>
      <c r="F640">
        <v>2015</v>
      </c>
      <c r="G640" t="s">
        <v>812</v>
      </c>
    </row>
    <row r="641" spans="1:8" x14ac:dyDescent="0.2">
      <c r="A641" s="5">
        <v>10</v>
      </c>
      <c r="B641" s="5" t="s">
        <v>1</v>
      </c>
      <c r="C641" t="s">
        <v>55</v>
      </c>
      <c r="D641" t="s">
        <v>55</v>
      </c>
      <c r="E641" t="s">
        <v>813</v>
      </c>
      <c r="F641">
        <v>2015</v>
      </c>
      <c r="G641" t="s">
        <v>812</v>
      </c>
    </row>
    <row r="642" spans="1:8" x14ac:dyDescent="0.2">
      <c r="A642" s="5">
        <v>11</v>
      </c>
      <c r="B642" s="5" t="s">
        <v>2</v>
      </c>
      <c r="C642" t="s">
        <v>55</v>
      </c>
      <c r="D642" t="s">
        <v>55</v>
      </c>
      <c r="E642" t="s">
        <v>813</v>
      </c>
      <c r="F642">
        <v>2015</v>
      </c>
      <c r="G642" t="s">
        <v>812</v>
      </c>
    </row>
    <row r="643" spans="1:8" x14ac:dyDescent="0.2">
      <c r="A643" s="5">
        <v>12</v>
      </c>
      <c r="B643" s="5" t="s">
        <v>32</v>
      </c>
      <c r="C643" t="s">
        <v>55</v>
      </c>
      <c r="D643" t="s">
        <v>55</v>
      </c>
      <c r="E643" t="s">
        <v>813</v>
      </c>
      <c r="F643">
        <v>2015</v>
      </c>
      <c r="G643" t="s">
        <v>812</v>
      </c>
    </row>
    <row r="644" spans="1:8" x14ac:dyDescent="0.2">
      <c r="A644" s="5">
        <v>13</v>
      </c>
      <c r="B644" s="5" t="s">
        <v>409</v>
      </c>
      <c r="C644" t="s">
        <v>55</v>
      </c>
      <c r="D644" t="s">
        <v>55</v>
      </c>
      <c r="E644" t="s">
        <v>813</v>
      </c>
      <c r="F644">
        <v>2015</v>
      </c>
      <c r="G644" t="s">
        <v>812</v>
      </c>
    </row>
    <row r="646" spans="1:8" x14ac:dyDescent="0.2">
      <c r="A646" s="5">
        <v>1</v>
      </c>
      <c r="B646" s="5" t="s">
        <v>25</v>
      </c>
      <c r="C646" t="s">
        <v>31</v>
      </c>
      <c r="D646" t="s">
        <v>1761</v>
      </c>
      <c r="E646" t="s">
        <v>817</v>
      </c>
      <c r="F646">
        <v>2012</v>
      </c>
      <c r="G646" t="s">
        <v>816</v>
      </c>
      <c r="H646" t="s">
        <v>818</v>
      </c>
    </row>
    <row r="647" spans="1:8" x14ac:dyDescent="0.2">
      <c r="A647" s="5">
        <v>2</v>
      </c>
      <c r="B647" s="5" t="s">
        <v>33</v>
      </c>
      <c r="C647" t="s">
        <v>58</v>
      </c>
      <c r="D647" t="s">
        <v>819</v>
      </c>
      <c r="E647" t="s">
        <v>817</v>
      </c>
      <c r="F647">
        <v>2012</v>
      </c>
      <c r="G647" t="s">
        <v>816</v>
      </c>
      <c r="H647" t="s">
        <v>656</v>
      </c>
    </row>
    <row r="648" spans="1:8" ht="17" x14ac:dyDescent="0.2">
      <c r="A648" s="5">
        <v>3</v>
      </c>
      <c r="B648" s="4" t="s">
        <v>27</v>
      </c>
      <c r="C648" t="s">
        <v>31</v>
      </c>
      <c r="D648" t="s">
        <v>821</v>
      </c>
      <c r="E648" t="s">
        <v>817</v>
      </c>
      <c r="F648">
        <v>2012</v>
      </c>
      <c r="G648" t="s">
        <v>816</v>
      </c>
    </row>
    <row r="649" spans="1:8" ht="17" x14ac:dyDescent="0.2">
      <c r="A649" s="5">
        <v>4</v>
      </c>
      <c r="B649" s="4" t="s">
        <v>28</v>
      </c>
      <c r="C649" t="s">
        <v>37</v>
      </c>
      <c r="D649" t="s">
        <v>822</v>
      </c>
      <c r="E649" t="s">
        <v>817</v>
      </c>
      <c r="F649">
        <v>2012</v>
      </c>
      <c r="G649" t="s">
        <v>816</v>
      </c>
    </row>
    <row r="650" spans="1:8" ht="17" x14ac:dyDescent="0.2">
      <c r="A650" s="5">
        <v>5</v>
      </c>
      <c r="B650" s="4" t="s">
        <v>48</v>
      </c>
      <c r="C650" t="s">
        <v>31</v>
      </c>
      <c r="D650" t="s">
        <v>823</v>
      </c>
      <c r="E650" t="s">
        <v>817</v>
      </c>
      <c r="F650">
        <v>2012</v>
      </c>
      <c r="G650" t="s">
        <v>816</v>
      </c>
    </row>
    <row r="651" spans="1:8" ht="17" x14ac:dyDescent="0.2">
      <c r="A651" s="5">
        <v>6</v>
      </c>
      <c r="B651" s="4" t="s">
        <v>0</v>
      </c>
      <c r="C651" t="s">
        <v>31</v>
      </c>
      <c r="E651" t="s">
        <v>817</v>
      </c>
      <c r="F651">
        <v>2012</v>
      </c>
      <c r="G651" t="s">
        <v>816</v>
      </c>
    </row>
    <row r="652" spans="1:8" ht="17" x14ac:dyDescent="0.2">
      <c r="A652" s="5">
        <v>7</v>
      </c>
      <c r="B652" s="4" t="s">
        <v>762</v>
      </c>
      <c r="C652" t="s">
        <v>31</v>
      </c>
      <c r="D652">
        <v>1.0345</v>
      </c>
      <c r="E652" t="s">
        <v>817</v>
      </c>
      <c r="F652">
        <v>2012</v>
      </c>
      <c r="G652" t="s">
        <v>816</v>
      </c>
    </row>
    <row r="653" spans="1:8" ht="34" x14ac:dyDescent="0.2">
      <c r="A653" s="5">
        <v>8</v>
      </c>
      <c r="B653" s="4" t="s">
        <v>42</v>
      </c>
      <c r="C653" t="s">
        <v>31</v>
      </c>
      <c r="D653" t="s">
        <v>824</v>
      </c>
      <c r="E653" t="s">
        <v>817</v>
      </c>
      <c r="F653">
        <v>2012</v>
      </c>
      <c r="G653" t="s">
        <v>816</v>
      </c>
    </row>
    <row r="654" spans="1:8" x14ac:dyDescent="0.2">
      <c r="A654" s="5">
        <v>9</v>
      </c>
      <c r="B654" s="5" t="s">
        <v>24</v>
      </c>
      <c r="C654" t="s">
        <v>131</v>
      </c>
      <c r="E654" t="s">
        <v>817</v>
      </c>
      <c r="F654">
        <v>2012</v>
      </c>
      <c r="G654" t="s">
        <v>816</v>
      </c>
    </row>
    <row r="655" spans="1:8" x14ac:dyDescent="0.2">
      <c r="A655" s="5">
        <v>10</v>
      </c>
      <c r="B655" s="5" t="s">
        <v>1</v>
      </c>
      <c r="C655" t="s">
        <v>31</v>
      </c>
      <c r="E655" t="s">
        <v>817</v>
      </c>
      <c r="F655">
        <v>2012</v>
      </c>
      <c r="G655" t="s">
        <v>816</v>
      </c>
    </row>
    <row r="656" spans="1:8" x14ac:dyDescent="0.2">
      <c r="A656" s="5">
        <v>11</v>
      </c>
      <c r="B656" s="5" t="s">
        <v>2</v>
      </c>
      <c r="C656" t="s">
        <v>55</v>
      </c>
      <c r="E656" t="s">
        <v>817</v>
      </c>
      <c r="F656">
        <v>2012</v>
      </c>
      <c r="G656" t="s">
        <v>816</v>
      </c>
    </row>
    <row r="657" spans="1:8" x14ac:dyDescent="0.2">
      <c r="A657" s="5">
        <v>12</v>
      </c>
      <c r="B657" s="5" t="s">
        <v>32</v>
      </c>
      <c r="C657" t="s">
        <v>820</v>
      </c>
      <c r="E657" t="s">
        <v>817</v>
      </c>
      <c r="F657">
        <v>2012</v>
      </c>
      <c r="G657" t="s">
        <v>816</v>
      </c>
    </row>
    <row r="658" spans="1:8" x14ac:dyDescent="0.2">
      <c r="A658" s="5">
        <v>13</v>
      </c>
      <c r="B658" s="5" t="s">
        <v>409</v>
      </c>
      <c r="C658">
        <v>317</v>
      </c>
      <c r="D658" t="s">
        <v>1772</v>
      </c>
      <c r="E658" t="s">
        <v>817</v>
      </c>
      <c r="F658">
        <v>2012</v>
      </c>
      <c r="G658" t="s">
        <v>816</v>
      </c>
    </row>
    <row r="660" spans="1:8" x14ac:dyDescent="0.2">
      <c r="A660" s="5">
        <v>1</v>
      </c>
      <c r="B660" s="5" t="s">
        <v>25</v>
      </c>
      <c r="C660" t="s">
        <v>31</v>
      </c>
      <c r="E660" t="s">
        <v>831</v>
      </c>
      <c r="F660">
        <v>2014</v>
      </c>
      <c r="G660" t="s">
        <v>830</v>
      </c>
      <c r="H660" t="s">
        <v>1776</v>
      </c>
    </row>
    <row r="661" spans="1:8" x14ac:dyDescent="0.2">
      <c r="A661" s="5">
        <v>2</v>
      </c>
      <c r="B661" s="5" t="s">
        <v>33</v>
      </c>
      <c r="C661" t="s">
        <v>387</v>
      </c>
      <c r="D661" t="s">
        <v>832</v>
      </c>
      <c r="E661" t="s">
        <v>831</v>
      </c>
      <c r="F661">
        <v>2014</v>
      </c>
      <c r="G661" t="s">
        <v>830</v>
      </c>
    </row>
    <row r="662" spans="1:8" ht="17" x14ac:dyDescent="0.2">
      <c r="A662" s="5">
        <v>3</v>
      </c>
      <c r="B662" s="4" t="s">
        <v>27</v>
      </c>
      <c r="C662" t="s">
        <v>37</v>
      </c>
      <c r="D662" t="s">
        <v>1774</v>
      </c>
      <c r="E662" t="s">
        <v>831</v>
      </c>
      <c r="F662">
        <v>2014</v>
      </c>
      <c r="G662" t="s">
        <v>830</v>
      </c>
    </row>
    <row r="663" spans="1:8" ht="17" x14ac:dyDescent="0.2">
      <c r="A663" s="5">
        <v>4</v>
      </c>
      <c r="B663" s="4" t="s">
        <v>28</v>
      </c>
      <c r="C663" t="s">
        <v>37</v>
      </c>
      <c r="D663" t="s">
        <v>1775</v>
      </c>
      <c r="E663" t="s">
        <v>831</v>
      </c>
      <c r="F663">
        <v>2014</v>
      </c>
      <c r="G663" t="s">
        <v>830</v>
      </c>
    </row>
    <row r="664" spans="1:8" ht="17" x14ac:dyDescent="0.2">
      <c r="A664" s="5">
        <v>5</v>
      </c>
      <c r="B664" s="4" t="s">
        <v>48</v>
      </c>
      <c r="C664" t="s">
        <v>37</v>
      </c>
      <c r="E664" t="s">
        <v>831</v>
      </c>
      <c r="F664">
        <v>2014</v>
      </c>
      <c r="G664" t="s">
        <v>830</v>
      </c>
    </row>
    <row r="665" spans="1:8" ht="17" x14ac:dyDescent="0.2">
      <c r="A665" s="5">
        <v>6</v>
      </c>
      <c r="B665" s="4" t="s">
        <v>0</v>
      </c>
      <c r="C665" t="s">
        <v>55</v>
      </c>
      <c r="E665" t="s">
        <v>831</v>
      </c>
      <c r="F665">
        <v>2014</v>
      </c>
      <c r="G665" t="s">
        <v>830</v>
      </c>
    </row>
    <row r="666" spans="1:8" ht="17" x14ac:dyDescent="0.2">
      <c r="A666" s="5">
        <v>7</v>
      </c>
      <c r="B666" s="4" t="s">
        <v>762</v>
      </c>
      <c r="C666" t="s">
        <v>31</v>
      </c>
      <c r="D666" t="s">
        <v>1773</v>
      </c>
      <c r="E666" t="s">
        <v>831</v>
      </c>
      <c r="F666">
        <v>2014</v>
      </c>
      <c r="G666" t="s">
        <v>830</v>
      </c>
    </row>
    <row r="667" spans="1:8" ht="34" x14ac:dyDescent="0.2">
      <c r="A667" s="5">
        <v>8</v>
      </c>
      <c r="B667" s="4" t="s">
        <v>42</v>
      </c>
      <c r="C667" t="s">
        <v>31</v>
      </c>
      <c r="D667" t="s">
        <v>739</v>
      </c>
      <c r="E667" t="s">
        <v>831</v>
      </c>
      <c r="F667">
        <v>2014</v>
      </c>
      <c r="G667" t="s">
        <v>830</v>
      </c>
    </row>
    <row r="668" spans="1:8" x14ac:dyDescent="0.2">
      <c r="A668" s="5">
        <v>9</v>
      </c>
      <c r="B668" s="5" t="s">
        <v>24</v>
      </c>
      <c r="C668" t="s">
        <v>54</v>
      </c>
      <c r="D668" t="s">
        <v>834</v>
      </c>
      <c r="E668" t="s">
        <v>831</v>
      </c>
      <c r="F668">
        <v>2014</v>
      </c>
      <c r="G668" t="s">
        <v>830</v>
      </c>
    </row>
    <row r="669" spans="1:8" x14ac:dyDescent="0.2">
      <c r="A669" s="5">
        <v>10</v>
      </c>
      <c r="B669" s="5" t="s">
        <v>1</v>
      </c>
      <c r="C669" t="s">
        <v>31</v>
      </c>
      <c r="E669" t="s">
        <v>831</v>
      </c>
      <c r="F669">
        <v>2014</v>
      </c>
      <c r="G669" t="s">
        <v>830</v>
      </c>
    </row>
    <row r="670" spans="1:8" x14ac:dyDescent="0.2">
      <c r="A670" s="5">
        <v>11</v>
      </c>
      <c r="B670" s="5" t="s">
        <v>2</v>
      </c>
      <c r="C670" t="s">
        <v>55</v>
      </c>
      <c r="E670" t="s">
        <v>831</v>
      </c>
      <c r="F670">
        <v>2014</v>
      </c>
      <c r="G670" t="s">
        <v>830</v>
      </c>
    </row>
    <row r="671" spans="1:8" x14ac:dyDescent="0.2">
      <c r="A671" s="5">
        <v>12</v>
      </c>
      <c r="B671" s="5" t="s">
        <v>32</v>
      </c>
      <c r="C671" t="s">
        <v>833</v>
      </c>
      <c r="E671" t="s">
        <v>831</v>
      </c>
      <c r="F671">
        <v>2014</v>
      </c>
      <c r="G671" t="s">
        <v>830</v>
      </c>
    </row>
    <row r="672" spans="1:8" x14ac:dyDescent="0.2">
      <c r="A672" s="5">
        <v>13</v>
      </c>
      <c r="B672" s="5" t="s">
        <v>409</v>
      </c>
      <c r="C672" t="s">
        <v>55</v>
      </c>
      <c r="D672" t="s">
        <v>250</v>
      </c>
      <c r="E672" t="s">
        <v>831</v>
      </c>
      <c r="F672">
        <v>2014</v>
      </c>
      <c r="G672" t="s">
        <v>830</v>
      </c>
    </row>
    <row r="674" spans="1:8" x14ac:dyDescent="0.2">
      <c r="A674" s="5">
        <v>1</v>
      </c>
      <c r="B674" s="5" t="s">
        <v>25</v>
      </c>
      <c r="C674" t="s">
        <v>31</v>
      </c>
      <c r="E674" t="s">
        <v>836</v>
      </c>
      <c r="F674">
        <v>2015</v>
      </c>
      <c r="G674" t="s">
        <v>835</v>
      </c>
      <c r="H674" t="s">
        <v>838</v>
      </c>
    </row>
    <row r="675" spans="1:8" x14ac:dyDescent="0.2">
      <c r="A675" s="5">
        <v>2</v>
      </c>
      <c r="B675" s="5" t="s">
        <v>33</v>
      </c>
      <c r="C675" t="s">
        <v>145</v>
      </c>
      <c r="D675" t="s">
        <v>837</v>
      </c>
      <c r="E675" t="s">
        <v>836</v>
      </c>
      <c r="F675">
        <v>2015</v>
      </c>
      <c r="G675" t="s">
        <v>835</v>
      </c>
    </row>
    <row r="676" spans="1:8" ht="17" x14ac:dyDescent="0.2">
      <c r="A676" s="5">
        <v>3</v>
      </c>
      <c r="B676" s="4" t="s">
        <v>27</v>
      </c>
      <c r="C676" t="s">
        <v>31</v>
      </c>
      <c r="D676" t="s">
        <v>1796</v>
      </c>
      <c r="E676" t="s">
        <v>836</v>
      </c>
      <c r="F676">
        <v>2015</v>
      </c>
      <c r="G676" t="s">
        <v>835</v>
      </c>
    </row>
    <row r="677" spans="1:8" ht="17" x14ac:dyDescent="0.2">
      <c r="A677" s="5">
        <v>4</v>
      </c>
      <c r="B677" s="4" t="s">
        <v>28</v>
      </c>
      <c r="C677" t="s">
        <v>37</v>
      </c>
      <c r="D677" t="s">
        <v>1795</v>
      </c>
      <c r="E677" t="s">
        <v>836</v>
      </c>
      <c r="F677">
        <v>2015</v>
      </c>
      <c r="G677" t="s">
        <v>835</v>
      </c>
    </row>
    <row r="678" spans="1:8" ht="17" x14ac:dyDescent="0.2">
      <c r="A678" s="5">
        <v>5</v>
      </c>
      <c r="B678" s="4" t="s">
        <v>48</v>
      </c>
      <c r="C678" t="s">
        <v>31</v>
      </c>
      <c r="D678" t="s">
        <v>844</v>
      </c>
      <c r="E678" t="s">
        <v>836</v>
      </c>
      <c r="F678">
        <v>2015</v>
      </c>
      <c r="G678" t="s">
        <v>835</v>
      </c>
    </row>
    <row r="679" spans="1:8" ht="17" x14ac:dyDescent="0.2">
      <c r="A679" s="5">
        <v>6</v>
      </c>
      <c r="B679" s="4" t="s">
        <v>0</v>
      </c>
      <c r="C679" t="s">
        <v>31</v>
      </c>
      <c r="E679" t="s">
        <v>836</v>
      </c>
      <c r="F679">
        <v>2015</v>
      </c>
      <c r="G679" t="s">
        <v>835</v>
      </c>
    </row>
    <row r="680" spans="1:8" ht="17" x14ac:dyDescent="0.2">
      <c r="A680" s="5">
        <v>7</v>
      </c>
      <c r="B680" s="4" t="s">
        <v>762</v>
      </c>
      <c r="C680" t="s">
        <v>31</v>
      </c>
      <c r="D680" t="s">
        <v>846</v>
      </c>
      <c r="E680" t="s">
        <v>836</v>
      </c>
      <c r="F680">
        <v>2015</v>
      </c>
      <c r="G680" t="s">
        <v>835</v>
      </c>
    </row>
    <row r="681" spans="1:8" ht="34" x14ac:dyDescent="0.2">
      <c r="A681" s="5">
        <v>8</v>
      </c>
      <c r="B681" s="4" t="s">
        <v>42</v>
      </c>
      <c r="C681" t="s">
        <v>31</v>
      </c>
      <c r="D681" t="s">
        <v>847</v>
      </c>
      <c r="E681" t="s">
        <v>836</v>
      </c>
      <c r="F681">
        <v>2015</v>
      </c>
      <c r="G681" t="s">
        <v>835</v>
      </c>
    </row>
    <row r="682" spans="1:8" x14ac:dyDescent="0.2">
      <c r="A682" s="5">
        <v>9</v>
      </c>
      <c r="B682" s="5" t="s">
        <v>24</v>
      </c>
      <c r="C682" t="s">
        <v>54</v>
      </c>
      <c r="D682" t="s">
        <v>841</v>
      </c>
      <c r="E682" t="s">
        <v>836</v>
      </c>
      <c r="F682">
        <v>2015</v>
      </c>
      <c r="G682" t="s">
        <v>835</v>
      </c>
    </row>
    <row r="683" spans="1:8" x14ac:dyDescent="0.2">
      <c r="A683" s="5">
        <v>10</v>
      </c>
      <c r="B683" s="5" t="s">
        <v>1</v>
      </c>
      <c r="C683" t="s">
        <v>37</v>
      </c>
      <c r="E683" t="s">
        <v>836</v>
      </c>
      <c r="F683">
        <v>2015</v>
      </c>
      <c r="G683" t="s">
        <v>835</v>
      </c>
    </row>
    <row r="684" spans="1:8" x14ac:dyDescent="0.2">
      <c r="A684" s="5">
        <v>11</v>
      </c>
      <c r="B684" s="5" t="s">
        <v>2</v>
      </c>
      <c r="C684" t="s">
        <v>842</v>
      </c>
      <c r="D684" t="s">
        <v>845</v>
      </c>
      <c r="E684" t="s">
        <v>836</v>
      </c>
      <c r="F684">
        <v>2015</v>
      </c>
      <c r="G684" t="s">
        <v>835</v>
      </c>
    </row>
    <row r="685" spans="1:8" x14ac:dyDescent="0.2">
      <c r="A685" s="5">
        <v>12</v>
      </c>
      <c r="B685" s="5" t="s">
        <v>32</v>
      </c>
      <c r="C685" t="s">
        <v>839</v>
      </c>
      <c r="D685" t="s">
        <v>843</v>
      </c>
      <c r="E685" t="s">
        <v>836</v>
      </c>
      <c r="F685">
        <v>2015</v>
      </c>
      <c r="G685" t="s">
        <v>835</v>
      </c>
    </row>
    <row r="686" spans="1:8" x14ac:dyDescent="0.2">
      <c r="A686" s="5">
        <v>13</v>
      </c>
      <c r="B686" s="5" t="s">
        <v>409</v>
      </c>
      <c r="C686">
        <f>13+1+1+65+36+1+9+17+27+8+30+14+106+80+75+105+71+56+54+42</f>
        <v>811</v>
      </c>
      <c r="D686" t="s">
        <v>840</v>
      </c>
      <c r="E686" t="s">
        <v>836</v>
      </c>
      <c r="F686">
        <v>2015</v>
      </c>
      <c r="G686" t="s">
        <v>835</v>
      </c>
    </row>
    <row r="688" spans="1:8" x14ac:dyDescent="0.2">
      <c r="A688" s="5">
        <v>1</v>
      </c>
      <c r="B688" s="5" t="s">
        <v>25</v>
      </c>
      <c r="C688" t="s">
        <v>31</v>
      </c>
      <c r="E688" t="s">
        <v>855</v>
      </c>
      <c r="F688">
        <v>2016</v>
      </c>
      <c r="G688" t="s">
        <v>856</v>
      </c>
      <c r="H688" t="s">
        <v>503</v>
      </c>
    </row>
    <row r="689" spans="1:8" x14ac:dyDescent="0.2">
      <c r="A689" s="5">
        <v>2</v>
      </c>
      <c r="B689" s="5" t="s">
        <v>33</v>
      </c>
      <c r="C689" t="s">
        <v>34</v>
      </c>
      <c r="D689" t="s">
        <v>857</v>
      </c>
      <c r="E689" t="s">
        <v>855</v>
      </c>
      <c r="F689">
        <v>2016</v>
      </c>
      <c r="G689" t="s">
        <v>856</v>
      </c>
    </row>
    <row r="690" spans="1:8" ht="17" x14ac:dyDescent="0.2">
      <c r="A690" s="5">
        <v>3</v>
      </c>
      <c r="B690" s="4" t="s">
        <v>27</v>
      </c>
      <c r="C690" t="s">
        <v>31</v>
      </c>
      <c r="D690" t="s">
        <v>1789</v>
      </c>
      <c r="E690" t="s">
        <v>855</v>
      </c>
      <c r="F690">
        <v>2016</v>
      </c>
      <c r="G690" t="s">
        <v>856</v>
      </c>
      <c r="H690" t="s">
        <v>860</v>
      </c>
    </row>
    <row r="691" spans="1:8" ht="17" x14ac:dyDescent="0.2">
      <c r="A691" s="5">
        <v>4</v>
      </c>
      <c r="B691" s="4" t="s">
        <v>28</v>
      </c>
      <c r="C691" t="s">
        <v>37</v>
      </c>
      <c r="D691" t="s">
        <v>1794</v>
      </c>
      <c r="E691" t="s">
        <v>855</v>
      </c>
      <c r="F691">
        <v>2016</v>
      </c>
      <c r="G691" t="s">
        <v>856</v>
      </c>
    </row>
    <row r="692" spans="1:8" ht="17" x14ac:dyDescent="0.2">
      <c r="A692" s="5">
        <v>5</v>
      </c>
      <c r="B692" s="4" t="s">
        <v>48</v>
      </c>
      <c r="C692" t="s">
        <v>31</v>
      </c>
      <c r="D692" t="s">
        <v>862</v>
      </c>
      <c r="E692" t="s">
        <v>855</v>
      </c>
      <c r="F692">
        <v>2016</v>
      </c>
      <c r="G692" t="s">
        <v>856</v>
      </c>
      <c r="H692" t="s">
        <v>1788</v>
      </c>
    </row>
    <row r="693" spans="1:8" ht="17" x14ac:dyDescent="0.2">
      <c r="A693" s="5">
        <v>6</v>
      </c>
      <c r="B693" s="4" t="s">
        <v>0</v>
      </c>
      <c r="C693" t="s">
        <v>31</v>
      </c>
      <c r="D693" t="s">
        <v>864</v>
      </c>
      <c r="E693" t="s">
        <v>855</v>
      </c>
      <c r="F693">
        <v>2016</v>
      </c>
      <c r="G693" t="s">
        <v>856</v>
      </c>
    </row>
    <row r="694" spans="1:8" ht="17" x14ac:dyDescent="0.2">
      <c r="A694" s="5">
        <v>7</v>
      </c>
      <c r="B694" s="4" t="s">
        <v>762</v>
      </c>
      <c r="C694" t="s">
        <v>31</v>
      </c>
      <c r="D694" t="s">
        <v>1792</v>
      </c>
      <c r="E694" t="s">
        <v>855</v>
      </c>
      <c r="F694">
        <v>2016</v>
      </c>
      <c r="G694" t="s">
        <v>856</v>
      </c>
    </row>
    <row r="695" spans="1:8" ht="34" x14ac:dyDescent="0.2">
      <c r="A695" s="5">
        <v>8</v>
      </c>
      <c r="B695" s="4" t="s">
        <v>42</v>
      </c>
      <c r="C695" t="s">
        <v>31</v>
      </c>
      <c r="D695" t="s">
        <v>1791</v>
      </c>
      <c r="E695" t="s">
        <v>855</v>
      </c>
      <c r="F695">
        <v>2016</v>
      </c>
      <c r="G695" t="s">
        <v>856</v>
      </c>
    </row>
    <row r="696" spans="1:8" x14ac:dyDescent="0.2">
      <c r="A696" s="5">
        <v>9</v>
      </c>
      <c r="B696" s="5" t="s">
        <v>24</v>
      </c>
      <c r="C696" t="s">
        <v>36</v>
      </c>
      <c r="D696" t="s">
        <v>861</v>
      </c>
      <c r="E696" t="s">
        <v>855</v>
      </c>
      <c r="F696">
        <v>2016</v>
      </c>
      <c r="G696" t="s">
        <v>856</v>
      </c>
    </row>
    <row r="697" spans="1:8" x14ac:dyDescent="0.2">
      <c r="A697" s="5">
        <v>10</v>
      </c>
      <c r="B697" s="5" t="s">
        <v>1</v>
      </c>
      <c r="C697" t="s">
        <v>37</v>
      </c>
      <c r="E697" t="s">
        <v>855</v>
      </c>
      <c r="F697">
        <v>2016</v>
      </c>
      <c r="G697" t="s">
        <v>856</v>
      </c>
    </row>
    <row r="698" spans="1:8" x14ac:dyDescent="0.2">
      <c r="A698" s="5">
        <v>11</v>
      </c>
      <c r="B698" s="5" t="s">
        <v>2</v>
      </c>
      <c r="C698" t="s">
        <v>865</v>
      </c>
      <c r="E698" t="s">
        <v>855</v>
      </c>
      <c r="F698">
        <v>2016</v>
      </c>
      <c r="G698" t="s">
        <v>856</v>
      </c>
    </row>
    <row r="699" spans="1:8" x14ac:dyDescent="0.2">
      <c r="A699" s="5">
        <v>12</v>
      </c>
      <c r="B699" s="5" t="s">
        <v>32</v>
      </c>
      <c r="C699" t="s">
        <v>858</v>
      </c>
      <c r="E699" t="s">
        <v>855</v>
      </c>
      <c r="F699">
        <v>2016</v>
      </c>
      <c r="G699" t="s">
        <v>856</v>
      </c>
    </row>
    <row r="700" spans="1:8" x14ac:dyDescent="0.2">
      <c r="A700" s="5">
        <v>13</v>
      </c>
      <c r="B700" s="5" t="s">
        <v>409</v>
      </c>
      <c r="C700">
        <v>4392</v>
      </c>
      <c r="D700" t="s">
        <v>863</v>
      </c>
      <c r="E700" t="s">
        <v>855</v>
      </c>
      <c r="F700">
        <v>2016</v>
      </c>
      <c r="G700" t="s">
        <v>856</v>
      </c>
    </row>
    <row r="702" spans="1:8" x14ac:dyDescent="0.2">
      <c r="A702" s="5">
        <v>1</v>
      </c>
      <c r="B702" s="5" t="s">
        <v>25</v>
      </c>
      <c r="C702" t="s">
        <v>37</v>
      </c>
      <c r="D702" t="s">
        <v>972</v>
      </c>
      <c r="E702" t="s">
        <v>973</v>
      </c>
      <c r="F702">
        <v>2017</v>
      </c>
      <c r="G702" t="s">
        <v>971</v>
      </c>
    </row>
    <row r="703" spans="1:8" x14ac:dyDescent="0.2">
      <c r="A703" s="5">
        <v>2</v>
      </c>
      <c r="B703" s="5" t="s">
        <v>33</v>
      </c>
      <c r="C703" t="s">
        <v>145</v>
      </c>
      <c r="D703" t="s">
        <v>970</v>
      </c>
      <c r="E703" t="s">
        <v>973</v>
      </c>
      <c r="F703">
        <v>2017</v>
      </c>
      <c r="G703" t="s">
        <v>971</v>
      </c>
    </row>
    <row r="704" spans="1:8" ht="17" x14ac:dyDescent="0.2">
      <c r="A704" s="5">
        <v>3</v>
      </c>
      <c r="B704" s="4" t="s">
        <v>27</v>
      </c>
      <c r="C704" t="s">
        <v>55</v>
      </c>
      <c r="D704" t="s">
        <v>55</v>
      </c>
      <c r="E704" t="s">
        <v>973</v>
      </c>
      <c r="F704">
        <v>2017</v>
      </c>
      <c r="G704" t="s">
        <v>971</v>
      </c>
    </row>
    <row r="705" spans="1:7" ht="17" x14ac:dyDescent="0.2">
      <c r="A705" s="5">
        <v>4</v>
      </c>
      <c r="B705" s="4" t="s">
        <v>28</v>
      </c>
      <c r="C705" t="s">
        <v>55</v>
      </c>
      <c r="D705" t="s">
        <v>55</v>
      </c>
      <c r="E705" t="s">
        <v>973</v>
      </c>
      <c r="F705">
        <v>2017</v>
      </c>
      <c r="G705" t="s">
        <v>971</v>
      </c>
    </row>
    <row r="706" spans="1:7" ht="17" x14ac:dyDescent="0.2">
      <c r="A706" s="5">
        <v>5</v>
      </c>
      <c r="B706" s="4" t="s">
        <v>48</v>
      </c>
      <c r="C706" t="s">
        <v>55</v>
      </c>
      <c r="D706" t="s">
        <v>55</v>
      </c>
      <c r="E706" t="s">
        <v>973</v>
      </c>
      <c r="F706">
        <v>2017</v>
      </c>
      <c r="G706" t="s">
        <v>971</v>
      </c>
    </row>
    <row r="707" spans="1:7" ht="17" x14ac:dyDescent="0.2">
      <c r="A707" s="5">
        <v>6</v>
      </c>
      <c r="B707" s="4" t="s">
        <v>0</v>
      </c>
      <c r="C707" t="s">
        <v>55</v>
      </c>
      <c r="D707" t="s">
        <v>55</v>
      </c>
      <c r="E707" t="s">
        <v>973</v>
      </c>
      <c r="F707">
        <v>2017</v>
      </c>
      <c r="G707" t="s">
        <v>971</v>
      </c>
    </row>
    <row r="708" spans="1:7" ht="17" x14ac:dyDescent="0.2">
      <c r="A708" s="5">
        <v>7</v>
      </c>
      <c r="B708" s="4" t="s">
        <v>762</v>
      </c>
      <c r="C708" t="s">
        <v>55</v>
      </c>
      <c r="D708" t="s">
        <v>55</v>
      </c>
      <c r="E708" t="s">
        <v>973</v>
      </c>
      <c r="F708">
        <v>2017</v>
      </c>
      <c r="G708" t="s">
        <v>971</v>
      </c>
    </row>
    <row r="709" spans="1:7" ht="34" x14ac:dyDescent="0.2">
      <c r="A709" s="5">
        <v>8</v>
      </c>
      <c r="B709" s="4" t="s">
        <v>42</v>
      </c>
      <c r="C709" t="s">
        <v>55</v>
      </c>
      <c r="D709" t="s">
        <v>55</v>
      </c>
      <c r="E709" t="s">
        <v>973</v>
      </c>
      <c r="F709">
        <v>2017</v>
      </c>
      <c r="G709" t="s">
        <v>971</v>
      </c>
    </row>
    <row r="710" spans="1:7" x14ac:dyDescent="0.2">
      <c r="A710" s="5">
        <v>9</v>
      </c>
      <c r="B710" s="5" t="s">
        <v>24</v>
      </c>
      <c r="C710" t="s">
        <v>55</v>
      </c>
      <c r="D710" t="s">
        <v>55</v>
      </c>
      <c r="E710" t="s">
        <v>973</v>
      </c>
      <c r="F710">
        <v>2017</v>
      </c>
      <c r="G710" t="s">
        <v>971</v>
      </c>
    </row>
    <row r="711" spans="1:7" x14ac:dyDescent="0.2">
      <c r="A711" s="5">
        <v>10</v>
      </c>
      <c r="B711" s="5" t="s">
        <v>1</v>
      </c>
      <c r="C711" t="s">
        <v>55</v>
      </c>
      <c r="D711" t="s">
        <v>55</v>
      </c>
      <c r="E711" t="s">
        <v>973</v>
      </c>
      <c r="F711">
        <v>2017</v>
      </c>
      <c r="G711" t="s">
        <v>971</v>
      </c>
    </row>
    <row r="712" spans="1:7" x14ac:dyDescent="0.2">
      <c r="A712" s="5">
        <v>11</v>
      </c>
      <c r="B712" s="5" t="s">
        <v>2</v>
      </c>
      <c r="C712" t="s">
        <v>55</v>
      </c>
      <c r="D712" t="s">
        <v>55</v>
      </c>
      <c r="E712" t="s">
        <v>973</v>
      </c>
      <c r="F712">
        <v>2017</v>
      </c>
      <c r="G712" t="s">
        <v>971</v>
      </c>
    </row>
    <row r="713" spans="1:7" x14ac:dyDescent="0.2">
      <c r="A713" s="5">
        <v>12</v>
      </c>
      <c r="B713" s="5" t="s">
        <v>32</v>
      </c>
      <c r="C713" t="s">
        <v>55</v>
      </c>
      <c r="D713" t="s">
        <v>55</v>
      </c>
      <c r="E713" t="s">
        <v>973</v>
      </c>
      <c r="F713">
        <v>2017</v>
      </c>
      <c r="G713" t="s">
        <v>971</v>
      </c>
    </row>
    <row r="714" spans="1:7" x14ac:dyDescent="0.2">
      <c r="A714" s="5">
        <v>13</v>
      </c>
      <c r="B714" s="5" t="s">
        <v>409</v>
      </c>
      <c r="C714" t="s">
        <v>55</v>
      </c>
      <c r="D714" t="s">
        <v>55</v>
      </c>
      <c r="E714" t="s">
        <v>973</v>
      </c>
      <c r="F714">
        <v>2017</v>
      </c>
      <c r="G714" t="s">
        <v>971</v>
      </c>
    </row>
    <row r="716" spans="1:7" x14ac:dyDescent="0.2">
      <c r="A716" s="5">
        <v>1</v>
      </c>
      <c r="B716" s="5" t="s">
        <v>25</v>
      </c>
      <c r="C716" t="s">
        <v>31</v>
      </c>
      <c r="E716" t="s">
        <v>976</v>
      </c>
      <c r="F716">
        <v>2014</v>
      </c>
      <c r="G716" t="s">
        <v>975</v>
      </c>
    </row>
    <row r="717" spans="1:7" x14ac:dyDescent="0.2">
      <c r="A717" s="5">
        <v>2</v>
      </c>
      <c r="B717" s="5" t="s">
        <v>33</v>
      </c>
      <c r="C717" t="s">
        <v>499</v>
      </c>
      <c r="D717" t="s">
        <v>974</v>
      </c>
      <c r="E717" t="s">
        <v>976</v>
      </c>
      <c r="F717">
        <v>2014</v>
      </c>
      <c r="G717" t="s">
        <v>975</v>
      </c>
    </row>
    <row r="718" spans="1:7" ht="17" x14ac:dyDescent="0.2">
      <c r="A718" s="5">
        <v>3</v>
      </c>
      <c r="B718" s="4" t="s">
        <v>27</v>
      </c>
      <c r="C718" t="s">
        <v>37</v>
      </c>
      <c r="D718" t="s">
        <v>979</v>
      </c>
      <c r="E718" t="s">
        <v>976</v>
      </c>
      <c r="F718">
        <v>2014</v>
      </c>
      <c r="G718" t="s">
        <v>975</v>
      </c>
    </row>
    <row r="719" spans="1:7" ht="17" x14ac:dyDescent="0.2">
      <c r="A719" s="5">
        <v>4</v>
      </c>
      <c r="B719" s="4" t="s">
        <v>28</v>
      </c>
      <c r="C719" t="s">
        <v>37</v>
      </c>
      <c r="D719" t="s">
        <v>978</v>
      </c>
      <c r="E719" t="s">
        <v>976</v>
      </c>
      <c r="F719">
        <v>2014</v>
      </c>
      <c r="G719" t="s">
        <v>975</v>
      </c>
    </row>
    <row r="720" spans="1:7" ht="17" x14ac:dyDescent="0.2">
      <c r="A720" s="5">
        <v>5</v>
      </c>
      <c r="B720" s="4" t="s">
        <v>48</v>
      </c>
      <c r="C720" t="s">
        <v>31</v>
      </c>
      <c r="D720" t="s">
        <v>982</v>
      </c>
      <c r="E720" t="s">
        <v>976</v>
      </c>
      <c r="F720">
        <v>2014</v>
      </c>
      <c r="G720" t="s">
        <v>975</v>
      </c>
    </row>
    <row r="721" spans="1:8" ht="17" x14ac:dyDescent="0.2">
      <c r="A721" s="5">
        <v>6</v>
      </c>
      <c r="B721" s="4" t="s">
        <v>0</v>
      </c>
      <c r="C721" t="s">
        <v>37</v>
      </c>
      <c r="D721" t="s">
        <v>1290</v>
      </c>
      <c r="E721" t="s">
        <v>976</v>
      </c>
      <c r="F721">
        <v>2014</v>
      </c>
      <c r="G721" t="s">
        <v>975</v>
      </c>
    </row>
    <row r="722" spans="1:8" ht="17" x14ac:dyDescent="0.2">
      <c r="A722" s="5">
        <v>7</v>
      </c>
      <c r="B722" s="4" t="s">
        <v>762</v>
      </c>
      <c r="C722" t="s">
        <v>31</v>
      </c>
      <c r="E722" t="s">
        <v>976</v>
      </c>
      <c r="F722">
        <v>2014</v>
      </c>
      <c r="G722" t="s">
        <v>975</v>
      </c>
    </row>
    <row r="723" spans="1:8" ht="34" x14ac:dyDescent="0.2">
      <c r="A723" s="5">
        <v>8</v>
      </c>
      <c r="B723" s="4" t="s">
        <v>42</v>
      </c>
      <c r="C723" t="s">
        <v>37</v>
      </c>
      <c r="E723" t="s">
        <v>976</v>
      </c>
      <c r="F723">
        <v>2014</v>
      </c>
      <c r="G723" t="s">
        <v>975</v>
      </c>
    </row>
    <row r="724" spans="1:8" x14ac:dyDescent="0.2">
      <c r="A724" s="5">
        <v>9</v>
      </c>
      <c r="B724" s="5" t="s">
        <v>24</v>
      </c>
      <c r="C724" t="s">
        <v>54</v>
      </c>
      <c r="D724" t="s">
        <v>980</v>
      </c>
      <c r="E724" t="s">
        <v>976</v>
      </c>
      <c r="F724">
        <v>2014</v>
      </c>
      <c r="G724" t="s">
        <v>975</v>
      </c>
    </row>
    <row r="725" spans="1:8" x14ac:dyDescent="0.2">
      <c r="A725" s="5">
        <v>10</v>
      </c>
      <c r="B725" s="5" t="s">
        <v>1</v>
      </c>
      <c r="C725" t="s">
        <v>54</v>
      </c>
      <c r="E725" t="s">
        <v>976</v>
      </c>
      <c r="F725">
        <v>2014</v>
      </c>
      <c r="G725" t="s">
        <v>975</v>
      </c>
    </row>
    <row r="726" spans="1:8" x14ac:dyDescent="0.2">
      <c r="A726" s="5">
        <v>11</v>
      </c>
      <c r="B726" s="5" t="s">
        <v>2</v>
      </c>
      <c r="C726" t="s">
        <v>55</v>
      </c>
      <c r="E726" t="s">
        <v>976</v>
      </c>
      <c r="F726">
        <v>2014</v>
      </c>
      <c r="G726" t="s">
        <v>975</v>
      </c>
    </row>
    <row r="727" spans="1:8" x14ac:dyDescent="0.2">
      <c r="A727" s="5">
        <v>12</v>
      </c>
      <c r="B727" s="5" t="s">
        <v>32</v>
      </c>
      <c r="C727" t="s">
        <v>54</v>
      </c>
      <c r="D727" t="s">
        <v>981</v>
      </c>
      <c r="E727" t="s">
        <v>976</v>
      </c>
      <c r="F727">
        <v>2014</v>
      </c>
      <c r="G727" t="s">
        <v>975</v>
      </c>
    </row>
    <row r="728" spans="1:8" x14ac:dyDescent="0.2">
      <c r="A728" s="5">
        <v>13</v>
      </c>
      <c r="B728" s="5" t="s">
        <v>409</v>
      </c>
      <c r="C728">
        <v>23</v>
      </c>
      <c r="D728" t="s">
        <v>977</v>
      </c>
      <c r="E728" t="s">
        <v>976</v>
      </c>
      <c r="F728">
        <v>2014</v>
      </c>
      <c r="G728" t="s">
        <v>975</v>
      </c>
    </row>
    <row r="730" spans="1:8" x14ac:dyDescent="0.2">
      <c r="A730" s="5">
        <v>1</v>
      </c>
      <c r="B730" s="5" t="s">
        <v>25</v>
      </c>
      <c r="C730" t="s">
        <v>31</v>
      </c>
      <c r="E730" t="s">
        <v>985</v>
      </c>
      <c r="F730">
        <v>2013</v>
      </c>
      <c r="G730" t="s">
        <v>984</v>
      </c>
    </row>
    <row r="731" spans="1:8" x14ac:dyDescent="0.2">
      <c r="A731" s="5">
        <v>2</v>
      </c>
      <c r="B731" s="5" t="s">
        <v>33</v>
      </c>
      <c r="C731" t="s">
        <v>986</v>
      </c>
      <c r="D731" t="s">
        <v>987</v>
      </c>
      <c r="E731" t="s">
        <v>985</v>
      </c>
      <c r="F731">
        <v>2013</v>
      </c>
      <c r="G731" t="s">
        <v>984</v>
      </c>
    </row>
    <row r="732" spans="1:8" ht="17" x14ac:dyDescent="0.2">
      <c r="A732" s="5">
        <v>3</v>
      </c>
      <c r="B732" s="4" t="s">
        <v>27</v>
      </c>
      <c r="C732" t="s">
        <v>37</v>
      </c>
      <c r="D732" t="s">
        <v>988</v>
      </c>
      <c r="E732" t="s">
        <v>985</v>
      </c>
      <c r="F732">
        <v>2013</v>
      </c>
      <c r="G732" t="s">
        <v>984</v>
      </c>
      <c r="H732" t="s">
        <v>989</v>
      </c>
    </row>
    <row r="733" spans="1:8" ht="17" x14ac:dyDescent="0.2">
      <c r="A733" s="5">
        <v>4</v>
      </c>
      <c r="B733" s="4" t="s">
        <v>28</v>
      </c>
      <c r="C733" t="s">
        <v>37</v>
      </c>
      <c r="D733" t="s">
        <v>988</v>
      </c>
      <c r="E733" t="s">
        <v>985</v>
      </c>
      <c r="F733">
        <v>2013</v>
      </c>
      <c r="G733" t="s">
        <v>984</v>
      </c>
    </row>
    <row r="734" spans="1:8" ht="17" x14ac:dyDescent="0.2">
      <c r="A734" s="5">
        <v>5</v>
      </c>
      <c r="B734" s="4" t="s">
        <v>48</v>
      </c>
      <c r="C734" t="s">
        <v>37</v>
      </c>
      <c r="D734" t="s">
        <v>992</v>
      </c>
      <c r="E734" t="s">
        <v>985</v>
      </c>
      <c r="F734">
        <v>2013</v>
      </c>
      <c r="G734" t="s">
        <v>984</v>
      </c>
    </row>
    <row r="735" spans="1:8" ht="17" x14ac:dyDescent="0.2">
      <c r="A735" s="5">
        <v>6</v>
      </c>
      <c r="B735" s="4" t="s">
        <v>0</v>
      </c>
      <c r="C735" t="s">
        <v>55</v>
      </c>
      <c r="E735" t="s">
        <v>985</v>
      </c>
      <c r="F735">
        <v>2013</v>
      </c>
      <c r="G735" t="s">
        <v>984</v>
      </c>
    </row>
    <row r="736" spans="1:8" ht="17" x14ac:dyDescent="0.2">
      <c r="A736" s="5">
        <v>7</v>
      </c>
      <c r="B736" s="4" t="s">
        <v>762</v>
      </c>
      <c r="C736" t="s">
        <v>37</v>
      </c>
      <c r="E736" t="s">
        <v>985</v>
      </c>
      <c r="F736">
        <v>2013</v>
      </c>
      <c r="G736" t="s">
        <v>984</v>
      </c>
    </row>
    <row r="737" spans="1:8" ht="34" x14ac:dyDescent="0.2">
      <c r="A737" s="5">
        <v>8</v>
      </c>
      <c r="B737" s="4" t="s">
        <v>42</v>
      </c>
      <c r="C737" t="s">
        <v>37</v>
      </c>
      <c r="E737" t="s">
        <v>985</v>
      </c>
      <c r="F737">
        <v>2013</v>
      </c>
      <c r="G737" t="s">
        <v>984</v>
      </c>
    </row>
    <row r="738" spans="1:8" x14ac:dyDescent="0.2">
      <c r="A738" s="5">
        <v>9</v>
      </c>
      <c r="B738" s="5" t="s">
        <v>24</v>
      </c>
      <c r="C738" t="s">
        <v>54</v>
      </c>
      <c r="D738" t="s">
        <v>1778</v>
      </c>
      <c r="E738" t="s">
        <v>985</v>
      </c>
      <c r="F738">
        <v>2013</v>
      </c>
      <c r="G738" t="s">
        <v>984</v>
      </c>
    </row>
    <row r="739" spans="1:8" x14ac:dyDescent="0.2">
      <c r="A739" s="5">
        <v>10</v>
      </c>
      <c r="B739" s="5" t="s">
        <v>1</v>
      </c>
      <c r="C739" t="s">
        <v>54</v>
      </c>
      <c r="E739" t="s">
        <v>985</v>
      </c>
      <c r="F739">
        <v>2013</v>
      </c>
      <c r="G739" t="s">
        <v>984</v>
      </c>
    </row>
    <row r="740" spans="1:8" x14ac:dyDescent="0.2">
      <c r="A740" s="5">
        <v>11</v>
      </c>
      <c r="B740" s="5" t="s">
        <v>2</v>
      </c>
      <c r="C740" t="s">
        <v>55</v>
      </c>
      <c r="E740" t="s">
        <v>985</v>
      </c>
      <c r="F740">
        <v>2013</v>
      </c>
      <c r="G740" t="s">
        <v>984</v>
      </c>
    </row>
    <row r="741" spans="1:8" x14ac:dyDescent="0.2">
      <c r="A741" s="5">
        <v>12</v>
      </c>
      <c r="B741" s="5" t="s">
        <v>32</v>
      </c>
      <c r="C741" t="s">
        <v>990</v>
      </c>
      <c r="D741" t="s">
        <v>991</v>
      </c>
      <c r="E741" t="s">
        <v>985</v>
      </c>
      <c r="F741">
        <v>2013</v>
      </c>
      <c r="G741" t="s">
        <v>984</v>
      </c>
    </row>
    <row r="742" spans="1:8" x14ac:dyDescent="0.2">
      <c r="A742" s="5">
        <v>13</v>
      </c>
      <c r="B742" s="5" t="s">
        <v>409</v>
      </c>
      <c r="C742" t="s">
        <v>54</v>
      </c>
      <c r="D742" t="s">
        <v>438</v>
      </c>
      <c r="E742" t="s">
        <v>985</v>
      </c>
      <c r="F742">
        <v>2013</v>
      </c>
      <c r="G742" t="s">
        <v>984</v>
      </c>
      <c r="H742" t="s">
        <v>1779</v>
      </c>
    </row>
    <row r="744" spans="1:8" x14ac:dyDescent="0.2">
      <c r="A744" s="5">
        <v>1</v>
      </c>
      <c r="B744" s="5" t="s">
        <v>25</v>
      </c>
      <c r="C744" t="s">
        <v>37</v>
      </c>
      <c r="D744" t="s">
        <v>997</v>
      </c>
      <c r="E744" t="s">
        <v>994</v>
      </c>
      <c r="F744">
        <v>2011</v>
      </c>
      <c r="G744" t="s">
        <v>993</v>
      </c>
      <c r="H744" t="s">
        <v>1777</v>
      </c>
    </row>
    <row r="745" spans="1:8" x14ac:dyDescent="0.2">
      <c r="A745" s="5">
        <v>2</v>
      </c>
      <c r="B745" s="5" t="s">
        <v>33</v>
      </c>
      <c r="C745" t="s">
        <v>995</v>
      </c>
      <c r="D745" t="s">
        <v>996</v>
      </c>
      <c r="E745" t="s">
        <v>994</v>
      </c>
      <c r="F745">
        <v>2011</v>
      </c>
      <c r="G745" t="s">
        <v>993</v>
      </c>
    </row>
    <row r="746" spans="1:8" ht="17" x14ac:dyDescent="0.2">
      <c r="A746" s="5">
        <v>3</v>
      </c>
      <c r="B746" s="4" t="s">
        <v>27</v>
      </c>
      <c r="C746" t="s">
        <v>55</v>
      </c>
      <c r="D746" t="s">
        <v>55</v>
      </c>
      <c r="E746" t="s">
        <v>994</v>
      </c>
      <c r="F746">
        <v>2011</v>
      </c>
      <c r="G746" t="s">
        <v>993</v>
      </c>
    </row>
    <row r="747" spans="1:8" ht="17" x14ac:dyDescent="0.2">
      <c r="A747" s="5">
        <v>4</v>
      </c>
      <c r="B747" s="4" t="s">
        <v>28</v>
      </c>
      <c r="C747" t="s">
        <v>55</v>
      </c>
      <c r="D747" t="s">
        <v>55</v>
      </c>
      <c r="E747" t="s">
        <v>994</v>
      </c>
      <c r="F747">
        <v>2011</v>
      </c>
      <c r="G747" t="s">
        <v>993</v>
      </c>
    </row>
    <row r="748" spans="1:8" ht="17" x14ac:dyDescent="0.2">
      <c r="A748" s="5">
        <v>5</v>
      </c>
      <c r="B748" s="4" t="s">
        <v>48</v>
      </c>
      <c r="C748" t="s">
        <v>55</v>
      </c>
      <c r="D748" t="s">
        <v>55</v>
      </c>
      <c r="E748" t="s">
        <v>994</v>
      </c>
      <c r="F748">
        <v>2011</v>
      </c>
      <c r="G748" t="s">
        <v>993</v>
      </c>
    </row>
    <row r="749" spans="1:8" ht="17" x14ac:dyDescent="0.2">
      <c r="A749" s="5">
        <v>6</v>
      </c>
      <c r="B749" s="4" t="s">
        <v>0</v>
      </c>
      <c r="C749" t="s">
        <v>55</v>
      </c>
      <c r="D749" t="s">
        <v>55</v>
      </c>
      <c r="E749" t="s">
        <v>994</v>
      </c>
      <c r="F749">
        <v>2011</v>
      </c>
      <c r="G749" t="s">
        <v>993</v>
      </c>
    </row>
    <row r="750" spans="1:8" ht="17" x14ac:dyDescent="0.2">
      <c r="A750" s="5">
        <v>7</v>
      </c>
      <c r="B750" s="4" t="s">
        <v>762</v>
      </c>
      <c r="C750" t="s">
        <v>55</v>
      </c>
      <c r="D750" t="s">
        <v>55</v>
      </c>
      <c r="E750" t="s">
        <v>994</v>
      </c>
      <c r="F750">
        <v>2011</v>
      </c>
      <c r="G750" t="s">
        <v>993</v>
      </c>
    </row>
    <row r="751" spans="1:8" ht="34" x14ac:dyDescent="0.2">
      <c r="A751" s="5">
        <v>8</v>
      </c>
      <c r="B751" s="4" t="s">
        <v>42</v>
      </c>
      <c r="C751" t="s">
        <v>55</v>
      </c>
      <c r="D751" t="s">
        <v>55</v>
      </c>
      <c r="E751" t="s">
        <v>994</v>
      </c>
      <c r="F751">
        <v>2011</v>
      </c>
      <c r="G751" t="s">
        <v>993</v>
      </c>
    </row>
    <row r="752" spans="1:8" x14ac:dyDescent="0.2">
      <c r="A752" s="5">
        <v>9</v>
      </c>
      <c r="B752" s="5" t="s">
        <v>24</v>
      </c>
      <c r="C752" t="s">
        <v>55</v>
      </c>
      <c r="D752" t="s">
        <v>55</v>
      </c>
      <c r="E752" t="s">
        <v>994</v>
      </c>
      <c r="F752">
        <v>2011</v>
      </c>
      <c r="G752" t="s">
        <v>993</v>
      </c>
    </row>
    <row r="753" spans="1:8" x14ac:dyDescent="0.2">
      <c r="A753" s="5">
        <v>10</v>
      </c>
      <c r="B753" s="5" t="s">
        <v>1</v>
      </c>
      <c r="C753" t="s">
        <v>55</v>
      </c>
      <c r="D753" t="s">
        <v>55</v>
      </c>
      <c r="E753" t="s">
        <v>994</v>
      </c>
      <c r="F753">
        <v>2011</v>
      </c>
      <c r="G753" t="s">
        <v>993</v>
      </c>
    </row>
    <row r="754" spans="1:8" x14ac:dyDescent="0.2">
      <c r="A754" s="5">
        <v>11</v>
      </c>
      <c r="B754" s="5" t="s">
        <v>2</v>
      </c>
      <c r="C754" t="s">
        <v>55</v>
      </c>
      <c r="D754" t="s">
        <v>55</v>
      </c>
      <c r="E754" t="s">
        <v>994</v>
      </c>
      <c r="F754">
        <v>2011</v>
      </c>
      <c r="G754" t="s">
        <v>993</v>
      </c>
    </row>
    <row r="755" spans="1:8" x14ac:dyDescent="0.2">
      <c r="A755" s="5">
        <v>12</v>
      </c>
      <c r="B755" s="5" t="s">
        <v>32</v>
      </c>
      <c r="C755" t="s">
        <v>55</v>
      </c>
      <c r="D755" t="s">
        <v>55</v>
      </c>
      <c r="E755" t="s">
        <v>994</v>
      </c>
      <c r="F755">
        <v>2011</v>
      </c>
      <c r="G755" t="s">
        <v>993</v>
      </c>
    </row>
    <row r="756" spans="1:8" x14ac:dyDescent="0.2">
      <c r="A756" s="5">
        <v>13</v>
      </c>
      <c r="B756" s="5" t="s">
        <v>409</v>
      </c>
      <c r="C756" t="s">
        <v>55</v>
      </c>
      <c r="D756" t="s">
        <v>55</v>
      </c>
      <c r="E756" t="s">
        <v>994</v>
      </c>
      <c r="F756">
        <v>2011</v>
      </c>
      <c r="G756" t="s">
        <v>993</v>
      </c>
    </row>
    <row r="758" spans="1:8" x14ac:dyDescent="0.2">
      <c r="A758" s="5">
        <v>1</v>
      </c>
      <c r="B758" s="5" t="s">
        <v>25</v>
      </c>
      <c r="C758" t="s">
        <v>31</v>
      </c>
      <c r="D758" t="s">
        <v>1001</v>
      </c>
      <c r="E758" t="s">
        <v>999</v>
      </c>
      <c r="F758">
        <v>2018</v>
      </c>
      <c r="G758" t="s">
        <v>998</v>
      </c>
    </row>
    <row r="759" spans="1:8" x14ac:dyDescent="0.2">
      <c r="A759" s="5">
        <v>2</v>
      </c>
      <c r="B759" s="5" t="s">
        <v>33</v>
      </c>
      <c r="C759" t="s">
        <v>145</v>
      </c>
      <c r="D759" t="s">
        <v>1000</v>
      </c>
      <c r="E759" t="s">
        <v>999</v>
      </c>
      <c r="F759">
        <v>2018</v>
      </c>
      <c r="G759" t="s">
        <v>998</v>
      </c>
    </row>
    <row r="760" spans="1:8" ht="17" x14ac:dyDescent="0.2">
      <c r="A760" s="5">
        <v>3</v>
      </c>
      <c r="B760" s="4" t="s">
        <v>27</v>
      </c>
      <c r="C760" t="s">
        <v>37</v>
      </c>
      <c r="D760" t="s">
        <v>1786</v>
      </c>
      <c r="E760" t="s">
        <v>999</v>
      </c>
      <c r="F760">
        <v>2018</v>
      </c>
      <c r="G760" t="s">
        <v>998</v>
      </c>
      <c r="H760" t="s">
        <v>1002</v>
      </c>
    </row>
    <row r="761" spans="1:8" ht="17" x14ac:dyDescent="0.2">
      <c r="A761" s="5">
        <v>4</v>
      </c>
      <c r="B761" s="4" t="s">
        <v>28</v>
      </c>
      <c r="C761" t="s">
        <v>37</v>
      </c>
      <c r="D761" t="s">
        <v>1787</v>
      </c>
      <c r="E761" t="s">
        <v>999</v>
      </c>
      <c r="F761">
        <v>2018</v>
      </c>
      <c r="G761" t="s">
        <v>998</v>
      </c>
    </row>
    <row r="762" spans="1:8" ht="17" x14ac:dyDescent="0.2">
      <c r="A762" s="5">
        <v>5</v>
      </c>
      <c r="B762" s="4" t="s">
        <v>48</v>
      </c>
      <c r="C762" t="s">
        <v>37</v>
      </c>
      <c r="E762" t="s">
        <v>999</v>
      </c>
      <c r="F762">
        <v>2018</v>
      </c>
      <c r="G762" t="s">
        <v>998</v>
      </c>
    </row>
    <row r="763" spans="1:8" ht="17" x14ac:dyDescent="0.2">
      <c r="A763" s="5">
        <v>6</v>
      </c>
      <c r="B763" s="4" t="s">
        <v>0</v>
      </c>
      <c r="C763" t="s">
        <v>55</v>
      </c>
      <c r="E763" t="s">
        <v>999</v>
      </c>
      <c r="F763">
        <v>2018</v>
      </c>
      <c r="G763" t="s">
        <v>998</v>
      </c>
    </row>
    <row r="764" spans="1:8" ht="17" x14ac:dyDescent="0.2">
      <c r="A764" s="5">
        <v>7</v>
      </c>
      <c r="B764" s="4" t="s">
        <v>762</v>
      </c>
      <c r="C764" t="s">
        <v>31</v>
      </c>
      <c r="D764" t="s">
        <v>1005</v>
      </c>
      <c r="E764" t="s">
        <v>999</v>
      </c>
      <c r="F764">
        <v>2018</v>
      </c>
      <c r="G764" t="s">
        <v>998</v>
      </c>
    </row>
    <row r="765" spans="1:8" ht="34" x14ac:dyDescent="0.2">
      <c r="A765" s="5">
        <v>8</v>
      </c>
      <c r="B765" s="4" t="s">
        <v>42</v>
      </c>
      <c r="C765" t="s">
        <v>37</v>
      </c>
      <c r="E765" t="s">
        <v>999</v>
      </c>
      <c r="F765">
        <v>2018</v>
      </c>
      <c r="G765" t="s">
        <v>998</v>
      </c>
    </row>
    <row r="766" spans="1:8" x14ac:dyDescent="0.2">
      <c r="A766" s="5">
        <v>9</v>
      </c>
      <c r="B766" s="5" t="s">
        <v>24</v>
      </c>
      <c r="C766" t="s">
        <v>354</v>
      </c>
      <c r="D766" t="s">
        <v>1785</v>
      </c>
      <c r="E766" t="s">
        <v>999</v>
      </c>
      <c r="F766">
        <v>2018</v>
      </c>
      <c r="G766" t="s">
        <v>998</v>
      </c>
    </row>
    <row r="767" spans="1:8" x14ac:dyDescent="0.2">
      <c r="A767" s="5">
        <v>10</v>
      </c>
      <c r="B767" s="5" t="s">
        <v>1</v>
      </c>
      <c r="C767" t="s">
        <v>31</v>
      </c>
      <c r="D767" t="s">
        <v>1003</v>
      </c>
      <c r="E767" t="s">
        <v>999</v>
      </c>
      <c r="F767">
        <v>2018</v>
      </c>
      <c r="G767" t="s">
        <v>998</v>
      </c>
    </row>
    <row r="768" spans="1:8" x14ac:dyDescent="0.2">
      <c r="A768" s="5">
        <v>11</v>
      </c>
      <c r="B768" s="5" t="s">
        <v>2</v>
      </c>
      <c r="C768" t="s">
        <v>55</v>
      </c>
      <c r="E768" t="s">
        <v>999</v>
      </c>
      <c r="F768">
        <v>2018</v>
      </c>
      <c r="G768" t="s">
        <v>998</v>
      </c>
    </row>
    <row r="769" spans="1:7" x14ac:dyDescent="0.2">
      <c r="A769" s="5">
        <v>12</v>
      </c>
      <c r="B769" s="5" t="s">
        <v>32</v>
      </c>
      <c r="C769" t="s">
        <v>1004</v>
      </c>
      <c r="E769" t="s">
        <v>999</v>
      </c>
      <c r="F769">
        <v>2018</v>
      </c>
      <c r="G769" t="s">
        <v>998</v>
      </c>
    </row>
    <row r="770" spans="1:7" x14ac:dyDescent="0.2">
      <c r="A770" s="5">
        <v>13</v>
      </c>
      <c r="B770" s="5" t="s">
        <v>409</v>
      </c>
      <c r="C770" t="s">
        <v>438</v>
      </c>
      <c r="E770" t="s">
        <v>999</v>
      </c>
      <c r="F770">
        <v>2018</v>
      </c>
      <c r="G770" t="s">
        <v>998</v>
      </c>
    </row>
    <row r="772" spans="1:7" x14ac:dyDescent="0.2">
      <c r="A772" s="5">
        <v>1</v>
      </c>
      <c r="B772" s="5" t="s">
        <v>25</v>
      </c>
      <c r="C772" t="s">
        <v>31</v>
      </c>
      <c r="E772" t="s">
        <v>1007</v>
      </c>
      <c r="F772">
        <v>2011</v>
      </c>
      <c r="G772" t="s">
        <v>1006</v>
      </c>
    </row>
    <row r="773" spans="1:7" x14ac:dyDescent="0.2">
      <c r="A773" s="5">
        <v>2</v>
      </c>
      <c r="B773" s="5" t="s">
        <v>33</v>
      </c>
      <c r="C773" t="s">
        <v>145</v>
      </c>
      <c r="D773" t="s">
        <v>1008</v>
      </c>
      <c r="E773" t="s">
        <v>1007</v>
      </c>
      <c r="F773">
        <v>2011</v>
      </c>
      <c r="G773" t="s">
        <v>1006</v>
      </c>
    </row>
    <row r="774" spans="1:7" ht="17" x14ac:dyDescent="0.2">
      <c r="A774" s="5">
        <v>3</v>
      </c>
      <c r="B774" s="4" t="s">
        <v>27</v>
      </c>
      <c r="C774" t="s">
        <v>37</v>
      </c>
      <c r="D774" t="s">
        <v>1802</v>
      </c>
      <c r="E774" t="s">
        <v>1007</v>
      </c>
      <c r="F774">
        <v>2011</v>
      </c>
      <c r="G774" t="s">
        <v>1006</v>
      </c>
    </row>
    <row r="775" spans="1:7" ht="17" x14ac:dyDescent="0.2">
      <c r="A775" s="5">
        <v>4</v>
      </c>
      <c r="B775" s="4" t="s">
        <v>28</v>
      </c>
      <c r="C775" t="s">
        <v>37</v>
      </c>
      <c r="D775" t="s">
        <v>1803</v>
      </c>
      <c r="E775" t="s">
        <v>1007</v>
      </c>
      <c r="F775">
        <v>2011</v>
      </c>
      <c r="G775" t="s">
        <v>1006</v>
      </c>
    </row>
    <row r="776" spans="1:7" ht="17" x14ac:dyDescent="0.2">
      <c r="A776" s="5">
        <v>5</v>
      </c>
      <c r="B776" s="4" t="s">
        <v>48</v>
      </c>
      <c r="C776" t="s">
        <v>31</v>
      </c>
      <c r="D776" t="s">
        <v>1011</v>
      </c>
      <c r="E776" t="s">
        <v>1007</v>
      </c>
      <c r="F776">
        <v>2011</v>
      </c>
      <c r="G776" t="s">
        <v>1006</v>
      </c>
    </row>
    <row r="777" spans="1:7" ht="17" x14ac:dyDescent="0.2">
      <c r="A777" s="5">
        <v>6</v>
      </c>
      <c r="B777" s="4" t="s">
        <v>0</v>
      </c>
      <c r="C777" t="s">
        <v>31</v>
      </c>
      <c r="E777" t="s">
        <v>1007</v>
      </c>
      <c r="F777">
        <v>2011</v>
      </c>
      <c r="G777" t="s">
        <v>1006</v>
      </c>
    </row>
    <row r="778" spans="1:7" ht="17" x14ac:dyDescent="0.2">
      <c r="A778" s="5">
        <v>7</v>
      </c>
      <c r="B778" s="4" t="s">
        <v>762</v>
      </c>
      <c r="C778" t="s">
        <v>31</v>
      </c>
      <c r="D778" t="s">
        <v>1012</v>
      </c>
      <c r="E778" t="s">
        <v>1007</v>
      </c>
      <c r="F778">
        <v>2011</v>
      </c>
      <c r="G778" t="s">
        <v>1006</v>
      </c>
    </row>
    <row r="779" spans="1:7" ht="34" x14ac:dyDescent="0.2">
      <c r="A779" s="5">
        <v>8</v>
      </c>
      <c r="B779" s="4" t="s">
        <v>42</v>
      </c>
      <c r="C779" t="s">
        <v>37</v>
      </c>
      <c r="E779" t="s">
        <v>1007</v>
      </c>
      <c r="F779">
        <v>2011</v>
      </c>
      <c r="G779" t="s">
        <v>1006</v>
      </c>
    </row>
    <row r="780" spans="1:7" x14ac:dyDescent="0.2">
      <c r="A780" s="5">
        <v>9</v>
      </c>
      <c r="B780" s="5" t="s">
        <v>24</v>
      </c>
      <c r="C780" t="s">
        <v>36</v>
      </c>
      <c r="E780" t="s">
        <v>1007</v>
      </c>
      <c r="F780">
        <v>2011</v>
      </c>
      <c r="G780" t="s">
        <v>1006</v>
      </c>
    </row>
    <row r="781" spans="1:7" x14ac:dyDescent="0.2">
      <c r="A781" s="5">
        <v>10</v>
      </c>
      <c r="B781" s="5" t="s">
        <v>1</v>
      </c>
      <c r="C781" t="s">
        <v>31</v>
      </c>
      <c r="E781" t="s">
        <v>1007</v>
      </c>
      <c r="F781">
        <v>2011</v>
      </c>
      <c r="G781" t="s">
        <v>1006</v>
      </c>
    </row>
    <row r="782" spans="1:7" x14ac:dyDescent="0.2">
      <c r="A782" s="5">
        <v>11</v>
      </c>
      <c r="B782" s="5" t="s">
        <v>2</v>
      </c>
      <c r="C782" t="s">
        <v>55</v>
      </c>
      <c r="E782" t="s">
        <v>1007</v>
      </c>
      <c r="F782">
        <v>2011</v>
      </c>
      <c r="G782" t="s">
        <v>1006</v>
      </c>
    </row>
    <row r="783" spans="1:7" x14ac:dyDescent="0.2">
      <c r="A783" s="5">
        <v>12</v>
      </c>
      <c r="B783" s="5" t="s">
        <v>32</v>
      </c>
      <c r="C783" t="s">
        <v>1010</v>
      </c>
      <c r="E783" t="s">
        <v>1007</v>
      </c>
      <c r="F783">
        <v>2011</v>
      </c>
      <c r="G783" t="s">
        <v>1006</v>
      </c>
    </row>
    <row r="784" spans="1:7" x14ac:dyDescent="0.2">
      <c r="A784" s="5">
        <v>13</v>
      </c>
      <c r="B784" s="5" t="s">
        <v>409</v>
      </c>
      <c r="C784">
        <v>352</v>
      </c>
      <c r="D784" t="s">
        <v>1009</v>
      </c>
      <c r="E784" t="s">
        <v>1007</v>
      </c>
      <c r="F784">
        <v>2011</v>
      </c>
      <c r="G784" t="s">
        <v>1006</v>
      </c>
    </row>
    <row r="786" spans="1:8" x14ac:dyDescent="0.2">
      <c r="A786" s="5">
        <v>1</v>
      </c>
      <c r="B786" s="5" t="s">
        <v>25</v>
      </c>
      <c r="C786" t="s">
        <v>31</v>
      </c>
      <c r="E786" t="s">
        <v>1031</v>
      </c>
      <c r="F786">
        <v>2014</v>
      </c>
      <c r="G786" t="s">
        <v>1030</v>
      </c>
      <c r="H786" t="s">
        <v>1036</v>
      </c>
    </row>
    <row r="787" spans="1:8" x14ac:dyDescent="0.2">
      <c r="A787" s="5">
        <v>2</v>
      </c>
      <c r="B787" s="5" t="s">
        <v>33</v>
      </c>
      <c r="C787" t="s">
        <v>34</v>
      </c>
      <c r="D787" t="s">
        <v>1032</v>
      </c>
      <c r="E787" t="s">
        <v>1031</v>
      </c>
      <c r="F787">
        <v>2014</v>
      </c>
      <c r="G787" t="s">
        <v>1030</v>
      </c>
    </row>
    <row r="788" spans="1:8" ht="17" x14ac:dyDescent="0.2">
      <c r="A788" s="5">
        <v>3</v>
      </c>
      <c r="B788" s="4" t="s">
        <v>27</v>
      </c>
      <c r="C788" t="s">
        <v>37</v>
      </c>
      <c r="D788" t="s">
        <v>1035</v>
      </c>
      <c r="E788" t="s">
        <v>1031</v>
      </c>
      <c r="F788">
        <v>2014</v>
      </c>
      <c r="G788" t="s">
        <v>1030</v>
      </c>
    </row>
    <row r="789" spans="1:8" ht="17" x14ac:dyDescent="0.2">
      <c r="A789" s="5">
        <v>4</v>
      </c>
      <c r="B789" s="4" t="s">
        <v>28</v>
      </c>
      <c r="C789" t="s">
        <v>37</v>
      </c>
      <c r="D789" t="s">
        <v>1035</v>
      </c>
      <c r="E789" t="s">
        <v>1031</v>
      </c>
      <c r="F789">
        <v>2014</v>
      </c>
      <c r="G789" t="s">
        <v>1030</v>
      </c>
    </row>
    <row r="790" spans="1:8" ht="17" x14ac:dyDescent="0.2">
      <c r="A790" s="5">
        <v>5</v>
      </c>
      <c r="B790" s="4" t="s">
        <v>48</v>
      </c>
      <c r="C790" t="s">
        <v>31</v>
      </c>
      <c r="D790" t="s">
        <v>1808</v>
      </c>
      <c r="E790" t="s">
        <v>1031</v>
      </c>
      <c r="F790">
        <v>2014</v>
      </c>
      <c r="G790" t="s">
        <v>1030</v>
      </c>
    </row>
    <row r="791" spans="1:8" ht="17" x14ac:dyDescent="0.2">
      <c r="A791" s="5">
        <v>6</v>
      </c>
      <c r="B791" s="4" t="s">
        <v>0</v>
      </c>
      <c r="C791" t="s">
        <v>31</v>
      </c>
      <c r="E791" t="s">
        <v>1031</v>
      </c>
      <c r="F791">
        <v>2014</v>
      </c>
      <c r="G791" t="s">
        <v>1030</v>
      </c>
    </row>
    <row r="792" spans="1:8" ht="17" x14ac:dyDescent="0.2">
      <c r="A792" s="5">
        <v>7</v>
      </c>
      <c r="B792" s="4" t="s">
        <v>762</v>
      </c>
      <c r="C792" t="s">
        <v>37</v>
      </c>
      <c r="E792" t="s">
        <v>1031</v>
      </c>
      <c r="F792">
        <v>2014</v>
      </c>
      <c r="G792" t="s">
        <v>1030</v>
      </c>
    </row>
    <row r="793" spans="1:8" ht="34" x14ac:dyDescent="0.2">
      <c r="A793" s="5">
        <v>8</v>
      </c>
      <c r="B793" s="4" t="s">
        <v>42</v>
      </c>
      <c r="C793" t="s">
        <v>31</v>
      </c>
      <c r="D793" t="s">
        <v>1037</v>
      </c>
      <c r="E793" t="s">
        <v>1031</v>
      </c>
      <c r="F793">
        <v>2014</v>
      </c>
      <c r="G793" t="s">
        <v>1030</v>
      </c>
    </row>
    <row r="794" spans="1:8" x14ac:dyDescent="0.2">
      <c r="A794" s="5">
        <v>9</v>
      </c>
      <c r="B794" s="5" t="s">
        <v>24</v>
      </c>
      <c r="C794" t="s">
        <v>131</v>
      </c>
      <c r="D794" t="s">
        <v>1034</v>
      </c>
      <c r="E794" t="s">
        <v>1031</v>
      </c>
      <c r="F794">
        <v>2014</v>
      </c>
      <c r="G794" t="s">
        <v>1030</v>
      </c>
    </row>
    <row r="795" spans="1:8" x14ac:dyDescent="0.2">
      <c r="A795" s="5">
        <v>10</v>
      </c>
      <c r="B795" s="5" t="s">
        <v>1</v>
      </c>
      <c r="C795" t="s">
        <v>31</v>
      </c>
      <c r="E795" t="s">
        <v>1031</v>
      </c>
      <c r="F795">
        <v>2014</v>
      </c>
      <c r="G795" t="s">
        <v>1030</v>
      </c>
    </row>
    <row r="796" spans="1:8" x14ac:dyDescent="0.2">
      <c r="A796" s="5">
        <v>11</v>
      </c>
      <c r="B796" s="5" t="s">
        <v>2</v>
      </c>
      <c r="C796" t="s">
        <v>55</v>
      </c>
      <c r="E796" t="s">
        <v>1031</v>
      </c>
      <c r="F796">
        <v>2014</v>
      </c>
      <c r="G796" t="s">
        <v>1030</v>
      </c>
    </row>
    <row r="797" spans="1:8" x14ac:dyDescent="0.2">
      <c r="A797" s="5">
        <v>12</v>
      </c>
      <c r="B797" s="5" t="s">
        <v>32</v>
      </c>
      <c r="C797" t="s">
        <v>727</v>
      </c>
      <c r="E797" t="s">
        <v>1031</v>
      </c>
      <c r="F797">
        <v>2014</v>
      </c>
      <c r="G797" t="s">
        <v>1030</v>
      </c>
    </row>
    <row r="798" spans="1:8" x14ac:dyDescent="0.2">
      <c r="A798" s="5">
        <v>13</v>
      </c>
      <c r="B798" s="5" t="s">
        <v>409</v>
      </c>
      <c r="C798" t="s">
        <v>55</v>
      </c>
      <c r="D798" t="s">
        <v>1033</v>
      </c>
      <c r="E798" t="s">
        <v>1031</v>
      </c>
      <c r="F798">
        <v>2014</v>
      </c>
      <c r="G798" t="s">
        <v>1030</v>
      </c>
    </row>
    <row r="800" spans="1:8" x14ac:dyDescent="0.2">
      <c r="A800" s="5">
        <v>1</v>
      </c>
      <c r="B800" s="5" t="s">
        <v>25</v>
      </c>
      <c r="C800" t="s">
        <v>31</v>
      </c>
      <c r="E800" t="s">
        <v>1039</v>
      </c>
      <c r="F800">
        <v>2012</v>
      </c>
      <c r="G800" t="s">
        <v>1038</v>
      </c>
      <c r="H800" t="s">
        <v>1045</v>
      </c>
    </row>
    <row r="801" spans="1:8" x14ac:dyDescent="0.2">
      <c r="A801" s="5">
        <v>2</v>
      </c>
      <c r="B801" s="5" t="s">
        <v>33</v>
      </c>
      <c r="C801" t="s">
        <v>58</v>
      </c>
      <c r="D801" t="s">
        <v>1040</v>
      </c>
      <c r="E801" t="s">
        <v>1039</v>
      </c>
      <c r="F801">
        <v>2012</v>
      </c>
      <c r="G801" t="s">
        <v>1038</v>
      </c>
      <c r="H801" t="s">
        <v>1809</v>
      </c>
    </row>
    <row r="802" spans="1:8" ht="17" x14ac:dyDescent="0.2">
      <c r="A802" s="5">
        <v>3</v>
      </c>
      <c r="B802" s="4" t="s">
        <v>27</v>
      </c>
      <c r="C802" t="s">
        <v>1042</v>
      </c>
      <c r="D802" t="s">
        <v>1811</v>
      </c>
      <c r="E802" t="s">
        <v>1039</v>
      </c>
      <c r="F802">
        <v>2012</v>
      </c>
      <c r="G802" t="s">
        <v>1038</v>
      </c>
    </row>
    <row r="803" spans="1:8" ht="17" x14ac:dyDescent="0.2">
      <c r="A803" s="5">
        <v>4</v>
      </c>
      <c r="B803" s="4" t="s">
        <v>28</v>
      </c>
      <c r="C803" t="s">
        <v>37</v>
      </c>
      <c r="D803" t="s">
        <v>1812</v>
      </c>
      <c r="E803" t="s">
        <v>1039</v>
      </c>
      <c r="F803">
        <v>2012</v>
      </c>
      <c r="G803" t="s">
        <v>1038</v>
      </c>
    </row>
    <row r="804" spans="1:8" ht="17" x14ac:dyDescent="0.2">
      <c r="A804" s="5">
        <v>5</v>
      </c>
      <c r="B804" s="4" t="s">
        <v>48</v>
      </c>
      <c r="C804" t="s">
        <v>31</v>
      </c>
      <c r="D804" t="s">
        <v>1810</v>
      </c>
      <c r="E804" t="s">
        <v>1039</v>
      </c>
      <c r="F804">
        <v>2012</v>
      </c>
      <c r="G804" t="s">
        <v>1038</v>
      </c>
    </row>
    <row r="805" spans="1:8" ht="17" x14ac:dyDescent="0.2">
      <c r="A805" s="5">
        <v>6</v>
      </c>
      <c r="B805" s="4" t="s">
        <v>0</v>
      </c>
      <c r="C805" t="s">
        <v>37</v>
      </c>
      <c r="D805" t="s">
        <v>1292</v>
      </c>
      <c r="E805" t="s">
        <v>1039</v>
      </c>
      <c r="F805">
        <v>2012</v>
      </c>
      <c r="G805" t="s">
        <v>1038</v>
      </c>
    </row>
    <row r="806" spans="1:8" ht="17" x14ac:dyDescent="0.2">
      <c r="A806" s="5">
        <v>7</v>
      </c>
      <c r="B806" s="4" t="s">
        <v>762</v>
      </c>
      <c r="C806" t="s">
        <v>31</v>
      </c>
      <c r="D806" t="s">
        <v>1046</v>
      </c>
      <c r="E806" t="s">
        <v>1039</v>
      </c>
      <c r="F806">
        <v>2012</v>
      </c>
      <c r="G806" t="s">
        <v>1038</v>
      </c>
      <c r="H806" t="s">
        <v>1047</v>
      </c>
    </row>
    <row r="807" spans="1:8" ht="34" x14ac:dyDescent="0.2">
      <c r="A807" s="5">
        <v>8</v>
      </c>
      <c r="B807" s="4" t="s">
        <v>42</v>
      </c>
      <c r="C807" t="s">
        <v>31</v>
      </c>
      <c r="D807" t="s">
        <v>1048</v>
      </c>
      <c r="E807" t="s">
        <v>1039</v>
      </c>
      <c r="F807">
        <v>2012</v>
      </c>
      <c r="G807" t="s">
        <v>1038</v>
      </c>
    </row>
    <row r="808" spans="1:8" x14ac:dyDescent="0.2">
      <c r="A808" s="5">
        <v>9</v>
      </c>
      <c r="B808" s="5" t="s">
        <v>24</v>
      </c>
      <c r="C808" t="s">
        <v>438</v>
      </c>
      <c r="D808" t="s">
        <v>1044</v>
      </c>
      <c r="E808" t="s">
        <v>1039</v>
      </c>
      <c r="F808">
        <v>2012</v>
      </c>
      <c r="G808" t="s">
        <v>1038</v>
      </c>
    </row>
    <row r="809" spans="1:8" x14ac:dyDescent="0.2">
      <c r="A809" s="5">
        <v>10</v>
      </c>
      <c r="B809" s="5" t="s">
        <v>1</v>
      </c>
      <c r="C809" t="s">
        <v>31</v>
      </c>
      <c r="D809" t="s">
        <v>1043</v>
      </c>
      <c r="E809" t="s">
        <v>1039</v>
      </c>
      <c r="F809">
        <v>2012</v>
      </c>
      <c r="G809" t="s">
        <v>1038</v>
      </c>
    </row>
    <row r="810" spans="1:8" x14ac:dyDescent="0.2">
      <c r="A810" s="5">
        <v>11</v>
      </c>
      <c r="B810" s="5" t="s">
        <v>2</v>
      </c>
      <c r="C810" t="s">
        <v>55</v>
      </c>
      <c r="E810" t="s">
        <v>1039</v>
      </c>
      <c r="F810">
        <v>2012</v>
      </c>
      <c r="G810" t="s">
        <v>1038</v>
      </c>
    </row>
    <row r="811" spans="1:8" x14ac:dyDescent="0.2">
      <c r="A811" s="5">
        <v>12</v>
      </c>
      <c r="B811" s="5" t="s">
        <v>32</v>
      </c>
      <c r="C811" t="s">
        <v>1041</v>
      </c>
      <c r="E811" t="s">
        <v>1039</v>
      </c>
      <c r="F811">
        <v>2012</v>
      </c>
      <c r="G811" t="s">
        <v>1038</v>
      </c>
    </row>
    <row r="812" spans="1:8" x14ac:dyDescent="0.2">
      <c r="A812" s="5">
        <v>13</v>
      </c>
      <c r="B812" s="5" t="s">
        <v>409</v>
      </c>
      <c r="C812">
        <f>74+89+36+331</f>
        <v>530</v>
      </c>
      <c r="D812" t="s">
        <v>1813</v>
      </c>
      <c r="E812" t="s">
        <v>1039</v>
      </c>
      <c r="F812">
        <v>2012</v>
      </c>
      <c r="G812" t="s">
        <v>1038</v>
      </c>
    </row>
    <row r="814" spans="1:8" x14ac:dyDescent="0.2">
      <c r="A814" s="5">
        <v>1</v>
      </c>
      <c r="B814" s="5" t="s">
        <v>25</v>
      </c>
      <c r="C814" t="s">
        <v>31</v>
      </c>
      <c r="E814" t="s">
        <v>1058</v>
      </c>
      <c r="F814">
        <v>2015</v>
      </c>
      <c r="G814" t="s">
        <v>1057</v>
      </c>
      <c r="H814" t="s">
        <v>292</v>
      </c>
    </row>
    <row r="815" spans="1:8" x14ac:dyDescent="0.2">
      <c r="A815" s="5">
        <v>2</v>
      </c>
      <c r="B815" s="5" t="s">
        <v>33</v>
      </c>
      <c r="C815" t="s">
        <v>145</v>
      </c>
      <c r="D815" t="s">
        <v>1059</v>
      </c>
      <c r="E815" t="s">
        <v>1058</v>
      </c>
      <c r="F815">
        <v>2015</v>
      </c>
      <c r="G815" t="s">
        <v>1057</v>
      </c>
      <c r="H815" t="s">
        <v>1826</v>
      </c>
    </row>
    <row r="816" spans="1:8" ht="17" x14ac:dyDescent="0.2">
      <c r="A816" s="5">
        <v>3</v>
      </c>
      <c r="B816" s="4" t="s">
        <v>27</v>
      </c>
      <c r="C816" t="s">
        <v>31</v>
      </c>
      <c r="D816" t="s">
        <v>1827</v>
      </c>
      <c r="E816" t="s">
        <v>1058</v>
      </c>
      <c r="F816">
        <v>2015</v>
      </c>
      <c r="G816" t="s">
        <v>1057</v>
      </c>
      <c r="H816" t="s">
        <v>1063</v>
      </c>
    </row>
    <row r="817" spans="1:8" ht="17" x14ac:dyDescent="0.2">
      <c r="A817" s="5">
        <v>4</v>
      </c>
      <c r="B817" s="4" t="s">
        <v>28</v>
      </c>
      <c r="C817" t="s">
        <v>1828</v>
      </c>
      <c r="D817" t="s">
        <v>1829</v>
      </c>
      <c r="E817" t="s">
        <v>1058</v>
      </c>
      <c r="F817">
        <v>2015</v>
      </c>
      <c r="G817" t="s">
        <v>1057</v>
      </c>
    </row>
    <row r="818" spans="1:8" ht="17" x14ac:dyDescent="0.2">
      <c r="A818" s="5">
        <v>5</v>
      </c>
      <c r="B818" s="4" t="s">
        <v>48</v>
      </c>
      <c r="C818" t="s">
        <v>31</v>
      </c>
      <c r="D818" t="s">
        <v>1830</v>
      </c>
      <c r="E818" t="s">
        <v>1058</v>
      </c>
      <c r="F818">
        <v>2015</v>
      </c>
      <c r="G818" t="s">
        <v>1057</v>
      </c>
    </row>
    <row r="819" spans="1:8" ht="17" x14ac:dyDescent="0.2">
      <c r="A819" s="5">
        <v>6</v>
      </c>
      <c r="B819" s="4" t="s">
        <v>0</v>
      </c>
      <c r="C819" t="s">
        <v>37</v>
      </c>
      <c r="D819" t="s">
        <v>1292</v>
      </c>
      <c r="E819" t="s">
        <v>1058</v>
      </c>
      <c r="F819">
        <v>2015</v>
      </c>
      <c r="G819" t="s">
        <v>1057</v>
      </c>
    </row>
    <row r="820" spans="1:8" ht="17" x14ac:dyDescent="0.2">
      <c r="A820" s="5">
        <v>7</v>
      </c>
      <c r="B820" s="4" t="s">
        <v>762</v>
      </c>
      <c r="C820" t="s">
        <v>31</v>
      </c>
      <c r="D820" t="s">
        <v>1065</v>
      </c>
      <c r="E820" t="s">
        <v>1058</v>
      </c>
      <c r="F820">
        <v>2015</v>
      </c>
      <c r="G820" t="s">
        <v>1057</v>
      </c>
    </row>
    <row r="821" spans="1:8" ht="34" x14ac:dyDescent="0.2">
      <c r="A821" s="5">
        <v>8</v>
      </c>
      <c r="B821" s="4" t="s">
        <v>42</v>
      </c>
      <c r="C821" t="s">
        <v>31</v>
      </c>
      <c r="D821" t="s">
        <v>1064</v>
      </c>
      <c r="E821" t="s">
        <v>1058</v>
      </c>
      <c r="F821">
        <v>2015</v>
      </c>
      <c r="G821" t="s">
        <v>1057</v>
      </c>
    </row>
    <row r="822" spans="1:8" x14ac:dyDescent="0.2">
      <c r="A822" s="5">
        <v>9</v>
      </c>
      <c r="B822" s="5" t="s">
        <v>24</v>
      </c>
      <c r="C822" t="s">
        <v>438</v>
      </c>
      <c r="D822" t="s">
        <v>1818</v>
      </c>
      <c r="E822" t="s">
        <v>1058</v>
      </c>
      <c r="F822">
        <v>2015</v>
      </c>
      <c r="G822" t="s">
        <v>1057</v>
      </c>
    </row>
    <row r="823" spans="1:8" x14ac:dyDescent="0.2">
      <c r="A823" s="5">
        <v>10</v>
      </c>
      <c r="B823" s="5" t="s">
        <v>1</v>
      </c>
      <c r="C823" t="s">
        <v>31</v>
      </c>
      <c r="D823" t="s">
        <v>1062</v>
      </c>
      <c r="E823" t="s">
        <v>1058</v>
      </c>
      <c r="F823">
        <v>2015</v>
      </c>
      <c r="G823" t="s">
        <v>1057</v>
      </c>
    </row>
    <row r="824" spans="1:8" x14ac:dyDescent="0.2">
      <c r="A824" s="5">
        <v>11</v>
      </c>
      <c r="B824" s="5" t="s">
        <v>2</v>
      </c>
      <c r="C824" t="s">
        <v>55</v>
      </c>
      <c r="E824" t="s">
        <v>1058</v>
      </c>
      <c r="F824">
        <v>2015</v>
      </c>
      <c r="G824" t="s">
        <v>1057</v>
      </c>
    </row>
    <row r="825" spans="1:8" x14ac:dyDescent="0.2">
      <c r="A825" s="5">
        <v>12</v>
      </c>
      <c r="B825" s="5" t="s">
        <v>32</v>
      </c>
      <c r="C825" t="s">
        <v>1061</v>
      </c>
      <c r="D825" t="s">
        <v>1062</v>
      </c>
      <c r="E825" t="s">
        <v>1058</v>
      </c>
      <c r="F825">
        <v>2015</v>
      </c>
      <c r="G825" t="s">
        <v>1057</v>
      </c>
    </row>
    <row r="826" spans="1:8" x14ac:dyDescent="0.2">
      <c r="A826" s="5">
        <v>13</v>
      </c>
      <c r="B826" s="5" t="s">
        <v>409</v>
      </c>
      <c r="C826">
        <f>516+286+115</f>
        <v>917</v>
      </c>
      <c r="D826" t="s">
        <v>1060</v>
      </c>
      <c r="E826" t="s">
        <v>1058</v>
      </c>
      <c r="F826">
        <v>2015</v>
      </c>
      <c r="G826" t="s">
        <v>1057</v>
      </c>
    </row>
    <row r="828" spans="1:8" x14ac:dyDescent="0.2">
      <c r="A828" s="5">
        <v>1</v>
      </c>
      <c r="B828" s="5" t="s">
        <v>25</v>
      </c>
      <c r="C828" t="s">
        <v>31</v>
      </c>
      <c r="D828" t="s">
        <v>770</v>
      </c>
      <c r="E828" t="s">
        <v>1067</v>
      </c>
      <c r="F828">
        <v>2016</v>
      </c>
      <c r="G828" t="s">
        <v>1066</v>
      </c>
    </row>
    <row r="829" spans="1:8" x14ac:dyDescent="0.2">
      <c r="A829" s="5">
        <v>2</v>
      </c>
      <c r="B829" s="5" t="s">
        <v>33</v>
      </c>
      <c r="C829" t="s">
        <v>1068</v>
      </c>
      <c r="D829" t="s">
        <v>1069</v>
      </c>
      <c r="E829" t="s">
        <v>1067</v>
      </c>
      <c r="F829">
        <v>2016</v>
      </c>
      <c r="G829" t="s">
        <v>1066</v>
      </c>
    </row>
    <row r="830" spans="1:8" ht="17" x14ac:dyDescent="0.2">
      <c r="A830" s="5">
        <v>3</v>
      </c>
      <c r="B830" s="4" t="s">
        <v>27</v>
      </c>
      <c r="C830" t="s">
        <v>37</v>
      </c>
      <c r="D830" t="s">
        <v>1071</v>
      </c>
      <c r="E830" t="s">
        <v>1067</v>
      </c>
      <c r="F830">
        <v>2016</v>
      </c>
      <c r="G830" t="s">
        <v>1066</v>
      </c>
      <c r="H830" t="s">
        <v>1954</v>
      </c>
    </row>
    <row r="831" spans="1:8" ht="17" x14ac:dyDescent="0.2">
      <c r="A831" s="5">
        <v>4</v>
      </c>
      <c r="B831" s="4" t="s">
        <v>28</v>
      </c>
      <c r="C831" t="s">
        <v>37</v>
      </c>
      <c r="D831" t="s">
        <v>1953</v>
      </c>
      <c r="E831" t="s">
        <v>1067</v>
      </c>
      <c r="F831">
        <v>2016</v>
      </c>
      <c r="G831" t="s">
        <v>1066</v>
      </c>
    </row>
    <row r="832" spans="1:8" ht="17" x14ac:dyDescent="0.2">
      <c r="A832" s="5">
        <v>5</v>
      </c>
      <c r="B832" s="4" t="s">
        <v>48</v>
      </c>
      <c r="C832" t="s">
        <v>31</v>
      </c>
      <c r="D832" t="s">
        <v>70</v>
      </c>
      <c r="E832" t="s">
        <v>1067</v>
      </c>
      <c r="F832">
        <v>2016</v>
      </c>
      <c r="G832" t="s">
        <v>1066</v>
      </c>
    </row>
    <row r="833" spans="1:8" ht="17" x14ac:dyDescent="0.2">
      <c r="A833" s="5">
        <v>6</v>
      </c>
      <c r="B833" s="4" t="s">
        <v>0</v>
      </c>
      <c r="C833" t="s">
        <v>37</v>
      </c>
      <c r="D833" t="s">
        <v>1292</v>
      </c>
      <c r="E833" t="s">
        <v>1067</v>
      </c>
      <c r="F833">
        <v>2016</v>
      </c>
      <c r="G833" t="s">
        <v>1066</v>
      </c>
    </row>
    <row r="834" spans="1:8" ht="17" x14ac:dyDescent="0.2">
      <c r="A834" s="5">
        <v>7</v>
      </c>
      <c r="B834" s="4" t="s">
        <v>762</v>
      </c>
      <c r="C834" t="s">
        <v>31</v>
      </c>
      <c r="D834" t="s">
        <v>1072</v>
      </c>
      <c r="E834" t="s">
        <v>1067</v>
      </c>
      <c r="F834">
        <v>2016</v>
      </c>
      <c r="G834" t="s">
        <v>1066</v>
      </c>
    </row>
    <row r="835" spans="1:8" ht="34" x14ac:dyDescent="0.2">
      <c r="A835" s="5">
        <v>8</v>
      </c>
      <c r="B835" s="4" t="s">
        <v>42</v>
      </c>
      <c r="C835" t="s">
        <v>31</v>
      </c>
      <c r="D835" t="s">
        <v>1963</v>
      </c>
      <c r="E835" t="s">
        <v>1067</v>
      </c>
      <c r="F835">
        <v>2016</v>
      </c>
      <c r="G835" t="s">
        <v>1066</v>
      </c>
    </row>
    <row r="836" spans="1:8" x14ac:dyDescent="0.2">
      <c r="A836" s="5">
        <v>9</v>
      </c>
      <c r="B836" s="5" t="s">
        <v>24</v>
      </c>
      <c r="C836" t="s">
        <v>438</v>
      </c>
      <c r="D836" t="s">
        <v>1956</v>
      </c>
      <c r="E836" t="s">
        <v>1067</v>
      </c>
      <c r="F836">
        <v>2016</v>
      </c>
      <c r="G836" t="s">
        <v>1066</v>
      </c>
    </row>
    <row r="837" spans="1:8" x14ac:dyDescent="0.2">
      <c r="A837" s="5">
        <v>10</v>
      </c>
      <c r="B837" s="5" t="s">
        <v>1</v>
      </c>
      <c r="C837" t="s">
        <v>54</v>
      </c>
      <c r="D837" t="s">
        <v>1070</v>
      </c>
      <c r="E837" t="s">
        <v>1067</v>
      </c>
      <c r="F837">
        <v>2016</v>
      </c>
      <c r="G837" t="s">
        <v>1066</v>
      </c>
    </row>
    <row r="838" spans="1:8" x14ac:dyDescent="0.2">
      <c r="A838" s="5">
        <v>11</v>
      </c>
      <c r="B838" s="5" t="s">
        <v>2</v>
      </c>
      <c r="C838" t="s">
        <v>54</v>
      </c>
      <c r="E838" t="s">
        <v>1067</v>
      </c>
      <c r="F838">
        <v>2016</v>
      </c>
      <c r="G838" t="s">
        <v>1066</v>
      </c>
    </row>
    <row r="839" spans="1:8" x14ac:dyDescent="0.2">
      <c r="A839" s="5">
        <v>12</v>
      </c>
      <c r="B839" s="5" t="s">
        <v>32</v>
      </c>
      <c r="C839" t="s">
        <v>1955</v>
      </c>
      <c r="E839" t="s">
        <v>1067</v>
      </c>
      <c r="F839">
        <v>2016</v>
      </c>
      <c r="G839" t="s">
        <v>1066</v>
      </c>
    </row>
    <row r="840" spans="1:8" x14ac:dyDescent="0.2">
      <c r="A840" s="5">
        <v>13</v>
      </c>
      <c r="B840" s="5" t="s">
        <v>409</v>
      </c>
      <c r="C840">
        <f>25*2*5</f>
        <v>250</v>
      </c>
      <c r="D840" t="s">
        <v>1957</v>
      </c>
      <c r="E840" t="s">
        <v>1067</v>
      </c>
      <c r="F840">
        <v>2016</v>
      </c>
      <c r="G840" t="s">
        <v>1066</v>
      </c>
    </row>
    <row r="842" spans="1:8" x14ac:dyDescent="0.2">
      <c r="A842" s="5">
        <v>1</v>
      </c>
      <c r="B842" s="5" t="s">
        <v>25</v>
      </c>
      <c r="C842" t="s">
        <v>31</v>
      </c>
      <c r="E842" t="s">
        <v>1074</v>
      </c>
      <c r="F842">
        <v>2016</v>
      </c>
      <c r="G842" t="s">
        <v>1073</v>
      </c>
      <c r="H842" t="s">
        <v>292</v>
      </c>
    </row>
    <row r="843" spans="1:8" x14ac:dyDescent="0.2">
      <c r="A843" s="5">
        <v>2</v>
      </c>
      <c r="B843" s="5" t="s">
        <v>33</v>
      </c>
      <c r="C843" t="s">
        <v>58</v>
      </c>
      <c r="D843" t="s">
        <v>1075</v>
      </c>
      <c r="E843" t="s">
        <v>1074</v>
      </c>
      <c r="F843">
        <v>2016</v>
      </c>
      <c r="G843" t="s">
        <v>1073</v>
      </c>
    </row>
    <row r="844" spans="1:8" ht="17" x14ac:dyDescent="0.2">
      <c r="A844" s="5">
        <v>3</v>
      </c>
      <c r="B844" s="4" t="s">
        <v>27</v>
      </c>
      <c r="C844" t="s">
        <v>31</v>
      </c>
      <c r="D844" t="s">
        <v>1079</v>
      </c>
      <c r="E844" t="s">
        <v>1074</v>
      </c>
      <c r="F844">
        <v>2016</v>
      </c>
      <c r="G844" t="s">
        <v>1073</v>
      </c>
    </row>
    <row r="845" spans="1:8" ht="17" x14ac:dyDescent="0.2">
      <c r="A845" s="5">
        <v>4</v>
      </c>
      <c r="B845" s="4" t="s">
        <v>28</v>
      </c>
      <c r="C845" t="s">
        <v>37</v>
      </c>
      <c r="D845" t="s">
        <v>287</v>
      </c>
      <c r="E845" t="s">
        <v>1074</v>
      </c>
      <c r="F845">
        <v>2016</v>
      </c>
      <c r="G845" t="s">
        <v>1073</v>
      </c>
    </row>
    <row r="846" spans="1:8" ht="17" x14ac:dyDescent="0.2">
      <c r="A846" s="5">
        <v>5</v>
      </c>
      <c r="B846" s="4" t="s">
        <v>48</v>
      </c>
      <c r="C846" t="s">
        <v>31</v>
      </c>
      <c r="D846" t="s">
        <v>1076</v>
      </c>
      <c r="E846" t="s">
        <v>1074</v>
      </c>
      <c r="F846">
        <v>2016</v>
      </c>
      <c r="G846" t="s">
        <v>1073</v>
      </c>
    </row>
    <row r="847" spans="1:8" ht="17" x14ac:dyDescent="0.2">
      <c r="A847" s="5">
        <v>6</v>
      </c>
      <c r="B847" s="4" t="s">
        <v>0</v>
      </c>
      <c r="C847" t="s">
        <v>31</v>
      </c>
      <c r="E847" t="s">
        <v>1074</v>
      </c>
      <c r="F847">
        <v>2016</v>
      </c>
      <c r="G847" t="s">
        <v>1073</v>
      </c>
    </row>
    <row r="848" spans="1:8" ht="17" x14ac:dyDescent="0.2">
      <c r="A848" s="5">
        <v>7</v>
      </c>
      <c r="B848" s="4" t="s">
        <v>762</v>
      </c>
      <c r="C848" t="s">
        <v>31</v>
      </c>
      <c r="D848" t="s">
        <v>1967</v>
      </c>
      <c r="E848" t="s">
        <v>1074</v>
      </c>
      <c r="F848">
        <v>2016</v>
      </c>
      <c r="G848" t="s">
        <v>1073</v>
      </c>
    </row>
    <row r="849" spans="1:7" ht="34" x14ac:dyDescent="0.2">
      <c r="A849" s="5">
        <v>8</v>
      </c>
      <c r="B849" s="4" t="s">
        <v>42</v>
      </c>
      <c r="C849" t="s">
        <v>31</v>
      </c>
      <c r="D849" t="s">
        <v>739</v>
      </c>
      <c r="E849" t="s">
        <v>1074</v>
      </c>
      <c r="F849">
        <v>2016</v>
      </c>
      <c r="G849" t="s">
        <v>1073</v>
      </c>
    </row>
    <row r="850" spans="1:7" x14ac:dyDescent="0.2">
      <c r="A850" s="5">
        <v>9</v>
      </c>
      <c r="B850" s="5" t="s">
        <v>24</v>
      </c>
      <c r="C850" t="s">
        <v>36</v>
      </c>
      <c r="E850" t="s">
        <v>1074</v>
      </c>
      <c r="F850">
        <v>2016</v>
      </c>
      <c r="G850" t="s">
        <v>1073</v>
      </c>
    </row>
    <row r="851" spans="1:7" x14ac:dyDescent="0.2">
      <c r="A851" s="5">
        <v>10</v>
      </c>
      <c r="B851" s="5" t="s">
        <v>1</v>
      </c>
      <c r="C851" t="s">
        <v>37</v>
      </c>
      <c r="D851" t="s">
        <v>1080</v>
      </c>
      <c r="E851" t="s">
        <v>1074</v>
      </c>
      <c r="F851">
        <v>2016</v>
      </c>
      <c r="G851" t="s">
        <v>1073</v>
      </c>
    </row>
    <row r="852" spans="1:7" x14ac:dyDescent="0.2">
      <c r="A852" s="5">
        <v>11</v>
      </c>
      <c r="B852" s="5" t="s">
        <v>2</v>
      </c>
      <c r="C852" t="s">
        <v>55</v>
      </c>
      <c r="E852" t="s">
        <v>1074</v>
      </c>
      <c r="F852">
        <v>2016</v>
      </c>
      <c r="G852" t="s">
        <v>1073</v>
      </c>
    </row>
    <row r="853" spans="1:7" x14ac:dyDescent="0.2">
      <c r="A853" s="5">
        <v>12</v>
      </c>
      <c r="B853" s="5" t="s">
        <v>32</v>
      </c>
      <c r="C853" t="s">
        <v>1968</v>
      </c>
      <c r="D853" t="s">
        <v>1078</v>
      </c>
      <c r="E853" t="s">
        <v>1074</v>
      </c>
      <c r="F853">
        <v>2016</v>
      </c>
      <c r="G853" t="s">
        <v>1073</v>
      </c>
    </row>
    <row r="854" spans="1:7" x14ac:dyDescent="0.2">
      <c r="A854" s="5">
        <v>13</v>
      </c>
      <c r="B854" s="5" t="s">
        <v>409</v>
      </c>
      <c r="C854">
        <f>56+77</f>
        <v>133</v>
      </c>
      <c r="D854" t="s">
        <v>1077</v>
      </c>
      <c r="E854" t="s">
        <v>1074</v>
      </c>
      <c r="F854">
        <v>2016</v>
      </c>
      <c r="G854" t="s">
        <v>1073</v>
      </c>
    </row>
    <row r="856" spans="1:7" x14ac:dyDescent="0.2">
      <c r="A856" s="5">
        <v>1</v>
      </c>
      <c r="B856" s="5" t="s">
        <v>25</v>
      </c>
      <c r="C856" t="s">
        <v>31</v>
      </c>
      <c r="D856" t="s">
        <v>1970</v>
      </c>
      <c r="E856" t="s">
        <v>1083</v>
      </c>
      <c r="F856">
        <v>2018</v>
      </c>
      <c r="G856" t="s">
        <v>1082</v>
      </c>
    </row>
    <row r="857" spans="1:7" x14ac:dyDescent="0.2">
      <c r="A857" s="5">
        <v>2</v>
      </c>
      <c r="B857" s="5" t="s">
        <v>33</v>
      </c>
      <c r="C857" t="s">
        <v>145</v>
      </c>
      <c r="D857" t="s">
        <v>1084</v>
      </c>
      <c r="E857" t="s">
        <v>1083</v>
      </c>
      <c r="F857">
        <v>2018</v>
      </c>
      <c r="G857" t="s">
        <v>1082</v>
      </c>
    </row>
    <row r="858" spans="1:7" ht="17" x14ac:dyDescent="0.2">
      <c r="A858" s="5">
        <v>3</v>
      </c>
      <c r="B858" s="4" t="s">
        <v>27</v>
      </c>
      <c r="C858" t="s">
        <v>31</v>
      </c>
      <c r="D858" t="s">
        <v>1085</v>
      </c>
      <c r="E858" t="s">
        <v>1083</v>
      </c>
      <c r="F858">
        <v>2018</v>
      </c>
      <c r="G858" t="s">
        <v>1082</v>
      </c>
    </row>
    <row r="859" spans="1:7" ht="17" x14ac:dyDescent="0.2">
      <c r="A859" s="5">
        <v>4</v>
      </c>
      <c r="B859" s="4" t="s">
        <v>28</v>
      </c>
      <c r="C859" t="s">
        <v>31</v>
      </c>
      <c r="D859" t="s">
        <v>1085</v>
      </c>
      <c r="E859" t="s">
        <v>1083</v>
      </c>
      <c r="F859">
        <v>2018</v>
      </c>
      <c r="G859" t="s">
        <v>1082</v>
      </c>
    </row>
    <row r="860" spans="1:7" ht="17" x14ac:dyDescent="0.2">
      <c r="A860" s="5">
        <v>5</v>
      </c>
      <c r="B860" s="4" t="s">
        <v>48</v>
      </c>
      <c r="C860" t="s">
        <v>31</v>
      </c>
      <c r="D860" t="s">
        <v>1087</v>
      </c>
      <c r="E860" t="s">
        <v>1083</v>
      </c>
      <c r="F860">
        <v>2018</v>
      </c>
      <c r="G860" t="s">
        <v>1082</v>
      </c>
    </row>
    <row r="861" spans="1:7" ht="17" x14ac:dyDescent="0.2">
      <c r="A861" s="5">
        <v>6</v>
      </c>
      <c r="B861" s="4" t="s">
        <v>0</v>
      </c>
      <c r="C861" t="s">
        <v>31</v>
      </c>
      <c r="E861" t="s">
        <v>1083</v>
      </c>
      <c r="F861">
        <v>2018</v>
      </c>
      <c r="G861" t="s">
        <v>1082</v>
      </c>
    </row>
    <row r="862" spans="1:7" ht="17" x14ac:dyDescent="0.2">
      <c r="A862" s="5">
        <v>7</v>
      </c>
      <c r="B862" s="4" t="s">
        <v>762</v>
      </c>
      <c r="C862" t="s">
        <v>31</v>
      </c>
      <c r="D862" t="s">
        <v>1088</v>
      </c>
      <c r="E862" t="s">
        <v>1083</v>
      </c>
      <c r="F862">
        <v>2018</v>
      </c>
      <c r="G862" t="s">
        <v>1082</v>
      </c>
    </row>
    <row r="863" spans="1:7" ht="34" x14ac:dyDescent="0.2">
      <c r="A863" s="5">
        <v>8</v>
      </c>
      <c r="B863" s="4" t="s">
        <v>42</v>
      </c>
      <c r="C863" t="s">
        <v>37</v>
      </c>
      <c r="E863" t="s">
        <v>1083</v>
      </c>
      <c r="F863">
        <v>2018</v>
      </c>
      <c r="G863" t="s">
        <v>1082</v>
      </c>
    </row>
    <row r="864" spans="1:7" x14ac:dyDescent="0.2">
      <c r="A864" s="5">
        <v>9</v>
      </c>
      <c r="B864" s="5" t="s">
        <v>24</v>
      </c>
      <c r="C864" t="s">
        <v>438</v>
      </c>
      <c r="D864" t="s">
        <v>1972</v>
      </c>
      <c r="E864" t="s">
        <v>1083</v>
      </c>
      <c r="F864">
        <v>2018</v>
      </c>
      <c r="G864" t="s">
        <v>1082</v>
      </c>
    </row>
    <row r="865" spans="1:7" x14ac:dyDescent="0.2">
      <c r="A865" s="5">
        <v>10</v>
      </c>
      <c r="B865" s="5" t="s">
        <v>1</v>
      </c>
      <c r="C865" t="s">
        <v>31</v>
      </c>
      <c r="E865" t="s">
        <v>1083</v>
      </c>
      <c r="F865">
        <v>2018</v>
      </c>
      <c r="G865" t="s">
        <v>1082</v>
      </c>
    </row>
    <row r="866" spans="1:7" x14ac:dyDescent="0.2">
      <c r="A866" s="5">
        <v>11</v>
      </c>
      <c r="B866" s="5" t="s">
        <v>2</v>
      </c>
      <c r="C866" t="s">
        <v>55</v>
      </c>
      <c r="E866" t="s">
        <v>1083</v>
      </c>
      <c r="F866">
        <v>2018</v>
      </c>
      <c r="G866" t="s">
        <v>1082</v>
      </c>
    </row>
    <row r="867" spans="1:7" x14ac:dyDescent="0.2">
      <c r="A867" s="5">
        <v>12</v>
      </c>
      <c r="B867" s="5" t="s">
        <v>32</v>
      </c>
      <c r="C867" t="s">
        <v>1086</v>
      </c>
      <c r="D867" t="s">
        <v>1971</v>
      </c>
      <c r="E867" t="s">
        <v>1083</v>
      </c>
      <c r="F867">
        <v>2018</v>
      </c>
      <c r="G867" t="s">
        <v>1082</v>
      </c>
    </row>
    <row r="868" spans="1:7" x14ac:dyDescent="0.2">
      <c r="A868" s="5">
        <v>13</v>
      </c>
      <c r="B868" s="5" t="s">
        <v>409</v>
      </c>
      <c r="C868" t="s">
        <v>54</v>
      </c>
      <c r="D868" t="s">
        <v>438</v>
      </c>
      <c r="E868" t="s">
        <v>1083</v>
      </c>
      <c r="F868">
        <v>2018</v>
      </c>
      <c r="G868" t="s">
        <v>1082</v>
      </c>
    </row>
    <row r="870" spans="1:7" x14ac:dyDescent="0.2">
      <c r="A870" s="5">
        <v>1</v>
      </c>
      <c r="B870" s="5" t="s">
        <v>25</v>
      </c>
      <c r="C870" t="s">
        <v>31</v>
      </c>
      <c r="E870" t="s">
        <v>1092</v>
      </c>
      <c r="F870">
        <v>2015</v>
      </c>
      <c r="G870" t="s">
        <v>44</v>
      </c>
    </row>
    <row r="871" spans="1:7" x14ac:dyDescent="0.2">
      <c r="A871" s="5">
        <v>2</v>
      </c>
      <c r="B871" s="5" t="s">
        <v>33</v>
      </c>
      <c r="C871" t="s">
        <v>1563</v>
      </c>
      <c r="D871" t="s">
        <v>1093</v>
      </c>
      <c r="E871" t="s">
        <v>1092</v>
      </c>
      <c r="F871">
        <v>2015</v>
      </c>
      <c r="G871" t="s">
        <v>44</v>
      </c>
    </row>
    <row r="872" spans="1:7" ht="17" x14ac:dyDescent="0.2">
      <c r="A872" s="5">
        <v>3</v>
      </c>
      <c r="B872" s="4" t="s">
        <v>27</v>
      </c>
      <c r="C872" t="s">
        <v>37</v>
      </c>
      <c r="D872" t="s">
        <v>1099</v>
      </c>
      <c r="E872" t="s">
        <v>1092</v>
      </c>
      <c r="F872">
        <v>2015</v>
      </c>
      <c r="G872" t="s">
        <v>44</v>
      </c>
    </row>
    <row r="873" spans="1:7" ht="17" x14ac:dyDescent="0.2">
      <c r="A873" s="5">
        <v>4</v>
      </c>
      <c r="B873" s="4" t="s">
        <v>28</v>
      </c>
      <c r="C873" t="s">
        <v>37</v>
      </c>
      <c r="D873" t="s">
        <v>1099</v>
      </c>
      <c r="E873" t="s">
        <v>1092</v>
      </c>
      <c r="F873">
        <v>2015</v>
      </c>
      <c r="G873" t="s">
        <v>44</v>
      </c>
    </row>
    <row r="874" spans="1:7" ht="17" x14ac:dyDescent="0.2">
      <c r="A874" s="5">
        <v>5</v>
      </c>
      <c r="B874" s="4" t="s">
        <v>48</v>
      </c>
      <c r="C874" t="s">
        <v>31</v>
      </c>
      <c r="D874" t="s">
        <v>1098</v>
      </c>
      <c r="E874" t="s">
        <v>1092</v>
      </c>
      <c r="F874">
        <v>2015</v>
      </c>
      <c r="G874" t="s">
        <v>44</v>
      </c>
    </row>
    <row r="875" spans="1:7" ht="17" x14ac:dyDescent="0.2">
      <c r="A875" s="5">
        <v>6</v>
      </c>
      <c r="B875" s="4" t="s">
        <v>0</v>
      </c>
      <c r="C875" t="s">
        <v>37</v>
      </c>
      <c r="D875" t="s">
        <v>1280</v>
      </c>
      <c r="E875" t="s">
        <v>1092</v>
      </c>
      <c r="F875">
        <v>2015</v>
      </c>
      <c r="G875" t="s">
        <v>44</v>
      </c>
    </row>
    <row r="876" spans="1:7" ht="17" x14ac:dyDescent="0.2">
      <c r="A876" s="5">
        <v>7</v>
      </c>
      <c r="B876" s="4" t="s">
        <v>762</v>
      </c>
      <c r="C876" t="s">
        <v>31</v>
      </c>
      <c r="D876" t="s">
        <v>1095</v>
      </c>
      <c r="E876" t="s">
        <v>1092</v>
      </c>
      <c r="F876">
        <v>2015</v>
      </c>
      <c r="G876" t="s">
        <v>44</v>
      </c>
    </row>
    <row r="877" spans="1:7" ht="34" x14ac:dyDescent="0.2">
      <c r="A877" s="5">
        <v>8</v>
      </c>
      <c r="B877" s="4" t="s">
        <v>42</v>
      </c>
      <c r="C877" t="s">
        <v>31</v>
      </c>
      <c r="D877" t="s">
        <v>1100</v>
      </c>
      <c r="E877" t="s">
        <v>1092</v>
      </c>
      <c r="F877">
        <v>2015</v>
      </c>
      <c r="G877" t="s">
        <v>44</v>
      </c>
    </row>
    <row r="878" spans="1:7" x14ac:dyDescent="0.2">
      <c r="A878" s="5">
        <v>9</v>
      </c>
      <c r="B878" s="5" t="s">
        <v>24</v>
      </c>
      <c r="C878" t="s">
        <v>438</v>
      </c>
      <c r="D878" t="s">
        <v>1972</v>
      </c>
      <c r="E878" t="s">
        <v>1092</v>
      </c>
      <c r="F878">
        <v>2015</v>
      </c>
      <c r="G878" t="s">
        <v>44</v>
      </c>
    </row>
    <row r="879" spans="1:7" x14ac:dyDescent="0.2">
      <c r="A879" s="5">
        <v>10</v>
      </c>
      <c r="B879" s="5" t="s">
        <v>1</v>
      </c>
      <c r="C879" t="s">
        <v>31</v>
      </c>
      <c r="E879" t="s">
        <v>1092</v>
      </c>
      <c r="F879">
        <v>2015</v>
      </c>
      <c r="G879" t="s">
        <v>44</v>
      </c>
    </row>
    <row r="880" spans="1:7" x14ac:dyDescent="0.2">
      <c r="A880" s="5">
        <v>11</v>
      </c>
      <c r="B880" s="5" t="s">
        <v>2</v>
      </c>
      <c r="C880" t="s">
        <v>55</v>
      </c>
      <c r="D880" t="s">
        <v>1096</v>
      </c>
      <c r="E880" t="s">
        <v>1092</v>
      </c>
      <c r="F880">
        <v>2015</v>
      </c>
      <c r="G880" t="s">
        <v>44</v>
      </c>
    </row>
    <row r="881" spans="1:8" x14ac:dyDescent="0.2">
      <c r="A881" s="5">
        <v>12</v>
      </c>
      <c r="B881" s="5" t="s">
        <v>32</v>
      </c>
      <c r="C881" t="s">
        <v>1097</v>
      </c>
      <c r="E881" t="s">
        <v>1092</v>
      </c>
      <c r="F881">
        <v>2015</v>
      </c>
      <c r="G881" t="s">
        <v>44</v>
      </c>
    </row>
    <row r="882" spans="1:8" x14ac:dyDescent="0.2">
      <c r="A882" s="5">
        <v>13</v>
      </c>
      <c r="B882" s="5" t="s">
        <v>409</v>
      </c>
      <c r="C882">
        <v>300</v>
      </c>
      <c r="D882" t="s">
        <v>1094</v>
      </c>
      <c r="E882" t="s">
        <v>1092</v>
      </c>
      <c r="F882">
        <v>2015</v>
      </c>
      <c r="G882" t="s">
        <v>44</v>
      </c>
    </row>
    <row r="884" spans="1:8" x14ac:dyDescent="0.2">
      <c r="A884" s="5">
        <v>1</v>
      </c>
      <c r="B884" s="5" t="s">
        <v>25</v>
      </c>
      <c r="C884" t="s">
        <v>31</v>
      </c>
      <c r="D884" t="s">
        <v>770</v>
      </c>
      <c r="E884" t="s">
        <v>1109</v>
      </c>
      <c r="F884">
        <v>2011</v>
      </c>
      <c r="G884" t="s">
        <v>1108</v>
      </c>
      <c r="H884" t="s">
        <v>1120</v>
      </c>
    </row>
    <row r="885" spans="1:8" x14ac:dyDescent="0.2">
      <c r="A885" s="5">
        <v>2</v>
      </c>
      <c r="B885" s="5" t="s">
        <v>33</v>
      </c>
      <c r="C885" t="s">
        <v>1110</v>
      </c>
      <c r="D885" t="s">
        <v>1111</v>
      </c>
      <c r="E885" t="s">
        <v>1109</v>
      </c>
      <c r="F885">
        <v>2011</v>
      </c>
      <c r="G885" t="s">
        <v>1108</v>
      </c>
      <c r="H885" t="s">
        <v>1126</v>
      </c>
    </row>
    <row r="886" spans="1:8" ht="17" x14ac:dyDescent="0.2">
      <c r="A886" s="5">
        <v>3</v>
      </c>
      <c r="B886" s="4" t="s">
        <v>27</v>
      </c>
      <c r="C886" t="s">
        <v>37</v>
      </c>
      <c r="D886" t="s">
        <v>1979</v>
      </c>
      <c r="E886" t="s">
        <v>1109</v>
      </c>
      <c r="F886">
        <v>2011</v>
      </c>
      <c r="G886" t="s">
        <v>1108</v>
      </c>
    </row>
    <row r="887" spans="1:8" ht="17" x14ac:dyDescent="0.2">
      <c r="A887" s="5">
        <v>4</v>
      </c>
      <c r="B887" s="4" t="s">
        <v>28</v>
      </c>
      <c r="C887" t="s">
        <v>37</v>
      </c>
      <c r="D887" t="s">
        <v>1980</v>
      </c>
      <c r="E887" t="s">
        <v>1109</v>
      </c>
      <c r="F887">
        <v>2011</v>
      </c>
      <c r="G887" t="s">
        <v>1108</v>
      </c>
    </row>
    <row r="888" spans="1:8" ht="17" x14ac:dyDescent="0.2">
      <c r="A888" s="5">
        <v>5</v>
      </c>
      <c r="B888" s="4" t="s">
        <v>48</v>
      </c>
      <c r="C888" t="s">
        <v>31</v>
      </c>
      <c r="D888" t="s">
        <v>1116</v>
      </c>
      <c r="E888" t="s">
        <v>1109</v>
      </c>
      <c r="F888">
        <v>2011</v>
      </c>
      <c r="G888" t="s">
        <v>1108</v>
      </c>
    </row>
    <row r="889" spans="1:8" ht="17" x14ac:dyDescent="0.2">
      <c r="A889" s="5">
        <v>6</v>
      </c>
      <c r="B889" s="4" t="s">
        <v>0</v>
      </c>
      <c r="C889" t="s">
        <v>37</v>
      </c>
      <c r="D889" t="s">
        <v>1280</v>
      </c>
      <c r="E889" t="s">
        <v>1109</v>
      </c>
      <c r="F889">
        <v>2011</v>
      </c>
      <c r="G889" t="s">
        <v>1108</v>
      </c>
    </row>
    <row r="890" spans="1:8" ht="17" x14ac:dyDescent="0.2">
      <c r="A890" s="5">
        <v>7</v>
      </c>
      <c r="B890" s="4" t="s">
        <v>762</v>
      </c>
      <c r="C890" t="s">
        <v>31</v>
      </c>
      <c r="D890" t="s">
        <v>1981</v>
      </c>
      <c r="E890" t="s">
        <v>1109</v>
      </c>
      <c r="F890">
        <v>2011</v>
      </c>
      <c r="G890" t="s">
        <v>1108</v>
      </c>
    </row>
    <row r="891" spans="1:8" ht="34" x14ac:dyDescent="0.2">
      <c r="A891" s="5">
        <v>8</v>
      </c>
      <c r="B891" s="4" t="s">
        <v>42</v>
      </c>
      <c r="C891" t="s">
        <v>31</v>
      </c>
      <c r="D891" t="s">
        <v>1119</v>
      </c>
      <c r="E891" t="s">
        <v>1109</v>
      </c>
      <c r="F891">
        <v>2011</v>
      </c>
      <c r="G891" t="s">
        <v>1108</v>
      </c>
    </row>
    <row r="892" spans="1:8" x14ac:dyDescent="0.2">
      <c r="A892" s="5">
        <v>9</v>
      </c>
      <c r="B892" s="5" t="s">
        <v>24</v>
      </c>
      <c r="C892" t="s">
        <v>1113</v>
      </c>
      <c r="E892" t="s">
        <v>1109</v>
      </c>
      <c r="F892">
        <v>2011</v>
      </c>
      <c r="G892" t="s">
        <v>1108</v>
      </c>
    </row>
    <row r="893" spans="1:8" x14ac:dyDescent="0.2">
      <c r="A893" s="5">
        <v>10</v>
      </c>
      <c r="B893" s="5" t="s">
        <v>1</v>
      </c>
      <c r="C893" t="s">
        <v>31</v>
      </c>
      <c r="D893" t="s">
        <v>1114</v>
      </c>
      <c r="E893" t="s">
        <v>1109</v>
      </c>
      <c r="F893">
        <v>2011</v>
      </c>
      <c r="G893" t="s">
        <v>1108</v>
      </c>
    </row>
    <row r="894" spans="1:8" x14ac:dyDescent="0.2">
      <c r="A894" s="5">
        <v>11</v>
      </c>
      <c r="B894" s="5" t="s">
        <v>2</v>
      </c>
      <c r="C894" t="s">
        <v>55</v>
      </c>
      <c r="D894" t="s">
        <v>1112</v>
      </c>
      <c r="E894" t="s">
        <v>1109</v>
      </c>
      <c r="F894">
        <v>2011</v>
      </c>
      <c r="G894" t="s">
        <v>1108</v>
      </c>
    </row>
    <row r="895" spans="1:8" x14ac:dyDescent="0.2">
      <c r="A895" s="5">
        <v>12</v>
      </c>
      <c r="B895" s="5" t="s">
        <v>32</v>
      </c>
      <c r="C895" t="s">
        <v>1115</v>
      </c>
      <c r="E895" t="s">
        <v>1109</v>
      </c>
      <c r="F895">
        <v>2011</v>
      </c>
      <c r="G895" t="s">
        <v>1108</v>
      </c>
    </row>
    <row r="896" spans="1:8" x14ac:dyDescent="0.2">
      <c r="A896" s="5">
        <v>13</v>
      </c>
      <c r="B896" s="5" t="s">
        <v>409</v>
      </c>
      <c r="C896" t="s">
        <v>1117</v>
      </c>
      <c r="D896" t="s">
        <v>1118</v>
      </c>
      <c r="E896" t="s">
        <v>1109</v>
      </c>
      <c r="F896">
        <v>2011</v>
      </c>
      <c r="G896" t="s">
        <v>1108</v>
      </c>
    </row>
    <row r="898" spans="1:7" x14ac:dyDescent="0.2">
      <c r="A898" s="5">
        <v>1</v>
      </c>
      <c r="B898" s="5" t="s">
        <v>25</v>
      </c>
      <c r="C898" t="s">
        <v>31</v>
      </c>
      <c r="D898" t="s">
        <v>404</v>
      </c>
      <c r="E898" t="s">
        <v>1128</v>
      </c>
      <c r="F898">
        <v>2012</v>
      </c>
      <c r="G898" t="s">
        <v>1127</v>
      </c>
    </row>
    <row r="899" spans="1:7" x14ac:dyDescent="0.2">
      <c r="A899" s="5">
        <v>2</v>
      </c>
      <c r="B899" s="5" t="s">
        <v>33</v>
      </c>
      <c r="C899" t="s">
        <v>262</v>
      </c>
      <c r="D899" t="s">
        <v>1129</v>
      </c>
      <c r="E899" t="s">
        <v>1128</v>
      </c>
      <c r="F899">
        <v>2012</v>
      </c>
      <c r="G899" t="s">
        <v>1127</v>
      </c>
    </row>
    <row r="900" spans="1:7" ht="17" x14ac:dyDescent="0.2">
      <c r="A900" s="5">
        <v>3</v>
      </c>
      <c r="B900" s="4" t="s">
        <v>27</v>
      </c>
      <c r="C900" t="s">
        <v>31</v>
      </c>
      <c r="D900" t="s">
        <v>1131</v>
      </c>
      <c r="E900" t="s">
        <v>1128</v>
      </c>
      <c r="F900">
        <v>2012</v>
      </c>
      <c r="G900" t="s">
        <v>1127</v>
      </c>
    </row>
    <row r="901" spans="1:7" ht="17" x14ac:dyDescent="0.2">
      <c r="A901" s="5">
        <v>4</v>
      </c>
      <c r="B901" s="4" t="s">
        <v>28</v>
      </c>
      <c r="C901" t="s">
        <v>31</v>
      </c>
      <c r="D901" t="s">
        <v>2016</v>
      </c>
      <c r="E901" t="s">
        <v>1128</v>
      </c>
      <c r="F901">
        <v>2012</v>
      </c>
      <c r="G901" t="s">
        <v>1127</v>
      </c>
    </row>
    <row r="902" spans="1:7" ht="17" x14ac:dyDescent="0.2">
      <c r="A902" s="5">
        <v>5</v>
      </c>
      <c r="B902" s="4" t="s">
        <v>48</v>
      </c>
      <c r="C902" t="s">
        <v>31</v>
      </c>
      <c r="E902" t="s">
        <v>1128</v>
      </c>
      <c r="F902">
        <v>2012</v>
      </c>
      <c r="G902" t="s">
        <v>1127</v>
      </c>
    </row>
    <row r="903" spans="1:7" ht="17" x14ac:dyDescent="0.2">
      <c r="A903" s="5">
        <v>6</v>
      </c>
      <c r="B903" s="4" t="s">
        <v>0</v>
      </c>
      <c r="C903" t="s">
        <v>31</v>
      </c>
      <c r="E903" t="s">
        <v>1128</v>
      </c>
      <c r="F903">
        <v>2012</v>
      </c>
      <c r="G903" t="s">
        <v>1127</v>
      </c>
    </row>
    <row r="904" spans="1:7" ht="17" x14ac:dyDescent="0.2">
      <c r="A904" s="5">
        <v>7</v>
      </c>
      <c r="B904" s="4" t="s">
        <v>762</v>
      </c>
      <c r="C904" t="s">
        <v>31</v>
      </c>
      <c r="D904" t="s">
        <v>2017</v>
      </c>
      <c r="E904" t="s">
        <v>1128</v>
      </c>
      <c r="F904">
        <v>2012</v>
      </c>
      <c r="G904" t="s">
        <v>1127</v>
      </c>
    </row>
    <row r="905" spans="1:7" ht="34" x14ac:dyDescent="0.2">
      <c r="A905" s="5">
        <v>8</v>
      </c>
      <c r="B905" s="4" t="s">
        <v>42</v>
      </c>
      <c r="C905" t="s">
        <v>37</v>
      </c>
      <c r="D905" t="s">
        <v>1132</v>
      </c>
      <c r="E905" t="s">
        <v>1128</v>
      </c>
      <c r="F905">
        <v>2012</v>
      </c>
      <c r="G905" t="s">
        <v>1127</v>
      </c>
    </row>
    <row r="906" spans="1:7" x14ac:dyDescent="0.2">
      <c r="A906" s="5">
        <v>9</v>
      </c>
      <c r="B906" s="5" t="s">
        <v>24</v>
      </c>
      <c r="C906" t="s">
        <v>36</v>
      </c>
      <c r="E906" t="s">
        <v>1128</v>
      </c>
      <c r="F906">
        <v>2012</v>
      </c>
      <c r="G906" t="s">
        <v>1127</v>
      </c>
    </row>
    <row r="907" spans="1:7" x14ac:dyDescent="0.2">
      <c r="A907" s="5">
        <v>10</v>
      </c>
      <c r="B907" s="5" t="s">
        <v>1</v>
      </c>
      <c r="C907" t="s">
        <v>31</v>
      </c>
      <c r="E907" t="s">
        <v>1128</v>
      </c>
      <c r="F907">
        <v>2012</v>
      </c>
      <c r="G907" t="s">
        <v>1127</v>
      </c>
    </row>
    <row r="908" spans="1:7" x14ac:dyDescent="0.2">
      <c r="A908" s="5">
        <v>11</v>
      </c>
      <c r="B908" s="5" t="s">
        <v>2</v>
      </c>
      <c r="C908" t="s">
        <v>55</v>
      </c>
      <c r="E908" t="s">
        <v>1128</v>
      </c>
      <c r="F908">
        <v>2012</v>
      </c>
      <c r="G908" t="s">
        <v>1127</v>
      </c>
    </row>
    <row r="909" spans="1:7" x14ac:dyDescent="0.2">
      <c r="A909" s="5">
        <v>12</v>
      </c>
      <c r="B909" s="5" t="s">
        <v>32</v>
      </c>
      <c r="C909" t="s">
        <v>2014</v>
      </c>
      <c r="D909" t="s">
        <v>2015</v>
      </c>
      <c r="E909" t="s">
        <v>1128</v>
      </c>
      <c r="F909">
        <v>2012</v>
      </c>
      <c r="G909" t="s">
        <v>1127</v>
      </c>
    </row>
    <row r="910" spans="1:7" x14ac:dyDescent="0.2">
      <c r="A910" s="5">
        <v>13</v>
      </c>
      <c r="B910" s="5" t="s">
        <v>409</v>
      </c>
      <c r="C910">
        <v>4124</v>
      </c>
      <c r="D910" t="s">
        <v>1130</v>
      </c>
      <c r="E910" t="s">
        <v>1128</v>
      </c>
      <c r="F910">
        <v>2012</v>
      </c>
      <c r="G910" t="s">
        <v>1127</v>
      </c>
    </row>
    <row r="912" spans="1:7" x14ac:dyDescent="0.2">
      <c r="A912" s="5">
        <v>1</v>
      </c>
      <c r="B912" s="5" t="s">
        <v>25</v>
      </c>
      <c r="C912" t="s">
        <v>37</v>
      </c>
      <c r="E912" t="s">
        <v>1138</v>
      </c>
      <c r="F912">
        <v>2015</v>
      </c>
      <c r="G912" t="s">
        <v>1137</v>
      </c>
    </row>
    <row r="913" spans="1:8" x14ac:dyDescent="0.2">
      <c r="A913" s="5">
        <v>2</v>
      </c>
      <c r="B913" s="5" t="s">
        <v>33</v>
      </c>
      <c r="C913" t="s">
        <v>55</v>
      </c>
      <c r="D913" t="s">
        <v>55</v>
      </c>
      <c r="E913" t="s">
        <v>1138</v>
      </c>
      <c r="F913">
        <v>2015</v>
      </c>
      <c r="G913" t="s">
        <v>1137</v>
      </c>
    </row>
    <row r="914" spans="1:8" ht="17" x14ac:dyDescent="0.2">
      <c r="A914" s="5">
        <v>3</v>
      </c>
      <c r="B914" s="4" t="s">
        <v>27</v>
      </c>
      <c r="C914" t="s">
        <v>55</v>
      </c>
      <c r="D914" t="s">
        <v>55</v>
      </c>
      <c r="E914" t="s">
        <v>1138</v>
      </c>
      <c r="F914">
        <v>2015</v>
      </c>
      <c r="G914" t="s">
        <v>1137</v>
      </c>
    </row>
    <row r="915" spans="1:8" ht="17" x14ac:dyDescent="0.2">
      <c r="A915" s="5">
        <v>4</v>
      </c>
      <c r="B915" s="4" t="s">
        <v>28</v>
      </c>
      <c r="C915" t="s">
        <v>55</v>
      </c>
      <c r="D915" t="s">
        <v>55</v>
      </c>
      <c r="E915" t="s">
        <v>1138</v>
      </c>
      <c r="F915">
        <v>2015</v>
      </c>
      <c r="G915" t="s">
        <v>1137</v>
      </c>
    </row>
    <row r="916" spans="1:8" ht="17" x14ac:dyDescent="0.2">
      <c r="A916" s="5">
        <v>5</v>
      </c>
      <c r="B916" s="4" t="s">
        <v>48</v>
      </c>
      <c r="C916" t="s">
        <v>55</v>
      </c>
      <c r="D916" t="s">
        <v>55</v>
      </c>
      <c r="E916" t="s">
        <v>1138</v>
      </c>
      <c r="F916">
        <v>2015</v>
      </c>
      <c r="G916" t="s">
        <v>1137</v>
      </c>
    </row>
    <row r="917" spans="1:8" ht="17" x14ac:dyDescent="0.2">
      <c r="A917" s="5">
        <v>6</v>
      </c>
      <c r="B917" s="4" t="s">
        <v>0</v>
      </c>
      <c r="C917" t="s">
        <v>55</v>
      </c>
      <c r="D917" t="s">
        <v>55</v>
      </c>
      <c r="E917" t="s">
        <v>1138</v>
      </c>
      <c r="F917">
        <v>2015</v>
      </c>
      <c r="G917" t="s">
        <v>1137</v>
      </c>
    </row>
    <row r="918" spans="1:8" ht="17" x14ac:dyDescent="0.2">
      <c r="A918" s="5">
        <v>7</v>
      </c>
      <c r="B918" s="4" t="s">
        <v>762</v>
      </c>
      <c r="C918" t="s">
        <v>55</v>
      </c>
      <c r="D918" t="s">
        <v>55</v>
      </c>
      <c r="E918" t="s">
        <v>1138</v>
      </c>
      <c r="F918">
        <v>2015</v>
      </c>
      <c r="G918" t="s">
        <v>1137</v>
      </c>
    </row>
    <row r="919" spans="1:8" ht="34" x14ac:dyDescent="0.2">
      <c r="A919" s="5">
        <v>8</v>
      </c>
      <c r="B919" s="4" t="s">
        <v>42</v>
      </c>
      <c r="C919" t="s">
        <v>55</v>
      </c>
      <c r="D919" t="s">
        <v>55</v>
      </c>
      <c r="E919" t="s">
        <v>1138</v>
      </c>
      <c r="F919">
        <v>2015</v>
      </c>
      <c r="G919" t="s">
        <v>1137</v>
      </c>
    </row>
    <row r="920" spans="1:8" x14ac:dyDescent="0.2">
      <c r="A920" s="5">
        <v>9</v>
      </c>
      <c r="B920" s="5" t="s">
        <v>24</v>
      </c>
      <c r="C920" t="s">
        <v>55</v>
      </c>
      <c r="D920" t="s">
        <v>55</v>
      </c>
      <c r="E920" t="s">
        <v>1138</v>
      </c>
      <c r="F920">
        <v>2015</v>
      </c>
      <c r="G920" t="s">
        <v>1137</v>
      </c>
    </row>
    <row r="921" spans="1:8" x14ac:dyDescent="0.2">
      <c r="A921" s="5">
        <v>10</v>
      </c>
      <c r="B921" s="5" t="s">
        <v>1</v>
      </c>
      <c r="C921" t="s">
        <v>55</v>
      </c>
      <c r="D921" t="s">
        <v>55</v>
      </c>
      <c r="E921" t="s">
        <v>1138</v>
      </c>
      <c r="F921">
        <v>2015</v>
      </c>
      <c r="G921" t="s">
        <v>1137</v>
      </c>
    </row>
    <row r="922" spans="1:8" x14ac:dyDescent="0.2">
      <c r="A922" s="5">
        <v>11</v>
      </c>
      <c r="B922" s="5" t="s">
        <v>2</v>
      </c>
      <c r="C922" t="s">
        <v>55</v>
      </c>
      <c r="D922" t="s">
        <v>55</v>
      </c>
      <c r="E922" t="s">
        <v>1138</v>
      </c>
      <c r="F922">
        <v>2015</v>
      </c>
      <c r="G922" t="s">
        <v>1137</v>
      </c>
    </row>
    <row r="923" spans="1:8" x14ac:dyDescent="0.2">
      <c r="A923" s="5">
        <v>12</v>
      </c>
      <c r="B923" s="5" t="s">
        <v>32</v>
      </c>
      <c r="C923" t="s">
        <v>55</v>
      </c>
      <c r="D923" t="s">
        <v>55</v>
      </c>
      <c r="E923" t="s">
        <v>1138</v>
      </c>
      <c r="F923">
        <v>2015</v>
      </c>
      <c r="G923" t="s">
        <v>1137</v>
      </c>
    </row>
    <row r="924" spans="1:8" x14ac:dyDescent="0.2">
      <c r="A924" s="5">
        <v>13</v>
      </c>
      <c r="B924" s="5" t="s">
        <v>409</v>
      </c>
      <c r="C924" t="s">
        <v>55</v>
      </c>
      <c r="D924" t="s">
        <v>55</v>
      </c>
      <c r="E924" t="s">
        <v>1138</v>
      </c>
      <c r="F924">
        <v>2015</v>
      </c>
      <c r="G924" t="s">
        <v>1137</v>
      </c>
    </row>
    <row r="926" spans="1:8" x14ac:dyDescent="0.2">
      <c r="A926" s="5">
        <v>1</v>
      </c>
      <c r="B926" s="5" t="s">
        <v>25</v>
      </c>
      <c r="C926" t="s">
        <v>31</v>
      </c>
      <c r="E926" t="s">
        <v>1140</v>
      </c>
      <c r="F926">
        <v>2012</v>
      </c>
      <c r="G926" t="s">
        <v>1139</v>
      </c>
      <c r="H926" t="s">
        <v>292</v>
      </c>
    </row>
    <row r="927" spans="1:8" x14ac:dyDescent="0.2">
      <c r="A927" s="5">
        <v>2</v>
      </c>
      <c r="B927" s="5" t="s">
        <v>33</v>
      </c>
      <c r="C927" t="s">
        <v>58</v>
      </c>
      <c r="D927" t="s">
        <v>1141</v>
      </c>
      <c r="E927" t="s">
        <v>1140</v>
      </c>
      <c r="F927">
        <v>2012</v>
      </c>
      <c r="G927" t="s">
        <v>1139</v>
      </c>
    </row>
    <row r="928" spans="1:8" ht="17" x14ac:dyDescent="0.2">
      <c r="A928" s="5">
        <v>3</v>
      </c>
      <c r="B928" s="4" t="s">
        <v>27</v>
      </c>
      <c r="C928" t="s">
        <v>31</v>
      </c>
      <c r="D928" t="s">
        <v>1142</v>
      </c>
      <c r="E928" t="s">
        <v>1140</v>
      </c>
      <c r="F928">
        <v>2012</v>
      </c>
      <c r="G928" t="s">
        <v>1139</v>
      </c>
    </row>
    <row r="929" spans="1:7" ht="17" x14ac:dyDescent="0.2">
      <c r="A929" s="5">
        <v>4</v>
      </c>
      <c r="B929" s="4" t="s">
        <v>28</v>
      </c>
      <c r="C929" t="s">
        <v>37</v>
      </c>
      <c r="D929" t="s">
        <v>1145</v>
      </c>
      <c r="E929" t="s">
        <v>1140</v>
      </c>
      <c r="F929">
        <v>2012</v>
      </c>
      <c r="G929" t="s">
        <v>1139</v>
      </c>
    </row>
    <row r="930" spans="1:7" ht="17" x14ac:dyDescent="0.2">
      <c r="A930" s="5">
        <v>5</v>
      </c>
      <c r="B930" s="4" t="s">
        <v>48</v>
      </c>
      <c r="C930" t="s">
        <v>31</v>
      </c>
      <c r="D930" t="s">
        <v>1146</v>
      </c>
      <c r="E930" t="s">
        <v>1140</v>
      </c>
      <c r="F930">
        <v>2012</v>
      </c>
      <c r="G930" t="s">
        <v>1139</v>
      </c>
    </row>
    <row r="931" spans="1:7" ht="17" x14ac:dyDescent="0.2">
      <c r="A931" s="5">
        <v>6</v>
      </c>
      <c r="B931" s="4" t="s">
        <v>0</v>
      </c>
      <c r="C931" t="s">
        <v>31</v>
      </c>
      <c r="E931" t="s">
        <v>1140</v>
      </c>
      <c r="F931">
        <v>2012</v>
      </c>
      <c r="G931" t="s">
        <v>1139</v>
      </c>
    </row>
    <row r="932" spans="1:7" ht="17" x14ac:dyDescent="0.2">
      <c r="A932" s="5">
        <v>7</v>
      </c>
      <c r="B932" s="4" t="s">
        <v>762</v>
      </c>
      <c r="C932" t="s">
        <v>31</v>
      </c>
      <c r="D932" t="s">
        <v>2019</v>
      </c>
      <c r="E932" t="s">
        <v>1140</v>
      </c>
      <c r="F932">
        <v>2012</v>
      </c>
      <c r="G932" t="s">
        <v>1139</v>
      </c>
    </row>
    <row r="933" spans="1:7" ht="34" x14ac:dyDescent="0.2">
      <c r="A933" s="5">
        <v>8</v>
      </c>
      <c r="B933" s="4" t="s">
        <v>42</v>
      </c>
      <c r="C933" t="s">
        <v>31</v>
      </c>
      <c r="D933" t="s">
        <v>739</v>
      </c>
      <c r="E933" t="s">
        <v>1140</v>
      </c>
      <c r="F933">
        <v>2012</v>
      </c>
      <c r="G933" t="s">
        <v>1139</v>
      </c>
    </row>
    <row r="934" spans="1:7" x14ac:dyDescent="0.2">
      <c r="A934" s="5">
        <v>9</v>
      </c>
      <c r="B934" s="5" t="s">
        <v>24</v>
      </c>
      <c r="C934" t="s">
        <v>36</v>
      </c>
      <c r="E934" t="s">
        <v>1140</v>
      </c>
      <c r="F934">
        <v>2012</v>
      </c>
      <c r="G934" t="s">
        <v>1139</v>
      </c>
    </row>
    <row r="935" spans="1:7" x14ac:dyDescent="0.2">
      <c r="A935" s="5">
        <v>10</v>
      </c>
      <c r="B935" s="5" t="s">
        <v>1</v>
      </c>
      <c r="C935" t="s">
        <v>31</v>
      </c>
      <c r="E935" t="s">
        <v>1140</v>
      </c>
      <c r="F935">
        <v>2012</v>
      </c>
      <c r="G935" t="s">
        <v>1139</v>
      </c>
    </row>
    <row r="936" spans="1:7" x14ac:dyDescent="0.2">
      <c r="A936" s="5">
        <v>11</v>
      </c>
      <c r="B936" s="5" t="s">
        <v>2</v>
      </c>
      <c r="C936" t="s">
        <v>55</v>
      </c>
      <c r="E936" t="s">
        <v>1140</v>
      </c>
      <c r="F936">
        <v>2012</v>
      </c>
      <c r="G936" t="s">
        <v>1139</v>
      </c>
    </row>
    <row r="937" spans="1:7" x14ac:dyDescent="0.2">
      <c r="A937" s="5">
        <v>12</v>
      </c>
      <c r="B937" s="5" t="s">
        <v>32</v>
      </c>
      <c r="C937" t="s">
        <v>1144</v>
      </c>
      <c r="D937" t="s">
        <v>2018</v>
      </c>
      <c r="E937" t="s">
        <v>1140</v>
      </c>
      <c r="F937">
        <v>2012</v>
      </c>
      <c r="G937" t="s">
        <v>1139</v>
      </c>
    </row>
    <row r="938" spans="1:7" x14ac:dyDescent="0.2">
      <c r="A938" s="5">
        <v>13</v>
      </c>
      <c r="B938" s="5" t="s">
        <v>409</v>
      </c>
      <c r="C938">
        <v>1110</v>
      </c>
      <c r="D938" t="s">
        <v>1143</v>
      </c>
      <c r="E938" t="s">
        <v>1140</v>
      </c>
      <c r="F938">
        <v>2012</v>
      </c>
      <c r="G938" t="s">
        <v>1139</v>
      </c>
    </row>
    <row r="940" spans="1:7" x14ac:dyDescent="0.2">
      <c r="A940" s="5">
        <v>1</v>
      </c>
      <c r="B940" s="5" t="s">
        <v>25</v>
      </c>
      <c r="C940" t="s">
        <v>31</v>
      </c>
      <c r="E940" t="s">
        <v>1155</v>
      </c>
      <c r="F940">
        <v>2016</v>
      </c>
      <c r="G940" t="s">
        <v>1154</v>
      </c>
    </row>
    <row r="941" spans="1:7" x14ac:dyDescent="0.2">
      <c r="A941" s="5">
        <v>2</v>
      </c>
      <c r="B941" s="5" t="s">
        <v>33</v>
      </c>
      <c r="C941" t="s">
        <v>145</v>
      </c>
      <c r="D941" t="s">
        <v>1156</v>
      </c>
      <c r="E941" t="s">
        <v>1155</v>
      </c>
      <c r="F941">
        <v>2016</v>
      </c>
      <c r="G941" t="s">
        <v>1154</v>
      </c>
    </row>
    <row r="942" spans="1:7" ht="17" x14ac:dyDescent="0.2">
      <c r="A942" s="5">
        <v>3</v>
      </c>
      <c r="B942" s="4" t="s">
        <v>27</v>
      </c>
      <c r="C942" t="s">
        <v>37</v>
      </c>
      <c r="D942" t="s">
        <v>1159</v>
      </c>
      <c r="E942" t="s">
        <v>1155</v>
      </c>
      <c r="F942">
        <v>2016</v>
      </c>
      <c r="G942" t="s">
        <v>1154</v>
      </c>
    </row>
    <row r="943" spans="1:7" ht="17" x14ac:dyDescent="0.2">
      <c r="A943" s="5">
        <v>4</v>
      </c>
      <c r="B943" s="4" t="s">
        <v>28</v>
      </c>
      <c r="C943" t="s">
        <v>37</v>
      </c>
      <c r="D943" t="s">
        <v>1157</v>
      </c>
      <c r="E943" t="s">
        <v>1155</v>
      </c>
      <c r="F943">
        <v>2016</v>
      </c>
      <c r="G943" t="s">
        <v>1154</v>
      </c>
    </row>
    <row r="944" spans="1:7" ht="17" x14ac:dyDescent="0.2">
      <c r="A944" s="5">
        <v>5</v>
      </c>
      <c r="B944" s="4" t="s">
        <v>48</v>
      </c>
      <c r="C944" t="s">
        <v>37</v>
      </c>
      <c r="D944" t="s">
        <v>1162</v>
      </c>
      <c r="E944" t="s">
        <v>1155</v>
      </c>
      <c r="F944">
        <v>2016</v>
      </c>
      <c r="G944" t="s">
        <v>1154</v>
      </c>
    </row>
    <row r="945" spans="1:8" ht="17" x14ac:dyDescent="0.2">
      <c r="A945" s="5">
        <v>6</v>
      </c>
      <c r="B945" s="4" t="s">
        <v>0</v>
      </c>
      <c r="C945" t="s">
        <v>55</v>
      </c>
      <c r="E945" t="s">
        <v>1155</v>
      </c>
      <c r="F945">
        <v>2016</v>
      </c>
      <c r="G945" t="s">
        <v>1154</v>
      </c>
    </row>
    <row r="946" spans="1:8" ht="17" x14ac:dyDescent="0.2">
      <c r="A946" s="5">
        <v>7</v>
      </c>
      <c r="B946" s="4" t="s">
        <v>762</v>
      </c>
      <c r="C946" t="s">
        <v>31</v>
      </c>
      <c r="D946">
        <v>1.01</v>
      </c>
      <c r="E946" t="s">
        <v>1155</v>
      </c>
      <c r="F946">
        <v>2016</v>
      </c>
      <c r="G946" t="s">
        <v>1154</v>
      </c>
    </row>
    <row r="947" spans="1:8" ht="34" x14ac:dyDescent="0.2">
      <c r="A947" s="5">
        <v>8</v>
      </c>
      <c r="B947" s="4" t="s">
        <v>42</v>
      </c>
      <c r="C947" t="s">
        <v>31</v>
      </c>
      <c r="D947" t="s">
        <v>1163</v>
      </c>
      <c r="E947" t="s">
        <v>1155</v>
      </c>
      <c r="F947">
        <v>2016</v>
      </c>
      <c r="G947" t="s">
        <v>1154</v>
      </c>
      <c r="H947" t="s">
        <v>1160</v>
      </c>
    </row>
    <row r="948" spans="1:8" x14ac:dyDescent="0.2">
      <c r="A948" s="5">
        <v>9</v>
      </c>
      <c r="B948" s="5" t="s">
        <v>24</v>
      </c>
      <c r="C948" t="s">
        <v>54</v>
      </c>
      <c r="D948" t="s">
        <v>1161</v>
      </c>
      <c r="E948" t="s">
        <v>1155</v>
      </c>
      <c r="F948">
        <v>2016</v>
      </c>
      <c r="G948" t="s">
        <v>1154</v>
      </c>
    </row>
    <row r="949" spans="1:8" x14ac:dyDescent="0.2">
      <c r="A949" s="5">
        <v>10</v>
      </c>
      <c r="B949" s="5" t="s">
        <v>1</v>
      </c>
      <c r="C949" t="s">
        <v>54</v>
      </c>
      <c r="E949" t="s">
        <v>1155</v>
      </c>
      <c r="F949">
        <v>2016</v>
      </c>
      <c r="G949" t="s">
        <v>1154</v>
      </c>
    </row>
    <row r="950" spans="1:8" x14ac:dyDescent="0.2">
      <c r="A950" s="5">
        <v>11</v>
      </c>
      <c r="B950" s="5" t="s">
        <v>2</v>
      </c>
      <c r="C950" t="s">
        <v>54</v>
      </c>
      <c r="E950" t="s">
        <v>1155</v>
      </c>
      <c r="F950">
        <v>2016</v>
      </c>
      <c r="G950" t="s">
        <v>1154</v>
      </c>
    </row>
    <row r="951" spans="1:8" x14ac:dyDescent="0.2">
      <c r="A951" s="5">
        <v>12</v>
      </c>
      <c r="B951" s="5" t="s">
        <v>32</v>
      </c>
      <c r="C951" t="s">
        <v>1157</v>
      </c>
      <c r="E951" t="s">
        <v>1155</v>
      </c>
      <c r="F951">
        <v>2016</v>
      </c>
      <c r="G951" t="s">
        <v>1154</v>
      </c>
    </row>
    <row r="952" spans="1:8" x14ac:dyDescent="0.2">
      <c r="A952" s="5">
        <v>13</v>
      </c>
      <c r="B952" s="5" t="s">
        <v>409</v>
      </c>
      <c r="C952">
        <v>253</v>
      </c>
      <c r="D952" t="s">
        <v>1158</v>
      </c>
      <c r="E952" t="s">
        <v>1155</v>
      </c>
      <c r="F952">
        <v>2016</v>
      </c>
      <c r="G952" t="s">
        <v>1154</v>
      </c>
    </row>
    <row r="954" spans="1:8" x14ac:dyDescent="0.2">
      <c r="A954" s="5">
        <v>1</v>
      </c>
      <c r="B954" s="5" t="s">
        <v>25</v>
      </c>
      <c r="C954" t="s">
        <v>31</v>
      </c>
      <c r="E954" t="s">
        <v>1165</v>
      </c>
      <c r="F954">
        <v>2018</v>
      </c>
      <c r="G954" t="s">
        <v>1164</v>
      </c>
    </row>
    <row r="955" spans="1:8" x14ac:dyDescent="0.2">
      <c r="A955" s="5">
        <v>2</v>
      </c>
      <c r="B955" s="5" t="s">
        <v>33</v>
      </c>
      <c r="C955" t="s">
        <v>145</v>
      </c>
      <c r="D955" t="s">
        <v>1166</v>
      </c>
      <c r="E955" t="s">
        <v>1165</v>
      </c>
      <c r="F955">
        <v>2018</v>
      </c>
      <c r="G955" t="s">
        <v>1164</v>
      </c>
    </row>
    <row r="956" spans="1:8" ht="17" x14ac:dyDescent="0.2">
      <c r="A956" s="5">
        <v>3</v>
      </c>
      <c r="B956" s="4" t="s">
        <v>27</v>
      </c>
      <c r="C956" t="s">
        <v>37</v>
      </c>
      <c r="D956" t="s">
        <v>1167</v>
      </c>
      <c r="E956" t="s">
        <v>1165</v>
      </c>
      <c r="F956">
        <v>2018</v>
      </c>
      <c r="G956" t="s">
        <v>1164</v>
      </c>
    </row>
    <row r="957" spans="1:8" ht="17" x14ac:dyDescent="0.2">
      <c r="A957" s="5">
        <v>4</v>
      </c>
      <c r="B957" s="4" t="s">
        <v>28</v>
      </c>
      <c r="C957" t="s">
        <v>37</v>
      </c>
      <c r="D957" t="s">
        <v>1168</v>
      </c>
      <c r="E957" t="s">
        <v>1165</v>
      </c>
      <c r="F957">
        <v>2018</v>
      </c>
      <c r="G957" t="s">
        <v>1164</v>
      </c>
      <c r="H957" t="s">
        <v>256</v>
      </c>
    </row>
    <row r="958" spans="1:8" ht="17" x14ac:dyDescent="0.2">
      <c r="A958" s="5">
        <v>5</v>
      </c>
      <c r="B958" s="4" t="s">
        <v>48</v>
      </c>
      <c r="C958" t="s">
        <v>31</v>
      </c>
      <c r="D958" t="s">
        <v>1169</v>
      </c>
      <c r="E958" t="s">
        <v>1165</v>
      </c>
      <c r="F958">
        <v>2018</v>
      </c>
      <c r="G958" t="s">
        <v>1164</v>
      </c>
    </row>
    <row r="959" spans="1:8" ht="17" x14ac:dyDescent="0.2">
      <c r="A959" s="5">
        <v>6</v>
      </c>
      <c r="B959" s="4" t="s">
        <v>0</v>
      </c>
      <c r="C959" t="s">
        <v>31</v>
      </c>
      <c r="E959" t="s">
        <v>1165</v>
      </c>
      <c r="F959">
        <v>2018</v>
      </c>
      <c r="G959" t="s">
        <v>1164</v>
      </c>
    </row>
    <row r="960" spans="1:8" ht="17" x14ac:dyDescent="0.2">
      <c r="A960" s="5">
        <v>7</v>
      </c>
      <c r="B960" s="4" t="s">
        <v>762</v>
      </c>
      <c r="C960" t="s">
        <v>31</v>
      </c>
      <c r="D960" t="s">
        <v>1173</v>
      </c>
      <c r="E960" t="s">
        <v>1165</v>
      </c>
      <c r="F960">
        <v>2018</v>
      </c>
      <c r="G960" t="s">
        <v>1164</v>
      </c>
    </row>
    <row r="961" spans="1:8" ht="34" x14ac:dyDescent="0.2">
      <c r="A961" s="5">
        <v>8</v>
      </c>
      <c r="B961" s="4" t="s">
        <v>42</v>
      </c>
      <c r="C961" t="s">
        <v>37</v>
      </c>
      <c r="D961" t="s">
        <v>1174</v>
      </c>
      <c r="E961" t="s">
        <v>1165</v>
      </c>
      <c r="F961">
        <v>2018</v>
      </c>
      <c r="G961" t="s">
        <v>1164</v>
      </c>
    </row>
    <row r="962" spans="1:8" x14ac:dyDescent="0.2">
      <c r="A962" s="5">
        <v>9</v>
      </c>
      <c r="B962" s="5" t="s">
        <v>24</v>
      </c>
      <c r="C962" t="s">
        <v>438</v>
      </c>
      <c r="D962" t="s">
        <v>2023</v>
      </c>
      <c r="E962" t="s">
        <v>1165</v>
      </c>
      <c r="F962">
        <v>2018</v>
      </c>
      <c r="G962" t="s">
        <v>1164</v>
      </c>
    </row>
    <row r="963" spans="1:8" x14ac:dyDescent="0.2">
      <c r="A963" s="5">
        <v>10</v>
      </c>
      <c r="B963" s="5" t="s">
        <v>1</v>
      </c>
      <c r="C963" t="s">
        <v>31</v>
      </c>
      <c r="E963" t="s">
        <v>1165</v>
      </c>
      <c r="F963">
        <v>2018</v>
      </c>
      <c r="G963" t="s">
        <v>1164</v>
      </c>
    </row>
    <row r="964" spans="1:8" x14ac:dyDescent="0.2">
      <c r="A964" s="5">
        <v>11</v>
      </c>
      <c r="B964" s="5" t="s">
        <v>2</v>
      </c>
      <c r="C964" t="s">
        <v>55</v>
      </c>
      <c r="E964" t="s">
        <v>1165</v>
      </c>
      <c r="F964">
        <v>2018</v>
      </c>
      <c r="G964" t="s">
        <v>1164</v>
      </c>
    </row>
    <row r="965" spans="1:8" x14ac:dyDescent="0.2">
      <c r="A965" s="5">
        <v>12</v>
      </c>
      <c r="B965" s="5" t="s">
        <v>32</v>
      </c>
      <c r="C965" t="s">
        <v>1171</v>
      </c>
      <c r="D965" t="s">
        <v>1172</v>
      </c>
      <c r="E965" t="s">
        <v>1165</v>
      </c>
      <c r="F965">
        <v>2018</v>
      </c>
      <c r="G965" t="s">
        <v>1164</v>
      </c>
    </row>
    <row r="966" spans="1:8" x14ac:dyDescent="0.2">
      <c r="A966" s="5">
        <v>13</v>
      </c>
      <c r="B966" s="5" t="s">
        <v>409</v>
      </c>
      <c r="C966">
        <v>614</v>
      </c>
      <c r="D966" t="s">
        <v>1170</v>
      </c>
      <c r="E966" t="s">
        <v>1165</v>
      </c>
      <c r="F966">
        <v>2018</v>
      </c>
      <c r="G966" t="s">
        <v>1164</v>
      </c>
    </row>
    <row r="968" spans="1:8" x14ac:dyDescent="0.2">
      <c r="A968" s="5">
        <v>1</v>
      </c>
      <c r="B968" s="5" t="s">
        <v>25</v>
      </c>
      <c r="C968" t="s">
        <v>31</v>
      </c>
      <c r="E968" t="s">
        <v>1184</v>
      </c>
      <c r="F968">
        <v>2012</v>
      </c>
      <c r="G968" t="s">
        <v>775</v>
      </c>
      <c r="H968" t="s">
        <v>292</v>
      </c>
    </row>
    <row r="969" spans="1:8" x14ac:dyDescent="0.2">
      <c r="A969" s="5">
        <v>2</v>
      </c>
      <c r="B969" s="5" t="s">
        <v>33</v>
      </c>
      <c r="C969" t="s">
        <v>58</v>
      </c>
      <c r="D969" t="s">
        <v>1185</v>
      </c>
      <c r="E969" t="s">
        <v>1184</v>
      </c>
      <c r="F969">
        <v>2012</v>
      </c>
      <c r="G969" t="s">
        <v>775</v>
      </c>
      <c r="H969" t="s">
        <v>1188</v>
      </c>
    </row>
    <row r="970" spans="1:8" ht="17" x14ac:dyDescent="0.2">
      <c r="A970" s="5">
        <v>3</v>
      </c>
      <c r="B970" s="4" t="s">
        <v>27</v>
      </c>
      <c r="C970" t="s">
        <v>31</v>
      </c>
      <c r="D970" t="s">
        <v>1187</v>
      </c>
      <c r="E970" t="s">
        <v>1184</v>
      </c>
      <c r="F970">
        <v>2012</v>
      </c>
      <c r="G970" t="s">
        <v>775</v>
      </c>
    </row>
    <row r="971" spans="1:8" ht="17" x14ac:dyDescent="0.2">
      <c r="A971" s="5">
        <v>4</v>
      </c>
      <c r="B971" s="4" t="s">
        <v>28</v>
      </c>
      <c r="C971" t="s">
        <v>37</v>
      </c>
      <c r="D971" t="s">
        <v>2054</v>
      </c>
      <c r="E971" t="s">
        <v>1184</v>
      </c>
      <c r="F971">
        <v>2012</v>
      </c>
      <c r="G971" t="s">
        <v>775</v>
      </c>
    </row>
    <row r="972" spans="1:8" ht="17" x14ac:dyDescent="0.2">
      <c r="A972" s="5">
        <v>5</v>
      </c>
      <c r="B972" s="4" t="s">
        <v>48</v>
      </c>
      <c r="C972" t="s">
        <v>31</v>
      </c>
      <c r="D972" t="s">
        <v>264</v>
      </c>
      <c r="E972" t="s">
        <v>1184</v>
      </c>
      <c r="F972">
        <v>2012</v>
      </c>
      <c r="G972" t="s">
        <v>775</v>
      </c>
    </row>
    <row r="973" spans="1:8" ht="17" x14ac:dyDescent="0.2">
      <c r="A973" s="5">
        <v>6</v>
      </c>
      <c r="B973" s="4" t="s">
        <v>0</v>
      </c>
      <c r="C973" t="s">
        <v>31</v>
      </c>
      <c r="E973" t="s">
        <v>1184</v>
      </c>
      <c r="F973">
        <v>2012</v>
      </c>
      <c r="G973" t="s">
        <v>775</v>
      </c>
    </row>
    <row r="974" spans="1:8" ht="17" x14ac:dyDescent="0.2">
      <c r="A974" s="5">
        <v>7</v>
      </c>
      <c r="B974" s="4" t="s">
        <v>762</v>
      </c>
      <c r="C974" t="s">
        <v>31</v>
      </c>
      <c r="D974" t="s">
        <v>2057</v>
      </c>
      <c r="E974" t="s">
        <v>1184</v>
      </c>
      <c r="F974">
        <v>2012</v>
      </c>
      <c r="G974" t="s">
        <v>775</v>
      </c>
    </row>
    <row r="975" spans="1:8" ht="34" x14ac:dyDescent="0.2">
      <c r="A975" s="5">
        <v>8</v>
      </c>
      <c r="B975" s="4" t="s">
        <v>42</v>
      </c>
      <c r="C975" t="s">
        <v>37</v>
      </c>
      <c r="E975" t="s">
        <v>1184</v>
      </c>
      <c r="F975">
        <v>2012</v>
      </c>
      <c r="G975" t="s">
        <v>775</v>
      </c>
    </row>
    <row r="976" spans="1:8" x14ac:dyDescent="0.2">
      <c r="A976" s="5">
        <v>9</v>
      </c>
      <c r="B976" s="5" t="s">
        <v>24</v>
      </c>
      <c r="C976" t="s">
        <v>438</v>
      </c>
      <c r="D976" t="s">
        <v>2056</v>
      </c>
      <c r="E976" t="s">
        <v>1184</v>
      </c>
      <c r="F976">
        <v>2012</v>
      </c>
      <c r="G976" t="s">
        <v>775</v>
      </c>
    </row>
    <row r="977" spans="1:7" x14ac:dyDescent="0.2">
      <c r="A977" s="5">
        <v>10</v>
      </c>
      <c r="B977" s="5" t="s">
        <v>1</v>
      </c>
      <c r="C977" t="s">
        <v>31</v>
      </c>
      <c r="E977" t="s">
        <v>1184</v>
      </c>
      <c r="F977">
        <v>2012</v>
      </c>
      <c r="G977" t="s">
        <v>775</v>
      </c>
    </row>
    <row r="978" spans="1:7" x14ac:dyDescent="0.2">
      <c r="A978" s="5">
        <v>11</v>
      </c>
      <c r="B978" s="5" t="s">
        <v>2</v>
      </c>
      <c r="C978" t="s">
        <v>55</v>
      </c>
      <c r="E978" t="s">
        <v>1184</v>
      </c>
      <c r="F978">
        <v>2012</v>
      </c>
      <c r="G978" t="s">
        <v>775</v>
      </c>
    </row>
    <row r="979" spans="1:7" x14ac:dyDescent="0.2">
      <c r="A979" s="5">
        <v>12</v>
      </c>
      <c r="B979" s="5" t="s">
        <v>32</v>
      </c>
      <c r="C979" t="s">
        <v>2055</v>
      </c>
      <c r="E979" t="s">
        <v>1184</v>
      </c>
      <c r="F979">
        <v>2012</v>
      </c>
      <c r="G979" t="s">
        <v>775</v>
      </c>
    </row>
    <row r="980" spans="1:7" x14ac:dyDescent="0.2">
      <c r="A980" s="5">
        <v>13</v>
      </c>
      <c r="B980" s="5" t="s">
        <v>409</v>
      </c>
      <c r="C980">
        <v>3720</v>
      </c>
      <c r="D980" t="s">
        <v>1186</v>
      </c>
      <c r="E980" t="s">
        <v>1184</v>
      </c>
      <c r="F980">
        <v>2012</v>
      </c>
      <c r="G980" t="s">
        <v>775</v>
      </c>
    </row>
    <row r="982" spans="1:7" x14ac:dyDescent="0.2">
      <c r="A982" s="5">
        <v>1</v>
      </c>
      <c r="B982" s="5" t="s">
        <v>25</v>
      </c>
      <c r="C982" t="s">
        <v>1202</v>
      </c>
      <c r="D982" t="s">
        <v>1202</v>
      </c>
      <c r="F982">
        <v>2014</v>
      </c>
      <c r="G982" t="s">
        <v>1201</v>
      </c>
    </row>
    <row r="983" spans="1:7" x14ac:dyDescent="0.2">
      <c r="A983" s="5">
        <v>2</v>
      </c>
      <c r="B983" s="5" t="s">
        <v>33</v>
      </c>
      <c r="C983" t="s">
        <v>1202</v>
      </c>
      <c r="D983" t="s">
        <v>1202</v>
      </c>
      <c r="F983">
        <v>2014</v>
      </c>
      <c r="G983" t="s">
        <v>1201</v>
      </c>
    </row>
    <row r="984" spans="1:7" ht="17" x14ac:dyDescent="0.2">
      <c r="A984" s="5">
        <v>3</v>
      </c>
      <c r="B984" s="4" t="s">
        <v>27</v>
      </c>
      <c r="C984" t="s">
        <v>1202</v>
      </c>
      <c r="D984" t="s">
        <v>1202</v>
      </c>
      <c r="F984">
        <v>2014</v>
      </c>
      <c r="G984" t="s">
        <v>1201</v>
      </c>
    </row>
    <row r="985" spans="1:7" ht="17" x14ac:dyDescent="0.2">
      <c r="A985" s="5">
        <v>4</v>
      </c>
      <c r="B985" s="4" t="s">
        <v>28</v>
      </c>
      <c r="C985" t="s">
        <v>1202</v>
      </c>
      <c r="D985" t="s">
        <v>1202</v>
      </c>
      <c r="F985">
        <v>2014</v>
      </c>
      <c r="G985" t="s">
        <v>1201</v>
      </c>
    </row>
    <row r="986" spans="1:7" ht="17" x14ac:dyDescent="0.2">
      <c r="A986" s="5">
        <v>5</v>
      </c>
      <c r="B986" s="4" t="s">
        <v>48</v>
      </c>
      <c r="C986" t="s">
        <v>1202</v>
      </c>
      <c r="D986" t="s">
        <v>1202</v>
      </c>
      <c r="F986">
        <v>2014</v>
      </c>
      <c r="G986" t="s">
        <v>1201</v>
      </c>
    </row>
    <row r="987" spans="1:7" ht="17" x14ac:dyDescent="0.2">
      <c r="A987" s="5">
        <v>6</v>
      </c>
      <c r="B987" s="4" t="s">
        <v>0</v>
      </c>
      <c r="C987" t="s">
        <v>1202</v>
      </c>
      <c r="D987" t="s">
        <v>1202</v>
      </c>
      <c r="F987">
        <v>2014</v>
      </c>
      <c r="G987" t="s">
        <v>1201</v>
      </c>
    </row>
    <row r="988" spans="1:7" ht="17" x14ac:dyDescent="0.2">
      <c r="A988" s="5">
        <v>7</v>
      </c>
      <c r="B988" s="4" t="s">
        <v>762</v>
      </c>
      <c r="C988" t="s">
        <v>1202</v>
      </c>
      <c r="D988" t="s">
        <v>1202</v>
      </c>
      <c r="F988">
        <v>2014</v>
      </c>
      <c r="G988" t="s">
        <v>1201</v>
      </c>
    </row>
    <row r="989" spans="1:7" ht="34" x14ac:dyDescent="0.2">
      <c r="A989" s="5">
        <v>8</v>
      </c>
      <c r="B989" s="4" t="s">
        <v>42</v>
      </c>
      <c r="C989" t="s">
        <v>1202</v>
      </c>
      <c r="D989" t="s">
        <v>1202</v>
      </c>
      <c r="F989">
        <v>2014</v>
      </c>
      <c r="G989" t="s">
        <v>1201</v>
      </c>
    </row>
    <row r="990" spans="1:7" x14ac:dyDescent="0.2">
      <c r="A990" s="5">
        <v>9</v>
      </c>
      <c r="B990" s="5" t="s">
        <v>24</v>
      </c>
      <c r="C990" t="s">
        <v>1202</v>
      </c>
      <c r="D990" t="s">
        <v>1202</v>
      </c>
      <c r="F990">
        <v>2014</v>
      </c>
      <c r="G990" t="s">
        <v>1201</v>
      </c>
    </row>
    <row r="991" spans="1:7" x14ac:dyDescent="0.2">
      <c r="A991" s="5">
        <v>10</v>
      </c>
      <c r="B991" s="5" t="s">
        <v>1</v>
      </c>
      <c r="C991" t="s">
        <v>1202</v>
      </c>
      <c r="D991" t="s">
        <v>1202</v>
      </c>
      <c r="F991">
        <v>2014</v>
      </c>
      <c r="G991" t="s">
        <v>1201</v>
      </c>
    </row>
    <row r="992" spans="1:7" x14ac:dyDescent="0.2">
      <c r="A992" s="5">
        <v>11</v>
      </c>
      <c r="B992" s="5" t="s">
        <v>2</v>
      </c>
      <c r="C992" t="s">
        <v>1202</v>
      </c>
      <c r="D992" t="s">
        <v>1202</v>
      </c>
      <c r="F992">
        <v>2014</v>
      </c>
      <c r="G992" t="s">
        <v>1201</v>
      </c>
    </row>
    <row r="993" spans="1:8" x14ac:dyDescent="0.2">
      <c r="A993" s="5">
        <v>12</v>
      </c>
      <c r="B993" s="5" t="s">
        <v>32</v>
      </c>
      <c r="C993" t="s">
        <v>1202</v>
      </c>
      <c r="D993" t="s">
        <v>1202</v>
      </c>
      <c r="F993">
        <v>2014</v>
      </c>
      <c r="G993" t="s">
        <v>1201</v>
      </c>
    </row>
    <row r="994" spans="1:8" x14ac:dyDescent="0.2">
      <c r="A994" s="5">
        <v>13</v>
      </c>
      <c r="B994" s="5" t="s">
        <v>409</v>
      </c>
      <c r="C994" t="s">
        <v>1202</v>
      </c>
      <c r="D994" t="s">
        <v>1202</v>
      </c>
      <c r="F994">
        <v>2014</v>
      </c>
      <c r="G994" t="s">
        <v>1201</v>
      </c>
    </row>
    <row r="996" spans="1:8" x14ac:dyDescent="0.2">
      <c r="A996" s="5">
        <v>1</v>
      </c>
      <c r="B996" s="5" t="s">
        <v>25</v>
      </c>
      <c r="C996" t="s">
        <v>31</v>
      </c>
      <c r="E996" t="s">
        <v>1204</v>
      </c>
      <c r="F996">
        <v>2013</v>
      </c>
      <c r="G996" t="s">
        <v>1203</v>
      </c>
    </row>
    <row r="997" spans="1:8" x14ac:dyDescent="0.2">
      <c r="A997" s="5">
        <v>2</v>
      </c>
      <c r="B997" s="5" t="s">
        <v>33</v>
      </c>
      <c r="C997" t="s">
        <v>58</v>
      </c>
      <c r="D997" t="s">
        <v>1205</v>
      </c>
      <c r="E997" t="s">
        <v>1204</v>
      </c>
      <c r="F997">
        <v>2013</v>
      </c>
      <c r="G997" t="s">
        <v>1203</v>
      </c>
      <c r="H997" t="s">
        <v>292</v>
      </c>
    </row>
    <row r="998" spans="1:8" ht="17" x14ac:dyDescent="0.2">
      <c r="A998" s="5">
        <v>3</v>
      </c>
      <c r="B998" s="4" t="s">
        <v>27</v>
      </c>
      <c r="C998" t="s">
        <v>31</v>
      </c>
      <c r="D998" t="s">
        <v>1207</v>
      </c>
      <c r="E998" t="s">
        <v>1204</v>
      </c>
      <c r="F998">
        <v>2013</v>
      </c>
      <c r="G998" t="s">
        <v>1203</v>
      </c>
    </row>
    <row r="999" spans="1:8" ht="17" x14ac:dyDescent="0.2">
      <c r="A999" s="5">
        <v>4</v>
      </c>
      <c r="B999" s="4" t="s">
        <v>28</v>
      </c>
      <c r="C999" t="s">
        <v>37</v>
      </c>
      <c r="D999" t="s">
        <v>2058</v>
      </c>
      <c r="E999" t="s">
        <v>1204</v>
      </c>
      <c r="F999">
        <v>2013</v>
      </c>
      <c r="G999" t="s">
        <v>1203</v>
      </c>
    </row>
    <row r="1000" spans="1:8" ht="17" x14ac:dyDescent="0.2">
      <c r="A1000" s="5">
        <v>5</v>
      </c>
      <c r="B1000" s="4" t="s">
        <v>48</v>
      </c>
      <c r="C1000" t="s">
        <v>31</v>
      </c>
      <c r="D1000" t="s">
        <v>405</v>
      </c>
      <c r="E1000" t="s">
        <v>1204</v>
      </c>
      <c r="F1000">
        <v>2013</v>
      </c>
      <c r="G1000" t="s">
        <v>1203</v>
      </c>
    </row>
    <row r="1001" spans="1:8" ht="17" x14ac:dyDescent="0.2">
      <c r="A1001" s="5">
        <v>6</v>
      </c>
      <c r="B1001" s="4" t="s">
        <v>0</v>
      </c>
      <c r="C1001" t="s">
        <v>31</v>
      </c>
      <c r="E1001" t="s">
        <v>1204</v>
      </c>
      <c r="F1001">
        <v>2013</v>
      </c>
      <c r="G1001" t="s">
        <v>1203</v>
      </c>
    </row>
    <row r="1002" spans="1:8" ht="17" x14ac:dyDescent="0.2">
      <c r="A1002" s="5">
        <v>7</v>
      </c>
      <c r="B1002" s="4" t="s">
        <v>762</v>
      </c>
      <c r="C1002" t="s">
        <v>31</v>
      </c>
      <c r="D1002" t="s">
        <v>1206</v>
      </c>
      <c r="E1002" t="s">
        <v>1204</v>
      </c>
      <c r="F1002">
        <v>2013</v>
      </c>
      <c r="G1002" t="s">
        <v>1203</v>
      </c>
    </row>
    <row r="1003" spans="1:8" ht="34" x14ac:dyDescent="0.2">
      <c r="A1003" s="5">
        <v>8</v>
      </c>
      <c r="B1003" s="4" t="s">
        <v>42</v>
      </c>
      <c r="C1003" t="s">
        <v>31</v>
      </c>
      <c r="D1003" t="s">
        <v>1210</v>
      </c>
      <c r="E1003" t="s">
        <v>1204</v>
      </c>
      <c r="F1003">
        <v>2013</v>
      </c>
      <c r="G1003" t="s">
        <v>1203</v>
      </c>
    </row>
    <row r="1004" spans="1:8" x14ac:dyDescent="0.2">
      <c r="A1004" s="5">
        <v>9</v>
      </c>
      <c r="B1004" s="5" t="s">
        <v>24</v>
      </c>
      <c r="C1004" t="s">
        <v>36</v>
      </c>
      <c r="D1004" t="s">
        <v>1208</v>
      </c>
      <c r="E1004" t="s">
        <v>1204</v>
      </c>
      <c r="F1004">
        <v>2013</v>
      </c>
      <c r="G1004" t="s">
        <v>1203</v>
      </c>
    </row>
    <row r="1005" spans="1:8" x14ac:dyDescent="0.2">
      <c r="A1005" s="5">
        <v>10</v>
      </c>
      <c r="B1005" s="5" t="s">
        <v>1</v>
      </c>
      <c r="C1005" t="s">
        <v>31</v>
      </c>
      <c r="E1005" t="s">
        <v>1204</v>
      </c>
      <c r="F1005">
        <v>2013</v>
      </c>
      <c r="G1005" t="s">
        <v>1203</v>
      </c>
    </row>
    <row r="1006" spans="1:8" x14ac:dyDescent="0.2">
      <c r="A1006" s="5">
        <v>11</v>
      </c>
      <c r="B1006" s="5" t="s">
        <v>2</v>
      </c>
      <c r="C1006" t="s">
        <v>55</v>
      </c>
      <c r="E1006" t="s">
        <v>1204</v>
      </c>
      <c r="F1006">
        <v>2013</v>
      </c>
      <c r="G1006" t="s">
        <v>1203</v>
      </c>
    </row>
    <row r="1007" spans="1:8" x14ac:dyDescent="0.2">
      <c r="A1007" s="5">
        <v>12</v>
      </c>
      <c r="B1007" s="5" t="s">
        <v>32</v>
      </c>
      <c r="C1007" t="s">
        <v>46</v>
      </c>
      <c r="E1007" t="s">
        <v>1204</v>
      </c>
      <c r="F1007">
        <v>2013</v>
      </c>
      <c r="G1007" t="s">
        <v>1203</v>
      </c>
    </row>
    <row r="1008" spans="1:8" x14ac:dyDescent="0.2">
      <c r="A1008" s="5">
        <v>13</v>
      </c>
      <c r="B1008" s="5" t="s">
        <v>409</v>
      </c>
      <c r="C1008">
        <v>259</v>
      </c>
      <c r="D1008" t="s">
        <v>1209</v>
      </c>
      <c r="E1008" t="s">
        <v>1204</v>
      </c>
      <c r="F1008">
        <v>2013</v>
      </c>
      <c r="G1008" t="s">
        <v>1203</v>
      </c>
    </row>
    <row r="1009" spans="1:8" x14ac:dyDescent="0.2">
      <c r="E1009" s="23"/>
    </row>
    <row r="1010" spans="1:8" x14ac:dyDescent="0.2">
      <c r="A1010" s="5">
        <v>1</v>
      </c>
      <c r="B1010" s="5" t="s">
        <v>25</v>
      </c>
      <c r="C1010" t="s">
        <v>31</v>
      </c>
      <c r="E1010" t="s">
        <v>1226</v>
      </c>
      <c r="F1010">
        <v>2014</v>
      </c>
      <c r="G1010" t="s">
        <v>1225</v>
      </c>
      <c r="H1010" t="s">
        <v>1234</v>
      </c>
    </row>
    <row r="1011" spans="1:8" x14ac:dyDescent="0.2">
      <c r="A1011" s="5">
        <v>2</v>
      </c>
      <c r="B1011" s="5" t="s">
        <v>33</v>
      </c>
      <c r="C1011" t="s">
        <v>58</v>
      </c>
      <c r="D1011" t="s">
        <v>1227</v>
      </c>
      <c r="E1011" t="s">
        <v>1226</v>
      </c>
      <c r="F1011">
        <v>2014</v>
      </c>
      <c r="G1011" t="s">
        <v>1225</v>
      </c>
      <c r="H1011" t="s">
        <v>313</v>
      </c>
    </row>
    <row r="1012" spans="1:8" ht="17" x14ac:dyDescent="0.2">
      <c r="A1012" s="5">
        <v>3</v>
      </c>
      <c r="B1012" s="4" t="s">
        <v>27</v>
      </c>
      <c r="C1012" t="s">
        <v>37</v>
      </c>
      <c r="D1012" t="s">
        <v>1231</v>
      </c>
      <c r="E1012" t="s">
        <v>1226</v>
      </c>
      <c r="F1012">
        <v>2014</v>
      </c>
      <c r="G1012" t="s">
        <v>1225</v>
      </c>
      <c r="H1012" t="s">
        <v>2063</v>
      </c>
    </row>
    <row r="1013" spans="1:8" ht="17" x14ac:dyDescent="0.2">
      <c r="A1013" s="5">
        <v>4</v>
      </c>
      <c r="B1013" s="4" t="s">
        <v>28</v>
      </c>
      <c r="C1013" t="s">
        <v>37</v>
      </c>
      <c r="D1013" t="s">
        <v>1232</v>
      </c>
      <c r="E1013" t="s">
        <v>1226</v>
      </c>
      <c r="F1013">
        <v>2014</v>
      </c>
      <c r="G1013" t="s">
        <v>1225</v>
      </c>
      <c r="H1013" t="s">
        <v>1759</v>
      </c>
    </row>
    <row r="1014" spans="1:8" ht="17" x14ac:dyDescent="0.2">
      <c r="A1014" s="5">
        <v>5</v>
      </c>
      <c r="B1014" s="4" t="s">
        <v>48</v>
      </c>
      <c r="C1014" t="s">
        <v>31</v>
      </c>
      <c r="D1014" t="s">
        <v>1235</v>
      </c>
      <c r="E1014" t="s">
        <v>1226</v>
      </c>
      <c r="F1014">
        <v>2014</v>
      </c>
      <c r="G1014" t="s">
        <v>1225</v>
      </c>
    </row>
    <row r="1015" spans="1:8" ht="17" x14ac:dyDescent="0.2">
      <c r="A1015" s="5">
        <v>6</v>
      </c>
      <c r="B1015" s="4" t="s">
        <v>0</v>
      </c>
      <c r="C1015" t="s">
        <v>31</v>
      </c>
      <c r="D1015" t="s">
        <v>1236</v>
      </c>
      <c r="E1015" t="s">
        <v>1226</v>
      </c>
      <c r="F1015">
        <v>2014</v>
      </c>
      <c r="G1015" t="s">
        <v>1225</v>
      </c>
    </row>
    <row r="1016" spans="1:8" ht="17" x14ac:dyDescent="0.2">
      <c r="A1016" s="5">
        <v>7</v>
      </c>
      <c r="B1016" s="4" t="s">
        <v>762</v>
      </c>
      <c r="C1016" t="s">
        <v>31</v>
      </c>
      <c r="D1016" t="s">
        <v>2062</v>
      </c>
      <c r="E1016" t="s">
        <v>1226</v>
      </c>
      <c r="F1016">
        <v>2014</v>
      </c>
      <c r="G1016" t="s">
        <v>1225</v>
      </c>
    </row>
    <row r="1017" spans="1:8" ht="34" x14ac:dyDescent="0.2">
      <c r="A1017" s="5">
        <v>8</v>
      </c>
      <c r="B1017" s="4" t="s">
        <v>42</v>
      </c>
      <c r="C1017" t="s">
        <v>31</v>
      </c>
      <c r="D1017" t="s">
        <v>1229</v>
      </c>
      <c r="E1017" t="s">
        <v>1226</v>
      </c>
      <c r="F1017">
        <v>2014</v>
      </c>
      <c r="G1017" t="s">
        <v>1225</v>
      </c>
      <c r="H1017" t="s">
        <v>1230</v>
      </c>
    </row>
    <row r="1018" spans="1:8" x14ac:dyDescent="0.2">
      <c r="A1018" s="5">
        <v>9</v>
      </c>
      <c r="B1018" s="5" t="s">
        <v>24</v>
      </c>
      <c r="C1018" t="s">
        <v>36</v>
      </c>
      <c r="E1018" t="s">
        <v>1226</v>
      </c>
      <c r="F1018">
        <v>2014</v>
      </c>
      <c r="G1018" t="s">
        <v>1225</v>
      </c>
    </row>
    <row r="1019" spans="1:8" x14ac:dyDescent="0.2">
      <c r="A1019" s="5">
        <v>10</v>
      </c>
      <c r="B1019" s="5" t="s">
        <v>1</v>
      </c>
      <c r="C1019" t="s">
        <v>31</v>
      </c>
      <c r="E1019" t="s">
        <v>1226</v>
      </c>
      <c r="F1019">
        <v>2014</v>
      </c>
      <c r="G1019" t="s">
        <v>1225</v>
      </c>
    </row>
    <row r="1020" spans="1:8" x14ac:dyDescent="0.2">
      <c r="A1020" s="5">
        <v>11</v>
      </c>
      <c r="B1020" s="5" t="s">
        <v>2</v>
      </c>
      <c r="C1020" t="s">
        <v>1052</v>
      </c>
      <c r="D1020" t="s">
        <v>1233</v>
      </c>
      <c r="E1020" t="s">
        <v>1226</v>
      </c>
      <c r="F1020">
        <v>2014</v>
      </c>
      <c r="G1020" t="s">
        <v>1225</v>
      </c>
    </row>
    <row r="1021" spans="1:8" x14ac:dyDescent="0.2">
      <c r="A1021" s="5">
        <v>12</v>
      </c>
      <c r="B1021" s="5" t="s">
        <v>32</v>
      </c>
      <c r="C1021" t="s">
        <v>1086</v>
      </c>
      <c r="E1021" t="s">
        <v>1226</v>
      </c>
      <c r="F1021">
        <v>2014</v>
      </c>
      <c r="G1021" t="s">
        <v>1225</v>
      </c>
    </row>
    <row r="1022" spans="1:8" x14ac:dyDescent="0.2">
      <c r="A1022" s="5">
        <v>13</v>
      </c>
      <c r="B1022" s="5" t="s">
        <v>409</v>
      </c>
      <c r="C1022">
        <v>3214</v>
      </c>
      <c r="D1022" t="s">
        <v>1228</v>
      </c>
      <c r="E1022" t="s">
        <v>1226</v>
      </c>
      <c r="F1022">
        <v>2014</v>
      </c>
      <c r="G1022" t="s">
        <v>1225</v>
      </c>
    </row>
    <row r="1024" spans="1:8" x14ac:dyDescent="0.2">
      <c r="A1024" s="5">
        <v>1</v>
      </c>
      <c r="B1024" s="5" t="s">
        <v>25</v>
      </c>
      <c r="C1024" t="s">
        <v>31</v>
      </c>
      <c r="E1024" t="s">
        <v>1307</v>
      </c>
      <c r="F1024">
        <v>2013</v>
      </c>
      <c r="G1024" t="s">
        <v>1306</v>
      </c>
      <c r="H1024" t="s">
        <v>656</v>
      </c>
    </row>
    <row r="1025" spans="1:8" x14ac:dyDescent="0.2">
      <c r="A1025" s="5">
        <v>2</v>
      </c>
      <c r="B1025" s="5" t="s">
        <v>33</v>
      </c>
      <c r="C1025" t="s">
        <v>145</v>
      </c>
      <c r="D1025" t="s">
        <v>1308</v>
      </c>
      <c r="E1025" t="s">
        <v>1307</v>
      </c>
      <c r="F1025">
        <v>2013</v>
      </c>
      <c r="G1025" t="s">
        <v>1306</v>
      </c>
    </row>
    <row r="1026" spans="1:8" ht="17" x14ac:dyDescent="0.2">
      <c r="A1026" s="5">
        <v>3</v>
      </c>
      <c r="B1026" s="4" t="s">
        <v>27</v>
      </c>
      <c r="C1026" t="s">
        <v>54</v>
      </c>
      <c r="D1026" t="s">
        <v>1309</v>
      </c>
      <c r="E1026" t="s">
        <v>1307</v>
      </c>
      <c r="F1026">
        <v>2013</v>
      </c>
      <c r="G1026" t="s">
        <v>1306</v>
      </c>
    </row>
    <row r="1027" spans="1:8" ht="17" x14ac:dyDescent="0.2">
      <c r="A1027" s="5">
        <v>4</v>
      </c>
      <c r="B1027" s="4" t="s">
        <v>28</v>
      </c>
      <c r="C1027" t="s">
        <v>37</v>
      </c>
      <c r="D1027" t="s">
        <v>1311</v>
      </c>
      <c r="E1027" t="s">
        <v>1307</v>
      </c>
      <c r="F1027">
        <v>2013</v>
      </c>
      <c r="G1027" t="s">
        <v>1306</v>
      </c>
    </row>
    <row r="1028" spans="1:8" ht="17" x14ac:dyDescent="0.2">
      <c r="A1028" s="5">
        <v>5</v>
      </c>
      <c r="B1028" s="4" t="s">
        <v>48</v>
      </c>
      <c r="C1028" t="s">
        <v>1042</v>
      </c>
      <c r="D1028" t="s">
        <v>1313</v>
      </c>
      <c r="E1028" t="s">
        <v>1307</v>
      </c>
      <c r="F1028">
        <v>2013</v>
      </c>
      <c r="G1028" t="s">
        <v>1306</v>
      </c>
      <c r="H1028" t="s">
        <v>1314</v>
      </c>
    </row>
    <row r="1029" spans="1:8" ht="17" x14ac:dyDescent="0.2">
      <c r="A1029" s="5">
        <v>6</v>
      </c>
      <c r="B1029" s="4" t="s">
        <v>0</v>
      </c>
      <c r="C1029" t="s">
        <v>37</v>
      </c>
      <c r="D1029" t="s">
        <v>1283</v>
      </c>
      <c r="E1029" t="s">
        <v>1307</v>
      </c>
      <c r="F1029">
        <v>2013</v>
      </c>
      <c r="G1029" t="s">
        <v>1306</v>
      </c>
    </row>
    <row r="1030" spans="1:8" ht="17" x14ac:dyDescent="0.2">
      <c r="A1030" s="5">
        <v>7</v>
      </c>
      <c r="B1030" s="4" t="s">
        <v>762</v>
      </c>
      <c r="C1030" t="s">
        <v>31</v>
      </c>
      <c r="D1030" t="s">
        <v>1315</v>
      </c>
      <c r="E1030" t="s">
        <v>1307</v>
      </c>
      <c r="F1030">
        <v>2013</v>
      </c>
      <c r="G1030" t="s">
        <v>1306</v>
      </c>
    </row>
    <row r="1031" spans="1:8" ht="34" x14ac:dyDescent="0.2">
      <c r="A1031" s="5">
        <v>8</v>
      </c>
      <c r="B1031" s="4" t="s">
        <v>42</v>
      </c>
      <c r="C1031" t="s">
        <v>31</v>
      </c>
      <c r="D1031" t="s">
        <v>1316</v>
      </c>
      <c r="E1031" t="s">
        <v>1307</v>
      </c>
      <c r="F1031">
        <v>2013</v>
      </c>
      <c r="G1031" t="s">
        <v>1306</v>
      </c>
    </row>
    <row r="1032" spans="1:8" x14ac:dyDescent="0.2">
      <c r="A1032" s="5">
        <v>9</v>
      </c>
      <c r="B1032" s="5" t="s">
        <v>24</v>
      </c>
      <c r="C1032" t="s">
        <v>438</v>
      </c>
      <c r="E1032" t="s">
        <v>1307</v>
      </c>
      <c r="F1032">
        <v>2013</v>
      </c>
      <c r="G1032" t="s">
        <v>1306</v>
      </c>
    </row>
    <row r="1033" spans="1:8" x14ac:dyDescent="0.2">
      <c r="A1033" s="5">
        <v>10</v>
      </c>
      <c r="B1033" s="5" t="s">
        <v>1</v>
      </c>
      <c r="C1033" t="s">
        <v>55</v>
      </c>
      <c r="E1033" t="s">
        <v>1307</v>
      </c>
      <c r="F1033">
        <v>2013</v>
      </c>
      <c r="G1033" t="s">
        <v>1306</v>
      </c>
    </row>
    <row r="1034" spans="1:8" x14ac:dyDescent="0.2">
      <c r="A1034" s="5">
        <v>11</v>
      </c>
      <c r="B1034" s="5" t="s">
        <v>2</v>
      </c>
      <c r="C1034" t="s">
        <v>55</v>
      </c>
      <c r="E1034" t="s">
        <v>1307</v>
      </c>
      <c r="F1034">
        <v>2013</v>
      </c>
      <c r="G1034" t="s">
        <v>1306</v>
      </c>
    </row>
    <row r="1035" spans="1:8" x14ac:dyDescent="0.2">
      <c r="A1035" s="5">
        <v>12</v>
      </c>
      <c r="B1035" s="5" t="s">
        <v>32</v>
      </c>
      <c r="C1035" t="s">
        <v>1310</v>
      </c>
      <c r="E1035" t="s">
        <v>1307</v>
      </c>
      <c r="F1035">
        <v>2013</v>
      </c>
      <c r="G1035" t="s">
        <v>1306</v>
      </c>
    </row>
    <row r="1036" spans="1:8" x14ac:dyDescent="0.2">
      <c r="A1036" s="5">
        <v>13</v>
      </c>
      <c r="B1036" s="5" t="s">
        <v>409</v>
      </c>
      <c r="C1036">
        <f>23+18+19</f>
        <v>60</v>
      </c>
      <c r="D1036" t="s">
        <v>1312</v>
      </c>
      <c r="E1036" t="s">
        <v>1307</v>
      </c>
      <c r="F1036">
        <v>2013</v>
      </c>
      <c r="G1036" t="s">
        <v>1306</v>
      </c>
    </row>
    <row r="1038" spans="1:8" x14ac:dyDescent="0.2">
      <c r="A1038" s="5">
        <v>1</v>
      </c>
      <c r="B1038" s="5" t="s">
        <v>25</v>
      </c>
      <c r="C1038" t="s">
        <v>31</v>
      </c>
      <c r="E1038" t="s">
        <v>1352</v>
      </c>
      <c r="F1038">
        <v>2014</v>
      </c>
      <c r="G1038" t="s">
        <v>1351</v>
      </c>
      <c r="H1038" t="s">
        <v>2078</v>
      </c>
    </row>
    <row r="1039" spans="1:8" x14ac:dyDescent="0.2">
      <c r="A1039" s="5">
        <v>2</v>
      </c>
      <c r="B1039" s="5" t="s">
        <v>33</v>
      </c>
      <c r="C1039" t="s">
        <v>145</v>
      </c>
      <c r="D1039" t="s">
        <v>1350</v>
      </c>
      <c r="E1039" t="s">
        <v>1352</v>
      </c>
      <c r="F1039">
        <v>2014</v>
      </c>
      <c r="G1039" t="s">
        <v>1351</v>
      </c>
    </row>
    <row r="1040" spans="1:8" ht="17" x14ac:dyDescent="0.2">
      <c r="A1040" s="5">
        <v>3</v>
      </c>
      <c r="B1040" s="4" t="s">
        <v>27</v>
      </c>
      <c r="C1040" t="s">
        <v>54</v>
      </c>
      <c r="D1040" t="s">
        <v>250</v>
      </c>
      <c r="E1040" t="s">
        <v>1352</v>
      </c>
      <c r="F1040">
        <v>2014</v>
      </c>
      <c r="G1040" t="s">
        <v>1351</v>
      </c>
    </row>
    <row r="1041" spans="1:8" ht="17" x14ac:dyDescent="0.2">
      <c r="A1041" s="5">
        <v>4</v>
      </c>
      <c r="B1041" s="4" t="s">
        <v>28</v>
      </c>
      <c r="C1041" t="s">
        <v>54</v>
      </c>
      <c r="D1041" t="s">
        <v>250</v>
      </c>
      <c r="E1041" t="s">
        <v>1352</v>
      </c>
      <c r="F1041">
        <v>2014</v>
      </c>
      <c r="G1041" t="s">
        <v>1351</v>
      </c>
    </row>
    <row r="1042" spans="1:8" ht="17" x14ac:dyDescent="0.2">
      <c r="A1042" s="5">
        <v>5</v>
      </c>
      <c r="B1042" s="4" t="s">
        <v>48</v>
      </c>
      <c r="C1042" t="s">
        <v>37</v>
      </c>
      <c r="D1042" t="s">
        <v>1355</v>
      </c>
      <c r="E1042" t="s">
        <v>1352</v>
      </c>
      <c r="F1042">
        <v>2014</v>
      </c>
      <c r="G1042" t="s">
        <v>1351</v>
      </c>
    </row>
    <row r="1043" spans="1:8" ht="17" x14ac:dyDescent="0.2">
      <c r="A1043" s="5">
        <v>6</v>
      </c>
      <c r="B1043" s="4" t="s">
        <v>0</v>
      </c>
      <c r="C1043" t="s">
        <v>55</v>
      </c>
      <c r="E1043" t="s">
        <v>1352</v>
      </c>
      <c r="F1043">
        <v>2014</v>
      </c>
      <c r="G1043" t="s">
        <v>1351</v>
      </c>
    </row>
    <row r="1044" spans="1:8" ht="17" x14ac:dyDescent="0.2">
      <c r="A1044" s="5">
        <v>7</v>
      </c>
      <c r="B1044" s="4" t="s">
        <v>762</v>
      </c>
      <c r="C1044" t="s">
        <v>31</v>
      </c>
      <c r="D1044" t="s">
        <v>1356</v>
      </c>
      <c r="E1044" t="s">
        <v>1352</v>
      </c>
      <c r="F1044">
        <v>2014</v>
      </c>
      <c r="G1044" t="s">
        <v>1351</v>
      </c>
    </row>
    <row r="1045" spans="1:8" ht="34" x14ac:dyDescent="0.2">
      <c r="A1045" s="5">
        <v>8</v>
      </c>
      <c r="B1045" s="4" t="s">
        <v>42</v>
      </c>
      <c r="C1045" t="s">
        <v>37</v>
      </c>
      <c r="E1045" t="s">
        <v>1352</v>
      </c>
      <c r="F1045">
        <v>2014</v>
      </c>
      <c r="G1045" t="s">
        <v>1351</v>
      </c>
    </row>
    <row r="1046" spans="1:8" x14ac:dyDescent="0.2">
      <c r="A1046" s="5">
        <v>9</v>
      </c>
      <c r="B1046" s="5" t="s">
        <v>24</v>
      </c>
      <c r="C1046" t="s">
        <v>131</v>
      </c>
      <c r="E1046" t="s">
        <v>1352</v>
      </c>
      <c r="F1046">
        <v>2014</v>
      </c>
      <c r="G1046" t="s">
        <v>1351</v>
      </c>
    </row>
    <row r="1047" spans="1:8" x14ac:dyDescent="0.2">
      <c r="A1047" s="5">
        <v>10</v>
      </c>
      <c r="B1047" s="5" t="s">
        <v>1</v>
      </c>
      <c r="C1047" t="s">
        <v>31</v>
      </c>
      <c r="E1047" t="s">
        <v>1352</v>
      </c>
      <c r="F1047">
        <v>2014</v>
      </c>
      <c r="G1047" t="s">
        <v>1351</v>
      </c>
    </row>
    <row r="1048" spans="1:8" x14ac:dyDescent="0.2">
      <c r="A1048" s="5">
        <v>11</v>
      </c>
      <c r="B1048" s="5" t="s">
        <v>2</v>
      </c>
      <c r="C1048" t="s">
        <v>55</v>
      </c>
      <c r="E1048" t="s">
        <v>1352</v>
      </c>
      <c r="F1048">
        <v>2014</v>
      </c>
      <c r="G1048" t="s">
        <v>1351</v>
      </c>
    </row>
    <row r="1049" spans="1:8" x14ac:dyDescent="0.2">
      <c r="A1049" s="5">
        <v>12</v>
      </c>
      <c r="B1049" s="5" t="s">
        <v>32</v>
      </c>
      <c r="C1049" t="s">
        <v>1353</v>
      </c>
      <c r="D1049" t="s">
        <v>1354</v>
      </c>
      <c r="E1049" t="s">
        <v>1352</v>
      </c>
      <c r="F1049">
        <v>2014</v>
      </c>
      <c r="G1049" t="s">
        <v>1351</v>
      </c>
    </row>
    <row r="1050" spans="1:8" x14ac:dyDescent="0.2">
      <c r="A1050" s="5">
        <v>13</v>
      </c>
      <c r="B1050" s="5" t="s">
        <v>409</v>
      </c>
      <c r="C1050" t="s">
        <v>438</v>
      </c>
      <c r="E1050" t="s">
        <v>1352</v>
      </c>
      <c r="F1050">
        <v>2014</v>
      </c>
      <c r="G1050" t="s">
        <v>1351</v>
      </c>
    </row>
    <row r="1052" spans="1:8" x14ac:dyDescent="0.2">
      <c r="A1052" s="5">
        <v>1</v>
      </c>
      <c r="B1052" s="5" t="s">
        <v>25</v>
      </c>
      <c r="C1052" t="s">
        <v>31</v>
      </c>
      <c r="D1052" t="s">
        <v>1381</v>
      </c>
      <c r="E1052" t="s">
        <v>1380</v>
      </c>
      <c r="F1052">
        <v>2013</v>
      </c>
      <c r="G1052" t="s">
        <v>1379</v>
      </c>
      <c r="H1052" t="s">
        <v>2077</v>
      </c>
    </row>
    <row r="1053" spans="1:8" x14ac:dyDescent="0.2">
      <c r="A1053" s="5">
        <v>2</v>
      </c>
      <c r="B1053" s="5" t="s">
        <v>33</v>
      </c>
      <c r="C1053" t="s">
        <v>145</v>
      </c>
      <c r="D1053" t="s">
        <v>1382</v>
      </c>
      <c r="E1053" t="s">
        <v>1380</v>
      </c>
      <c r="F1053">
        <v>2013</v>
      </c>
      <c r="G1053" t="s">
        <v>1379</v>
      </c>
    </row>
    <row r="1054" spans="1:8" ht="17" x14ac:dyDescent="0.2">
      <c r="A1054" s="5">
        <v>3</v>
      </c>
      <c r="B1054" s="4" t="s">
        <v>27</v>
      </c>
      <c r="C1054" t="s">
        <v>54</v>
      </c>
      <c r="D1054" t="s">
        <v>250</v>
      </c>
      <c r="E1054" t="s">
        <v>1380</v>
      </c>
      <c r="F1054">
        <v>2013</v>
      </c>
      <c r="G1054" t="s">
        <v>1379</v>
      </c>
    </row>
    <row r="1055" spans="1:8" ht="17" x14ac:dyDescent="0.2">
      <c r="A1055" s="5">
        <v>4</v>
      </c>
      <c r="B1055" s="4" t="s">
        <v>28</v>
      </c>
      <c r="C1055" t="s">
        <v>37</v>
      </c>
      <c r="D1055" t="s">
        <v>250</v>
      </c>
      <c r="E1055" t="s">
        <v>1380</v>
      </c>
      <c r="F1055">
        <v>2013</v>
      </c>
      <c r="G1055" t="s">
        <v>1379</v>
      </c>
    </row>
    <row r="1056" spans="1:8" ht="17" x14ac:dyDescent="0.2">
      <c r="A1056" s="5">
        <v>5</v>
      </c>
      <c r="B1056" s="4" t="s">
        <v>48</v>
      </c>
      <c r="C1056" t="s">
        <v>37</v>
      </c>
      <c r="E1056" t="s">
        <v>1380</v>
      </c>
      <c r="F1056">
        <v>2013</v>
      </c>
      <c r="G1056" t="s">
        <v>1379</v>
      </c>
    </row>
    <row r="1057" spans="1:8" ht="17" x14ac:dyDescent="0.2">
      <c r="A1057" s="5">
        <v>6</v>
      </c>
      <c r="B1057" s="4" t="s">
        <v>0</v>
      </c>
      <c r="C1057" t="s">
        <v>55</v>
      </c>
      <c r="E1057" t="s">
        <v>1380</v>
      </c>
      <c r="F1057">
        <v>2013</v>
      </c>
      <c r="G1057" t="s">
        <v>1379</v>
      </c>
    </row>
    <row r="1058" spans="1:8" ht="17" x14ac:dyDescent="0.2">
      <c r="A1058" s="5">
        <v>7</v>
      </c>
      <c r="B1058" s="4" t="s">
        <v>762</v>
      </c>
      <c r="C1058" t="s">
        <v>37</v>
      </c>
      <c r="E1058" t="s">
        <v>1380</v>
      </c>
      <c r="F1058">
        <v>2013</v>
      </c>
      <c r="G1058" t="s">
        <v>1379</v>
      </c>
    </row>
    <row r="1059" spans="1:8" ht="34" x14ac:dyDescent="0.2">
      <c r="A1059" s="5">
        <v>8</v>
      </c>
      <c r="B1059" s="4" t="s">
        <v>42</v>
      </c>
      <c r="C1059" t="s">
        <v>37</v>
      </c>
      <c r="E1059" t="s">
        <v>1380</v>
      </c>
      <c r="F1059">
        <v>2013</v>
      </c>
      <c r="G1059" t="s">
        <v>1379</v>
      </c>
    </row>
    <row r="1060" spans="1:8" x14ac:dyDescent="0.2">
      <c r="A1060" s="5">
        <v>9</v>
      </c>
      <c r="B1060" s="5" t="s">
        <v>24</v>
      </c>
      <c r="C1060" t="s">
        <v>54</v>
      </c>
      <c r="D1060" t="s">
        <v>438</v>
      </c>
      <c r="E1060" t="s">
        <v>1380</v>
      </c>
      <c r="F1060">
        <v>2013</v>
      </c>
      <c r="G1060" t="s">
        <v>1379</v>
      </c>
    </row>
    <row r="1061" spans="1:8" x14ac:dyDescent="0.2">
      <c r="A1061" s="5">
        <v>10</v>
      </c>
      <c r="B1061" s="5" t="s">
        <v>1</v>
      </c>
      <c r="C1061" t="s">
        <v>54</v>
      </c>
      <c r="D1061" t="s">
        <v>438</v>
      </c>
      <c r="E1061" t="s">
        <v>1380</v>
      </c>
      <c r="F1061">
        <v>2013</v>
      </c>
      <c r="G1061" t="s">
        <v>1379</v>
      </c>
    </row>
    <row r="1062" spans="1:8" x14ac:dyDescent="0.2">
      <c r="A1062" s="5">
        <v>11</v>
      </c>
      <c r="B1062" s="5" t="s">
        <v>2</v>
      </c>
      <c r="C1062" t="s">
        <v>55</v>
      </c>
      <c r="E1062" t="s">
        <v>1380</v>
      </c>
      <c r="F1062">
        <v>2013</v>
      </c>
      <c r="G1062" t="s">
        <v>1379</v>
      </c>
    </row>
    <row r="1063" spans="1:8" x14ac:dyDescent="0.2">
      <c r="A1063" s="5">
        <v>12</v>
      </c>
      <c r="B1063" s="5" t="s">
        <v>32</v>
      </c>
      <c r="C1063" t="s">
        <v>54</v>
      </c>
      <c r="D1063" t="s">
        <v>438</v>
      </c>
      <c r="E1063" t="s">
        <v>1380</v>
      </c>
      <c r="F1063">
        <v>2013</v>
      </c>
      <c r="G1063" t="s">
        <v>1379</v>
      </c>
    </row>
    <row r="1064" spans="1:8" x14ac:dyDescent="0.2">
      <c r="A1064" s="5">
        <v>13</v>
      </c>
      <c r="B1064" s="5" t="s">
        <v>409</v>
      </c>
      <c r="C1064" t="s">
        <v>54</v>
      </c>
      <c r="D1064" t="s">
        <v>438</v>
      </c>
      <c r="E1064" t="s">
        <v>1380</v>
      </c>
      <c r="F1064">
        <v>2013</v>
      </c>
      <c r="G1064" t="s">
        <v>1379</v>
      </c>
    </row>
    <row r="1066" spans="1:8" x14ac:dyDescent="0.2">
      <c r="A1066" s="5">
        <v>1</v>
      </c>
      <c r="B1066" s="5" t="s">
        <v>25</v>
      </c>
      <c r="C1066" t="s">
        <v>31</v>
      </c>
      <c r="D1066" t="s">
        <v>1664</v>
      </c>
      <c r="E1066" t="s">
        <v>1662</v>
      </c>
      <c r="F1066">
        <v>2015</v>
      </c>
      <c r="G1066" t="s">
        <v>1660</v>
      </c>
      <c r="H1066" t="s">
        <v>1671</v>
      </c>
    </row>
    <row r="1067" spans="1:8" x14ac:dyDescent="0.2">
      <c r="A1067" s="5">
        <v>2</v>
      </c>
      <c r="B1067" s="5" t="s">
        <v>33</v>
      </c>
      <c r="C1067" t="s">
        <v>721</v>
      </c>
      <c r="D1067" t="s">
        <v>1661</v>
      </c>
      <c r="E1067" t="s">
        <v>1662</v>
      </c>
      <c r="F1067">
        <v>2015</v>
      </c>
      <c r="G1067" t="s">
        <v>1660</v>
      </c>
    </row>
    <row r="1068" spans="1:8" ht="17" x14ac:dyDescent="0.2">
      <c r="A1068" s="5">
        <v>3</v>
      </c>
      <c r="B1068" s="4" t="s">
        <v>27</v>
      </c>
      <c r="C1068" t="s">
        <v>37</v>
      </c>
      <c r="D1068" t="s">
        <v>1668</v>
      </c>
      <c r="E1068" t="s">
        <v>1662</v>
      </c>
      <c r="F1068">
        <v>2015</v>
      </c>
      <c r="G1068" t="s">
        <v>1660</v>
      </c>
      <c r="H1068" t="s">
        <v>1669</v>
      </c>
    </row>
    <row r="1069" spans="1:8" ht="17" x14ac:dyDescent="0.2">
      <c r="A1069" s="5">
        <v>4</v>
      </c>
      <c r="B1069" s="4" t="s">
        <v>28</v>
      </c>
      <c r="C1069" t="s">
        <v>37</v>
      </c>
      <c r="D1069" t="s">
        <v>1431</v>
      </c>
      <c r="E1069" t="s">
        <v>1662</v>
      </c>
      <c r="F1069">
        <v>2015</v>
      </c>
      <c r="G1069" t="s">
        <v>1660</v>
      </c>
    </row>
    <row r="1070" spans="1:8" ht="17" x14ac:dyDescent="0.2">
      <c r="A1070" s="5">
        <v>5</v>
      </c>
      <c r="B1070" s="4" t="s">
        <v>48</v>
      </c>
      <c r="C1070" t="s">
        <v>31</v>
      </c>
      <c r="D1070" t="s">
        <v>1672</v>
      </c>
      <c r="E1070" t="s">
        <v>1662</v>
      </c>
      <c r="F1070">
        <v>2015</v>
      </c>
      <c r="G1070" t="s">
        <v>1660</v>
      </c>
      <c r="H1070" t="s">
        <v>1692</v>
      </c>
    </row>
    <row r="1071" spans="1:8" ht="17" x14ac:dyDescent="0.2">
      <c r="A1071" s="5">
        <v>6</v>
      </c>
      <c r="B1071" s="4" t="s">
        <v>0</v>
      </c>
      <c r="C1071" t="s">
        <v>37</v>
      </c>
      <c r="D1071" t="s">
        <v>1691</v>
      </c>
      <c r="E1071" t="s">
        <v>1662</v>
      </c>
      <c r="F1071">
        <v>2015</v>
      </c>
      <c r="G1071" t="s">
        <v>1660</v>
      </c>
    </row>
    <row r="1072" spans="1:8" ht="17" x14ac:dyDescent="0.2">
      <c r="A1072" s="5">
        <v>7</v>
      </c>
      <c r="B1072" s="4" t="s">
        <v>762</v>
      </c>
      <c r="C1072" t="s">
        <v>31</v>
      </c>
      <c r="D1072" t="s">
        <v>1663</v>
      </c>
      <c r="E1072" t="s">
        <v>1662</v>
      </c>
      <c r="F1072">
        <v>2015</v>
      </c>
      <c r="G1072" t="s">
        <v>1660</v>
      </c>
    </row>
    <row r="1073" spans="1:7" ht="34" x14ac:dyDescent="0.2">
      <c r="A1073" s="5">
        <v>8</v>
      </c>
      <c r="B1073" s="4" t="s">
        <v>42</v>
      </c>
      <c r="C1073" t="s">
        <v>31</v>
      </c>
      <c r="D1073" t="s">
        <v>1670</v>
      </c>
      <c r="E1073" t="s">
        <v>1662</v>
      </c>
      <c r="F1073">
        <v>2015</v>
      </c>
      <c r="G1073" t="s">
        <v>1660</v>
      </c>
    </row>
    <row r="1074" spans="1:7" x14ac:dyDescent="0.2">
      <c r="A1074" s="5">
        <v>9</v>
      </c>
      <c r="B1074" s="5" t="s">
        <v>24</v>
      </c>
      <c r="C1074" t="s">
        <v>54</v>
      </c>
      <c r="D1074" t="s">
        <v>1667</v>
      </c>
      <c r="E1074" t="s">
        <v>1662</v>
      </c>
      <c r="F1074">
        <v>2015</v>
      </c>
      <c r="G1074" t="s">
        <v>1660</v>
      </c>
    </row>
    <row r="1075" spans="1:7" x14ac:dyDescent="0.2">
      <c r="A1075" s="5">
        <v>10</v>
      </c>
      <c r="B1075" s="5" t="s">
        <v>1</v>
      </c>
      <c r="C1075" t="s">
        <v>54</v>
      </c>
      <c r="D1075" t="s">
        <v>1665</v>
      </c>
      <c r="E1075" t="s">
        <v>1662</v>
      </c>
      <c r="F1075">
        <v>2015</v>
      </c>
      <c r="G1075" t="s">
        <v>1660</v>
      </c>
    </row>
    <row r="1076" spans="1:7" x14ac:dyDescent="0.2">
      <c r="A1076" s="5">
        <v>11</v>
      </c>
      <c r="B1076" s="5" t="s">
        <v>2</v>
      </c>
      <c r="C1076" t="s">
        <v>55</v>
      </c>
      <c r="E1076" t="s">
        <v>1662</v>
      </c>
      <c r="F1076">
        <v>2015</v>
      </c>
      <c r="G1076" t="s">
        <v>1660</v>
      </c>
    </row>
    <row r="1077" spans="1:7" x14ac:dyDescent="0.2">
      <c r="A1077" s="5">
        <v>12</v>
      </c>
      <c r="B1077" s="5" t="s">
        <v>32</v>
      </c>
      <c r="C1077" t="s">
        <v>1666</v>
      </c>
      <c r="E1077" t="s">
        <v>1662</v>
      </c>
      <c r="F1077">
        <v>2015</v>
      </c>
      <c r="G1077" t="s">
        <v>1660</v>
      </c>
    </row>
    <row r="1078" spans="1:7" x14ac:dyDescent="0.2">
      <c r="A1078" s="5">
        <v>13</v>
      </c>
      <c r="B1078" s="5" t="s">
        <v>409</v>
      </c>
      <c r="C1078">
        <f>1104+1090+185+348</f>
        <v>2727</v>
      </c>
      <c r="D1078" t="s">
        <v>1687</v>
      </c>
      <c r="E1078" t="s">
        <v>1662</v>
      </c>
      <c r="F1078">
        <v>2015</v>
      </c>
      <c r="G1078" t="s">
        <v>1660</v>
      </c>
    </row>
    <row r="1080" spans="1:7" x14ac:dyDescent="0.2">
      <c r="A1080" s="5">
        <v>1</v>
      </c>
      <c r="B1080" s="5" t="s">
        <v>25</v>
      </c>
      <c r="C1080" t="s">
        <v>37</v>
      </c>
      <c r="D1080" t="s">
        <v>2072</v>
      </c>
      <c r="E1080" t="s">
        <v>2071</v>
      </c>
      <c r="F1080">
        <v>2012</v>
      </c>
      <c r="G1080" t="s">
        <v>2070</v>
      </c>
    </row>
    <row r="1081" spans="1:7" x14ac:dyDescent="0.2">
      <c r="A1081" s="5">
        <v>2</v>
      </c>
      <c r="B1081" s="5" t="s">
        <v>33</v>
      </c>
      <c r="C1081" t="s">
        <v>145</v>
      </c>
      <c r="D1081" t="s">
        <v>2073</v>
      </c>
      <c r="E1081" t="s">
        <v>2071</v>
      </c>
      <c r="F1081">
        <v>2012</v>
      </c>
      <c r="G1081" t="s">
        <v>2070</v>
      </c>
    </row>
    <row r="1082" spans="1:7" ht="17" x14ac:dyDescent="0.2">
      <c r="A1082" s="5">
        <v>3</v>
      </c>
      <c r="B1082" s="4" t="s">
        <v>27</v>
      </c>
      <c r="C1082" t="s">
        <v>55</v>
      </c>
      <c r="D1082" t="s">
        <v>55</v>
      </c>
      <c r="E1082" t="s">
        <v>2071</v>
      </c>
      <c r="F1082">
        <v>2012</v>
      </c>
      <c r="G1082" t="s">
        <v>2070</v>
      </c>
    </row>
    <row r="1083" spans="1:7" ht="17" x14ac:dyDescent="0.2">
      <c r="A1083" s="5">
        <v>4</v>
      </c>
      <c r="B1083" s="4" t="s">
        <v>28</v>
      </c>
      <c r="C1083" t="s">
        <v>55</v>
      </c>
      <c r="D1083" t="s">
        <v>55</v>
      </c>
      <c r="E1083" t="s">
        <v>2071</v>
      </c>
      <c r="F1083">
        <v>2012</v>
      </c>
      <c r="G1083" t="s">
        <v>2070</v>
      </c>
    </row>
    <row r="1084" spans="1:7" ht="17" x14ac:dyDescent="0.2">
      <c r="A1084" s="5">
        <v>5</v>
      </c>
      <c r="B1084" s="4" t="s">
        <v>48</v>
      </c>
      <c r="C1084" t="s">
        <v>55</v>
      </c>
      <c r="D1084" t="s">
        <v>55</v>
      </c>
      <c r="E1084" t="s">
        <v>2071</v>
      </c>
      <c r="F1084">
        <v>2012</v>
      </c>
      <c r="G1084" t="s">
        <v>2070</v>
      </c>
    </row>
    <row r="1085" spans="1:7" ht="17" x14ac:dyDescent="0.2">
      <c r="A1085" s="5">
        <v>6</v>
      </c>
      <c r="B1085" s="4" t="s">
        <v>0</v>
      </c>
      <c r="C1085" t="s">
        <v>55</v>
      </c>
      <c r="D1085" t="s">
        <v>55</v>
      </c>
      <c r="E1085" t="s">
        <v>2071</v>
      </c>
      <c r="F1085">
        <v>2012</v>
      </c>
      <c r="G1085" t="s">
        <v>2070</v>
      </c>
    </row>
    <row r="1086" spans="1:7" ht="17" x14ac:dyDescent="0.2">
      <c r="A1086" s="5">
        <v>7</v>
      </c>
      <c r="B1086" s="4" t="s">
        <v>762</v>
      </c>
      <c r="C1086" t="s">
        <v>55</v>
      </c>
      <c r="D1086" t="s">
        <v>55</v>
      </c>
      <c r="E1086" t="s">
        <v>2071</v>
      </c>
      <c r="F1086">
        <v>2012</v>
      </c>
      <c r="G1086" t="s">
        <v>2070</v>
      </c>
    </row>
    <row r="1087" spans="1:7" ht="34" x14ac:dyDescent="0.2">
      <c r="A1087" s="5">
        <v>8</v>
      </c>
      <c r="B1087" s="4" t="s">
        <v>42</v>
      </c>
      <c r="C1087" t="s">
        <v>55</v>
      </c>
      <c r="D1087" t="s">
        <v>55</v>
      </c>
      <c r="E1087" t="s">
        <v>2071</v>
      </c>
      <c r="F1087">
        <v>2012</v>
      </c>
      <c r="G1087" t="s">
        <v>2070</v>
      </c>
    </row>
    <row r="1088" spans="1:7" x14ac:dyDescent="0.2">
      <c r="A1088" s="5">
        <v>9</v>
      </c>
      <c r="B1088" s="5" t="s">
        <v>24</v>
      </c>
      <c r="C1088" t="s">
        <v>55</v>
      </c>
      <c r="D1088" t="s">
        <v>55</v>
      </c>
      <c r="E1088" t="s">
        <v>2071</v>
      </c>
      <c r="F1088">
        <v>2012</v>
      </c>
      <c r="G1088" t="s">
        <v>2070</v>
      </c>
    </row>
    <row r="1089" spans="1:7" x14ac:dyDescent="0.2">
      <c r="A1089" s="5">
        <v>10</v>
      </c>
      <c r="B1089" s="5" t="s">
        <v>1</v>
      </c>
      <c r="C1089" t="s">
        <v>55</v>
      </c>
      <c r="D1089" t="s">
        <v>55</v>
      </c>
      <c r="E1089" t="s">
        <v>2071</v>
      </c>
      <c r="F1089">
        <v>2012</v>
      </c>
      <c r="G1089" t="s">
        <v>2070</v>
      </c>
    </row>
    <row r="1090" spans="1:7" x14ac:dyDescent="0.2">
      <c r="A1090" s="5">
        <v>11</v>
      </c>
      <c r="B1090" s="5" t="s">
        <v>2</v>
      </c>
      <c r="C1090" t="s">
        <v>55</v>
      </c>
      <c r="D1090" t="s">
        <v>55</v>
      </c>
      <c r="E1090" t="s">
        <v>2071</v>
      </c>
      <c r="F1090">
        <v>2012</v>
      </c>
      <c r="G1090" t="s">
        <v>2070</v>
      </c>
    </row>
    <row r="1091" spans="1:7" x14ac:dyDescent="0.2">
      <c r="A1091" s="5">
        <v>12</v>
      </c>
      <c r="B1091" s="5" t="s">
        <v>32</v>
      </c>
      <c r="C1091" t="s">
        <v>55</v>
      </c>
      <c r="D1091" t="s">
        <v>55</v>
      </c>
      <c r="E1091" t="s">
        <v>2071</v>
      </c>
      <c r="F1091">
        <v>2012</v>
      </c>
      <c r="G1091" t="s">
        <v>2070</v>
      </c>
    </row>
    <row r="1092" spans="1:7" x14ac:dyDescent="0.2">
      <c r="A1092" s="5">
        <v>13</v>
      </c>
      <c r="B1092" s="5" t="s">
        <v>409</v>
      </c>
      <c r="C1092" t="s">
        <v>55</v>
      </c>
      <c r="D1092" t="s">
        <v>55</v>
      </c>
      <c r="E1092" t="s">
        <v>2071</v>
      </c>
      <c r="F1092">
        <v>2012</v>
      </c>
      <c r="G1092" t="s">
        <v>2070</v>
      </c>
    </row>
    <row r="1094" spans="1:7" x14ac:dyDescent="0.2">
      <c r="A1094" s="5">
        <v>1</v>
      </c>
      <c r="B1094" s="5" t="s">
        <v>25</v>
      </c>
      <c r="C1094" t="s">
        <v>37</v>
      </c>
      <c r="D1094" t="s">
        <v>2076</v>
      </c>
      <c r="E1094" t="s">
        <v>2075</v>
      </c>
      <c r="F1094">
        <v>2013</v>
      </c>
      <c r="G1094" t="s">
        <v>2074</v>
      </c>
    </row>
    <row r="1095" spans="1:7" x14ac:dyDescent="0.2">
      <c r="A1095" s="5">
        <v>2</v>
      </c>
      <c r="B1095" s="5" t="s">
        <v>33</v>
      </c>
      <c r="C1095" t="s">
        <v>55</v>
      </c>
      <c r="D1095" t="s">
        <v>55</v>
      </c>
      <c r="E1095" t="s">
        <v>2075</v>
      </c>
      <c r="F1095">
        <v>2013</v>
      </c>
      <c r="G1095" t="s">
        <v>2074</v>
      </c>
    </row>
    <row r="1096" spans="1:7" ht="17" x14ac:dyDescent="0.2">
      <c r="A1096" s="5">
        <v>3</v>
      </c>
      <c r="B1096" s="4" t="s">
        <v>27</v>
      </c>
      <c r="C1096" t="s">
        <v>55</v>
      </c>
      <c r="D1096" t="s">
        <v>55</v>
      </c>
      <c r="E1096" t="s">
        <v>2075</v>
      </c>
      <c r="F1096">
        <v>2013</v>
      </c>
      <c r="G1096" t="s">
        <v>2074</v>
      </c>
    </row>
    <row r="1097" spans="1:7" ht="17" x14ac:dyDescent="0.2">
      <c r="A1097" s="5">
        <v>4</v>
      </c>
      <c r="B1097" s="4" t="s">
        <v>28</v>
      </c>
      <c r="C1097" t="s">
        <v>55</v>
      </c>
      <c r="D1097" t="s">
        <v>55</v>
      </c>
      <c r="E1097" t="s">
        <v>2075</v>
      </c>
      <c r="F1097">
        <v>2013</v>
      </c>
      <c r="G1097" t="s">
        <v>2074</v>
      </c>
    </row>
    <row r="1098" spans="1:7" ht="17" x14ac:dyDescent="0.2">
      <c r="A1098" s="5">
        <v>5</v>
      </c>
      <c r="B1098" s="4" t="s">
        <v>48</v>
      </c>
      <c r="C1098" t="s">
        <v>55</v>
      </c>
      <c r="D1098" t="s">
        <v>55</v>
      </c>
      <c r="E1098" t="s">
        <v>2075</v>
      </c>
      <c r="F1098">
        <v>2013</v>
      </c>
      <c r="G1098" t="s">
        <v>2074</v>
      </c>
    </row>
    <row r="1099" spans="1:7" ht="17" x14ac:dyDescent="0.2">
      <c r="A1099" s="5">
        <v>6</v>
      </c>
      <c r="B1099" s="4" t="s">
        <v>0</v>
      </c>
      <c r="C1099" t="s">
        <v>55</v>
      </c>
      <c r="D1099" t="s">
        <v>55</v>
      </c>
      <c r="E1099" t="s">
        <v>2075</v>
      </c>
      <c r="F1099">
        <v>2013</v>
      </c>
      <c r="G1099" t="s">
        <v>2074</v>
      </c>
    </row>
    <row r="1100" spans="1:7" ht="17" x14ac:dyDescent="0.2">
      <c r="A1100" s="5">
        <v>7</v>
      </c>
      <c r="B1100" s="4" t="s">
        <v>762</v>
      </c>
      <c r="C1100" t="s">
        <v>55</v>
      </c>
      <c r="D1100" t="s">
        <v>55</v>
      </c>
      <c r="E1100" t="s">
        <v>2075</v>
      </c>
      <c r="F1100">
        <v>2013</v>
      </c>
      <c r="G1100" t="s">
        <v>2074</v>
      </c>
    </row>
    <row r="1101" spans="1:7" ht="34" x14ac:dyDescent="0.2">
      <c r="A1101" s="5">
        <v>8</v>
      </c>
      <c r="B1101" s="4" t="s">
        <v>42</v>
      </c>
      <c r="C1101" t="s">
        <v>55</v>
      </c>
      <c r="D1101" t="s">
        <v>55</v>
      </c>
      <c r="E1101" t="s">
        <v>2075</v>
      </c>
      <c r="F1101">
        <v>2013</v>
      </c>
      <c r="G1101" t="s">
        <v>2074</v>
      </c>
    </row>
    <row r="1102" spans="1:7" x14ac:dyDescent="0.2">
      <c r="A1102" s="5">
        <v>9</v>
      </c>
      <c r="B1102" s="5" t="s">
        <v>24</v>
      </c>
      <c r="C1102" t="s">
        <v>55</v>
      </c>
      <c r="D1102" t="s">
        <v>55</v>
      </c>
      <c r="E1102" t="s">
        <v>2075</v>
      </c>
      <c r="F1102">
        <v>2013</v>
      </c>
      <c r="G1102" t="s">
        <v>2074</v>
      </c>
    </row>
    <row r="1103" spans="1:7" x14ac:dyDescent="0.2">
      <c r="A1103" s="5">
        <v>10</v>
      </c>
      <c r="B1103" s="5" t="s">
        <v>1</v>
      </c>
      <c r="C1103" t="s">
        <v>55</v>
      </c>
      <c r="D1103" t="s">
        <v>55</v>
      </c>
      <c r="E1103" t="s">
        <v>2075</v>
      </c>
      <c r="F1103">
        <v>2013</v>
      </c>
      <c r="G1103" t="s">
        <v>2074</v>
      </c>
    </row>
    <row r="1104" spans="1:7" x14ac:dyDescent="0.2">
      <c r="A1104" s="5">
        <v>11</v>
      </c>
      <c r="B1104" s="5" t="s">
        <v>2</v>
      </c>
      <c r="C1104" t="s">
        <v>55</v>
      </c>
      <c r="D1104" t="s">
        <v>55</v>
      </c>
      <c r="E1104" t="s">
        <v>2075</v>
      </c>
      <c r="F1104">
        <v>2013</v>
      </c>
      <c r="G1104" t="s">
        <v>2074</v>
      </c>
    </row>
    <row r="1105" spans="1:8" x14ac:dyDescent="0.2">
      <c r="A1105" s="5">
        <v>12</v>
      </c>
      <c r="B1105" s="5" t="s">
        <v>32</v>
      </c>
      <c r="C1105" t="s">
        <v>55</v>
      </c>
      <c r="D1105" t="s">
        <v>55</v>
      </c>
      <c r="E1105" t="s">
        <v>2075</v>
      </c>
      <c r="F1105">
        <v>2013</v>
      </c>
      <c r="G1105" t="s">
        <v>2074</v>
      </c>
    </row>
    <row r="1106" spans="1:8" x14ac:dyDescent="0.2">
      <c r="A1106" s="5">
        <v>13</v>
      </c>
      <c r="B1106" s="5" t="s">
        <v>409</v>
      </c>
      <c r="C1106" t="s">
        <v>55</v>
      </c>
      <c r="D1106" t="s">
        <v>55</v>
      </c>
      <c r="E1106" t="s">
        <v>2075</v>
      </c>
      <c r="F1106">
        <v>2013</v>
      </c>
      <c r="G1106" t="s">
        <v>2074</v>
      </c>
    </row>
    <row r="1108" spans="1:8" x14ac:dyDescent="0.2">
      <c r="A1108" s="5">
        <v>1</v>
      </c>
      <c r="B1108" s="5" t="s">
        <v>25</v>
      </c>
      <c r="C1108" t="s">
        <v>31</v>
      </c>
      <c r="E1108" t="s">
        <v>2080</v>
      </c>
      <c r="F1108">
        <v>2015</v>
      </c>
      <c r="G1108" t="s">
        <v>2079</v>
      </c>
      <c r="H1108" t="s">
        <v>2089</v>
      </c>
    </row>
    <row r="1109" spans="1:8" x14ac:dyDescent="0.2">
      <c r="A1109" s="5">
        <v>2</v>
      </c>
      <c r="B1109" s="5" t="s">
        <v>33</v>
      </c>
      <c r="C1109" t="s">
        <v>2082</v>
      </c>
      <c r="D1109" t="s">
        <v>2081</v>
      </c>
      <c r="E1109" t="s">
        <v>2080</v>
      </c>
      <c r="F1109">
        <v>2015</v>
      </c>
      <c r="G1109" t="s">
        <v>2079</v>
      </c>
    </row>
    <row r="1110" spans="1:8" ht="17" x14ac:dyDescent="0.2">
      <c r="A1110" s="5">
        <v>3</v>
      </c>
      <c r="B1110" s="4" t="s">
        <v>27</v>
      </c>
      <c r="C1110" t="s">
        <v>37</v>
      </c>
      <c r="D1110" t="s">
        <v>2085</v>
      </c>
      <c r="E1110" t="s">
        <v>2080</v>
      </c>
      <c r="F1110">
        <v>2015</v>
      </c>
      <c r="G1110" t="s">
        <v>2079</v>
      </c>
    </row>
    <row r="1111" spans="1:8" ht="17" x14ac:dyDescent="0.2">
      <c r="A1111" s="5">
        <v>4</v>
      </c>
      <c r="B1111" s="4" t="s">
        <v>28</v>
      </c>
      <c r="C1111" t="s">
        <v>37</v>
      </c>
      <c r="D1111" t="s">
        <v>2086</v>
      </c>
      <c r="E1111" t="s">
        <v>2080</v>
      </c>
      <c r="F1111">
        <v>2015</v>
      </c>
      <c r="G1111" t="s">
        <v>2079</v>
      </c>
    </row>
    <row r="1112" spans="1:8" ht="17" x14ac:dyDescent="0.2">
      <c r="A1112" s="5">
        <v>5</v>
      </c>
      <c r="B1112" s="4" t="s">
        <v>48</v>
      </c>
      <c r="C1112" t="s">
        <v>31</v>
      </c>
      <c r="D1112" t="s">
        <v>2088</v>
      </c>
      <c r="E1112" t="s">
        <v>2080</v>
      </c>
      <c r="F1112">
        <v>2015</v>
      </c>
      <c r="G1112" t="s">
        <v>2079</v>
      </c>
      <c r="H1112" t="s">
        <v>2087</v>
      </c>
    </row>
    <row r="1113" spans="1:8" ht="17" x14ac:dyDescent="0.2">
      <c r="A1113" s="5">
        <v>6</v>
      </c>
      <c r="B1113" s="4" t="s">
        <v>0</v>
      </c>
      <c r="C1113" t="s">
        <v>37</v>
      </c>
      <c r="D1113" t="s">
        <v>1292</v>
      </c>
      <c r="E1113" t="s">
        <v>2080</v>
      </c>
      <c r="F1113">
        <v>2015</v>
      </c>
      <c r="G1113" t="s">
        <v>2079</v>
      </c>
    </row>
    <row r="1114" spans="1:8" ht="17" x14ac:dyDescent="0.2">
      <c r="A1114" s="5">
        <v>7</v>
      </c>
      <c r="B1114" s="4" t="s">
        <v>762</v>
      </c>
      <c r="C1114" t="s">
        <v>31</v>
      </c>
      <c r="D1114" t="s">
        <v>2083</v>
      </c>
      <c r="E1114" t="s">
        <v>2080</v>
      </c>
      <c r="F1114">
        <v>2015</v>
      </c>
      <c r="G1114" t="s">
        <v>2079</v>
      </c>
    </row>
    <row r="1115" spans="1:8" ht="34" x14ac:dyDescent="0.2">
      <c r="A1115" s="5">
        <v>8</v>
      </c>
      <c r="B1115" s="4" t="s">
        <v>42</v>
      </c>
      <c r="C1115" t="s">
        <v>31</v>
      </c>
      <c r="D1115" t="s">
        <v>2084</v>
      </c>
      <c r="E1115" t="s">
        <v>2080</v>
      </c>
      <c r="F1115">
        <v>2015</v>
      </c>
      <c r="G1115" t="s">
        <v>2079</v>
      </c>
    </row>
    <row r="1116" spans="1:8" x14ac:dyDescent="0.2">
      <c r="A1116" s="5">
        <v>9</v>
      </c>
      <c r="B1116" s="5" t="s">
        <v>24</v>
      </c>
      <c r="C1116" t="s">
        <v>438</v>
      </c>
      <c r="D1116" t="s">
        <v>2090</v>
      </c>
      <c r="E1116" t="s">
        <v>2080</v>
      </c>
      <c r="F1116">
        <v>2015</v>
      </c>
      <c r="G1116" t="s">
        <v>2079</v>
      </c>
    </row>
    <row r="1117" spans="1:8" x14ac:dyDescent="0.2">
      <c r="A1117" s="5">
        <v>10</v>
      </c>
      <c r="B1117" s="5" t="s">
        <v>1</v>
      </c>
      <c r="C1117" t="s">
        <v>54</v>
      </c>
      <c r="D1117" t="s">
        <v>2091</v>
      </c>
      <c r="E1117" t="s">
        <v>2080</v>
      </c>
      <c r="F1117">
        <v>2015</v>
      </c>
      <c r="G1117" t="s">
        <v>2079</v>
      </c>
    </row>
    <row r="1118" spans="1:8" x14ac:dyDescent="0.2">
      <c r="A1118" s="5">
        <v>11</v>
      </c>
      <c r="B1118" s="5" t="s">
        <v>2</v>
      </c>
      <c r="C1118" t="s">
        <v>55</v>
      </c>
      <c r="E1118" t="s">
        <v>2080</v>
      </c>
      <c r="F1118">
        <v>2015</v>
      </c>
      <c r="G1118" t="s">
        <v>2079</v>
      </c>
    </row>
    <row r="1119" spans="1:8" x14ac:dyDescent="0.2">
      <c r="A1119" s="5">
        <v>12</v>
      </c>
      <c r="B1119" s="5" t="s">
        <v>32</v>
      </c>
      <c r="C1119" t="s">
        <v>1086</v>
      </c>
      <c r="E1119" t="s">
        <v>2080</v>
      </c>
      <c r="F1119">
        <v>2015</v>
      </c>
      <c r="G1119" t="s">
        <v>2079</v>
      </c>
    </row>
    <row r="1120" spans="1:8" x14ac:dyDescent="0.2">
      <c r="A1120" s="5">
        <v>13</v>
      </c>
      <c r="B1120" s="5" t="s">
        <v>409</v>
      </c>
      <c r="C1120" t="s">
        <v>438</v>
      </c>
      <c r="E1120" t="s">
        <v>2080</v>
      </c>
      <c r="F1120">
        <v>2015</v>
      </c>
      <c r="G1120" t="s">
        <v>2079</v>
      </c>
    </row>
    <row r="1122" spans="1:8" x14ac:dyDescent="0.2">
      <c r="A1122" s="5">
        <v>1</v>
      </c>
      <c r="B1122" s="5" t="s">
        <v>25</v>
      </c>
      <c r="C1122" t="s">
        <v>31</v>
      </c>
      <c r="E1122" t="s">
        <v>2103</v>
      </c>
      <c r="F1122">
        <v>2013</v>
      </c>
      <c r="G1122" t="s">
        <v>2102</v>
      </c>
    </row>
    <row r="1123" spans="1:8" x14ac:dyDescent="0.2">
      <c r="A1123" s="5">
        <v>2</v>
      </c>
      <c r="B1123" s="5" t="s">
        <v>33</v>
      </c>
      <c r="C1123" t="s">
        <v>58</v>
      </c>
      <c r="D1123" t="s">
        <v>2104</v>
      </c>
      <c r="E1123" t="s">
        <v>2103</v>
      </c>
      <c r="F1123">
        <v>2013</v>
      </c>
      <c r="G1123" t="s">
        <v>2102</v>
      </c>
    </row>
    <row r="1124" spans="1:8" ht="17" x14ac:dyDescent="0.2">
      <c r="A1124" s="5">
        <v>3</v>
      </c>
      <c r="B1124" s="4" t="s">
        <v>27</v>
      </c>
      <c r="C1124" t="s">
        <v>31</v>
      </c>
      <c r="D1124" t="s">
        <v>2108</v>
      </c>
      <c r="E1124" t="s">
        <v>2103</v>
      </c>
      <c r="F1124">
        <v>2013</v>
      </c>
      <c r="G1124" t="s">
        <v>2102</v>
      </c>
      <c r="H1124" t="s">
        <v>292</v>
      </c>
    </row>
    <row r="1125" spans="1:8" ht="17" x14ac:dyDescent="0.2">
      <c r="A1125" s="5">
        <v>4</v>
      </c>
      <c r="B1125" s="4" t="s">
        <v>28</v>
      </c>
      <c r="C1125" t="s">
        <v>37</v>
      </c>
      <c r="D1125" t="s">
        <v>1431</v>
      </c>
      <c r="E1125" t="s">
        <v>2103</v>
      </c>
      <c r="F1125">
        <v>2013</v>
      </c>
      <c r="G1125" t="s">
        <v>2102</v>
      </c>
    </row>
    <row r="1126" spans="1:8" ht="17" x14ac:dyDescent="0.2">
      <c r="A1126" s="5">
        <v>5</v>
      </c>
      <c r="B1126" s="4" t="s">
        <v>48</v>
      </c>
      <c r="C1126" t="s">
        <v>31</v>
      </c>
      <c r="D1126" t="s">
        <v>2109</v>
      </c>
      <c r="E1126" t="s">
        <v>2103</v>
      </c>
      <c r="F1126">
        <v>2013</v>
      </c>
      <c r="G1126" t="s">
        <v>2102</v>
      </c>
    </row>
    <row r="1127" spans="1:8" ht="17" x14ac:dyDescent="0.2">
      <c r="A1127" s="5">
        <v>6</v>
      </c>
      <c r="B1127" s="4" t="s">
        <v>0</v>
      </c>
      <c r="C1127" t="s">
        <v>37</v>
      </c>
      <c r="D1127" t="s">
        <v>1294</v>
      </c>
      <c r="E1127" t="s">
        <v>2103</v>
      </c>
      <c r="F1127">
        <v>2013</v>
      </c>
      <c r="G1127" t="s">
        <v>2102</v>
      </c>
    </row>
    <row r="1128" spans="1:8" ht="17" x14ac:dyDescent="0.2">
      <c r="A1128" s="5">
        <v>7</v>
      </c>
      <c r="B1128" s="4" t="s">
        <v>762</v>
      </c>
      <c r="C1128" t="s">
        <v>31</v>
      </c>
      <c r="D1128" t="s">
        <v>2105</v>
      </c>
      <c r="E1128" t="s">
        <v>2103</v>
      </c>
      <c r="F1128">
        <v>2013</v>
      </c>
      <c r="G1128" t="s">
        <v>2102</v>
      </c>
    </row>
    <row r="1129" spans="1:8" ht="34" x14ac:dyDescent="0.2">
      <c r="A1129" s="5">
        <v>8</v>
      </c>
      <c r="B1129" s="4" t="s">
        <v>42</v>
      </c>
      <c r="C1129" t="s">
        <v>37</v>
      </c>
      <c r="E1129" t="s">
        <v>2103</v>
      </c>
      <c r="F1129">
        <v>2013</v>
      </c>
      <c r="G1129" t="s">
        <v>2102</v>
      </c>
    </row>
    <row r="1130" spans="1:8" x14ac:dyDescent="0.2">
      <c r="A1130" s="5">
        <v>9</v>
      </c>
      <c r="B1130" s="5" t="s">
        <v>24</v>
      </c>
      <c r="C1130" t="s">
        <v>438</v>
      </c>
      <c r="D1130" t="s">
        <v>1969</v>
      </c>
      <c r="E1130" t="s">
        <v>2103</v>
      </c>
      <c r="F1130">
        <v>2013</v>
      </c>
      <c r="G1130" t="s">
        <v>2102</v>
      </c>
    </row>
    <row r="1131" spans="1:8" x14ac:dyDescent="0.2">
      <c r="A1131" s="5">
        <v>10</v>
      </c>
      <c r="B1131" s="5" t="s">
        <v>1</v>
      </c>
      <c r="C1131" t="s">
        <v>54</v>
      </c>
      <c r="E1131" t="s">
        <v>2103</v>
      </c>
      <c r="F1131">
        <v>2013</v>
      </c>
      <c r="G1131" t="s">
        <v>2102</v>
      </c>
    </row>
    <row r="1132" spans="1:8" x14ac:dyDescent="0.2">
      <c r="A1132" s="5">
        <v>11</v>
      </c>
      <c r="B1132" s="5" t="s">
        <v>2</v>
      </c>
      <c r="C1132" t="s">
        <v>55</v>
      </c>
      <c r="E1132" t="s">
        <v>2103</v>
      </c>
      <c r="F1132">
        <v>2013</v>
      </c>
      <c r="G1132" t="s">
        <v>2102</v>
      </c>
    </row>
    <row r="1133" spans="1:8" x14ac:dyDescent="0.2">
      <c r="A1133" s="5">
        <v>12</v>
      </c>
      <c r="B1133" s="5" t="s">
        <v>32</v>
      </c>
      <c r="C1133" t="s">
        <v>2106</v>
      </c>
      <c r="E1133" t="s">
        <v>2103</v>
      </c>
      <c r="F1133">
        <v>2013</v>
      </c>
      <c r="G1133" t="s">
        <v>2102</v>
      </c>
    </row>
    <row r="1134" spans="1:8" x14ac:dyDescent="0.2">
      <c r="A1134" s="5">
        <v>13</v>
      </c>
      <c r="B1134" s="5" t="s">
        <v>409</v>
      </c>
      <c r="C1134">
        <f>10+77+109+98+55+41+15+24+121+29</f>
        <v>579</v>
      </c>
      <c r="D1134" t="s">
        <v>2107</v>
      </c>
      <c r="E1134" t="s">
        <v>2103</v>
      </c>
      <c r="F1134">
        <v>2013</v>
      </c>
      <c r="G1134" t="s">
        <v>2102</v>
      </c>
    </row>
    <row r="1136" spans="1:8" x14ac:dyDescent="0.2">
      <c r="A1136" s="5">
        <v>1</v>
      </c>
      <c r="B1136" s="5" t="s">
        <v>25</v>
      </c>
      <c r="C1136" t="s">
        <v>31</v>
      </c>
      <c r="E1136" t="s">
        <v>2116</v>
      </c>
      <c r="F1136">
        <v>2014</v>
      </c>
      <c r="G1136" t="s">
        <v>2115</v>
      </c>
    </row>
    <row r="1137" spans="1:8" x14ac:dyDescent="0.2">
      <c r="A1137" s="5">
        <v>2</v>
      </c>
      <c r="B1137" s="5" t="s">
        <v>33</v>
      </c>
      <c r="C1137" t="s">
        <v>145</v>
      </c>
      <c r="D1137" t="s">
        <v>2117</v>
      </c>
      <c r="E1137" t="s">
        <v>2116</v>
      </c>
      <c r="F1137">
        <v>2014</v>
      </c>
      <c r="G1137" t="s">
        <v>2115</v>
      </c>
    </row>
    <row r="1138" spans="1:8" ht="17" x14ac:dyDescent="0.2">
      <c r="A1138" s="5">
        <v>3</v>
      </c>
      <c r="B1138" s="4" t="s">
        <v>27</v>
      </c>
      <c r="C1138" t="s">
        <v>54</v>
      </c>
      <c r="D1138" t="s">
        <v>2121</v>
      </c>
      <c r="E1138" t="s">
        <v>2116</v>
      </c>
      <c r="F1138">
        <v>2014</v>
      </c>
      <c r="G1138" t="s">
        <v>2115</v>
      </c>
    </row>
    <row r="1139" spans="1:8" ht="17" x14ac:dyDescent="0.2">
      <c r="A1139" s="5">
        <v>4</v>
      </c>
      <c r="B1139" s="4" t="s">
        <v>28</v>
      </c>
      <c r="C1139" t="s">
        <v>54</v>
      </c>
      <c r="D1139" t="s">
        <v>2121</v>
      </c>
      <c r="E1139" t="s">
        <v>2116</v>
      </c>
      <c r="F1139">
        <v>2014</v>
      </c>
      <c r="G1139" t="s">
        <v>2115</v>
      </c>
    </row>
    <row r="1140" spans="1:8" ht="17" x14ac:dyDescent="0.2">
      <c r="A1140" s="5">
        <v>5</v>
      </c>
      <c r="B1140" s="4" t="s">
        <v>48</v>
      </c>
      <c r="C1140" t="s">
        <v>37</v>
      </c>
      <c r="D1140" t="s">
        <v>2123</v>
      </c>
      <c r="E1140" t="s">
        <v>2116</v>
      </c>
      <c r="F1140">
        <v>2014</v>
      </c>
      <c r="G1140" t="s">
        <v>2115</v>
      </c>
    </row>
    <row r="1141" spans="1:8" ht="17" x14ac:dyDescent="0.2">
      <c r="A1141" s="5">
        <v>6</v>
      </c>
      <c r="B1141" s="4" t="s">
        <v>0</v>
      </c>
      <c r="C1141" t="s">
        <v>55</v>
      </c>
      <c r="E1141" t="s">
        <v>2116</v>
      </c>
      <c r="F1141">
        <v>2014</v>
      </c>
      <c r="G1141" t="s">
        <v>2115</v>
      </c>
    </row>
    <row r="1142" spans="1:8" ht="17" x14ac:dyDescent="0.2">
      <c r="A1142" s="5">
        <v>7</v>
      </c>
      <c r="B1142" s="4" t="s">
        <v>762</v>
      </c>
      <c r="C1142" t="s">
        <v>37</v>
      </c>
      <c r="E1142" t="s">
        <v>2116</v>
      </c>
      <c r="F1142">
        <v>2014</v>
      </c>
      <c r="G1142" t="s">
        <v>2115</v>
      </c>
    </row>
    <row r="1143" spans="1:8" ht="34" x14ac:dyDescent="0.2">
      <c r="A1143" s="5">
        <v>8</v>
      </c>
      <c r="B1143" s="4" t="s">
        <v>42</v>
      </c>
      <c r="C1143" t="s">
        <v>31</v>
      </c>
      <c r="D1143" t="s">
        <v>2118</v>
      </c>
      <c r="E1143" t="s">
        <v>2116</v>
      </c>
      <c r="F1143">
        <v>2014</v>
      </c>
      <c r="G1143" t="s">
        <v>2115</v>
      </c>
    </row>
    <row r="1144" spans="1:8" x14ac:dyDescent="0.2">
      <c r="A1144" s="5">
        <v>9</v>
      </c>
      <c r="B1144" s="5" t="s">
        <v>24</v>
      </c>
      <c r="C1144" t="s">
        <v>131</v>
      </c>
      <c r="E1144" t="s">
        <v>2116</v>
      </c>
      <c r="F1144">
        <v>2014</v>
      </c>
      <c r="G1144" t="s">
        <v>2115</v>
      </c>
    </row>
    <row r="1145" spans="1:8" x14ac:dyDescent="0.2">
      <c r="A1145" s="5">
        <v>10</v>
      </c>
      <c r="B1145" s="5" t="s">
        <v>1</v>
      </c>
      <c r="C1145" t="s">
        <v>31</v>
      </c>
      <c r="E1145" t="s">
        <v>2116</v>
      </c>
      <c r="F1145">
        <v>2014</v>
      </c>
      <c r="G1145" t="s">
        <v>2115</v>
      </c>
    </row>
    <row r="1146" spans="1:8" x14ac:dyDescent="0.2">
      <c r="A1146" s="5">
        <v>11</v>
      </c>
      <c r="B1146" s="5" t="s">
        <v>2</v>
      </c>
      <c r="C1146" t="s">
        <v>55</v>
      </c>
      <c r="E1146" t="s">
        <v>2116</v>
      </c>
      <c r="F1146">
        <v>2014</v>
      </c>
      <c r="G1146" t="s">
        <v>2115</v>
      </c>
    </row>
    <row r="1147" spans="1:8" x14ac:dyDescent="0.2">
      <c r="A1147" s="5">
        <v>12</v>
      </c>
      <c r="B1147" s="5" t="s">
        <v>32</v>
      </c>
      <c r="C1147" t="s">
        <v>2119</v>
      </c>
      <c r="D1147" t="s">
        <v>2120</v>
      </c>
      <c r="E1147" t="s">
        <v>2116</v>
      </c>
      <c r="F1147">
        <v>2014</v>
      </c>
      <c r="G1147" t="s">
        <v>2115</v>
      </c>
    </row>
    <row r="1148" spans="1:8" x14ac:dyDescent="0.2">
      <c r="A1148" s="5">
        <v>13</v>
      </c>
      <c r="B1148" s="5" t="s">
        <v>409</v>
      </c>
      <c r="C1148" t="s">
        <v>55</v>
      </c>
      <c r="E1148" t="s">
        <v>2116</v>
      </c>
      <c r="F1148">
        <v>2014</v>
      </c>
      <c r="G1148" t="s">
        <v>2115</v>
      </c>
      <c r="H1148" t="s">
        <v>2122</v>
      </c>
    </row>
    <row r="1150" spans="1:8" x14ac:dyDescent="0.2">
      <c r="A1150" s="5">
        <v>1</v>
      </c>
      <c r="B1150" s="5" t="s">
        <v>25</v>
      </c>
      <c r="C1150" t="s">
        <v>31</v>
      </c>
      <c r="D1150" t="s">
        <v>2128</v>
      </c>
      <c r="E1150" t="s">
        <v>2125</v>
      </c>
      <c r="F1150">
        <v>2011</v>
      </c>
      <c r="G1150" t="s">
        <v>2124</v>
      </c>
      <c r="H1150" t="s">
        <v>2130</v>
      </c>
    </row>
    <row r="1151" spans="1:8" x14ac:dyDescent="0.2">
      <c r="A1151" s="5">
        <v>2</v>
      </c>
      <c r="B1151" s="5" t="s">
        <v>33</v>
      </c>
      <c r="C1151" t="s">
        <v>145</v>
      </c>
      <c r="D1151" t="s">
        <v>2126</v>
      </c>
      <c r="E1151" t="s">
        <v>2125</v>
      </c>
      <c r="F1151">
        <v>2011</v>
      </c>
      <c r="G1151" t="s">
        <v>2124</v>
      </c>
    </row>
    <row r="1152" spans="1:8" ht="17" x14ac:dyDescent="0.2">
      <c r="A1152" s="5">
        <v>3</v>
      </c>
      <c r="B1152" s="4" t="s">
        <v>27</v>
      </c>
      <c r="C1152" t="s">
        <v>37</v>
      </c>
      <c r="D1152" t="s">
        <v>1167</v>
      </c>
      <c r="E1152" t="s">
        <v>2125</v>
      </c>
      <c r="F1152">
        <v>2011</v>
      </c>
      <c r="G1152" t="s">
        <v>2124</v>
      </c>
      <c r="H1152" t="s">
        <v>2133</v>
      </c>
    </row>
    <row r="1153" spans="1:8" ht="17" x14ac:dyDescent="0.2">
      <c r="A1153" s="5">
        <v>4</v>
      </c>
      <c r="B1153" s="4" t="s">
        <v>28</v>
      </c>
      <c r="C1153" t="s">
        <v>37</v>
      </c>
      <c r="D1153" t="s">
        <v>1167</v>
      </c>
      <c r="E1153" t="s">
        <v>2125</v>
      </c>
      <c r="F1153">
        <v>2011</v>
      </c>
      <c r="G1153" t="s">
        <v>2124</v>
      </c>
    </row>
    <row r="1154" spans="1:8" ht="17" x14ac:dyDescent="0.2">
      <c r="A1154" s="5">
        <v>5</v>
      </c>
      <c r="B1154" s="4" t="s">
        <v>48</v>
      </c>
      <c r="C1154" t="s">
        <v>2134</v>
      </c>
      <c r="D1154" t="s">
        <v>2132</v>
      </c>
      <c r="E1154" t="s">
        <v>2125</v>
      </c>
      <c r="F1154">
        <v>2011</v>
      </c>
      <c r="G1154" t="s">
        <v>2124</v>
      </c>
    </row>
    <row r="1155" spans="1:8" ht="17" x14ac:dyDescent="0.2">
      <c r="A1155" s="5">
        <v>6</v>
      </c>
      <c r="B1155" s="4" t="s">
        <v>0</v>
      </c>
      <c r="C1155" t="s">
        <v>55</v>
      </c>
      <c r="E1155" t="s">
        <v>2125</v>
      </c>
      <c r="F1155">
        <v>2011</v>
      </c>
      <c r="G1155" t="s">
        <v>2124</v>
      </c>
    </row>
    <row r="1156" spans="1:8" ht="17" x14ac:dyDescent="0.2">
      <c r="A1156" s="5">
        <v>7</v>
      </c>
      <c r="B1156" s="4" t="s">
        <v>762</v>
      </c>
      <c r="C1156" t="s">
        <v>37</v>
      </c>
      <c r="D1156" t="s">
        <v>2129</v>
      </c>
      <c r="E1156" t="s">
        <v>2125</v>
      </c>
      <c r="F1156">
        <v>2011</v>
      </c>
      <c r="G1156" t="s">
        <v>2124</v>
      </c>
    </row>
    <row r="1157" spans="1:8" ht="34" x14ac:dyDescent="0.2">
      <c r="A1157" s="5">
        <v>8</v>
      </c>
      <c r="B1157" s="4" t="s">
        <v>42</v>
      </c>
      <c r="C1157" t="s">
        <v>31</v>
      </c>
      <c r="D1157" t="s">
        <v>2131</v>
      </c>
      <c r="E1157" t="s">
        <v>2125</v>
      </c>
      <c r="F1157">
        <v>2011</v>
      </c>
      <c r="G1157" t="s">
        <v>2124</v>
      </c>
    </row>
    <row r="1158" spans="1:8" x14ac:dyDescent="0.2">
      <c r="A1158" s="5">
        <v>9</v>
      </c>
      <c r="B1158" s="5" t="s">
        <v>24</v>
      </c>
      <c r="C1158" t="s">
        <v>438</v>
      </c>
      <c r="D1158" t="s">
        <v>1972</v>
      </c>
      <c r="E1158" t="s">
        <v>2125</v>
      </c>
      <c r="F1158">
        <v>2011</v>
      </c>
      <c r="G1158" t="s">
        <v>2124</v>
      </c>
    </row>
    <row r="1159" spans="1:8" x14ac:dyDescent="0.2">
      <c r="A1159" s="5">
        <v>10</v>
      </c>
      <c r="B1159" s="5" t="s">
        <v>1</v>
      </c>
      <c r="C1159" t="s">
        <v>54</v>
      </c>
      <c r="E1159" t="s">
        <v>2125</v>
      </c>
      <c r="F1159">
        <v>2011</v>
      </c>
      <c r="G1159" t="s">
        <v>2124</v>
      </c>
    </row>
    <row r="1160" spans="1:8" x14ac:dyDescent="0.2">
      <c r="A1160" s="5">
        <v>11</v>
      </c>
      <c r="B1160" s="5" t="s">
        <v>2</v>
      </c>
      <c r="C1160" t="s">
        <v>55</v>
      </c>
      <c r="E1160" t="s">
        <v>2125</v>
      </c>
      <c r="F1160">
        <v>2011</v>
      </c>
      <c r="G1160" t="s">
        <v>2124</v>
      </c>
    </row>
    <row r="1161" spans="1:8" x14ac:dyDescent="0.2">
      <c r="A1161" s="5">
        <v>12</v>
      </c>
      <c r="B1161" s="5" t="s">
        <v>32</v>
      </c>
      <c r="C1161" t="s">
        <v>2127</v>
      </c>
      <c r="E1161" t="s">
        <v>2125</v>
      </c>
      <c r="F1161">
        <v>2011</v>
      </c>
      <c r="G1161" t="s">
        <v>2124</v>
      </c>
    </row>
    <row r="1162" spans="1:8" x14ac:dyDescent="0.2">
      <c r="A1162" s="5">
        <v>13</v>
      </c>
      <c r="B1162" s="5" t="s">
        <v>409</v>
      </c>
      <c r="C1162" t="s">
        <v>438</v>
      </c>
      <c r="E1162" t="s">
        <v>2125</v>
      </c>
      <c r="F1162">
        <v>2011</v>
      </c>
      <c r="G1162" t="s">
        <v>2124</v>
      </c>
      <c r="H1162" t="s">
        <v>2135</v>
      </c>
    </row>
    <row r="1164" spans="1:8" x14ac:dyDescent="0.2">
      <c r="A1164" s="5">
        <v>1</v>
      </c>
      <c r="B1164" s="5" t="s">
        <v>25</v>
      </c>
      <c r="C1164" t="s">
        <v>31</v>
      </c>
      <c r="D1164" t="s">
        <v>2141</v>
      </c>
      <c r="E1164" t="s">
        <v>2137</v>
      </c>
      <c r="F1164">
        <v>2013</v>
      </c>
      <c r="G1164" t="s">
        <v>2136</v>
      </c>
    </row>
    <row r="1165" spans="1:8" x14ac:dyDescent="0.2">
      <c r="A1165" s="5">
        <v>2</v>
      </c>
      <c r="B1165" s="5" t="s">
        <v>33</v>
      </c>
      <c r="C1165" t="s">
        <v>145</v>
      </c>
      <c r="D1165" t="s">
        <v>2138</v>
      </c>
      <c r="E1165" t="s">
        <v>2137</v>
      </c>
      <c r="F1165">
        <v>2013</v>
      </c>
      <c r="G1165" t="s">
        <v>2136</v>
      </c>
    </row>
    <row r="1166" spans="1:8" ht="17" x14ac:dyDescent="0.2">
      <c r="A1166" s="5">
        <v>3</v>
      </c>
      <c r="B1166" s="4" t="s">
        <v>27</v>
      </c>
      <c r="C1166" t="s">
        <v>55</v>
      </c>
      <c r="D1166" t="s">
        <v>2142</v>
      </c>
      <c r="E1166" t="s">
        <v>2137</v>
      </c>
      <c r="F1166">
        <v>2013</v>
      </c>
      <c r="G1166" t="s">
        <v>2136</v>
      </c>
      <c r="H1166" t="s">
        <v>2140</v>
      </c>
    </row>
    <row r="1167" spans="1:8" ht="17" x14ac:dyDescent="0.2">
      <c r="A1167" s="5">
        <v>4</v>
      </c>
      <c r="B1167" s="4" t="s">
        <v>28</v>
      </c>
      <c r="C1167" t="s">
        <v>55</v>
      </c>
      <c r="D1167" t="s">
        <v>2143</v>
      </c>
      <c r="E1167" t="s">
        <v>2137</v>
      </c>
      <c r="F1167">
        <v>2013</v>
      </c>
      <c r="G1167" t="s">
        <v>2136</v>
      </c>
    </row>
    <row r="1168" spans="1:8" ht="17" x14ac:dyDescent="0.2">
      <c r="A1168" s="5">
        <v>5</v>
      </c>
      <c r="B1168" s="4" t="s">
        <v>48</v>
      </c>
      <c r="C1168" t="s">
        <v>31</v>
      </c>
      <c r="D1168" t="s">
        <v>2147</v>
      </c>
      <c r="E1168" t="s">
        <v>2137</v>
      </c>
      <c r="F1168">
        <v>2013</v>
      </c>
      <c r="G1168" t="s">
        <v>2136</v>
      </c>
    </row>
    <row r="1169" spans="1:8" ht="17" x14ac:dyDescent="0.2">
      <c r="A1169" s="5">
        <v>6</v>
      </c>
      <c r="B1169" s="4" t="s">
        <v>0</v>
      </c>
      <c r="C1169" t="s">
        <v>37</v>
      </c>
      <c r="D1169" t="s">
        <v>1280</v>
      </c>
      <c r="E1169" t="s">
        <v>2137</v>
      </c>
      <c r="F1169">
        <v>2013</v>
      </c>
      <c r="G1169" t="s">
        <v>2136</v>
      </c>
    </row>
    <row r="1170" spans="1:8" ht="17" x14ac:dyDescent="0.2">
      <c r="A1170" s="5">
        <v>7</v>
      </c>
      <c r="B1170" s="4" t="s">
        <v>762</v>
      </c>
      <c r="C1170" t="s">
        <v>31</v>
      </c>
      <c r="D1170" t="s">
        <v>2148</v>
      </c>
      <c r="E1170" t="s">
        <v>2137</v>
      </c>
      <c r="F1170">
        <v>2013</v>
      </c>
      <c r="G1170" t="s">
        <v>2136</v>
      </c>
    </row>
    <row r="1171" spans="1:8" ht="34" x14ac:dyDescent="0.2">
      <c r="A1171" s="5">
        <v>8</v>
      </c>
      <c r="B1171" s="4" t="s">
        <v>42</v>
      </c>
      <c r="C1171" t="s">
        <v>31</v>
      </c>
      <c r="D1171" t="s">
        <v>2146</v>
      </c>
      <c r="E1171" t="s">
        <v>2137</v>
      </c>
      <c r="F1171">
        <v>2013</v>
      </c>
      <c r="G1171" t="s">
        <v>2136</v>
      </c>
    </row>
    <row r="1172" spans="1:8" x14ac:dyDescent="0.2">
      <c r="A1172" s="5">
        <v>9</v>
      </c>
      <c r="B1172" s="5" t="s">
        <v>24</v>
      </c>
      <c r="C1172" t="s">
        <v>131</v>
      </c>
      <c r="E1172" t="s">
        <v>2137</v>
      </c>
      <c r="F1172">
        <v>2013</v>
      </c>
      <c r="G1172" t="s">
        <v>2136</v>
      </c>
    </row>
    <row r="1173" spans="1:8" x14ac:dyDescent="0.2">
      <c r="A1173" s="5">
        <v>10</v>
      </c>
      <c r="B1173" s="5" t="s">
        <v>1</v>
      </c>
      <c r="C1173" t="s">
        <v>37</v>
      </c>
      <c r="E1173" t="s">
        <v>2137</v>
      </c>
      <c r="F1173">
        <v>2013</v>
      </c>
      <c r="G1173" t="s">
        <v>2136</v>
      </c>
    </row>
    <row r="1174" spans="1:8" x14ac:dyDescent="0.2">
      <c r="A1174" s="5">
        <v>11</v>
      </c>
      <c r="B1174" s="5" t="s">
        <v>2</v>
      </c>
      <c r="C1174" t="s">
        <v>2144</v>
      </c>
      <c r="E1174" t="s">
        <v>2137</v>
      </c>
      <c r="F1174">
        <v>2013</v>
      </c>
      <c r="G1174" t="s">
        <v>2136</v>
      </c>
    </row>
    <row r="1175" spans="1:8" x14ac:dyDescent="0.2">
      <c r="A1175" s="5">
        <v>12</v>
      </c>
      <c r="B1175" s="5" t="s">
        <v>32</v>
      </c>
      <c r="C1175" t="s">
        <v>2145</v>
      </c>
      <c r="E1175" t="s">
        <v>2137</v>
      </c>
      <c r="F1175">
        <v>2013</v>
      </c>
      <c r="G1175" t="s">
        <v>2136</v>
      </c>
    </row>
    <row r="1176" spans="1:8" x14ac:dyDescent="0.2">
      <c r="A1176" s="5">
        <v>13</v>
      </c>
      <c r="B1176" s="5" t="s">
        <v>409</v>
      </c>
      <c r="C1176">
        <v>2796</v>
      </c>
      <c r="D1176" t="s">
        <v>2139</v>
      </c>
      <c r="E1176" t="s">
        <v>2137</v>
      </c>
      <c r="F1176">
        <v>2013</v>
      </c>
      <c r="G1176" t="s">
        <v>2136</v>
      </c>
    </row>
    <row r="1178" spans="1:8" x14ac:dyDescent="0.2">
      <c r="A1178" s="5">
        <v>1</v>
      </c>
      <c r="B1178" s="5" t="s">
        <v>25</v>
      </c>
      <c r="C1178" t="s">
        <v>31</v>
      </c>
      <c r="E1178" t="s">
        <v>2160</v>
      </c>
      <c r="F1178">
        <v>2015</v>
      </c>
      <c r="G1178" t="s">
        <v>2159</v>
      </c>
      <c r="H1178" t="s">
        <v>2163</v>
      </c>
    </row>
    <row r="1179" spans="1:8" x14ac:dyDescent="0.2">
      <c r="A1179" s="5">
        <v>2</v>
      </c>
      <c r="B1179" s="5" t="s">
        <v>33</v>
      </c>
      <c r="C1179" t="s">
        <v>145</v>
      </c>
      <c r="D1179" t="s">
        <v>2138</v>
      </c>
      <c r="E1179" t="s">
        <v>2160</v>
      </c>
      <c r="F1179">
        <v>2015</v>
      </c>
      <c r="G1179" t="s">
        <v>2159</v>
      </c>
    </row>
    <row r="1180" spans="1:8" ht="17" x14ac:dyDescent="0.2">
      <c r="A1180" s="5">
        <v>3</v>
      </c>
      <c r="B1180" s="4" t="s">
        <v>27</v>
      </c>
      <c r="C1180" t="s">
        <v>55</v>
      </c>
      <c r="D1180" t="s">
        <v>2142</v>
      </c>
      <c r="E1180" t="s">
        <v>2160</v>
      </c>
      <c r="F1180">
        <v>2015</v>
      </c>
      <c r="G1180" t="s">
        <v>2159</v>
      </c>
      <c r="H1180" t="s">
        <v>2162</v>
      </c>
    </row>
    <row r="1181" spans="1:8" ht="17" x14ac:dyDescent="0.2">
      <c r="A1181" s="5">
        <v>4</v>
      </c>
      <c r="B1181" s="4" t="s">
        <v>28</v>
      </c>
      <c r="C1181" t="s">
        <v>55</v>
      </c>
      <c r="D1181" t="s">
        <v>2143</v>
      </c>
      <c r="E1181" t="s">
        <v>2160</v>
      </c>
      <c r="F1181">
        <v>2015</v>
      </c>
      <c r="G1181" t="s">
        <v>2159</v>
      </c>
    </row>
    <row r="1182" spans="1:8" ht="17" x14ac:dyDescent="0.2">
      <c r="A1182" s="5">
        <v>5</v>
      </c>
      <c r="B1182" s="4" t="s">
        <v>48</v>
      </c>
      <c r="C1182" t="s">
        <v>31</v>
      </c>
      <c r="D1182" t="s">
        <v>2164</v>
      </c>
      <c r="E1182" t="s">
        <v>2160</v>
      </c>
      <c r="F1182">
        <v>2015</v>
      </c>
      <c r="G1182" t="s">
        <v>2159</v>
      </c>
    </row>
    <row r="1183" spans="1:8" ht="17" x14ac:dyDescent="0.2">
      <c r="A1183" s="5">
        <v>6</v>
      </c>
      <c r="B1183" s="4" t="s">
        <v>0</v>
      </c>
      <c r="C1183" t="s">
        <v>37</v>
      </c>
      <c r="D1183" t="s">
        <v>1280</v>
      </c>
      <c r="E1183" t="s">
        <v>2160</v>
      </c>
      <c r="F1183">
        <v>2015</v>
      </c>
      <c r="G1183" t="s">
        <v>2159</v>
      </c>
    </row>
    <row r="1184" spans="1:8" ht="17" x14ac:dyDescent="0.2">
      <c r="A1184" s="5">
        <v>7</v>
      </c>
      <c r="B1184" s="4" t="s">
        <v>762</v>
      </c>
      <c r="C1184" t="s">
        <v>31</v>
      </c>
      <c r="D1184" t="s">
        <v>2165</v>
      </c>
      <c r="E1184" t="s">
        <v>2160</v>
      </c>
      <c r="F1184">
        <v>2015</v>
      </c>
      <c r="G1184" t="s">
        <v>2159</v>
      </c>
    </row>
    <row r="1185" spans="1:8" ht="34" x14ac:dyDescent="0.2">
      <c r="A1185" s="5">
        <v>8</v>
      </c>
      <c r="B1185" s="4" t="s">
        <v>42</v>
      </c>
      <c r="C1185" t="s">
        <v>31</v>
      </c>
      <c r="D1185" t="s">
        <v>2167</v>
      </c>
      <c r="E1185" t="s">
        <v>2160</v>
      </c>
      <c r="F1185">
        <v>2015</v>
      </c>
      <c r="G1185" t="s">
        <v>2159</v>
      </c>
    </row>
    <row r="1186" spans="1:8" x14ac:dyDescent="0.2">
      <c r="A1186" s="5">
        <v>9</v>
      </c>
      <c r="B1186" s="5" t="s">
        <v>24</v>
      </c>
      <c r="C1186" t="s">
        <v>131</v>
      </c>
      <c r="E1186" t="s">
        <v>2160</v>
      </c>
      <c r="F1186">
        <v>2015</v>
      </c>
      <c r="G1186" t="s">
        <v>2159</v>
      </c>
    </row>
    <row r="1187" spans="1:8" x14ac:dyDescent="0.2">
      <c r="A1187" s="5">
        <v>10</v>
      </c>
      <c r="B1187" s="5" t="s">
        <v>1</v>
      </c>
      <c r="C1187" t="s">
        <v>54</v>
      </c>
      <c r="E1187" t="s">
        <v>2160</v>
      </c>
      <c r="F1187">
        <v>2015</v>
      </c>
      <c r="G1187" t="s">
        <v>2159</v>
      </c>
    </row>
    <row r="1188" spans="1:8" x14ac:dyDescent="0.2">
      <c r="A1188" s="5">
        <v>11</v>
      </c>
      <c r="B1188" s="5" t="s">
        <v>2</v>
      </c>
      <c r="C1188" t="s">
        <v>55</v>
      </c>
      <c r="E1188" t="s">
        <v>2160</v>
      </c>
      <c r="F1188">
        <v>2015</v>
      </c>
      <c r="G1188" t="s">
        <v>2159</v>
      </c>
    </row>
    <row r="1189" spans="1:8" x14ac:dyDescent="0.2">
      <c r="A1189" s="5">
        <v>12</v>
      </c>
      <c r="B1189" s="5" t="s">
        <v>32</v>
      </c>
      <c r="C1189" t="s">
        <v>2145</v>
      </c>
      <c r="E1189" t="s">
        <v>2160</v>
      </c>
      <c r="F1189">
        <v>2015</v>
      </c>
      <c r="G1189" t="s">
        <v>2159</v>
      </c>
    </row>
    <row r="1190" spans="1:8" x14ac:dyDescent="0.2">
      <c r="A1190" s="5">
        <v>13</v>
      </c>
      <c r="B1190" s="5" t="s">
        <v>409</v>
      </c>
      <c r="C1190">
        <f>2204+2074</f>
        <v>4278</v>
      </c>
      <c r="D1190" t="s">
        <v>2161</v>
      </c>
      <c r="E1190" t="s">
        <v>2160</v>
      </c>
      <c r="F1190">
        <v>2015</v>
      </c>
      <c r="G1190" t="s">
        <v>2159</v>
      </c>
    </row>
    <row r="1192" spans="1:8" x14ac:dyDescent="0.2">
      <c r="A1192" s="5">
        <v>1</v>
      </c>
      <c r="B1192" s="5" t="s">
        <v>25</v>
      </c>
      <c r="C1192" t="s">
        <v>31</v>
      </c>
      <c r="E1192" t="s">
        <v>2169</v>
      </c>
      <c r="F1192">
        <v>2016</v>
      </c>
      <c r="G1192" t="s">
        <v>2136</v>
      </c>
      <c r="H1192" t="s">
        <v>256</v>
      </c>
    </row>
    <row r="1193" spans="1:8" x14ac:dyDescent="0.2">
      <c r="A1193" s="5">
        <v>2</v>
      </c>
      <c r="B1193" s="5" t="s">
        <v>33</v>
      </c>
      <c r="C1193" t="s">
        <v>145</v>
      </c>
      <c r="D1193" t="s">
        <v>2138</v>
      </c>
      <c r="E1193" t="s">
        <v>2169</v>
      </c>
      <c r="F1193">
        <v>2016</v>
      </c>
      <c r="G1193" t="s">
        <v>2136</v>
      </c>
    </row>
    <row r="1194" spans="1:8" ht="17" x14ac:dyDescent="0.2">
      <c r="A1194" s="5">
        <v>3</v>
      </c>
      <c r="B1194" s="4" t="s">
        <v>27</v>
      </c>
      <c r="C1194" t="s">
        <v>55</v>
      </c>
      <c r="D1194" t="s">
        <v>2142</v>
      </c>
      <c r="E1194" t="s">
        <v>2169</v>
      </c>
      <c r="F1194">
        <v>2016</v>
      </c>
      <c r="G1194" t="s">
        <v>2136</v>
      </c>
      <c r="H1194" t="s">
        <v>2162</v>
      </c>
    </row>
    <row r="1195" spans="1:8" ht="17" x14ac:dyDescent="0.2">
      <c r="A1195" s="5">
        <v>4</v>
      </c>
      <c r="B1195" s="4" t="s">
        <v>28</v>
      </c>
      <c r="C1195" t="s">
        <v>55</v>
      </c>
      <c r="D1195" t="s">
        <v>2173</v>
      </c>
      <c r="E1195" t="s">
        <v>2169</v>
      </c>
      <c r="F1195">
        <v>2016</v>
      </c>
      <c r="G1195" t="s">
        <v>2136</v>
      </c>
    </row>
    <row r="1196" spans="1:8" ht="17" x14ac:dyDescent="0.2">
      <c r="A1196" s="5">
        <v>5</v>
      </c>
      <c r="B1196" s="4" t="s">
        <v>48</v>
      </c>
      <c r="C1196" t="s">
        <v>37</v>
      </c>
      <c r="D1196" t="s">
        <v>2175</v>
      </c>
      <c r="E1196" t="s">
        <v>2169</v>
      </c>
      <c r="F1196">
        <v>2016</v>
      </c>
      <c r="G1196" t="s">
        <v>2136</v>
      </c>
    </row>
    <row r="1197" spans="1:8" ht="17" x14ac:dyDescent="0.2">
      <c r="A1197" s="5">
        <v>6</v>
      </c>
      <c r="B1197" s="4" t="s">
        <v>0</v>
      </c>
      <c r="C1197" t="s">
        <v>55</v>
      </c>
      <c r="E1197" t="s">
        <v>2169</v>
      </c>
      <c r="F1197">
        <v>2016</v>
      </c>
      <c r="G1197" t="s">
        <v>2136</v>
      </c>
    </row>
    <row r="1198" spans="1:8" ht="17" x14ac:dyDescent="0.2">
      <c r="A1198" s="5">
        <v>7</v>
      </c>
      <c r="B1198" s="4" t="s">
        <v>762</v>
      </c>
      <c r="C1198" t="s">
        <v>31</v>
      </c>
      <c r="D1198">
        <v>1.1200000000000001</v>
      </c>
      <c r="E1198" t="s">
        <v>2169</v>
      </c>
      <c r="F1198">
        <v>2016</v>
      </c>
      <c r="G1198" t="s">
        <v>2136</v>
      </c>
    </row>
    <row r="1199" spans="1:8" ht="34" x14ac:dyDescent="0.2">
      <c r="A1199" s="5">
        <v>8</v>
      </c>
      <c r="B1199" s="4" t="s">
        <v>42</v>
      </c>
      <c r="C1199" t="s">
        <v>31</v>
      </c>
      <c r="D1199" t="s">
        <v>2174</v>
      </c>
      <c r="E1199" t="s">
        <v>2169</v>
      </c>
      <c r="F1199">
        <v>2016</v>
      </c>
      <c r="G1199" t="s">
        <v>2136</v>
      </c>
    </row>
    <row r="1200" spans="1:8" x14ac:dyDescent="0.2">
      <c r="A1200" s="5">
        <v>9</v>
      </c>
      <c r="B1200" s="5" t="s">
        <v>24</v>
      </c>
      <c r="C1200" t="s">
        <v>131</v>
      </c>
      <c r="E1200" t="s">
        <v>2169</v>
      </c>
      <c r="F1200">
        <v>2016</v>
      </c>
      <c r="G1200" t="s">
        <v>2136</v>
      </c>
    </row>
    <row r="1201" spans="1:8" x14ac:dyDescent="0.2">
      <c r="A1201" s="5">
        <v>10</v>
      </c>
      <c r="B1201" s="5" t="s">
        <v>1</v>
      </c>
      <c r="C1201" t="s">
        <v>1042</v>
      </c>
      <c r="E1201" t="s">
        <v>2169</v>
      </c>
      <c r="F1201">
        <v>2016</v>
      </c>
      <c r="G1201" t="s">
        <v>2136</v>
      </c>
    </row>
    <row r="1202" spans="1:8" x14ac:dyDescent="0.2">
      <c r="A1202" s="5">
        <v>11</v>
      </c>
      <c r="B1202" s="5" t="s">
        <v>2</v>
      </c>
      <c r="C1202" t="s">
        <v>2171</v>
      </c>
      <c r="E1202" t="s">
        <v>2169</v>
      </c>
      <c r="F1202">
        <v>2016</v>
      </c>
      <c r="G1202" t="s">
        <v>2136</v>
      </c>
    </row>
    <row r="1203" spans="1:8" x14ac:dyDescent="0.2">
      <c r="A1203" s="5">
        <v>12</v>
      </c>
      <c r="B1203" s="5" t="s">
        <v>32</v>
      </c>
      <c r="C1203" t="s">
        <v>2170</v>
      </c>
      <c r="E1203" t="s">
        <v>2169</v>
      </c>
      <c r="F1203">
        <v>2016</v>
      </c>
      <c r="G1203" t="s">
        <v>2136</v>
      </c>
    </row>
    <row r="1204" spans="1:8" x14ac:dyDescent="0.2">
      <c r="A1204" s="5">
        <v>13</v>
      </c>
      <c r="B1204" s="5" t="s">
        <v>409</v>
      </c>
      <c r="C1204">
        <f>2046+2094</f>
        <v>4140</v>
      </c>
      <c r="D1204" t="s">
        <v>2172</v>
      </c>
      <c r="E1204" t="s">
        <v>2169</v>
      </c>
      <c r="F1204">
        <v>2016</v>
      </c>
      <c r="G1204" t="s">
        <v>2136</v>
      </c>
    </row>
    <row r="1206" spans="1:8" x14ac:dyDescent="0.2">
      <c r="A1206" s="5">
        <v>1</v>
      </c>
      <c r="B1206" s="5" t="s">
        <v>25</v>
      </c>
      <c r="C1206" t="s">
        <v>31</v>
      </c>
      <c r="D1206" t="s">
        <v>2194</v>
      </c>
      <c r="E1206" t="s">
        <v>2191</v>
      </c>
      <c r="F1206">
        <v>2013</v>
      </c>
      <c r="G1206" t="s">
        <v>2190</v>
      </c>
      <c r="H1206" t="s">
        <v>656</v>
      </c>
    </row>
    <row r="1207" spans="1:8" x14ac:dyDescent="0.2">
      <c r="A1207" s="5">
        <v>2</v>
      </c>
      <c r="B1207" s="5" t="s">
        <v>33</v>
      </c>
      <c r="C1207" t="s">
        <v>2192</v>
      </c>
      <c r="D1207" t="s">
        <v>2193</v>
      </c>
      <c r="E1207" t="s">
        <v>2191</v>
      </c>
      <c r="F1207">
        <v>2013</v>
      </c>
      <c r="G1207" t="s">
        <v>2190</v>
      </c>
    </row>
    <row r="1208" spans="1:8" ht="17" x14ac:dyDescent="0.2">
      <c r="A1208" s="5">
        <v>3</v>
      </c>
      <c r="B1208" s="4" t="s">
        <v>27</v>
      </c>
      <c r="C1208" t="s">
        <v>37</v>
      </c>
      <c r="D1208" t="s">
        <v>250</v>
      </c>
      <c r="E1208" t="s">
        <v>2191</v>
      </c>
      <c r="F1208">
        <v>2013</v>
      </c>
      <c r="G1208" t="s">
        <v>2190</v>
      </c>
    </row>
    <row r="1209" spans="1:8" ht="17" x14ac:dyDescent="0.2">
      <c r="A1209" s="5">
        <v>4</v>
      </c>
      <c r="B1209" s="4" t="s">
        <v>28</v>
      </c>
      <c r="C1209" t="s">
        <v>37</v>
      </c>
      <c r="D1209" t="s">
        <v>250</v>
      </c>
      <c r="E1209" t="s">
        <v>2191</v>
      </c>
      <c r="F1209">
        <v>2013</v>
      </c>
      <c r="G1209" t="s">
        <v>2190</v>
      </c>
    </row>
    <row r="1210" spans="1:8" ht="17" x14ac:dyDescent="0.2">
      <c r="A1210" s="5">
        <v>5</v>
      </c>
      <c r="B1210" s="4" t="s">
        <v>48</v>
      </c>
      <c r="C1210" t="s">
        <v>31</v>
      </c>
      <c r="D1210" t="s">
        <v>2196</v>
      </c>
      <c r="E1210" t="s">
        <v>2191</v>
      </c>
      <c r="F1210">
        <v>2013</v>
      </c>
      <c r="G1210" t="s">
        <v>2190</v>
      </c>
    </row>
    <row r="1211" spans="1:8" ht="17" x14ac:dyDescent="0.2">
      <c r="A1211" s="5">
        <v>6</v>
      </c>
      <c r="B1211" s="4" t="s">
        <v>0</v>
      </c>
      <c r="C1211" t="s">
        <v>37</v>
      </c>
      <c r="D1211" t="s">
        <v>1280</v>
      </c>
      <c r="E1211" t="s">
        <v>2191</v>
      </c>
      <c r="F1211">
        <v>2013</v>
      </c>
      <c r="G1211" t="s">
        <v>2190</v>
      </c>
    </row>
    <row r="1212" spans="1:8" ht="17" x14ac:dyDescent="0.2">
      <c r="A1212" s="5">
        <v>7</v>
      </c>
      <c r="B1212" s="4" t="s">
        <v>762</v>
      </c>
      <c r="C1212" t="s">
        <v>37</v>
      </c>
      <c r="E1212" t="s">
        <v>2191</v>
      </c>
      <c r="F1212">
        <v>2013</v>
      </c>
      <c r="G1212" t="s">
        <v>2190</v>
      </c>
    </row>
    <row r="1213" spans="1:8" ht="34" x14ac:dyDescent="0.2">
      <c r="A1213" s="5">
        <v>8</v>
      </c>
      <c r="B1213" s="4" t="s">
        <v>42</v>
      </c>
      <c r="C1213" t="s">
        <v>37</v>
      </c>
      <c r="E1213" t="s">
        <v>2191</v>
      </c>
      <c r="F1213">
        <v>2013</v>
      </c>
      <c r="G1213" t="s">
        <v>2190</v>
      </c>
    </row>
    <row r="1214" spans="1:8" x14ac:dyDescent="0.2">
      <c r="A1214" s="5">
        <v>9</v>
      </c>
      <c r="B1214" s="5" t="s">
        <v>24</v>
      </c>
      <c r="C1214" t="s">
        <v>438</v>
      </c>
      <c r="D1214" t="s">
        <v>2195</v>
      </c>
      <c r="E1214" t="s">
        <v>2191</v>
      </c>
      <c r="F1214">
        <v>2013</v>
      </c>
      <c r="G1214" t="s">
        <v>2190</v>
      </c>
    </row>
    <row r="1215" spans="1:8" x14ac:dyDescent="0.2">
      <c r="A1215" s="5">
        <v>10</v>
      </c>
      <c r="B1215" s="5" t="s">
        <v>1</v>
      </c>
      <c r="C1215" t="s">
        <v>54</v>
      </c>
      <c r="E1215" t="s">
        <v>2191</v>
      </c>
      <c r="F1215">
        <v>2013</v>
      </c>
      <c r="G1215" t="s">
        <v>2190</v>
      </c>
    </row>
    <row r="1216" spans="1:8" x14ac:dyDescent="0.2">
      <c r="A1216" s="5">
        <v>11</v>
      </c>
      <c r="B1216" s="5" t="s">
        <v>2</v>
      </c>
      <c r="C1216" t="s">
        <v>55</v>
      </c>
      <c r="E1216" t="s">
        <v>2191</v>
      </c>
      <c r="F1216">
        <v>2013</v>
      </c>
      <c r="G1216" t="s">
        <v>2190</v>
      </c>
    </row>
    <row r="1217" spans="1:7" x14ac:dyDescent="0.2">
      <c r="A1217" s="5">
        <v>12</v>
      </c>
      <c r="B1217" s="5" t="s">
        <v>32</v>
      </c>
      <c r="C1217" t="s">
        <v>438</v>
      </c>
      <c r="E1217" t="s">
        <v>2191</v>
      </c>
      <c r="F1217">
        <v>2013</v>
      </c>
      <c r="G1217" t="s">
        <v>2190</v>
      </c>
    </row>
    <row r="1218" spans="1:7" x14ac:dyDescent="0.2">
      <c r="A1218" s="5">
        <v>13</v>
      </c>
      <c r="B1218" s="5" t="s">
        <v>409</v>
      </c>
      <c r="C1218" t="s">
        <v>55</v>
      </c>
      <c r="D1218" t="s">
        <v>250</v>
      </c>
      <c r="E1218" t="s">
        <v>2191</v>
      </c>
      <c r="F1218">
        <v>2013</v>
      </c>
      <c r="G1218" t="s">
        <v>2190</v>
      </c>
    </row>
    <row r="1220" spans="1:7" x14ac:dyDescent="0.2">
      <c r="A1220" s="5">
        <v>1</v>
      </c>
      <c r="B1220" s="5" t="s">
        <v>25</v>
      </c>
      <c r="C1220" t="s">
        <v>31</v>
      </c>
      <c r="E1220" t="s">
        <v>2198</v>
      </c>
      <c r="F1220">
        <v>2014</v>
      </c>
      <c r="G1220" t="s">
        <v>2197</v>
      </c>
    </row>
    <row r="1221" spans="1:7" x14ac:dyDescent="0.2">
      <c r="A1221" s="5">
        <v>2</v>
      </c>
      <c r="B1221" s="5" t="s">
        <v>33</v>
      </c>
      <c r="C1221" t="s">
        <v>387</v>
      </c>
      <c r="D1221" t="s">
        <v>2199</v>
      </c>
      <c r="E1221" t="s">
        <v>2198</v>
      </c>
      <c r="F1221">
        <v>2014</v>
      </c>
      <c r="G1221" t="s">
        <v>2197</v>
      </c>
    </row>
    <row r="1222" spans="1:7" ht="17" x14ac:dyDescent="0.2">
      <c r="A1222" s="5">
        <v>3</v>
      </c>
      <c r="B1222" s="4" t="s">
        <v>27</v>
      </c>
      <c r="C1222" t="s">
        <v>37</v>
      </c>
      <c r="D1222" t="s">
        <v>2204</v>
      </c>
      <c r="E1222" t="s">
        <v>2198</v>
      </c>
      <c r="F1222">
        <v>2014</v>
      </c>
      <c r="G1222" t="s">
        <v>2197</v>
      </c>
    </row>
    <row r="1223" spans="1:7" ht="17" x14ac:dyDescent="0.2">
      <c r="A1223" s="5">
        <v>4</v>
      </c>
      <c r="B1223" s="4" t="s">
        <v>28</v>
      </c>
      <c r="C1223" t="s">
        <v>37</v>
      </c>
      <c r="D1223" t="s">
        <v>2202</v>
      </c>
      <c r="E1223" t="s">
        <v>2198</v>
      </c>
      <c r="F1223">
        <v>2014</v>
      </c>
      <c r="G1223" t="s">
        <v>2197</v>
      </c>
    </row>
    <row r="1224" spans="1:7" ht="17" x14ac:dyDescent="0.2">
      <c r="A1224" s="5">
        <v>5</v>
      </c>
      <c r="B1224" s="4" t="s">
        <v>48</v>
      </c>
      <c r="C1224" t="s">
        <v>37</v>
      </c>
      <c r="E1224" t="s">
        <v>2198</v>
      </c>
      <c r="F1224">
        <v>2014</v>
      </c>
      <c r="G1224" t="s">
        <v>2197</v>
      </c>
    </row>
    <row r="1225" spans="1:7" ht="17" x14ac:dyDescent="0.2">
      <c r="A1225" s="5">
        <v>6</v>
      </c>
      <c r="B1225" s="4" t="s">
        <v>0</v>
      </c>
      <c r="C1225" t="s">
        <v>55</v>
      </c>
      <c r="E1225" t="s">
        <v>2198</v>
      </c>
      <c r="F1225">
        <v>2014</v>
      </c>
      <c r="G1225" t="s">
        <v>2197</v>
      </c>
    </row>
    <row r="1226" spans="1:7" ht="17" x14ac:dyDescent="0.2">
      <c r="A1226" s="5">
        <v>7</v>
      </c>
      <c r="B1226" s="4" t="s">
        <v>762</v>
      </c>
      <c r="C1226" t="s">
        <v>31</v>
      </c>
      <c r="D1226" t="s">
        <v>2206</v>
      </c>
      <c r="E1226" t="s">
        <v>2198</v>
      </c>
      <c r="F1226">
        <v>2014</v>
      </c>
      <c r="G1226" t="s">
        <v>2197</v>
      </c>
    </row>
    <row r="1227" spans="1:7" ht="34" x14ac:dyDescent="0.2">
      <c r="A1227" s="5">
        <v>8</v>
      </c>
      <c r="B1227" s="4" t="s">
        <v>42</v>
      </c>
      <c r="C1227" t="s">
        <v>31</v>
      </c>
      <c r="D1227" t="s">
        <v>2205</v>
      </c>
      <c r="E1227" t="s">
        <v>2198</v>
      </c>
      <c r="F1227">
        <v>2014</v>
      </c>
      <c r="G1227" t="s">
        <v>2197</v>
      </c>
    </row>
    <row r="1228" spans="1:7" x14ac:dyDescent="0.2">
      <c r="A1228" s="5">
        <v>9</v>
      </c>
      <c r="B1228" s="5" t="s">
        <v>24</v>
      </c>
      <c r="C1228" t="s">
        <v>438</v>
      </c>
      <c r="E1228" t="s">
        <v>2198</v>
      </c>
      <c r="F1228">
        <v>2014</v>
      </c>
      <c r="G1228" t="s">
        <v>2197</v>
      </c>
    </row>
    <row r="1229" spans="1:7" x14ac:dyDescent="0.2">
      <c r="A1229" s="5">
        <v>10</v>
      </c>
      <c r="B1229" s="5" t="s">
        <v>1</v>
      </c>
      <c r="C1229" t="s">
        <v>37</v>
      </c>
      <c r="E1229" t="s">
        <v>2198</v>
      </c>
      <c r="F1229">
        <v>2014</v>
      </c>
      <c r="G1229" t="s">
        <v>2197</v>
      </c>
    </row>
    <row r="1230" spans="1:7" x14ac:dyDescent="0.2">
      <c r="A1230" s="5">
        <v>11</v>
      </c>
      <c r="B1230" s="5" t="s">
        <v>2</v>
      </c>
      <c r="C1230" t="s">
        <v>2203</v>
      </c>
      <c r="E1230" t="s">
        <v>2198</v>
      </c>
      <c r="F1230">
        <v>2014</v>
      </c>
      <c r="G1230" t="s">
        <v>2197</v>
      </c>
    </row>
    <row r="1231" spans="1:7" x14ac:dyDescent="0.2">
      <c r="A1231" s="5">
        <v>12</v>
      </c>
      <c r="B1231" s="5" t="s">
        <v>32</v>
      </c>
      <c r="C1231" t="s">
        <v>2201</v>
      </c>
      <c r="E1231" t="s">
        <v>2198</v>
      </c>
      <c r="F1231">
        <v>2014</v>
      </c>
      <c r="G1231" t="s">
        <v>2197</v>
      </c>
    </row>
    <row r="1232" spans="1:7" x14ac:dyDescent="0.2">
      <c r="A1232" s="5">
        <v>13</v>
      </c>
      <c r="B1232" s="5" t="s">
        <v>409</v>
      </c>
      <c r="C1232">
        <f>21+29+10+41+17+12</f>
        <v>130</v>
      </c>
      <c r="D1232" t="s">
        <v>2200</v>
      </c>
      <c r="E1232" t="s">
        <v>2198</v>
      </c>
      <c r="F1232">
        <v>2014</v>
      </c>
      <c r="G1232" t="s">
        <v>2197</v>
      </c>
    </row>
    <row r="1234" spans="1:7" x14ac:dyDescent="0.2">
      <c r="A1234" s="5">
        <v>1</v>
      </c>
      <c r="B1234" s="5" t="s">
        <v>25</v>
      </c>
      <c r="C1234" t="s">
        <v>31</v>
      </c>
      <c r="E1234" t="s">
        <v>2225</v>
      </c>
      <c r="F1234">
        <v>2014</v>
      </c>
      <c r="G1234" t="s">
        <v>2224</v>
      </c>
    </row>
    <row r="1235" spans="1:7" x14ac:dyDescent="0.2">
      <c r="A1235" s="5">
        <v>2</v>
      </c>
      <c r="B1235" s="5" t="s">
        <v>33</v>
      </c>
      <c r="C1235" t="s">
        <v>58</v>
      </c>
      <c r="D1235" t="s">
        <v>2226</v>
      </c>
      <c r="E1235" t="s">
        <v>2225</v>
      </c>
      <c r="F1235">
        <v>2014</v>
      </c>
      <c r="G1235" t="s">
        <v>2224</v>
      </c>
    </row>
    <row r="1236" spans="1:7" ht="17" x14ac:dyDescent="0.2">
      <c r="A1236" s="5">
        <v>3</v>
      </c>
      <c r="B1236" s="4" t="s">
        <v>27</v>
      </c>
      <c r="C1236" t="s">
        <v>31</v>
      </c>
      <c r="D1236" t="s">
        <v>2230</v>
      </c>
      <c r="E1236" t="s">
        <v>2225</v>
      </c>
      <c r="F1236">
        <v>2014</v>
      </c>
      <c r="G1236" t="s">
        <v>2224</v>
      </c>
    </row>
    <row r="1237" spans="1:7" ht="17" x14ac:dyDescent="0.2">
      <c r="A1237" s="5">
        <v>4</v>
      </c>
      <c r="B1237" s="4" t="s">
        <v>28</v>
      </c>
      <c r="C1237" t="s">
        <v>37</v>
      </c>
      <c r="D1237" t="s">
        <v>1589</v>
      </c>
      <c r="E1237" t="s">
        <v>2225</v>
      </c>
      <c r="F1237">
        <v>2014</v>
      </c>
      <c r="G1237" t="s">
        <v>2224</v>
      </c>
    </row>
    <row r="1238" spans="1:7" ht="17" x14ac:dyDescent="0.2">
      <c r="A1238" s="5">
        <v>5</v>
      </c>
      <c r="B1238" s="4" t="s">
        <v>48</v>
      </c>
      <c r="C1238" t="s">
        <v>31</v>
      </c>
      <c r="D1238" t="s">
        <v>2227</v>
      </c>
      <c r="E1238" t="s">
        <v>2225</v>
      </c>
      <c r="F1238">
        <v>2014</v>
      </c>
      <c r="G1238" t="s">
        <v>2224</v>
      </c>
    </row>
    <row r="1239" spans="1:7" ht="17" x14ac:dyDescent="0.2">
      <c r="A1239" s="5">
        <v>6</v>
      </c>
      <c r="B1239" s="4" t="s">
        <v>0</v>
      </c>
      <c r="C1239" t="s">
        <v>31</v>
      </c>
      <c r="E1239" t="s">
        <v>2225</v>
      </c>
      <c r="F1239">
        <v>2014</v>
      </c>
      <c r="G1239" t="s">
        <v>2224</v>
      </c>
    </row>
    <row r="1240" spans="1:7" ht="17" x14ac:dyDescent="0.2">
      <c r="A1240" s="5">
        <v>7</v>
      </c>
      <c r="B1240" s="4" t="s">
        <v>762</v>
      </c>
      <c r="C1240" t="s">
        <v>31</v>
      </c>
      <c r="D1240" t="s">
        <v>2237</v>
      </c>
      <c r="E1240" t="s">
        <v>2225</v>
      </c>
      <c r="F1240">
        <v>2014</v>
      </c>
      <c r="G1240" t="s">
        <v>2224</v>
      </c>
    </row>
    <row r="1241" spans="1:7" ht="34" x14ac:dyDescent="0.2">
      <c r="A1241" s="5">
        <v>8</v>
      </c>
      <c r="B1241" s="4" t="s">
        <v>42</v>
      </c>
      <c r="C1241" t="s">
        <v>37</v>
      </c>
      <c r="D1241" t="s">
        <v>2238</v>
      </c>
      <c r="E1241" t="s">
        <v>2225</v>
      </c>
      <c r="F1241">
        <v>2014</v>
      </c>
      <c r="G1241" t="s">
        <v>2224</v>
      </c>
    </row>
    <row r="1242" spans="1:7" x14ac:dyDescent="0.2">
      <c r="A1242" s="5">
        <v>9</v>
      </c>
      <c r="B1242" s="5" t="s">
        <v>24</v>
      </c>
      <c r="C1242" t="s">
        <v>438</v>
      </c>
      <c r="E1242" t="s">
        <v>2225</v>
      </c>
      <c r="F1242">
        <v>2014</v>
      </c>
      <c r="G1242" t="s">
        <v>2224</v>
      </c>
    </row>
    <row r="1243" spans="1:7" x14ac:dyDescent="0.2">
      <c r="A1243" s="5">
        <v>10</v>
      </c>
      <c r="B1243" s="5" t="s">
        <v>1</v>
      </c>
      <c r="C1243" t="s">
        <v>54</v>
      </c>
      <c r="E1243" t="s">
        <v>2225</v>
      </c>
      <c r="F1243">
        <v>2014</v>
      </c>
      <c r="G1243" t="s">
        <v>2224</v>
      </c>
    </row>
    <row r="1244" spans="1:7" x14ac:dyDescent="0.2">
      <c r="A1244" s="5">
        <v>11</v>
      </c>
      <c r="B1244" s="5" t="s">
        <v>2</v>
      </c>
      <c r="C1244" t="s">
        <v>55</v>
      </c>
      <c r="E1244" t="s">
        <v>2225</v>
      </c>
      <c r="F1244">
        <v>2014</v>
      </c>
      <c r="G1244" t="s">
        <v>2224</v>
      </c>
    </row>
    <row r="1245" spans="1:7" x14ac:dyDescent="0.2">
      <c r="A1245" s="5">
        <v>12</v>
      </c>
      <c r="B1245" s="5" t="s">
        <v>32</v>
      </c>
      <c r="C1245" t="s">
        <v>2228</v>
      </c>
      <c r="E1245" t="s">
        <v>2225</v>
      </c>
      <c r="F1245">
        <v>2014</v>
      </c>
      <c r="G1245" t="s">
        <v>2224</v>
      </c>
    </row>
    <row r="1246" spans="1:7" x14ac:dyDescent="0.2">
      <c r="A1246" s="5">
        <v>13</v>
      </c>
      <c r="B1246" s="5" t="s">
        <v>409</v>
      </c>
      <c r="C1246">
        <f>560+22</f>
        <v>582</v>
      </c>
      <c r="D1246" t="s">
        <v>2229</v>
      </c>
      <c r="E1246" t="s">
        <v>2225</v>
      </c>
      <c r="F1246">
        <v>2014</v>
      </c>
      <c r="G1246" t="s">
        <v>2224</v>
      </c>
    </row>
    <row r="1248" spans="1:7" x14ac:dyDescent="0.2">
      <c r="A1248" s="5">
        <v>1</v>
      </c>
      <c r="B1248" s="5" t="s">
        <v>25</v>
      </c>
      <c r="C1248" t="s">
        <v>31</v>
      </c>
      <c r="D1248" t="s">
        <v>2245</v>
      </c>
      <c r="E1248" t="s">
        <v>2239</v>
      </c>
      <c r="F1248">
        <v>2010</v>
      </c>
      <c r="G1248" t="s">
        <v>2136</v>
      </c>
    </row>
    <row r="1249" spans="1:7" x14ac:dyDescent="0.2">
      <c r="A1249" s="5">
        <v>2</v>
      </c>
      <c r="B1249" s="5" t="s">
        <v>33</v>
      </c>
      <c r="C1249" t="s">
        <v>1563</v>
      </c>
      <c r="D1249" t="s">
        <v>2241</v>
      </c>
      <c r="E1249" t="s">
        <v>2239</v>
      </c>
      <c r="F1249">
        <v>2010</v>
      </c>
      <c r="G1249" t="s">
        <v>2136</v>
      </c>
    </row>
    <row r="1250" spans="1:7" ht="17" x14ac:dyDescent="0.2">
      <c r="A1250" s="5">
        <v>3</v>
      </c>
      <c r="B1250" s="4" t="s">
        <v>27</v>
      </c>
      <c r="C1250" t="s">
        <v>37</v>
      </c>
      <c r="D1250" t="s">
        <v>1978</v>
      </c>
      <c r="E1250" t="s">
        <v>2239</v>
      </c>
      <c r="F1250">
        <v>2010</v>
      </c>
      <c r="G1250" t="s">
        <v>2136</v>
      </c>
    </row>
    <row r="1251" spans="1:7" ht="17" x14ac:dyDescent="0.2">
      <c r="A1251" s="5">
        <v>4</v>
      </c>
      <c r="B1251" s="4" t="s">
        <v>28</v>
      </c>
      <c r="C1251" t="s">
        <v>55</v>
      </c>
      <c r="D1251" t="s">
        <v>2244</v>
      </c>
      <c r="E1251" t="s">
        <v>2239</v>
      </c>
      <c r="F1251">
        <v>2010</v>
      </c>
      <c r="G1251" t="s">
        <v>2136</v>
      </c>
    </row>
    <row r="1252" spans="1:7" ht="17" x14ac:dyDescent="0.2">
      <c r="A1252" s="5">
        <v>5</v>
      </c>
      <c r="B1252" s="4" t="s">
        <v>48</v>
      </c>
      <c r="C1252" t="s">
        <v>31</v>
      </c>
      <c r="D1252" t="s">
        <v>2248</v>
      </c>
      <c r="E1252" t="s">
        <v>2239</v>
      </c>
      <c r="F1252">
        <v>2010</v>
      </c>
      <c r="G1252" t="s">
        <v>2136</v>
      </c>
    </row>
    <row r="1253" spans="1:7" ht="17" x14ac:dyDescent="0.2">
      <c r="A1253" s="5">
        <v>6</v>
      </c>
      <c r="B1253" s="4" t="s">
        <v>0</v>
      </c>
      <c r="C1253" t="s">
        <v>37</v>
      </c>
      <c r="D1253" t="s">
        <v>1280</v>
      </c>
      <c r="E1253" t="s">
        <v>2239</v>
      </c>
      <c r="F1253">
        <v>2010</v>
      </c>
      <c r="G1253" t="s">
        <v>2136</v>
      </c>
    </row>
    <row r="1254" spans="1:7" ht="17" x14ac:dyDescent="0.2">
      <c r="A1254" s="5">
        <v>7</v>
      </c>
      <c r="B1254" s="4" t="s">
        <v>762</v>
      </c>
      <c r="C1254" t="s">
        <v>31</v>
      </c>
      <c r="D1254" t="s">
        <v>2242</v>
      </c>
      <c r="E1254" t="s">
        <v>2239</v>
      </c>
      <c r="F1254">
        <v>2010</v>
      </c>
      <c r="G1254" t="s">
        <v>2136</v>
      </c>
    </row>
    <row r="1255" spans="1:7" ht="34" x14ac:dyDescent="0.2">
      <c r="A1255" s="5">
        <v>8</v>
      </c>
      <c r="B1255" s="4" t="s">
        <v>42</v>
      </c>
      <c r="C1255" t="s">
        <v>31</v>
      </c>
      <c r="D1255" t="s">
        <v>2243</v>
      </c>
      <c r="E1255" t="s">
        <v>2239</v>
      </c>
      <c r="F1255">
        <v>2010</v>
      </c>
      <c r="G1255" t="s">
        <v>2136</v>
      </c>
    </row>
    <row r="1256" spans="1:7" x14ac:dyDescent="0.2">
      <c r="A1256" s="5">
        <v>9</v>
      </c>
      <c r="B1256" s="5" t="s">
        <v>24</v>
      </c>
      <c r="C1256" t="s">
        <v>438</v>
      </c>
      <c r="D1256" t="s">
        <v>2246</v>
      </c>
      <c r="E1256" t="s">
        <v>2239</v>
      </c>
      <c r="F1256">
        <v>2010</v>
      </c>
      <c r="G1256" t="s">
        <v>2136</v>
      </c>
    </row>
    <row r="1257" spans="1:7" x14ac:dyDescent="0.2">
      <c r="A1257" s="5">
        <v>10</v>
      </c>
      <c r="B1257" s="5" t="s">
        <v>1</v>
      </c>
      <c r="C1257" t="s">
        <v>54</v>
      </c>
      <c r="D1257" t="s">
        <v>2247</v>
      </c>
      <c r="E1257" t="s">
        <v>2239</v>
      </c>
      <c r="F1257">
        <v>2010</v>
      </c>
      <c r="G1257" t="s">
        <v>2136</v>
      </c>
    </row>
    <row r="1258" spans="1:7" x14ac:dyDescent="0.2">
      <c r="A1258" s="5">
        <v>11</v>
      </c>
      <c r="B1258" s="5" t="s">
        <v>2</v>
      </c>
      <c r="C1258" t="s">
        <v>55</v>
      </c>
      <c r="E1258" t="s">
        <v>2239</v>
      </c>
      <c r="F1258">
        <v>2010</v>
      </c>
      <c r="G1258" t="s">
        <v>2136</v>
      </c>
    </row>
    <row r="1259" spans="1:7" x14ac:dyDescent="0.2">
      <c r="A1259" s="5">
        <v>12</v>
      </c>
      <c r="B1259" s="5" t="s">
        <v>32</v>
      </c>
      <c r="C1259" t="s">
        <v>2247</v>
      </c>
      <c r="E1259" t="s">
        <v>2239</v>
      </c>
      <c r="F1259">
        <v>2010</v>
      </c>
      <c r="G1259" t="s">
        <v>2136</v>
      </c>
    </row>
    <row r="1260" spans="1:7" x14ac:dyDescent="0.2">
      <c r="A1260" s="5">
        <v>13</v>
      </c>
      <c r="B1260" s="5" t="s">
        <v>409</v>
      </c>
      <c r="C1260">
        <v>399</v>
      </c>
      <c r="D1260" t="s">
        <v>2240</v>
      </c>
      <c r="E1260" t="s">
        <v>2239</v>
      </c>
      <c r="F1260">
        <v>2010</v>
      </c>
      <c r="G1260" t="s">
        <v>2136</v>
      </c>
    </row>
    <row r="1262" spans="1:7" x14ac:dyDescent="0.2">
      <c r="A1262" s="5">
        <v>1</v>
      </c>
      <c r="B1262" s="5" t="s">
        <v>25</v>
      </c>
      <c r="C1262" t="s">
        <v>31</v>
      </c>
      <c r="D1262" t="s">
        <v>2266</v>
      </c>
      <c r="E1262" t="s">
        <v>2264</v>
      </c>
      <c r="F1262">
        <v>2015</v>
      </c>
      <c r="G1262" t="s">
        <v>2263</v>
      </c>
    </row>
    <row r="1263" spans="1:7" x14ac:dyDescent="0.2">
      <c r="A1263" s="5">
        <v>2</v>
      </c>
      <c r="B1263" s="5" t="s">
        <v>33</v>
      </c>
      <c r="C1263" t="s">
        <v>34</v>
      </c>
      <c r="D1263" t="s">
        <v>2265</v>
      </c>
      <c r="E1263" t="s">
        <v>2264</v>
      </c>
      <c r="F1263">
        <v>2015</v>
      </c>
      <c r="G1263" t="s">
        <v>2263</v>
      </c>
    </row>
    <row r="1264" spans="1:7" ht="17" x14ac:dyDescent="0.2">
      <c r="A1264" s="5">
        <v>3</v>
      </c>
      <c r="B1264" s="4" t="s">
        <v>27</v>
      </c>
      <c r="C1264" t="s">
        <v>1016</v>
      </c>
      <c r="D1264" t="s">
        <v>2267</v>
      </c>
      <c r="E1264" t="s">
        <v>2264</v>
      </c>
      <c r="F1264">
        <v>2015</v>
      </c>
      <c r="G1264" t="s">
        <v>2263</v>
      </c>
    </row>
    <row r="1265" spans="1:8" ht="17" x14ac:dyDescent="0.2">
      <c r="A1265" s="5">
        <v>4</v>
      </c>
      <c r="B1265" s="4" t="s">
        <v>28</v>
      </c>
      <c r="C1265" t="s">
        <v>1016</v>
      </c>
      <c r="D1265" t="s">
        <v>2267</v>
      </c>
      <c r="E1265" t="s">
        <v>2264</v>
      </c>
      <c r="F1265">
        <v>2015</v>
      </c>
      <c r="G1265" t="s">
        <v>2263</v>
      </c>
    </row>
    <row r="1266" spans="1:8" ht="17" x14ac:dyDescent="0.2">
      <c r="A1266" s="5">
        <v>5</v>
      </c>
      <c r="B1266" s="4" t="s">
        <v>48</v>
      </c>
      <c r="C1266" t="s">
        <v>37</v>
      </c>
      <c r="E1266" t="s">
        <v>2264</v>
      </c>
      <c r="F1266">
        <v>2015</v>
      </c>
      <c r="G1266" t="s">
        <v>2263</v>
      </c>
    </row>
    <row r="1267" spans="1:8" ht="17" x14ac:dyDescent="0.2">
      <c r="A1267" s="5">
        <v>6</v>
      </c>
      <c r="B1267" s="4" t="s">
        <v>0</v>
      </c>
      <c r="C1267" t="s">
        <v>55</v>
      </c>
      <c r="E1267" t="s">
        <v>2264</v>
      </c>
      <c r="F1267">
        <v>2015</v>
      </c>
      <c r="G1267" t="s">
        <v>2263</v>
      </c>
    </row>
    <row r="1268" spans="1:8" ht="17" x14ac:dyDescent="0.2">
      <c r="A1268" s="5">
        <v>7</v>
      </c>
      <c r="B1268" s="4" t="s">
        <v>762</v>
      </c>
      <c r="C1268" t="s">
        <v>37</v>
      </c>
      <c r="D1268" t="s">
        <v>2269</v>
      </c>
      <c r="E1268" t="s">
        <v>2264</v>
      </c>
      <c r="F1268">
        <v>2015</v>
      </c>
      <c r="G1268" t="s">
        <v>2263</v>
      </c>
    </row>
    <row r="1269" spans="1:8" ht="34" x14ac:dyDescent="0.2">
      <c r="A1269" s="5">
        <v>8</v>
      </c>
      <c r="B1269" s="4" t="s">
        <v>42</v>
      </c>
      <c r="C1269" t="s">
        <v>37</v>
      </c>
      <c r="E1269" t="s">
        <v>2264</v>
      </c>
      <c r="F1269">
        <v>2015</v>
      </c>
      <c r="G1269" t="s">
        <v>2263</v>
      </c>
    </row>
    <row r="1270" spans="1:8" x14ac:dyDescent="0.2">
      <c r="A1270" s="5">
        <v>9</v>
      </c>
      <c r="B1270" s="5" t="s">
        <v>24</v>
      </c>
      <c r="C1270" t="s">
        <v>438</v>
      </c>
      <c r="D1270" t="s">
        <v>2268</v>
      </c>
      <c r="E1270" t="s">
        <v>2264</v>
      </c>
      <c r="F1270">
        <v>2015</v>
      </c>
      <c r="G1270" t="s">
        <v>2263</v>
      </c>
    </row>
    <row r="1271" spans="1:8" x14ac:dyDescent="0.2">
      <c r="A1271" s="5">
        <v>10</v>
      </c>
      <c r="B1271" s="5" t="s">
        <v>1</v>
      </c>
      <c r="C1271" t="s">
        <v>54</v>
      </c>
      <c r="E1271" t="s">
        <v>2264</v>
      </c>
      <c r="F1271">
        <v>2015</v>
      </c>
      <c r="G1271" t="s">
        <v>2263</v>
      </c>
    </row>
    <row r="1272" spans="1:8" x14ac:dyDescent="0.2">
      <c r="A1272" s="5">
        <v>11</v>
      </c>
      <c r="B1272" s="5" t="s">
        <v>2</v>
      </c>
      <c r="C1272" t="s">
        <v>55</v>
      </c>
      <c r="E1272" t="s">
        <v>2264</v>
      </c>
      <c r="F1272">
        <v>2015</v>
      </c>
      <c r="G1272" t="s">
        <v>2263</v>
      </c>
    </row>
    <row r="1273" spans="1:8" x14ac:dyDescent="0.2">
      <c r="A1273" s="5">
        <v>12</v>
      </c>
      <c r="B1273" s="5" t="s">
        <v>32</v>
      </c>
      <c r="C1273" t="s">
        <v>858</v>
      </c>
      <c r="E1273" t="s">
        <v>2264</v>
      </c>
      <c r="F1273">
        <v>2015</v>
      </c>
      <c r="G1273" t="s">
        <v>2263</v>
      </c>
    </row>
    <row r="1274" spans="1:8" x14ac:dyDescent="0.2">
      <c r="A1274" s="5">
        <v>13</v>
      </c>
      <c r="B1274" s="5" t="s">
        <v>409</v>
      </c>
      <c r="C1274" t="s">
        <v>438</v>
      </c>
      <c r="E1274" t="s">
        <v>2264</v>
      </c>
      <c r="F1274">
        <v>2015</v>
      </c>
      <c r="G1274" t="s">
        <v>2263</v>
      </c>
    </row>
    <row r="1276" spans="1:8" x14ac:dyDescent="0.2">
      <c r="A1276" s="5">
        <v>1</v>
      </c>
      <c r="B1276" s="5" t="s">
        <v>25</v>
      </c>
      <c r="C1276" t="s">
        <v>31</v>
      </c>
      <c r="D1276" t="s">
        <v>2274</v>
      </c>
      <c r="E1276" t="s">
        <v>2273</v>
      </c>
      <c r="F1276">
        <v>2014</v>
      </c>
      <c r="G1276" t="s">
        <v>2272</v>
      </c>
      <c r="H1276" t="s">
        <v>2276</v>
      </c>
    </row>
    <row r="1277" spans="1:8" x14ac:dyDescent="0.2">
      <c r="A1277" s="5">
        <v>2</v>
      </c>
      <c r="B1277" s="5" t="s">
        <v>33</v>
      </c>
      <c r="C1277" t="s">
        <v>2270</v>
      </c>
      <c r="D1277" t="s">
        <v>2271</v>
      </c>
      <c r="E1277" t="s">
        <v>2273</v>
      </c>
      <c r="F1277">
        <v>2014</v>
      </c>
      <c r="G1277" t="s">
        <v>2272</v>
      </c>
    </row>
    <row r="1278" spans="1:8" ht="17" x14ac:dyDescent="0.2">
      <c r="A1278" s="5">
        <v>3</v>
      </c>
      <c r="B1278" s="4" t="s">
        <v>27</v>
      </c>
      <c r="C1278" t="s">
        <v>37</v>
      </c>
      <c r="D1278" t="s">
        <v>2277</v>
      </c>
      <c r="E1278" t="s">
        <v>2273</v>
      </c>
      <c r="F1278">
        <v>2014</v>
      </c>
      <c r="G1278" t="s">
        <v>2272</v>
      </c>
    </row>
    <row r="1279" spans="1:8" ht="17" x14ac:dyDescent="0.2">
      <c r="A1279" s="5">
        <v>4</v>
      </c>
      <c r="B1279" s="4" t="s">
        <v>28</v>
      </c>
      <c r="C1279" t="s">
        <v>37</v>
      </c>
      <c r="D1279" t="s">
        <v>2277</v>
      </c>
      <c r="E1279" t="s">
        <v>2273</v>
      </c>
      <c r="F1279">
        <v>2014</v>
      </c>
      <c r="G1279" t="s">
        <v>2272</v>
      </c>
    </row>
    <row r="1280" spans="1:8" ht="17" x14ac:dyDescent="0.2">
      <c r="A1280" s="5">
        <v>5</v>
      </c>
      <c r="B1280" s="4" t="s">
        <v>48</v>
      </c>
      <c r="C1280" t="s">
        <v>31</v>
      </c>
      <c r="D1280" t="s">
        <v>2275</v>
      </c>
      <c r="E1280" t="s">
        <v>2273</v>
      </c>
      <c r="F1280">
        <v>2014</v>
      </c>
      <c r="G1280" t="s">
        <v>2272</v>
      </c>
    </row>
    <row r="1281" spans="1:8" ht="17" x14ac:dyDescent="0.2">
      <c r="A1281" s="5">
        <v>6</v>
      </c>
      <c r="B1281" s="4" t="s">
        <v>0</v>
      </c>
      <c r="C1281" t="s">
        <v>31</v>
      </c>
      <c r="E1281" t="s">
        <v>2273</v>
      </c>
      <c r="F1281">
        <v>2014</v>
      </c>
      <c r="G1281" t="s">
        <v>2272</v>
      </c>
    </row>
    <row r="1282" spans="1:8" ht="17" x14ac:dyDescent="0.2">
      <c r="A1282" s="5">
        <v>7</v>
      </c>
      <c r="B1282" s="4" t="s">
        <v>762</v>
      </c>
      <c r="C1282" t="s">
        <v>31</v>
      </c>
      <c r="D1282" t="s">
        <v>2279</v>
      </c>
      <c r="E1282" t="s">
        <v>2273</v>
      </c>
      <c r="F1282">
        <v>2014</v>
      </c>
      <c r="G1282" t="s">
        <v>2272</v>
      </c>
    </row>
    <row r="1283" spans="1:8" ht="34" x14ac:dyDescent="0.2">
      <c r="A1283" s="5">
        <v>8</v>
      </c>
      <c r="B1283" s="4" t="s">
        <v>42</v>
      </c>
      <c r="C1283" t="s">
        <v>31</v>
      </c>
      <c r="D1283" t="s">
        <v>2280</v>
      </c>
      <c r="E1283" t="s">
        <v>2273</v>
      </c>
      <c r="F1283">
        <v>2014</v>
      </c>
      <c r="G1283" t="s">
        <v>2272</v>
      </c>
    </row>
    <row r="1284" spans="1:8" x14ac:dyDescent="0.2">
      <c r="A1284" s="5">
        <v>9</v>
      </c>
      <c r="B1284" s="5" t="s">
        <v>24</v>
      </c>
      <c r="C1284" t="s">
        <v>131</v>
      </c>
      <c r="E1284" t="s">
        <v>2273</v>
      </c>
      <c r="F1284">
        <v>2014</v>
      </c>
      <c r="G1284" t="s">
        <v>2272</v>
      </c>
    </row>
    <row r="1285" spans="1:8" x14ac:dyDescent="0.2">
      <c r="A1285" s="5">
        <v>10</v>
      </c>
      <c r="B1285" s="5" t="s">
        <v>1</v>
      </c>
      <c r="C1285" t="s">
        <v>31</v>
      </c>
      <c r="E1285" t="s">
        <v>2273</v>
      </c>
      <c r="F1285">
        <v>2014</v>
      </c>
      <c r="G1285" t="s">
        <v>2272</v>
      </c>
    </row>
    <row r="1286" spans="1:8" x14ac:dyDescent="0.2">
      <c r="A1286" s="5">
        <v>11</v>
      </c>
      <c r="B1286" s="5" t="s">
        <v>2</v>
      </c>
      <c r="C1286" t="s">
        <v>55</v>
      </c>
      <c r="E1286" t="s">
        <v>2273</v>
      </c>
      <c r="F1286">
        <v>2014</v>
      </c>
      <c r="G1286" t="s">
        <v>2272</v>
      </c>
    </row>
    <row r="1287" spans="1:8" x14ac:dyDescent="0.2">
      <c r="A1287" s="5">
        <v>12</v>
      </c>
      <c r="B1287" s="5" t="s">
        <v>32</v>
      </c>
      <c r="C1287" t="s">
        <v>2278</v>
      </c>
      <c r="E1287" t="s">
        <v>2273</v>
      </c>
      <c r="F1287">
        <v>2014</v>
      </c>
      <c r="G1287" t="s">
        <v>2272</v>
      </c>
    </row>
    <row r="1288" spans="1:8" x14ac:dyDescent="0.2">
      <c r="A1288" s="5">
        <v>13</v>
      </c>
      <c r="B1288" s="5" t="s">
        <v>409</v>
      </c>
      <c r="C1288">
        <v>169489</v>
      </c>
      <c r="D1288" t="s">
        <v>2282</v>
      </c>
      <c r="E1288" t="s">
        <v>2273</v>
      </c>
      <c r="F1288">
        <v>2014</v>
      </c>
      <c r="G1288" t="s">
        <v>2272</v>
      </c>
    </row>
    <row r="1290" spans="1:8" x14ac:dyDescent="0.2">
      <c r="A1290" s="5">
        <v>1</v>
      </c>
      <c r="B1290" s="5" t="s">
        <v>25</v>
      </c>
      <c r="C1290" t="s">
        <v>31</v>
      </c>
      <c r="E1290" t="s">
        <v>2310</v>
      </c>
      <c r="F1290">
        <v>2015</v>
      </c>
      <c r="G1290" t="s">
        <v>2309</v>
      </c>
    </row>
    <row r="1291" spans="1:8" x14ac:dyDescent="0.2">
      <c r="A1291" s="5">
        <v>2</v>
      </c>
      <c r="B1291" s="5" t="s">
        <v>33</v>
      </c>
      <c r="C1291" t="s">
        <v>145</v>
      </c>
      <c r="D1291" t="s">
        <v>2311</v>
      </c>
      <c r="E1291" t="s">
        <v>2310</v>
      </c>
      <c r="F1291">
        <v>2015</v>
      </c>
      <c r="G1291" t="s">
        <v>2309</v>
      </c>
    </row>
    <row r="1292" spans="1:8" ht="17" x14ac:dyDescent="0.2">
      <c r="A1292" s="5">
        <v>3</v>
      </c>
      <c r="B1292" s="4" t="s">
        <v>27</v>
      </c>
      <c r="C1292" t="s">
        <v>31</v>
      </c>
      <c r="D1292" t="s">
        <v>2313</v>
      </c>
      <c r="E1292" t="s">
        <v>2310</v>
      </c>
      <c r="F1292">
        <v>2015</v>
      </c>
      <c r="G1292" t="s">
        <v>2309</v>
      </c>
      <c r="H1292" t="s">
        <v>292</v>
      </c>
    </row>
    <row r="1293" spans="1:8" ht="17" x14ac:dyDescent="0.2">
      <c r="A1293" s="5">
        <v>4</v>
      </c>
      <c r="B1293" s="4" t="s">
        <v>28</v>
      </c>
      <c r="C1293" t="s">
        <v>37</v>
      </c>
      <c r="D1293" t="s">
        <v>1431</v>
      </c>
      <c r="E1293" t="s">
        <v>2310</v>
      </c>
      <c r="F1293">
        <v>2015</v>
      </c>
      <c r="G1293" t="s">
        <v>2309</v>
      </c>
    </row>
    <row r="1294" spans="1:8" ht="17" x14ac:dyDescent="0.2">
      <c r="A1294" s="5">
        <v>5</v>
      </c>
      <c r="B1294" s="4" t="s">
        <v>48</v>
      </c>
      <c r="C1294" t="s">
        <v>31</v>
      </c>
      <c r="D1294" t="s">
        <v>2312</v>
      </c>
      <c r="E1294" t="s">
        <v>2310</v>
      </c>
      <c r="F1294">
        <v>2015</v>
      </c>
      <c r="G1294" t="s">
        <v>2309</v>
      </c>
    </row>
    <row r="1295" spans="1:8" ht="17" x14ac:dyDescent="0.2">
      <c r="A1295" s="5">
        <v>6</v>
      </c>
      <c r="B1295" s="4" t="s">
        <v>0</v>
      </c>
      <c r="C1295" t="s">
        <v>31</v>
      </c>
      <c r="E1295" t="s">
        <v>2310</v>
      </c>
      <c r="F1295">
        <v>2015</v>
      </c>
      <c r="G1295" t="s">
        <v>2309</v>
      </c>
    </row>
    <row r="1296" spans="1:8" ht="17" x14ac:dyDescent="0.2">
      <c r="A1296" s="5">
        <v>7</v>
      </c>
      <c r="B1296" s="4" t="s">
        <v>762</v>
      </c>
      <c r="C1296" t="s">
        <v>31</v>
      </c>
      <c r="D1296" t="s">
        <v>2318</v>
      </c>
      <c r="E1296" t="s">
        <v>2310</v>
      </c>
      <c r="F1296">
        <v>2015</v>
      </c>
      <c r="G1296" t="s">
        <v>2309</v>
      </c>
    </row>
    <row r="1297" spans="1:8" ht="34" x14ac:dyDescent="0.2">
      <c r="A1297" s="5">
        <v>8</v>
      </c>
      <c r="B1297" s="4" t="s">
        <v>42</v>
      </c>
      <c r="C1297" t="s">
        <v>31</v>
      </c>
      <c r="D1297" t="s">
        <v>2319</v>
      </c>
      <c r="E1297" t="s">
        <v>2310</v>
      </c>
      <c r="F1297">
        <v>2015</v>
      </c>
      <c r="G1297" t="s">
        <v>2309</v>
      </c>
    </row>
    <row r="1298" spans="1:8" x14ac:dyDescent="0.2">
      <c r="A1298" s="5">
        <v>9</v>
      </c>
      <c r="B1298" s="5" t="s">
        <v>24</v>
      </c>
      <c r="C1298" t="s">
        <v>438</v>
      </c>
      <c r="D1298" t="s">
        <v>2314</v>
      </c>
      <c r="E1298" t="s">
        <v>2310</v>
      </c>
      <c r="F1298">
        <v>2015</v>
      </c>
      <c r="G1298" t="s">
        <v>2309</v>
      </c>
    </row>
    <row r="1299" spans="1:8" x14ac:dyDescent="0.2">
      <c r="A1299" s="5">
        <v>10</v>
      </c>
      <c r="B1299" s="5" t="s">
        <v>1</v>
      </c>
      <c r="C1299" t="s">
        <v>54</v>
      </c>
      <c r="E1299" t="s">
        <v>2310</v>
      </c>
      <c r="F1299">
        <v>2015</v>
      </c>
      <c r="G1299" t="s">
        <v>2309</v>
      </c>
    </row>
    <row r="1300" spans="1:8" x14ac:dyDescent="0.2">
      <c r="A1300" s="5">
        <v>11</v>
      </c>
      <c r="B1300" s="5" t="s">
        <v>2</v>
      </c>
      <c r="C1300" t="s">
        <v>55</v>
      </c>
      <c r="E1300" t="s">
        <v>2310</v>
      </c>
      <c r="F1300">
        <v>2015</v>
      </c>
      <c r="G1300" t="s">
        <v>2309</v>
      </c>
    </row>
    <row r="1301" spans="1:8" x14ac:dyDescent="0.2">
      <c r="A1301" s="5">
        <v>12</v>
      </c>
      <c r="B1301" s="5" t="s">
        <v>32</v>
      </c>
      <c r="C1301" t="s">
        <v>2316</v>
      </c>
      <c r="D1301" t="s">
        <v>2315</v>
      </c>
      <c r="E1301" t="s">
        <v>2310</v>
      </c>
      <c r="F1301">
        <v>2015</v>
      </c>
      <c r="G1301" t="s">
        <v>2309</v>
      </c>
    </row>
    <row r="1302" spans="1:8" x14ac:dyDescent="0.2">
      <c r="A1302" s="5">
        <v>13</v>
      </c>
      <c r="B1302" s="5" t="s">
        <v>409</v>
      </c>
      <c r="C1302">
        <v>58</v>
      </c>
      <c r="D1302" t="s">
        <v>2317</v>
      </c>
      <c r="E1302" t="s">
        <v>2310</v>
      </c>
      <c r="F1302">
        <v>2015</v>
      </c>
      <c r="G1302" t="s">
        <v>2309</v>
      </c>
    </row>
    <row r="1304" spans="1:8" x14ac:dyDescent="0.2">
      <c r="A1304" s="5">
        <v>1</v>
      </c>
      <c r="B1304" s="5" t="s">
        <v>25</v>
      </c>
      <c r="C1304" t="s">
        <v>31</v>
      </c>
      <c r="D1304" t="s">
        <v>770</v>
      </c>
      <c r="E1304" t="s">
        <v>2330</v>
      </c>
      <c r="F1304">
        <v>2013</v>
      </c>
      <c r="G1304" t="s">
        <v>2329</v>
      </c>
      <c r="H1304" t="s">
        <v>2333</v>
      </c>
    </row>
    <row r="1305" spans="1:8" x14ac:dyDescent="0.2">
      <c r="A1305" s="5">
        <v>2</v>
      </c>
      <c r="B1305" s="5" t="s">
        <v>33</v>
      </c>
      <c r="C1305" t="s">
        <v>387</v>
      </c>
      <c r="D1305" t="s">
        <v>2331</v>
      </c>
      <c r="E1305" t="s">
        <v>2330</v>
      </c>
      <c r="F1305">
        <v>2013</v>
      </c>
      <c r="G1305" t="s">
        <v>2329</v>
      </c>
    </row>
    <row r="1306" spans="1:8" ht="17" x14ac:dyDescent="0.2">
      <c r="A1306" s="5">
        <v>3</v>
      </c>
      <c r="B1306" s="4" t="s">
        <v>27</v>
      </c>
      <c r="C1306" t="s">
        <v>37</v>
      </c>
      <c r="D1306" t="s">
        <v>1431</v>
      </c>
      <c r="E1306" t="s">
        <v>2330</v>
      </c>
      <c r="F1306">
        <v>2013</v>
      </c>
      <c r="G1306" t="s">
        <v>2329</v>
      </c>
    </row>
    <row r="1307" spans="1:8" ht="17" x14ac:dyDescent="0.2">
      <c r="A1307" s="5">
        <v>4</v>
      </c>
      <c r="B1307" s="4" t="s">
        <v>28</v>
      </c>
      <c r="C1307" t="s">
        <v>37</v>
      </c>
      <c r="D1307" t="s">
        <v>2337</v>
      </c>
      <c r="E1307" t="s">
        <v>2330</v>
      </c>
      <c r="F1307">
        <v>2013</v>
      </c>
      <c r="G1307" t="s">
        <v>2329</v>
      </c>
    </row>
    <row r="1308" spans="1:8" ht="17" x14ac:dyDescent="0.2">
      <c r="A1308" s="5">
        <v>5</v>
      </c>
      <c r="B1308" s="4" t="s">
        <v>48</v>
      </c>
      <c r="C1308" t="s">
        <v>31</v>
      </c>
      <c r="D1308" t="s">
        <v>2338</v>
      </c>
      <c r="E1308" t="s">
        <v>2330</v>
      </c>
      <c r="F1308">
        <v>2013</v>
      </c>
      <c r="G1308" t="s">
        <v>2329</v>
      </c>
    </row>
    <row r="1309" spans="1:8" ht="17" x14ac:dyDescent="0.2">
      <c r="A1309" s="5">
        <v>6</v>
      </c>
      <c r="B1309" s="4" t="s">
        <v>0</v>
      </c>
      <c r="C1309" t="s">
        <v>37</v>
      </c>
      <c r="D1309" t="s">
        <v>1283</v>
      </c>
      <c r="E1309" t="s">
        <v>2330</v>
      </c>
      <c r="F1309">
        <v>2013</v>
      </c>
      <c r="G1309" t="s">
        <v>2329</v>
      </c>
    </row>
    <row r="1310" spans="1:8" ht="17" x14ac:dyDescent="0.2">
      <c r="A1310" s="5">
        <v>7</v>
      </c>
      <c r="B1310" s="4" t="s">
        <v>762</v>
      </c>
      <c r="C1310" t="s">
        <v>31</v>
      </c>
      <c r="D1310" t="s">
        <v>2339</v>
      </c>
      <c r="E1310" t="s">
        <v>2330</v>
      </c>
      <c r="F1310">
        <v>2013</v>
      </c>
      <c r="G1310" t="s">
        <v>2329</v>
      </c>
    </row>
    <row r="1311" spans="1:8" ht="34" x14ac:dyDescent="0.2">
      <c r="A1311" s="5">
        <v>8</v>
      </c>
      <c r="B1311" s="4" t="s">
        <v>42</v>
      </c>
      <c r="C1311" t="s">
        <v>31</v>
      </c>
      <c r="D1311" t="s">
        <v>2332</v>
      </c>
      <c r="E1311" t="s">
        <v>2330</v>
      </c>
      <c r="F1311">
        <v>2013</v>
      </c>
      <c r="G1311" t="s">
        <v>2329</v>
      </c>
    </row>
    <row r="1312" spans="1:8" x14ac:dyDescent="0.2">
      <c r="A1312" s="5">
        <v>9</v>
      </c>
      <c r="B1312" s="5" t="s">
        <v>24</v>
      </c>
      <c r="C1312" t="s">
        <v>131</v>
      </c>
      <c r="E1312" t="s">
        <v>2330</v>
      </c>
      <c r="F1312">
        <v>2013</v>
      </c>
      <c r="G1312" t="s">
        <v>2329</v>
      </c>
    </row>
    <row r="1313" spans="1:8" x14ac:dyDescent="0.2">
      <c r="A1313" s="5">
        <v>10</v>
      </c>
      <c r="B1313" s="5" t="s">
        <v>1</v>
      </c>
      <c r="C1313" t="s">
        <v>31</v>
      </c>
      <c r="E1313" t="s">
        <v>2330</v>
      </c>
      <c r="F1313">
        <v>2013</v>
      </c>
      <c r="G1313" t="s">
        <v>2329</v>
      </c>
    </row>
    <row r="1314" spans="1:8" x14ac:dyDescent="0.2">
      <c r="A1314" s="5">
        <v>11</v>
      </c>
      <c r="B1314" s="5" t="s">
        <v>2</v>
      </c>
      <c r="C1314" t="s">
        <v>55</v>
      </c>
      <c r="E1314" t="s">
        <v>2330</v>
      </c>
      <c r="F1314">
        <v>2013</v>
      </c>
      <c r="G1314" t="s">
        <v>2329</v>
      </c>
    </row>
    <row r="1315" spans="1:8" x14ac:dyDescent="0.2">
      <c r="A1315" s="5">
        <v>12</v>
      </c>
      <c r="B1315" s="5" t="s">
        <v>32</v>
      </c>
      <c r="C1315" t="s">
        <v>2334</v>
      </c>
      <c r="D1315" t="s">
        <v>2335</v>
      </c>
      <c r="E1315" t="s">
        <v>2330</v>
      </c>
      <c r="F1315">
        <v>2013</v>
      </c>
      <c r="G1315" t="s">
        <v>2329</v>
      </c>
    </row>
    <row r="1316" spans="1:8" x14ac:dyDescent="0.2">
      <c r="A1316" s="5">
        <v>13</v>
      </c>
      <c r="B1316" s="5" t="s">
        <v>409</v>
      </c>
      <c r="C1316">
        <f>162+216+549</f>
        <v>927</v>
      </c>
      <c r="D1316" t="s">
        <v>2336</v>
      </c>
      <c r="E1316" t="s">
        <v>2330</v>
      </c>
      <c r="F1316">
        <v>2013</v>
      </c>
      <c r="G1316" t="s">
        <v>2329</v>
      </c>
    </row>
    <row r="1318" spans="1:8" x14ac:dyDescent="0.2">
      <c r="A1318" s="5">
        <v>1</v>
      </c>
      <c r="B1318" s="5" t="s">
        <v>25</v>
      </c>
      <c r="C1318" t="s">
        <v>31</v>
      </c>
      <c r="E1318" t="s">
        <v>2363</v>
      </c>
      <c r="F1318">
        <v>2012</v>
      </c>
      <c r="G1318" t="s">
        <v>560</v>
      </c>
    </row>
    <row r="1319" spans="1:8" x14ac:dyDescent="0.2">
      <c r="A1319" s="5">
        <v>2</v>
      </c>
      <c r="B1319" s="5" t="s">
        <v>33</v>
      </c>
      <c r="C1319" t="s">
        <v>145</v>
      </c>
      <c r="D1319" t="s">
        <v>562</v>
      </c>
      <c r="E1319" t="s">
        <v>2363</v>
      </c>
      <c r="F1319">
        <v>2012</v>
      </c>
      <c r="G1319" t="s">
        <v>560</v>
      </c>
    </row>
    <row r="1320" spans="1:8" ht="17" x14ac:dyDescent="0.2">
      <c r="A1320" s="5">
        <v>3</v>
      </c>
      <c r="B1320" s="4" t="s">
        <v>27</v>
      </c>
      <c r="C1320" t="s">
        <v>31</v>
      </c>
      <c r="D1320" t="s">
        <v>2366</v>
      </c>
      <c r="E1320" t="s">
        <v>2363</v>
      </c>
      <c r="F1320">
        <v>2012</v>
      </c>
      <c r="G1320" t="s">
        <v>560</v>
      </c>
      <c r="H1320" t="s">
        <v>2365</v>
      </c>
    </row>
    <row r="1321" spans="1:8" ht="17" x14ac:dyDescent="0.2">
      <c r="A1321" s="5">
        <v>4</v>
      </c>
      <c r="B1321" s="4" t="s">
        <v>28</v>
      </c>
      <c r="C1321" t="s">
        <v>37</v>
      </c>
      <c r="D1321" t="s">
        <v>2367</v>
      </c>
      <c r="E1321" t="s">
        <v>2363</v>
      </c>
      <c r="F1321">
        <v>2012</v>
      </c>
      <c r="G1321" t="s">
        <v>560</v>
      </c>
    </row>
    <row r="1322" spans="1:8" ht="17" x14ac:dyDescent="0.2">
      <c r="A1322" s="5">
        <v>5</v>
      </c>
      <c r="B1322" s="4" t="s">
        <v>48</v>
      </c>
      <c r="C1322" t="s">
        <v>37</v>
      </c>
      <c r="E1322" t="s">
        <v>2363</v>
      </c>
      <c r="F1322">
        <v>2012</v>
      </c>
      <c r="G1322" t="s">
        <v>560</v>
      </c>
    </row>
    <row r="1323" spans="1:8" ht="17" x14ac:dyDescent="0.2">
      <c r="A1323" s="5">
        <v>6</v>
      </c>
      <c r="B1323" s="4" t="s">
        <v>0</v>
      </c>
      <c r="C1323" t="s">
        <v>55</v>
      </c>
      <c r="E1323" t="s">
        <v>2363</v>
      </c>
      <c r="F1323">
        <v>2012</v>
      </c>
      <c r="G1323" t="s">
        <v>560</v>
      </c>
    </row>
    <row r="1324" spans="1:8" ht="17" x14ac:dyDescent="0.2">
      <c r="A1324" s="5">
        <v>7</v>
      </c>
      <c r="B1324" s="4" t="s">
        <v>762</v>
      </c>
      <c r="C1324" t="s">
        <v>31</v>
      </c>
      <c r="D1324">
        <v>1.048</v>
      </c>
      <c r="E1324" t="s">
        <v>2363</v>
      </c>
      <c r="F1324">
        <v>2012</v>
      </c>
      <c r="G1324" t="s">
        <v>560</v>
      </c>
    </row>
    <row r="1325" spans="1:8" ht="34" x14ac:dyDescent="0.2">
      <c r="A1325" s="5">
        <v>8</v>
      </c>
      <c r="B1325" s="4" t="s">
        <v>42</v>
      </c>
      <c r="C1325" t="s">
        <v>31</v>
      </c>
      <c r="D1325" t="s">
        <v>2370</v>
      </c>
      <c r="E1325" t="s">
        <v>2363</v>
      </c>
      <c r="F1325">
        <v>2012</v>
      </c>
      <c r="G1325" t="s">
        <v>560</v>
      </c>
    </row>
    <row r="1326" spans="1:8" x14ac:dyDescent="0.2">
      <c r="A1326" s="5">
        <v>9</v>
      </c>
      <c r="B1326" s="5" t="s">
        <v>24</v>
      </c>
      <c r="C1326" t="s">
        <v>36</v>
      </c>
      <c r="E1326" t="s">
        <v>2363</v>
      </c>
      <c r="F1326">
        <v>2012</v>
      </c>
      <c r="G1326" t="s">
        <v>560</v>
      </c>
    </row>
    <row r="1327" spans="1:8" x14ac:dyDescent="0.2">
      <c r="A1327" s="5">
        <v>10</v>
      </c>
      <c r="B1327" s="5" t="s">
        <v>1</v>
      </c>
      <c r="C1327" t="s">
        <v>31</v>
      </c>
      <c r="D1327" t="s">
        <v>2369</v>
      </c>
      <c r="E1327" t="s">
        <v>2363</v>
      </c>
      <c r="F1327">
        <v>2012</v>
      </c>
      <c r="G1327" t="s">
        <v>560</v>
      </c>
    </row>
    <row r="1328" spans="1:8" x14ac:dyDescent="0.2">
      <c r="A1328" s="5">
        <v>11</v>
      </c>
      <c r="B1328" s="5" t="s">
        <v>2</v>
      </c>
      <c r="C1328" t="s">
        <v>55</v>
      </c>
      <c r="E1328" t="s">
        <v>2363</v>
      </c>
      <c r="F1328">
        <v>2012</v>
      </c>
      <c r="G1328" t="s">
        <v>560</v>
      </c>
    </row>
    <row r="1329" spans="1:8" x14ac:dyDescent="0.2">
      <c r="A1329" s="5">
        <v>12</v>
      </c>
      <c r="B1329" s="5" t="s">
        <v>32</v>
      </c>
      <c r="C1329" t="s">
        <v>2368</v>
      </c>
      <c r="E1329" t="s">
        <v>2363</v>
      </c>
      <c r="F1329">
        <v>2012</v>
      </c>
      <c r="G1329" t="s">
        <v>560</v>
      </c>
    </row>
    <row r="1330" spans="1:8" x14ac:dyDescent="0.2">
      <c r="A1330" s="5">
        <v>13</v>
      </c>
      <c r="B1330" s="5" t="s">
        <v>409</v>
      </c>
      <c r="C1330">
        <v>2139</v>
      </c>
      <c r="D1330" t="s">
        <v>2364</v>
      </c>
      <c r="E1330" t="s">
        <v>2363</v>
      </c>
      <c r="F1330">
        <v>2012</v>
      </c>
      <c r="G1330" t="s">
        <v>560</v>
      </c>
      <c r="H1330" t="s">
        <v>2371</v>
      </c>
    </row>
    <row r="1332" spans="1:8" x14ac:dyDescent="0.2">
      <c r="A1332" s="5">
        <v>1</v>
      </c>
      <c r="B1332" s="5" t="s">
        <v>25</v>
      </c>
      <c r="C1332" t="s">
        <v>31</v>
      </c>
      <c r="E1332" t="s">
        <v>2373</v>
      </c>
      <c r="F1332">
        <v>2015</v>
      </c>
      <c r="G1332" t="s">
        <v>2372</v>
      </c>
      <c r="H1332" t="s">
        <v>2377</v>
      </c>
    </row>
    <row r="1333" spans="1:8" x14ac:dyDescent="0.2">
      <c r="A1333" s="5">
        <v>2</v>
      </c>
      <c r="B1333" s="5" t="s">
        <v>33</v>
      </c>
      <c r="C1333" t="s">
        <v>1563</v>
      </c>
      <c r="D1333" t="s">
        <v>2374</v>
      </c>
      <c r="E1333" t="s">
        <v>2373</v>
      </c>
      <c r="F1333">
        <v>2015</v>
      </c>
      <c r="G1333" t="s">
        <v>2372</v>
      </c>
    </row>
    <row r="1334" spans="1:8" ht="17" x14ac:dyDescent="0.2">
      <c r="A1334" s="5">
        <v>3</v>
      </c>
      <c r="B1334" s="4" t="s">
        <v>27</v>
      </c>
      <c r="C1334" t="s">
        <v>37</v>
      </c>
      <c r="D1334" t="s">
        <v>1431</v>
      </c>
      <c r="E1334" t="s">
        <v>2373</v>
      </c>
      <c r="F1334">
        <v>2015</v>
      </c>
      <c r="G1334" t="s">
        <v>2372</v>
      </c>
    </row>
    <row r="1335" spans="1:8" ht="17" x14ac:dyDescent="0.2">
      <c r="A1335" s="5">
        <v>4</v>
      </c>
      <c r="B1335" s="4" t="s">
        <v>28</v>
      </c>
      <c r="C1335" t="s">
        <v>37</v>
      </c>
      <c r="D1335" t="s">
        <v>2376</v>
      </c>
      <c r="E1335" t="s">
        <v>2373</v>
      </c>
      <c r="F1335">
        <v>2015</v>
      </c>
      <c r="G1335" t="s">
        <v>2372</v>
      </c>
    </row>
    <row r="1336" spans="1:8" ht="17" x14ac:dyDescent="0.2">
      <c r="A1336" s="5">
        <v>5</v>
      </c>
      <c r="B1336" s="4" t="s">
        <v>48</v>
      </c>
      <c r="C1336" t="s">
        <v>31</v>
      </c>
      <c r="D1336" t="s">
        <v>2378</v>
      </c>
      <c r="E1336" t="s">
        <v>2373</v>
      </c>
      <c r="F1336">
        <v>2015</v>
      </c>
      <c r="G1336" t="s">
        <v>2372</v>
      </c>
    </row>
    <row r="1337" spans="1:8" ht="17" x14ac:dyDescent="0.2">
      <c r="A1337" s="5">
        <v>6</v>
      </c>
      <c r="B1337" s="4" t="s">
        <v>0</v>
      </c>
      <c r="C1337" t="s">
        <v>37</v>
      </c>
      <c r="D1337" t="s">
        <v>1283</v>
      </c>
      <c r="E1337" t="s">
        <v>2373</v>
      </c>
      <c r="F1337">
        <v>2015</v>
      </c>
      <c r="G1337" t="s">
        <v>2372</v>
      </c>
    </row>
    <row r="1338" spans="1:8" ht="17" x14ac:dyDescent="0.2">
      <c r="A1338" s="5">
        <v>7</v>
      </c>
      <c r="B1338" s="4" t="s">
        <v>762</v>
      </c>
      <c r="C1338" t="s">
        <v>31</v>
      </c>
      <c r="D1338" t="s">
        <v>2375</v>
      </c>
      <c r="E1338" t="s">
        <v>2373</v>
      </c>
      <c r="F1338">
        <v>2015</v>
      </c>
      <c r="G1338" t="s">
        <v>2372</v>
      </c>
    </row>
    <row r="1339" spans="1:8" ht="85" x14ac:dyDescent="0.2">
      <c r="A1339" s="5">
        <v>8</v>
      </c>
      <c r="B1339" s="4" t="s">
        <v>42</v>
      </c>
      <c r="C1339" t="s">
        <v>31</v>
      </c>
      <c r="D1339" s="2" t="s">
        <v>2382</v>
      </c>
      <c r="E1339" t="s">
        <v>2373</v>
      </c>
      <c r="F1339">
        <v>2015</v>
      </c>
      <c r="G1339" t="s">
        <v>2372</v>
      </c>
    </row>
    <row r="1340" spans="1:8" x14ac:dyDescent="0.2">
      <c r="A1340" s="5">
        <v>9</v>
      </c>
      <c r="B1340" s="5" t="s">
        <v>24</v>
      </c>
      <c r="C1340" t="s">
        <v>438</v>
      </c>
      <c r="E1340" t="s">
        <v>2373</v>
      </c>
      <c r="F1340">
        <v>2015</v>
      </c>
      <c r="G1340" t="s">
        <v>2372</v>
      </c>
    </row>
    <row r="1341" spans="1:8" x14ac:dyDescent="0.2">
      <c r="A1341" s="5">
        <v>10</v>
      </c>
      <c r="B1341" s="5" t="s">
        <v>1</v>
      </c>
      <c r="C1341" t="s">
        <v>54</v>
      </c>
      <c r="E1341" t="s">
        <v>2373</v>
      </c>
      <c r="F1341">
        <v>2015</v>
      </c>
      <c r="G1341" t="s">
        <v>2372</v>
      </c>
    </row>
    <row r="1342" spans="1:8" x14ac:dyDescent="0.2">
      <c r="A1342" s="5">
        <v>11</v>
      </c>
      <c r="B1342" s="5" t="s">
        <v>2</v>
      </c>
      <c r="C1342" t="s">
        <v>55</v>
      </c>
      <c r="E1342" t="s">
        <v>2373</v>
      </c>
      <c r="F1342">
        <v>2015</v>
      </c>
      <c r="G1342" t="s">
        <v>2372</v>
      </c>
    </row>
    <row r="1343" spans="1:8" x14ac:dyDescent="0.2">
      <c r="A1343" s="5">
        <v>12</v>
      </c>
      <c r="B1343" s="5" t="s">
        <v>32</v>
      </c>
      <c r="C1343" t="s">
        <v>2379</v>
      </c>
      <c r="E1343" t="s">
        <v>2373</v>
      </c>
      <c r="F1343">
        <v>2015</v>
      </c>
      <c r="G1343" t="s">
        <v>2372</v>
      </c>
    </row>
    <row r="1344" spans="1:8" x14ac:dyDescent="0.2">
      <c r="A1344" s="5">
        <v>13</v>
      </c>
      <c r="B1344" s="5" t="s">
        <v>409</v>
      </c>
      <c r="C1344">
        <v>827</v>
      </c>
      <c r="D1344" t="s">
        <v>2380</v>
      </c>
      <c r="E1344" t="s">
        <v>2373</v>
      </c>
      <c r="F1344">
        <v>2015</v>
      </c>
      <c r="G1344" t="s">
        <v>2372</v>
      </c>
    </row>
    <row r="1346" spans="1:8" x14ac:dyDescent="0.2">
      <c r="A1346" s="5">
        <v>1</v>
      </c>
      <c r="B1346" s="5" t="s">
        <v>25</v>
      </c>
      <c r="C1346" t="s">
        <v>31</v>
      </c>
      <c r="E1346" t="s">
        <v>2408</v>
      </c>
      <c r="F1346">
        <v>2015</v>
      </c>
      <c r="G1346" t="s">
        <v>2407</v>
      </c>
    </row>
    <row r="1347" spans="1:8" x14ac:dyDescent="0.2">
      <c r="A1347" s="5">
        <v>2</v>
      </c>
      <c r="B1347" s="5" t="s">
        <v>33</v>
      </c>
      <c r="C1347" t="s">
        <v>145</v>
      </c>
      <c r="D1347" t="s">
        <v>2409</v>
      </c>
      <c r="E1347" t="s">
        <v>2408</v>
      </c>
      <c r="F1347">
        <v>2015</v>
      </c>
      <c r="G1347" t="s">
        <v>2407</v>
      </c>
      <c r="H1347" t="s">
        <v>2411</v>
      </c>
    </row>
    <row r="1348" spans="1:8" ht="17" x14ac:dyDescent="0.2">
      <c r="A1348" s="5">
        <v>3</v>
      </c>
      <c r="B1348" s="4" t="s">
        <v>27</v>
      </c>
      <c r="C1348" t="s">
        <v>31</v>
      </c>
      <c r="D1348" t="s">
        <v>2412</v>
      </c>
      <c r="E1348" t="s">
        <v>2408</v>
      </c>
      <c r="F1348">
        <v>2015</v>
      </c>
      <c r="G1348" t="s">
        <v>2407</v>
      </c>
      <c r="H1348" t="s">
        <v>2415</v>
      </c>
    </row>
    <row r="1349" spans="1:8" ht="17" x14ac:dyDescent="0.2">
      <c r="A1349" s="5">
        <v>4</v>
      </c>
      <c r="B1349" s="4" t="s">
        <v>28</v>
      </c>
      <c r="C1349" t="s">
        <v>31</v>
      </c>
      <c r="D1349" t="s">
        <v>2412</v>
      </c>
      <c r="E1349" t="s">
        <v>2408</v>
      </c>
      <c r="F1349">
        <v>2015</v>
      </c>
      <c r="G1349" t="s">
        <v>2407</v>
      </c>
    </row>
    <row r="1350" spans="1:8" ht="17" x14ac:dyDescent="0.2">
      <c r="A1350" s="5">
        <v>5</v>
      </c>
      <c r="B1350" s="4" t="s">
        <v>48</v>
      </c>
      <c r="C1350" t="s">
        <v>31</v>
      </c>
      <c r="D1350" t="s">
        <v>706</v>
      </c>
      <c r="E1350" t="s">
        <v>2408</v>
      </c>
      <c r="F1350">
        <v>2015</v>
      </c>
      <c r="G1350" t="s">
        <v>2407</v>
      </c>
    </row>
    <row r="1351" spans="1:8" ht="17" x14ac:dyDescent="0.2">
      <c r="A1351" s="5">
        <v>6</v>
      </c>
      <c r="B1351" s="4" t="s">
        <v>0</v>
      </c>
      <c r="C1351" t="s">
        <v>31</v>
      </c>
      <c r="E1351" t="s">
        <v>2408</v>
      </c>
      <c r="F1351">
        <v>2015</v>
      </c>
      <c r="G1351" t="s">
        <v>2407</v>
      </c>
    </row>
    <row r="1352" spans="1:8" ht="17" x14ac:dyDescent="0.2">
      <c r="A1352" s="5">
        <v>7</v>
      </c>
      <c r="B1352" s="4" t="s">
        <v>762</v>
      </c>
      <c r="C1352" t="s">
        <v>31</v>
      </c>
      <c r="D1352" t="s">
        <v>2414</v>
      </c>
      <c r="E1352" t="s">
        <v>2408</v>
      </c>
      <c r="F1352">
        <v>2015</v>
      </c>
      <c r="G1352" t="s">
        <v>2407</v>
      </c>
    </row>
    <row r="1353" spans="1:8" ht="34" x14ac:dyDescent="0.2">
      <c r="A1353" s="5">
        <v>8</v>
      </c>
      <c r="B1353" s="4" t="s">
        <v>42</v>
      </c>
      <c r="C1353" t="s">
        <v>31</v>
      </c>
      <c r="D1353" t="s">
        <v>2416</v>
      </c>
      <c r="E1353" t="s">
        <v>2408</v>
      </c>
      <c r="F1353">
        <v>2015</v>
      </c>
      <c r="G1353" t="s">
        <v>2407</v>
      </c>
    </row>
    <row r="1354" spans="1:8" x14ac:dyDescent="0.2">
      <c r="A1354" s="5">
        <v>9</v>
      </c>
      <c r="B1354" s="5" t="s">
        <v>24</v>
      </c>
      <c r="C1354" t="s">
        <v>131</v>
      </c>
      <c r="E1354" t="s">
        <v>2408</v>
      </c>
      <c r="F1354">
        <v>2015</v>
      </c>
      <c r="G1354" t="s">
        <v>2407</v>
      </c>
    </row>
    <row r="1355" spans="1:8" x14ac:dyDescent="0.2">
      <c r="A1355" s="5">
        <v>10</v>
      </c>
      <c r="B1355" s="5" t="s">
        <v>1</v>
      </c>
      <c r="C1355" t="s">
        <v>31</v>
      </c>
      <c r="E1355" t="s">
        <v>2408</v>
      </c>
      <c r="F1355">
        <v>2015</v>
      </c>
      <c r="G1355" t="s">
        <v>2407</v>
      </c>
    </row>
    <row r="1356" spans="1:8" x14ac:dyDescent="0.2">
      <c r="A1356" s="5">
        <v>11</v>
      </c>
      <c r="B1356" s="5" t="s">
        <v>2</v>
      </c>
      <c r="C1356" t="s">
        <v>55</v>
      </c>
      <c r="E1356" t="s">
        <v>2408</v>
      </c>
      <c r="F1356">
        <v>2015</v>
      </c>
      <c r="G1356" t="s">
        <v>2407</v>
      </c>
    </row>
    <row r="1357" spans="1:8" x14ac:dyDescent="0.2">
      <c r="A1357" s="5">
        <v>12</v>
      </c>
      <c r="B1357" s="5" t="s">
        <v>32</v>
      </c>
      <c r="C1357" t="s">
        <v>2413</v>
      </c>
      <c r="E1357" t="s">
        <v>2408</v>
      </c>
      <c r="F1357">
        <v>2015</v>
      </c>
      <c r="G1357" t="s">
        <v>2407</v>
      </c>
    </row>
    <row r="1358" spans="1:8" x14ac:dyDescent="0.2">
      <c r="A1358" s="5">
        <v>13</v>
      </c>
      <c r="B1358" s="5" t="s">
        <v>409</v>
      </c>
      <c r="C1358">
        <v>2928</v>
      </c>
      <c r="D1358" t="s">
        <v>2410</v>
      </c>
      <c r="E1358" t="s">
        <v>2408</v>
      </c>
      <c r="F1358">
        <v>2015</v>
      </c>
      <c r="G1358" t="s">
        <v>2407</v>
      </c>
    </row>
    <row r="1360" spans="1:8" x14ac:dyDescent="0.2">
      <c r="A1360" s="5">
        <v>1</v>
      </c>
      <c r="B1360" s="5" t="s">
        <v>25</v>
      </c>
      <c r="C1360" t="s">
        <v>31</v>
      </c>
      <c r="E1360" t="s">
        <v>2424</v>
      </c>
      <c r="F1360">
        <v>2012</v>
      </c>
      <c r="G1360" t="s">
        <v>2423</v>
      </c>
      <c r="H1360" t="s">
        <v>292</v>
      </c>
    </row>
    <row r="1361" spans="1:8" x14ac:dyDescent="0.2">
      <c r="A1361" s="5">
        <v>2</v>
      </c>
      <c r="B1361" s="5" t="s">
        <v>33</v>
      </c>
      <c r="C1361" t="s">
        <v>387</v>
      </c>
      <c r="D1361" t="s">
        <v>2427</v>
      </c>
      <c r="E1361" t="s">
        <v>2424</v>
      </c>
      <c r="F1361">
        <v>2012</v>
      </c>
      <c r="G1361" t="s">
        <v>2423</v>
      </c>
    </row>
    <row r="1362" spans="1:8" ht="17" x14ac:dyDescent="0.2">
      <c r="A1362" s="5">
        <v>3</v>
      </c>
      <c r="B1362" s="4" t="s">
        <v>27</v>
      </c>
      <c r="C1362" t="s">
        <v>31</v>
      </c>
      <c r="D1362" t="s">
        <v>2428</v>
      </c>
      <c r="E1362" t="s">
        <v>2424</v>
      </c>
      <c r="F1362">
        <v>2012</v>
      </c>
      <c r="G1362" t="s">
        <v>2423</v>
      </c>
    </row>
    <row r="1363" spans="1:8" ht="17" x14ac:dyDescent="0.2">
      <c r="A1363" s="5">
        <v>4</v>
      </c>
      <c r="B1363" s="4" t="s">
        <v>28</v>
      </c>
      <c r="C1363" t="s">
        <v>37</v>
      </c>
      <c r="D1363" t="s">
        <v>2429</v>
      </c>
      <c r="E1363" t="s">
        <v>2424</v>
      </c>
      <c r="F1363">
        <v>2012</v>
      </c>
      <c r="G1363" t="s">
        <v>2423</v>
      </c>
    </row>
    <row r="1364" spans="1:8" ht="17" x14ac:dyDescent="0.2">
      <c r="A1364" s="5">
        <v>5</v>
      </c>
      <c r="B1364" s="4" t="s">
        <v>48</v>
      </c>
      <c r="C1364" t="s">
        <v>31</v>
      </c>
      <c r="D1364" t="s">
        <v>264</v>
      </c>
      <c r="E1364" t="s">
        <v>2424</v>
      </c>
      <c r="F1364">
        <v>2012</v>
      </c>
      <c r="G1364" t="s">
        <v>2423</v>
      </c>
    </row>
    <row r="1365" spans="1:8" ht="17" x14ac:dyDescent="0.2">
      <c r="A1365" s="5">
        <v>6</v>
      </c>
      <c r="B1365" s="4" t="s">
        <v>0</v>
      </c>
      <c r="C1365" t="s">
        <v>37</v>
      </c>
      <c r="D1365" t="s">
        <v>1283</v>
      </c>
      <c r="E1365" t="s">
        <v>2424</v>
      </c>
      <c r="F1365">
        <v>2012</v>
      </c>
      <c r="G1365" t="s">
        <v>2423</v>
      </c>
    </row>
    <row r="1366" spans="1:8" ht="17" x14ac:dyDescent="0.2">
      <c r="A1366" s="5">
        <v>7</v>
      </c>
      <c r="B1366" s="4" t="s">
        <v>762</v>
      </c>
      <c r="C1366" t="s">
        <v>31</v>
      </c>
      <c r="D1366" t="s">
        <v>2425</v>
      </c>
      <c r="E1366" t="s">
        <v>2424</v>
      </c>
      <c r="F1366">
        <v>2012</v>
      </c>
      <c r="G1366" t="s">
        <v>2423</v>
      </c>
    </row>
    <row r="1367" spans="1:8" ht="34" x14ac:dyDescent="0.2">
      <c r="A1367" s="5">
        <v>8</v>
      </c>
      <c r="B1367" s="4" t="s">
        <v>42</v>
      </c>
      <c r="C1367" t="s">
        <v>31</v>
      </c>
      <c r="D1367" t="s">
        <v>2426</v>
      </c>
      <c r="E1367" t="s">
        <v>2424</v>
      </c>
      <c r="F1367">
        <v>2012</v>
      </c>
      <c r="G1367" t="s">
        <v>2423</v>
      </c>
    </row>
    <row r="1368" spans="1:8" x14ac:dyDescent="0.2">
      <c r="A1368" s="5">
        <v>9</v>
      </c>
      <c r="B1368" s="5" t="s">
        <v>24</v>
      </c>
      <c r="C1368" t="s">
        <v>131</v>
      </c>
      <c r="E1368" t="s">
        <v>2424</v>
      </c>
      <c r="F1368">
        <v>2012</v>
      </c>
      <c r="G1368" t="s">
        <v>2423</v>
      </c>
    </row>
    <row r="1369" spans="1:8" x14ac:dyDescent="0.2">
      <c r="A1369" s="5">
        <v>10</v>
      </c>
      <c r="B1369" s="5" t="s">
        <v>1</v>
      </c>
      <c r="C1369" t="s">
        <v>31</v>
      </c>
      <c r="E1369" t="s">
        <v>2424</v>
      </c>
      <c r="F1369">
        <v>2012</v>
      </c>
      <c r="G1369" t="s">
        <v>2423</v>
      </c>
    </row>
    <row r="1370" spans="1:8" x14ac:dyDescent="0.2">
      <c r="A1370" s="5">
        <v>11</v>
      </c>
      <c r="B1370" s="5" t="s">
        <v>2</v>
      </c>
      <c r="C1370" t="s">
        <v>55</v>
      </c>
      <c r="E1370" t="s">
        <v>2424</v>
      </c>
      <c r="F1370">
        <v>2012</v>
      </c>
      <c r="G1370" t="s">
        <v>2423</v>
      </c>
    </row>
    <row r="1371" spans="1:8" x14ac:dyDescent="0.2">
      <c r="A1371" s="5">
        <v>12</v>
      </c>
      <c r="B1371" s="5" t="s">
        <v>32</v>
      </c>
      <c r="C1371" t="s">
        <v>2430</v>
      </c>
      <c r="E1371" t="s">
        <v>2424</v>
      </c>
      <c r="F1371">
        <v>2012</v>
      </c>
      <c r="G1371" t="s">
        <v>2423</v>
      </c>
    </row>
    <row r="1372" spans="1:8" x14ac:dyDescent="0.2">
      <c r="A1372" s="5">
        <v>13</v>
      </c>
      <c r="B1372" s="5" t="s">
        <v>409</v>
      </c>
      <c r="C1372">
        <f>278+159</f>
        <v>437</v>
      </c>
      <c r="D1372" t="s">
        <v>2431</v>
      </c>
      <c r="E1372" t="s">
        <v>2424</v>
      </c>
      <c r="F1372">
        <v>2012</v>
      </c>
      <c r="G1372" t="s">
        <v>2423</v>
      </c>
    </row>
    <row r="1374" spans="1:8" x14ac:dyDescent="0.2">
      <c r="A1374" s="5">
        <v>1</v>
      </c>
      <c r="B1374" s="5" t="s">
        <v>25</v>
      </c>
      <c r="C1374" t="s">
        <v>31</v>
      </c>
      <c r="E1374" t="s">
        <v>2445</v>
      </c>
      <c r="F1374">
        <v>2014</v>
      </c>
      <c r="G1374" t="s">
        <v>2444</v>
      </c>
    </row>
    <row r="1375" spans="1:8" x14ac:dyDescent="0.2">
      <c r="A1375" s="5">
        <v>2</v>
      </c>
      <c r="B1375" s="5" t="s">
        <v>33</v>
      </c>
      <c r="C1375" t="s">
        <v>387</v>
      </c>
      <c r="D1375" t="s">
        <v>2443</v>
      </c>
      <c r="E1375" t="s">
        <v>2445</v>
      </c>
      <c r="F1375">
        <v>2014</v>
      </c>
      <c r="G1375" t="s">
        <v>2444</v>
      </c>
      <c r="H1375" t="s">
        <v>292</v>
      </c>
    </row>
    <row r="1376" spans="1:8" ht="17" x14ac:dyDescent="0.2">
      <c r="A1376" s="5">
        <v>3</v>
      </c>
      <c r="B1376" s="4" t="s">
        <v>27</v>
      </c>
      <c r="C1376" t="s">
        <v>31</v>
      </c>
      <c r="D1376" t="s">
        <v>2448</v>
      </c>
      <c r="E1376" t="s">
        <v>2445</v>
      </c>
      <c r="F1376">
        <v>2014</v>
      </c>
      <c r="G1376" t="s">
        <v>2444</v>
      </c>
      <c r="H1376" t="s">
        <v>313</v>
      </c>
    </row>
    <row r="1377" spans="1:8" ht="17" x14ac:dyDescent="0.2">
      <c r="A1377" s="5">
        <v>4</v>
      </c>
      <c r="B1377" s="4" t="s">
        <v>28</v>
      </c>
      <c r="C1377" t="s">
        <v>37</v>
      </c>
      <c r="D1377" t="s">
        <v>1669</v>
      </c>
      <c r="E1377" t="s">
        <v>2445</v>
      </c>
      <c r="F1377">
        <v>2014</v>
      </c>
      <c r="G1377" t="s">
        <v>2444</v>
      </c>
    </row>
    <row r="1378" spans="1:8" ht="17" x14ac:dyDescent="0.2">
      <c r="A1378" s="5">
        <v>5</v>
      </c>
      <c r="B1378" s="4" t="s">
        <v>48</v>
      </c>
      <c r="C1378" t="s">
        <v>31</v>
      </c>
      <c r="E1378" t="s">
        <v>2445</v>
      </c>
      <c r="F1378">
        <v>2014</v>
      </c>
      <c r="G1378" t="s">
        <v>2444</v>
      </c>
    </row>
    <row r="1379" spans="1:8" ht="17" x14ac:dyDescent="0.2">
      <c r="A1379" s="5">
        <v>6</v>
      </c>
      <c r="B1379" s="4" t="s">
        <v>0</v>
      </c>
      <c r="C1379" t="s">
        <v>37</v>
      </c>
      <c r="D1379" t="s">
        <v>1294</v>
      </c>
      <c r="E1379" t="s">
        <v>2445</v>
      </c>
      <c r="F1379">
        <v>2014</v>
      </c>
      <c r="G1379" t="s">
        <v>2444</v>
      </c>
    </row>
    <row r="1380" spans="1:8" ht="17" x14ac:dyDescent="0.2">
      <c r="A1380" s="5">
        <v>7</v>
      </c>
      <c r="B1380" s="4" t="s">
        <v>762</v>
      </c>
      <c r="C1380" t="s">
        <v>31</v>
      </c>
      <c r="D1380" t="s">
        <v>2452</v>
      </c>
      <c r="E1380" t="s">
        <v>2445</v>
      </c>
      <c r="F1380">
        <v>2014</v>
      </c>
      <c r="G1380" t="s">
        <v>2444</v>
      </c>
    </row>
    <row r="1381" spans="1:8" ht="34" x14ac:dyDescent="0.2">
      <c r="A1381" s="5">
        <v>8</v>
      </c>
      <c r="B1381" s="4" t="s">
        <v>42</v>
      </c>
      <c r="C1381" t="s">
        <v>31</v>
      </c>
      <c r="D1381" t="s">
        <v>2451</v>
      </c>
      <c r="E1381" t="s">
        <v>2445</v>
      </c>
      <c r="F1381">
        <v>2014</v>
      </c>
      <c r="G1381" t="s">
        <v>2444</v>
      </c>
    </row>
    <row r="1382" spans="1:8" x14ac:dyDescent="0.2">
      <c r="A1382" s="5">
        <v>9</v>
      </c>
      <c r="B1382" s="5" t="s">
        <v>24</v>
      </c>
      <c r="C1382" t="s">
        <v>438</v>
      </c>
      <c r="D1382" t="s">
        <v>2449</v>
      </c>
      <c r="E1382" t="s">
        <v>2445</v>
      </c>
      <c r="F1382">
        <v>2014</v>
      </c>
      <c r="G1382" t="s">
        <v>2444</v>
      </c>
    </row>
    <row r="1383" spans="1:8" x14ac:dyDescent="0.2">
      <c r="A1383" s="5">
        <v>10</v>
      </c>
      <c r="B1383" s="5" t="s">
        <v>1</v>
      </c>
      <c r="C1383" t="s">
        <v>54</v>
      </c>
      <c r="E1383" t="s">
        <v>2445</v>
      </c>
      <c r="F1383">
        <v>2014</v>
      </c>
      <c r="G1383" t="s">
        <v>2444</v>
      </c>
    </row>
    <row r="1384" spans="1:8" x14ac:dyDescent="0.2">
      <c r="A1384" s="5">
        <v>11</v>
      </c>
      <c r="B1384" s="5" t="s">
        <v>2</v>
      </c>
      <c r="C1384" t="s">
        <v>55</v>
      </c>
      <c r="E1384" t="s">
        <v>2445</v>
      </c>
      <c r="F1384">
        <v>2014</v>
      </c>
      <c r="G1384" t="s">
        <v>2444</v>
      </c>
    </row>
    <row r="1385" spans="1:8" x14ac:dyDescent="0.2">
      <c r="A1385" s="5">
        <v>12</v>
      </c>
      <c r="B1385" s="5" t="s">
        <v>32</v>
      </c>
      <c r="C1385" t="s">
        <v>2446</v>
      </c>
      <c r="D1385" t="s">
        <v>2447</v>
      </c>
      <c r="E1385" t="s">
        <v>2445</v>
      </c>
      <c r="F1385">
        <v>2014</v>
      </c>
      <c r="G1385" t="s">
        <v>2444</v>
      </c>
    </row>
    <row r="1386" spans="1:8" x14ac:dyDescent="0.2">
      <c r="A1386" s="5">
        <v>13</v>
      </c>
      <c r="B1386" s="5" t="s">
        <v>409</v>
      </c>
      <c r="C1386">
        <f>147+229</f>
        <v>376</v>
      </c>
      <c r="D1386" t="s">
        <v>2450</v>
      </c>
      <c r="E1386" t="s">
        <v>2445</v>
      </c>
      <c r="F1386">
        <v>2014</v>
      </c>
      <c r="G1386" t="s">
        <v>2444</v>
      </c>
    </row>
    <row r="1388" spans="1:8" x14ac:dyDescent="0.2">
      <c r="A1388" s="5">
        <v>1</v>
      </c>
      <c r="B1388" s="5" t="s">
        <v>25</v>
      </c>
      <c r="C1388" t="s">
        <v>31</v>
      </c>
      <c r="D1388" t="s">
        <v>2470</v>
      </c>
      <c r="E1388" t="s">
        <v>2468</v>
      </c>
      <c r="F1388">
        <v>2012</v>
      </c>
      <c r="G1388" t="s">
        <v>2467</v>
      </c>
      <c r="H1388" t="s">
        <v>2471</v>
      </c>
    </row>
    <row r="1389" spans="1:8" x14ac:dyDescent="0.2">
      <c r="A1389" s="5">
        <v>2</v>
      </c>
      <c r="B1389" s="5" t="s">
        <v>33</v>
      </c>
      <c r="C1389" t="s">
        <v>34</v>
      </c>
      <c r="D1389" t="s">
        <v>2469</v>
      </c>
      <c r="E1389" t="s">
        <v>2468</v>
      </c>
      <c r="F1389">
        <v>2012</v>
      </c>
      <c r="G1389" t="s">
        <v>2467</v>
      </c>
    </row>
    <row r="1390" spans="1:8" ht="17" x14ac:dyDescent="0.2">
      <c r="A1390" s="5">
        <v>3</v>
      </c>
      <c r="B1390" s="4" t="s">
        <v>27</v>
      </c>
      <c r="C1390" t="s">
        <v>37</v>
      </c>
      <c r="D1390" t="s">
        <v>2473</v>
      </c>
      <c r="E1390" t="s">
        <v>2468</v>
      </c>
      <c r="F1390">
        <v>2012</v>
      </c>
      <c r="G1390" t="s">
        <v>2467</v>
      </c>
    </row>
    <row r="1391" spans="1:8" ht="17" x14ac:dyDescent="0.2">
      <c r="A1391" s="5">
        <v>4</v>
      </c>
      <c r="B1391" s="4" t="s">
        <v>28</v>
      </c>
      <c r="C1391" t="s">
        <v>37</v>
      </c>
      <c r="D1391" t="s">
        <v>2474</v>
      </c>
      <c r="E1391" t="s">
        <v>2468</v>
      </c>
      <c r="F1391">
        <v>2012</v>
      </c>
      <c r="G1391" t="s">
        <v>2467</v>
      </c>
    </row>
    <row r="1392" spans="1:8" ht="17" x14ac:dyDescent="0.2">
      <c r="A1392" s="5">
        <v>5</v>
      </c>
      <c r="B1392" s="4" t="s">
        <v>48</v>
      </c>
      <c r="C1392" t="s">
        <v>37</v>
      </c>
      <c r="D1392" t="s">
        <v>2477</v>
      </c>
      <c r="E1392" t="s">
        <v>2468</v>
      </c>
      <c r="F1392">
        <v>2012</v>
      </c>
      <c r="G1392" t="s">
        <v>2467</v>
      </c>
      <c r="H1392" t="s">
        <v>2480</v>
      </c>
    </row>
    <row r="1393" spans="1:8" ht="17" x14ac:dyDescent="0.2">
      <c r="A1393" s="5">
        <v>6</v>
      </c>
      <c r="B1393" s="4" t="s">
        <v>0</v>
      </c>
      <c r="C1393" t="s">
        <v>55</v>
      </c>
      <c r="E1393" t="s">
        <v>2468</v>
      </c>
      <c r="F1393">
        <v>2012</v>
      </c>
      <c r="G1393" t="s">
        <v>2467</v>
      </c>
    </row>
    <row r="1394" spans="1:8" ht="17" x14ac:dyDescent="0.2">
      <c r="A1394" s="5">
        <v>7</v>
      </c>
      <c r="B1394" s="4" t="s">
        <v>762</v>
      </c>
      <c r="C1394" t="s">
        <v>31</v>
      </c>
      <c r="D1394" t="s">
        <v>2479</v>
      </c>
      <c r="E1394" t="s">
        <v>2468</v>
      </c>
      <c r="F1394">
        <v>2012</v>
      </c>
      <c r="G1394" t="s">
        <v>2467</v>
      </c>
    </row>
    <row r="1395" spans="1:8" ht="34" x14ac:dyDescent="0.2">
      <c r="A1395" s="5">
        <v>8</v>
      </c>
      <c r="B1395" s="4" t="s">
        <v>42</v>
      </c>
      <c r="C1395" t="s">
        <v>31</v>
      </c>
      <c r="D1395" t="s">
        <v>2478</v>
      </c>
      <c r="E1395" t="s">
        <v>2468</v>
      </c>
      <c r="F1395">
        <v>2012</v>
      </c>
      <c r="G1395" t="s">
        <v>2467</v>
      </c>
    </row>
    <row r="1396" spans="1:8" x14ac:dyDescent="0.2">
      <c r="A1396" s="5">
        <v>9</v>
      </c>
      <c r="B1396" s="5" t="s">
        <v>24</v>
      </c>
      <c r="C1396" t="s">
        <v>438</v>
      </c>
      <c r="D1396" t="s">
        <v>2476</v>
      </c>
      <c r="E1396" t="s">
        <v>2468</v>
      </c>
      <c r="F1396">
        <v>2012</v>
      </c>
      <c r="G1396" t="s">
        <v>2467</v>
      </c>
    </row>
    <row r="1397" spans="1:8" x14ac:dyDescent="0.2">
      <c r="A1397" s="5">
        <v>10</v>
      </c>
      <c r="B1397" s="5" t="s">
        <v>1</v>
      </c>
      <c r="C1397" t="s">
        <v>54</v>
      </c>
      <c r="E1397" t="s">
        <v>2468</v>
      </c>
      <c r="F1397">
        <v>2012</v>
      </c>
      <c r="G1397" t="s">
        <v>2467</v>
      </c>
    </row>
    <row r="1398" spans="1:8" x14ac:dyDescent="0.2">
      <c r="A1398" s="5">
        <v>11</v>
      </c>
      <c r="B1398" s="5" t="s">
        <v>2</v>
      </c>
      <c r="C1398" t="s">
        <v>55</v>
      </c>
      <c r="E1398" t="s">
        <v>2468</v>
      </c>
      <c r="F1398">
        <v>2012</v>
      </c>
      <c r="G1398" t="s">
        <v>2467</v>
      </c>
    </row>
    <row r="1399" spans="1:8" x14ac:dyDescent="0.2">
      <c r="A1399" s="5">
        <v>12</v>
      </c>
      <c r="B1399" s="5" t="s">
        <v>32</v>
      </c>
      <c r="C1399" t="s">
        <v>2472</v>
      </c>
      <c r="D1399" t="s">
        <v>2475</v>
      </c>
      <c r="E1399" t="s">
        <v>2468</v>
      </c>
      <c r="F1399">
        <v>2012</v>
      </c>
      <c r="G1399" t="s">
        <v>2467</v>
      </c>
    </row>
    <row r="1400" spans="1:8" x14ac:dyDescent="0.2">
      <c r="A1400" s="5">
        <v>13</v>
      </c>
      <c r="B1400" s="5" t="s">
        <v>409</v>
      </c>
      <c r="C1400" t="s">
        <v>438</v>
      </c>
      <c r="E1400" t="s">
        <v>2468</v>
      </c>
      <c r="F1400">
        <v>2012</v>
      </c>
      <c r="G1400" t="s">
        <v>2467</v>
      </c>
    </row>
    <row r="1402" spans="1:8" x14ac:dyDescent="0.2">
      <c r="A1402" s="5">
        <v>1</v>
      </c>
      <c r="B1402" s="5" t="s">
        <v>25</v>
      </c>
      <c r="C1402" t="s">
        <v>31</v>
      </c>
      <c r="E1402" t="s">
        <v>2482</v>
      </c>
      <c r="F1402">
        <v>2010</v>
      </c>
      <c r="G1402" t="s">
        <v>2481</v>
      </c>
      <c r="H1402" t="s">
        <v>2488</v>
      </c>
    </row>
    <row r="1403" spans="1:8" x14ac:dyDescent="0.2">
      <c r="A1403" s="5">
        <v>2</v>
      </c>
      <c r="B1403" s="5" t="s">
        <v>33</v>
      </c>
      <c r="C1403" t="s">
        <v>145</v>
      </c>
      <c r="D1403" t="s">
        <v>2483</v>
      </c>
      <c r="E1403" t="s">
        <v>2482</v>
      </c>
      <c r="F1403">
        <v>2010</v>
      </c>
      <c r="G1403" t="s">
        <v>2481</v>
      </c>
    </row>
    <row r="1404" spans="1:8" ht="17" x14ac:dyDescent="0.2">
      <c r="A1404" s="5">
        <v>3</v>
      </c>
      <c r="B1404" s="4" t="s">
        <v>27</v>
      </c>
      <c r="C1404" t="s">
        <v>37</v>
      </c>
      <c r="D1404" t="s">
        <v>2484</v>
      </c>
      <c r="E1404" t="s">
        <v>2482</v>
      </c>
      <c r="F1404">
        <v>2010</v>
      </c>
      <c r="G1404" t="s">
        <v>2481</v>
      </c>
    </row>
    <row r="1405" spans="1:8" ht="17" x14ac:dyDescent="0.2">
      <c r="A1405" s="5">
        <v>4</v>
      </c>
      <c r="B1405" s="4" t="s">
        <v>28</v>
      </c>
      <c r="C1405" t="s">
        <v>37</v>
      </c>
      <c r="D1405" t="s">
        <v>250</v>
      </c>
      <c r="E1405" t="s">
        <v>2482</v>
      </c>
      <c r="F1405">
        <v>2010</v>
      </c>
      <c r="G1405" t="s">
        <v>2481</v>
      </c>
    </row>
    <row r="1406" spans="1:8" ht="17" x14ac:dyDescent="0.2">
      <c r="A1406" s="5">
        <v>5</v>
      </c>
      <c r="B1406" s="4" t="s">
        <v>48</v>
      </c>
      <c r="C1406" t="s">
        <v>37</v>
      </c>
      <c r="E1406" t="s">
        <v>2482</v>
      </c>
      <c r="F1406">
        <v>2010</v>
      </c>
      <c r="G1406" t="s">
        <v>2481</v>
      </c>
    </row>
    <row r="1407" spans="1:8" ht="17" x14ac:dyDescent="0.2">
      <c r="A1407" s="5">
        <v>6</v>
      </c>
      <c r="B1407" s="4" t="s">
        <v>0</v>
      </c>
      <c r="C1407" t="s">
        <v>55</v>
      </c>
      <c r="E1407" t="s">
        <v>2482</v>
      </c>
      <c r="F1407">
        <v>2010</v>
      </c>
      <c r="G1407" t="s">
        <v>2481</v>
      </c>
    </row>
    <row r="1408" spans="1:8" ht="17" x14ac:dyDescent="0.2">
      <c r="A1408" s="5">
        <v>7</v>
      </c>
      <c r="B1408" s="4" t="s">
        <v>762</v>
      </c>
      <c r="C1408" t="s">
        <v>31</v>
      </c>
      <c r="D1408" t="s">
        <v>2487</v>
      </c>
      <c r="E1408" t="s">
        <v>2482</v>
      </c>
      <c r="F1408">
        <v>2010</v>
      </c>
      <c r="G1408" t="s">
        <v>2481</v>
      </c>
    </row>
    <row r="1409" spans="1:8" ht="34" x14ac:dyDescent="0.2">
      <c r="A1409" s="5">
        <v>8</v>
      </c>
      <c r="B1409" s="4" t="s">
        <v>42</v>
      </c>
      <c r="C1409" t="s">
        <v>37</v>
      </c>
      <c r="E1409" t="s">
        <v>2482</v>
      </c>
      <c r="F1409">
        <v>2010</v>
      </c>
      <c r="G1409" t="s">
        <v>2481</v>
      </c>
    </row>
    <row r="1410" spans="1:8" x14ac:dyDescent="0.2">
      <c r="A1410" s="5">
        <v>9</v>
      </c>
      <c r="B1410" s="5" t="s">
        <v>24</v>
      </c>
      <c r="C1410" t="s">
        <v>438</v>
      </c>
      <c r="E1410" t="s">
        <v>2482</v>
      </c>
      <c r="F1410">
        <v>2010</v>
      </c>
      <c r="G1410" t="s">
        <v>2481</v>
      </c>
    </row>
    <row r="1411" spans="1:8" x14ac:dyDescent="0.2">
      <c r="A1411" s="5">
        <v>10</v>
      </c>
      <c r="B1411" s="5" t="s">
        <v>1</v>
      </c>
      <c r="C1411" t="s">
        <v>31</v>
      </c>
      <c r="D1411" t="s">
        <v>2486</v>
      </c>
      <c r="E1411" t="s">
        <v>2482</v>
      </c>
      <c r="F1411">
        <v>2010</v>
      </c>
      <c r="G1411" t="s">
        <v>2481</v>
      </c>
    </row>
    <row r="1412" spans="1:8" x14ac:dyDescent="0.2">
      <c r="A1412" s="5">
        <v>11</v>
      </c>
      <c r="B1412" s="5" t="s">
        <v>2</v>
      </c>
      <c r="C1412" t="s">
        <v>55</v>
      </c>
      <c r="E1412" t="s">
        <v>2482</v>
      </c>
      <c r="F1412">
        <v>2010</v>
      </c>
      <c r="G1412" t="s">
        <v>2481</v>
      </c>
    </row>
    <row r="1413" spans="1:8" x14ac:dyDescent="0.2">
      <c r="A1413" s="5">
        <v>12</v>
      </c>
      <c r="B1413" s="5" t="s">
        <v>32</v>
      </c>
      <c r="C1413" t="s">
        <v>2485</v>
      </c>
      <c r="E1413" t="s">
        <v>2482</v>
      </c>
      <c r="F1413">
        <v>2010</v>
      </c>
      <c r="G1413" t="s">
        <v>2481</v>
      </c>
    </row>
    <row r="1414" spans="1:8" x14ac:dyDescent="0.2">
      <c r="A1414" s="5">
        <v>13</v>
      </c>
      <c r="B1414" s="5" t="s">
        <v>409</v>
      </c>
      <c r="C1414" t="s">
        <v>55</v>
      </c>
      <c r="D1414" t="s">
        <v>250</v>
      </c>
      <c r="E1414" t="s">
        <v>2482</v>
      </c>
      <c r="F1414">
        <v>2010</v>
      </c>
      <c r="G1414" t="s">
        <v>2481</v>
      </c>
    </row>
    <row r="1416" spans="1:8" x14ac:dyDescent="0.2">
      <c r="A1416" s="5">
        <v>1</v>
      </c>
      <c r="B1416" s="5" t="s">
        <v>25</v>
      </c>
      <c r="C1416" t="s">
        <v>31</v>
      </c>
      <c r="D1416" t="s">
        <v>770</v>
      </c>
      <c r="E1416" t="s">
        <v>2490</v>
      </c>
      <c r="F1416">
        <v>2010</v>
      </c>
      <c r="G1416" t="s">
        <v>2489</v>
      </c>
      <c r="H1416" t="s">
        <v>313</v>
      </c>
    </row>
    <row r="1417" spans="1:8" x14ac:dyDescent="0.2">
      <c r="A1417" s="5">
        <v>2</v>
      </c>
      <c r="B1417" s="5" t="s">
        <v>33</v>
      </c>
      <c r="C1417" t="s">
        <v>2491</v>
      </c>
      <c r="D1417" t="s">
        <v>2492</v>
      </c>
      <c r="E1417" t="s">
        <v>2490</v>
      </c>
      <c r="F1417">
        <v>2010</v>
      </c>
      <c r="G1417" t="s">
        <v>2489</v>
      </c>
      <c r="H1417" t="s">
        <v>2496</v>
      </c>
    </row>
    <row r="1418" spans="1:8" ht="17" x14ac:dyDescent="0.2">
      <c r="A1418" s="5">
        <v>3</v>
      </c>
      <c r="B1418" s="4" t="s">
        <v>27</v>
      </c>
      <c r="C1418" t="s">
        <v>37</v>
      </c>
      <c r="D1418" t="s">
        <v>2495</v>
      </c>
      <c r="E1418" t="s">
        <v>2490</v>
      </c>
      <c r="F1418">
        <v>2010</v>
      </c>
      <c r="G1418" t="s">
        <v>2489</v>
      </c>
    </row>
    <row r="1419" spans="1:8" ht="17" x14ac:dyDescent="0.2">
      <c r="A1419" s="5">
        <v>4</v>
      </c>
      <c r="B1419" s="4" t="s">
        <v>28</v>
      </c>
      <c r="C1419" t="s">
        <v>37</v>
      </c>
      <c r="D1419" t="s">
        <v>2495</v>
      </c>
      <c r="E1419" t="s">
        <v>2490</v>
      </c>
      <c r="F1419">
        <v>2010</v>
      </c>
      <c r="G1419" t="s">
        <v>2489</v>
      </c>
    </row>
    <row r="1420" spans="1:8" ht="17" x14ac:dyDescent="0.2">
      <c r="A1420" s="5">
        <v>5</v>
      </c>
      <c r="B1420" s="4" t="s">
        <v>48</v>
      </c>
      <c r="C1420" t="s">
        <v>31</v>
      </c>
      <c r="D1420" t="s">
        <v>2498</v>
      </c>
      <c r="E1420" t="s">
        <v>2490</v>
      </c>
      <c r="F1420">
        <v>2010</v>
      </c>
      <c r="G1420" t="s">
        <v>2489</v>
      </c>
    </row>
    <row r="1421" spans="1:8" ht="17" x14ac:dyDescent="0.2">
      <c r="A1421" s="5">
        <v>6</v>
      </c>
      <c r="B1421" s="4" t="s">
        <v>0</v>
      </c>
      <c r="C1421" t="s">
        <v>31</v>
      </c>
      <c r="E1421" t="s">
        <v>2490</v>
      </c>
      <c r="F1421">
        <v>2010</v>
      </c>
      <c r="G1421" t="s">
        <v>2489</v>
      </c>
      <c r="H1421" t="s">
        <v>2499</v>
      </c>
    </row>
    <row r="1422" spans="1:8" ht="17" x14ac:dyDescent="0.2">
      <c r="A1422" s="5">
        <v>7</v>
      </c>
      <c r="B1422" s="4" t="s">
        <v>762</v>
      </c>
      <c r="C1422" t="s">
        <v>31</v>
      </c>
      <c r="D1422" t="s">
        <v>2497</v>
      </c>
      <c r="E1422" t="s">
        <v>2490</v>
      </c>
      <c r="F1422">
        <v>2010</v>
      </c>
      <c r="G1422" t="s">
        <v>2489</v>
      </c>
    </row>
    <row r="1423" spans="1:8" ht="34" x14ac:dyDescent="0.2">
      <c r="A1423" s="5">
        <v>8</v>
      </c>
      <c r="B1423" s="4" t="s">
        <v>42</v>
      </c>
      <c r="C1423" t="s">
        <v>37</v>
      </c>
      <c r="E1423" t="s">
        <v>2490</v>
      </c>
      <c r="F1423">
        <v>2010</v>
      </c>
      <c r="G1423" t="s">
        <v>2489</v>
      </c>
    </row>
    <row r="1424" spans="1:8" x14ac:dyDescent="0.2">
      <c r="A1424" s="5">
        <v>9</v>
      </c>
      <c r="B1424" s="5" t="s">
        <v>24</v>
      </c>
      <c r="C1424" t="s">
        <v>131</v>
      </c>
      <c r="E1424" t="s">
        <v>2490</v>
      </c>
      <c r="F1424">
        <v>2010</v>
      </c>
      <c r="G1424" t="s">
        <v>2489</v>
      </c>
    </row>
    <row r="1425" spans="1:7" x14ac:dyDescent="0.2">
      <c r="A1425" s="5">
        <v>10</v>
      </c>
      <c r="B1425" s="5" t="s">
        <v>1</v>
      </c>
      <c r="C1425" t="s">
        <v>31</v>
      </c>
      <c r="E1425" t="s">
        <v>2490</v>
      </c>
      <c r="F1425">
        <v>2010</v>
      </c>
      <c r="G1425" t="s">
        <v>2489</v>
      </c>
    </row>
    <row r="1426" spans="1:7" x14ac:dyDescent="0.2">
      <c r="A1426" s="5">
        <v>11</v>
      </c>
      <c r="B1426" s="5" t="s">
        <v>2</v>
      </c>
      <c r="C1426" t="s">
        <v>55</v>
      </c>
      <c r="E1426" t="s">
        <v>2490</v>
      </c>
      <c r="F1426">
        <v>2010</v>
      </c>
      <c r="G1426" t="s">
        <v>2489</v>
      </c>
    </row>
    <row r="1427" spans="1:7" x14ac:dyDescent="0.2">
      <c r="A1427" s="5">
        <v>12</v>
      </c>
      <c r="B1427" s="5" t="s">
        <v>32</v>
      </c>
      <c r="C1427" t="s">
        <v>2493</v>
      </c>
      <c r="D1427" t="s">
        <v>2494</v>
      </c>
      <c r="E1427" t="s">
        <v>2490</v>
      </c>
      <c r="F1427">
        <v>2010</v>
      </c>
      <c r="G1427" t="s">
        <v>2489</v>
      </c>
    </row>
    <row r="1428" spans="1:7" x14ac:dyDescent="0.2">
      <c r="A1428" s="5">
        <v>13</v>
      </c>
      <c r="B1428" s="5" t="s">
        <v>409</v>
      </c>
      <c r="C1428" t="s">
        <v>438</v>
      </c>
      <c r="E1428" t="s">
        <v>2490</v>
      </c>
      <c r="F1428">
        <v>2010</v>
      </c>
      <c r="G1428" t="s">
        <v>2489</v>
      </c>
    </row>
    <row r="1430" spans="1:7" x14ac:dyDescent="0.2">
      <c r="A1430" s="5">
        <v>1</v>
      </c>
      <c r="B1430" s="5" t="s">
        <v>25</v>
      </c>
      <c r="C1430" t="s">
        <v>31</v>
      </c>
      <c r="D1430" t="s">
        <v>770</v>
      </c>
      <c r="E1430" t="s">
        <v>2516</v>
      </c>
      <c r="F1430">
        <v>2014</v>
      </c>
      <c r="G1430" t="s">
        <v>2515</v>
      </c>
    </row>
    <row r="1431" spans="1:7" x14ac:dyDescent="0.2">
      <c r="A1431" s="5">
        <v>2</v>
      </c>
      <c r="B1431" s="5" t="s">
        <v>33</v>
      </c>
      <c r="C1431" t="s">
        <v>2518</v>
      </c>
      <c r="D1431" t="s">
        <v>2517</v>
      </c>
      <c r="E1431" t="s">
        <v>2516</v>
      </c>
      <c r="F1431">
        <v>2014</v>
      </c>
      <c r="G1431" t="s">
        <v>2515</v>
      </c>
    </row>
    <row r="1432" spans="1:7" ht="17" x14ac:dyDescent="0.2">
      <c r="A1432" s="5">
        <v>3</v>
      </c>
      <c r="B1432" s="4" t="s">
        <v>27</v>
      </c>
      <c r="C1432" t="s">
        <v>37</v>
      </c>
      <c r="D1432" t="s">
        <v>1431</v>
      </c>
      <c r="E1432" t="s">
        <v>2516</v>
      </c>
      <c r="F1432">
        <v>2014</v>
      </c>
      <c r="G1432" t="s">
        <v>2515</v>
      </c>
    </row>
    <row r="1433" spans="1:7" ht="17" x14ac:dyDescent="0.2">
      <c r="A1433" s="5">
        <v>4</v>
      </c>
      <c r="B1433" s="4" t="s">
        <v>28</v>
      </c>
      <c r="C1433" t="s">
        <v>37</v>
      </c>
      <c r="D1433" t="s">
        <v>1431</v>
      </c>
      <c r="E1433" t="s">
        <v>2516</v>
      </c>
      <c r="F1433">
        <v>2014</v>
      </c>
      <c r="G1433" t="s">
        <v>2515</v>
      </c>
    </row>
    <row r="1434" spans="1:7" ht="17" x14ac:dyDescent="0.2">
      <c r="A1434" s="5">
        <v>5</v>
      </c>
      <c r="B1434" s="4" t="s">
        <v>48</v>
      </c>
      <c r="C1434" t="s">
        <v>31</v>
      </c>
      <c r="D1434" t="s">
        <v>2522</v>
      </c>
      <c r="E1434" t="s">
        <v>2516</v>
      </c>
      <c r="F1434">
        <v>2014</v>
      </c>
      <c r="G1434" t="s">
        <v>2515</v>
      </c>
    </row>
    <row r="1435" spans="1:7" ht="17" x14ac:dyDescent="0.2">
      <c r="A1435" s="5">
        <v>6</v>
      </c>
      <c r="B1435" s="4" t="s">
        <v>0</v>
      </c>
      <c r="C1435" t="s">
        <v>37</v>
      </c>
      <c r="D1435" t="s">
        <v>1280</v>
      </c>
      <c r="E1435" t="s">
        <v>2516</v>
      </c>
      <c r="F1435">
        <v>2014</v>
      </c>
      <c r="G1435" t="s">
        <v>2515</v>
      </c>
    </row>
    <row r="1436" spans="1:7" ht="17" x14ac:dyDescent="0.2">
      <c r="A1436" s="5">
        <v>7</v>
      </c>
      <c r="B1436" s="4" t="s">
        <v>762</v>
      </c>
      <c r="C1436" t="s">
        <v>31</v>
      </c>
      <c r="D1436" t="s">
        <v>2520</v>
      </c>
      <c r="E1436" t="s">
        <v>2516</v>
      </c>
      <c r="F1436">
        <v>2014</v>
      </c>
      <c r="G1436" t="s">
        <v>2515</v>
      </c>
    </row>
    <row r="1437" spans="1:7" ht="34" x14ac:dyDescent="0.2">
      <c r="A1437" s="5">
        <v>8</v>
      </c>
      <c r="B1437" s="4" t="s">
        <v>42</v>
      </c>
      <c r="C1437" t="s">
        <v>31</v>
      </c>
      <c r="D1437" t="s">
        <v>2521</v>
      </c>
      <c r="E1437" t="s">
        <v>2516</v>
      </c>
      <c r="F1437">
        <v>2014</v>
      </c>
      <c r="G1437" t="s">
        <v>2515</v>
      </c>
    </row>
    <row r="1438" spans="1:7" x14ac:dyDescent="0.2">
      <c r="A1438" s="5">
        <v>9</v>
      </c>
      <c r="B1438" s="5" t="s">
        <v>24</v>
      </c>
      <c r="C1438" t="s">
        <v>438</v>
      </c>
      <c r="E1438" t="s">
        <v>2516</v>
      </c>
      <c r="F1438">
        <v>2014</v>
      </c>
      <c r="G1438" t="s">
        <v>2515</v>
      </c>
    </row>
    <row r="1439" spans="1:7" x14ac:dyDescent="0.2">
      <c r="A1439" s="5">
        <v>10</v>
      </c>
      <c r="B1439" s="5" t="s">
        <v>1</v>
      </c>
      <c r="C1439" t="s">
        <v>54</v>
      </c>
      <c r="E1439" t="s">
        <v>2516</v>
      </c>
      <c r="F1439">
        <v>2014</v>
      </c>
      <c r="G1439" t="s">
        <v>2515</v>
      </c>
    </row>
    <row r="1440" spans="1:7" x14ac:dyDescent="0.2">
      <c r="A1440" s="5">
        <v>11</v>
      </c>
      <c r="B1440" s="5" t="s">
        <v>2</v>
      </c>
      <c r="C1440" t="s">
        <v>55</v>
      </c>
      <c r="E1440" t="s">
        <v>2516</v>
      </c>
      <c r="F1440">
        <v>2014</v>
      </c>
      <c r="G1440" t="s">
        <v>2515</v>
      </c>
    </row>
    <row r="1441" spans="1:7" x14ac:dyDescent="0.2">
      <c r="A1441" s="5">
        <v>12</v>
      </c>
      <c r="B1441" s="5" t="s">
        <v>32</v>
      </c>
      <c r="C1441" t="s">
        <v>2519</v>
      </c>
      <c r="E1441" t="s">
        <v>2516</v>
      </c>
      <c r="F1441">
        <v>2014</v>
      </c>
      <c r="G1441" t="s">
        <v>2515</v>
      </c>
    </row>
    <row r="1442" spans="1:7" x14ac:dyDescent="0.2">
      <c r="A1442" s="5">
        <v>13</v>
      </c>
      <c r="B1442" s="5" t="s">
        <v>409</v>
      </c>
      <c r="C1442" t="s">
        <v>438</v>
      </c>
      <c r="E1442" t="s">
        <v>2516</v>
      </c>
      <c r="F1442">
        <v>2014</v>
      </c>
      <c r="G1442" t="s">
        <v>2515</v>
      </c>
    </row>
    <row r="1444" spans="1:7" x14ac:dyDescent="0.2">
      <c r="A1444" s="5">
        <v>1</v>
      </c>
      <c r="B1444" s="5" t="s">
        <v>25</v>
      </c>
      <c r="C1444" t="s">
        <v>37</v>
      </c>
      <c r="D1444" t="s">
        <v>2528</v>
      </c>
      <c r="E1444" t="s">
        <v>2075</v>
      </c>
      <c r="F1444">
        <v>2013</v>
      </c>
      <c r="G1444" t="s">
        <v>2074</v>
      </c>
    </row>
    <row r="1445" spans="1:7" x14ac:dyDescent="0.2">
      <c r="A1445" s="5">
        <v>2</v>
      </c>
      <c r="B1445" s="5" t="s">
        <v>33</v>
      </c>
      <c r="C1445" t="s">
        <v>55</v>
      </c>
      <c r="E1445" t="s">
        <v>2075</v>
      </c>
      <c r="F1445">
        <v>2013</v>
      </c>
      <c r="G1445" t="s">
        <v>2074</v>
      </c>
    </row>
    <row r="1446" spans="1:7" ht="17" x14ac:dyDescent="0.2">
      <c r="A1446" s="5">
        <v>3</v>
      </c>
      <c r="B1446" s="4" t="s">
        <v>27</v>
      </c>
      <c r="C1446" t="s">
        <v>55</v>
      </c>
      <c r="E1446" t="s">
        <v>2075</v>
      </c>
      <c r="F1446">
        <v>2013</v>
      </c>
      <c r="G1446" t="s">
        <v>2074</v>
      </c>
    </row>
    <row r="1447" spans="1:7" ht="17" x14ac:dyDescent="0.2">
      <c r="A1447" s="5">
        <v>4</v>
      </c>
      <c r="B1447" s="4" t="s">
        <v>28</v>
      </c>
      <c r="C1447" t="s">
        <v>55</v>
      </c>
      <c r="E1447" t="s">
        <v>2075</v>
      </c>
      <c r="F1447">
        <v>2013</v>
      </c>
      <c r="G1447" t="s">
        <v>2074</v>
      </c>
    </row>
    <row r="1448" spans="1:7" ht="17" x14ac:dyDescent="0.2">
      <c r="A1448" s="5">
        <v>5</v>
      </c>
      <c r="B1448" s="4" t="s">
        <v>48</v>
      </c>
      <c r="C1448" t="s">
        <v>55</v>
      </c>
      <c r="E1448" t="s">
        <v>2075</v>
      </c>
      <c r="F1448">
        <v>2013</v>
      </c>
      <c r="G1448" t="s">
        <v>2074</v>
      </c>
    </row>
    <row r="1449" spans="1:7" ht="17" x14ac:dyDescent="0.2">
      <c r="A1449" s="5">
        <v>6</v>
      </c>
      <c r="B1449" s="4" t="s">
        <v>0</v>
      </c>
      <c r="C1449" t="s">
        <v>55</v>
      </c>
      <c r="E1449" t="s">
        <v>2075</v>
      </c>
      <c r="F1449">
        <v>2013</v>
      </c>
      <c r="G1449" t="s">
        <v>2074</v>
      </c>
    </row>
    <row r="1450" spans="1:7" ht="17" x14ac:dyDescent="0.2">
      <c r="A1450" s="5">
        <v>7</v>
      </c>
      <c r="B1450" s="4" t="s">
        <v>762</v>
      </c>
      <c r="C1450" t="s">
        <v>55</v>
      </c>
      <c r="E1450" t="s">
        <v>2075</v>
      </c>
      <c r="F1450">
        <v>2013</v>
      </c>
      <c r="G1450" t="s">
        <v>2074</v>
      </c>
    </row>
    <row r="1451" spans="1:7" ht="34" x14ac:dyDescent="0.2">
      <c r="A1451" s="5">
        <v>8</v>
      </c>
      <c r="B1451" s="4" t="s">
        <v>42</v>
      </c>
      <c r="C1451" t="s">
        <v>55</v>
      </c>
      <c r="E1451" t="s">
        <v>2075</v>
      </c>
      <c r="F1451">
        <v>2013</v>
      </c>
      <c r="G1451" t="s">
        <v>2074</v>
      </c>
    </row>
    <row r="1452" spans="1:7" x14ac:dyDescent="0.2">
      <c r="A1452" s="5">
        <v>9</v>
      </c>
      <c r="B1452" s="5" t="s">
        <v>24</v>
      </c>
      <c r="C1452" t="s">
        <v>55</v>
      </c>
      <c r="E1452" t="s">
        <v>2075</v>
      </c>
      <c r="F1452">
        <v>2013</v>
      </c>
      <c r="G1452" t="s">
        <v>2074</v>
      </c>
    </row>
    <row r="1453" spans="1:7" x14ac:dyDescent="0.2">
      <c r="A1453" s="5">
        <v>10</v>
      </c>
      <c r="B1453" s="5" t="s">
        <v>1</v>
      </c>
      <c r="C1453" t="s">
        <v>55</v>
      </c>
      <c r="E1453" t="s">
        <v>2075</v>
      </c>
      <c r="F1453">
        <v>2013</v>
      </c>
      <c r="G1453" t="s">
        <v>2074</v>
      </c>
    </row>
    <row r="1454" spans="1:7" x14ac:dyDescent="0.2">
      <c r="A1454" s="5">
        <v>11</v>
      </c>
      <c r="B1454" s="5" t="s">
        <v>2</v>
      </c>
      <c r="C1454" t="s">
        <v>55</v>
      </c>
      <c r="E1454" t="s">
        <v>2075</v>
      </c>
      <c r="F1454">
        <v>2013</v>
      </c>
      <c r="G1454" t="s">
        <v>2074</v>
      </c>
    </row>
    <row r="1455" spans="1:7" x14ac:dyDescent="0.2">
      <c r="A1455" s="5">
        <v>12</v>
      </c>
      <c r="B1455" s="5" t="s">
        <v>32</v>
      </c>
      <c r="C1455" t="s">
        <v>55</v>
      </c>
      <c r="E1455" t="s">
        <v>2075</v>
      </c>
      <c r="F1455">
        <v>2013</v>
      </c>
      <c r="G1455" t="s">
        <v>2074</v>
      </c>
    </row>
    <row r="1456" spans="1:7" x14ac:dyDescent="0.2">
      <c r="A1456" s="5">
        <v>13</v>
      </c>
      <c r="B1456" s="5" t="s">
        <v>409</v>
      </c>
      <c r="C1456" t="s">
        <v>55</v>
      </c>
      <c r="E1456" t="s">
        <v>2075</v>
      </c>
      <c r="F1456">
        <v>2013</v>
      </c>
      <c r="G1456" t="s">
        <v>2074</v>
      </c>
    </row>
    <row r="1458" spans="1:8" x14ac:dyDescent="0.2">
      <c r="A1458" s="5">
        <v>1</v>
      </c>
      <c r="B1458" s="5" t="s">
        <v>25</v>
      </c>
      <c r="C1458" t="s">
        <v>37</v>
      </c>
      <c r="D1458" t="s">
        <v>2531</v>
      </c>
      <c r="E1458" t="s">
        <v>2530</v>
      </c>
      <c r="F1458">
        <v>2010</v>
      </c>
      <c r="G1458" t="s">
        <v>2529</v>
      </c>
    </row>
    <row r="1459" spans="1:8" x14ac:dyDescent="0.2">
      <c r="A1459" s="5">
        <v>2</v>
      </c>
      <c r="B1459" s="5" t="s">
        <v>33</v>
      </c>
      <c r="C1459" t="s">
        <v>55</v>
      </c>
      <c r="E1459" t="s">
        <v>2530</v>
      </c>
      <c r="F1459">
        <v>2010</v>
      </c>
      <c r="G1459" t="s">
        <v>2529</v>
      </c>
    </row>
    <row r="1460" spans="1:8" ht="17" x14ac:dyDescent="0.2">
      <c r="A1460" s="5">
        <v>3</v>
      </c>
      <c r="B1460" s="4" t="s">
        <v>27</v>
      </c>
      <c r="C1460" t="s">
        <v>55</v>
      </c>
      <c r="E1460" t="s">
        <v>2530</v>
      </c>
      <c r="F1460">
        <v>2010</v>
      </c>
      <c r="G1460" t="s">
        <v>2529</v>
      </c>
    </row>
    <row r="1461" spans="1:8" ht="17" x14ac:dyDescent="0.2">
      <c r="A1461" s="5">
        <v>4</v>
      </c>
      <c r="B1461" s="4" t="s">
        <v>28</v>
      </c>
      <c r="C1461" t="s">
        <v>55</v>
      </c>
      <c r="E1461" t="s">
        <v>2530</v>
      </c>
      <c r="F1461">
        <v>2010</v>
      </c>
      <c r="G1461" t="s">
        <v>2529</v>
      </c>
    </row>
    <row r="1462" spans="1:8" ht="17" x14ac:dyDescent="0.2">
      <c r="A1462" s="5">
        <v>5</v>
      </c>
      <c r="B1462" s="4" t="s">
        <v>48</v>
      </c>
      <c r="C1462" t="s">
        <v>55</v>
      </c>
      <c r="E1462" t="s">
        <v>2530</v>
      </c>
      <c r="F1462">
        <v>2010</v>
      </c>
      <c r="G1462" t="s">
        <v>2529</v>
      </c>
    </row>
    <row r="1463" spans="1:8" ht="17" x14ac:dyDescent="0.2">
      <c r="A1463" s="5">
        <v>6</v>
      </c>
      <c r="B1463" s="4" t="s">
        <v>0</v>
      </c>
      <c r="C1463" t="s">
        <v>55</v>
      </c>
      <c r="E1463" t="s">
        <v>2530</v>
      </c>
      <c r="F1463">
        <v>2010</v>
      </c>
      <c r="G1463" t="s">
        <v>2529</v>
      </c>
    </row>
    <row r="1464" spans="1:8" ht="17" x14ac:dyDescent="0.2">
      <c r="A1464" s="5">
        <v>7</v>
      </c>
      <c r="B1464" s="4" t="s">
        <v>762</v>
      </c>
      <c r="C1464" t="s">
        <v>55</v>
      </c>
      <c r="E1464" t="s">
        <v>2530</v>
      </c>
      <c r="F1464">
        <v>2010</v>
      </c>
      <c r="G1464" t="s">
        <v>2529</v>
      </c>
    </row>
    <row r="1465" spans="1:8" ht="34" x14ac:dyDescent="0.2">
      <c r="A1465" s="5">
        <v>8</v>
      </c>
      <c r="B1465" s="4" t="s">
        <v>42</v>
      </c>
      <c r="C1465" t="s">
        <v>55</v>
      </c>
      <c r="E1465" t="s">
        <v>2530</v>
      </c>
      <c r="F1465">
        <v>2010</v>
      </c>
      <c r="G1465" t="s">
        <v>2529</v>
      </c>
    </row>
    <row r="1466" spans="1:8" x14ac:dyDescent="0.2">
      <c r="A1466" s="5">
        <v>9</v>
      </c>
      <c r="B1466" s="5" t="s">
        <v>24</v>
      </c>
      <c r="C1466" t="s">
        <v>55</v>
      </c>
      <c r="E1466" t="s">
        <v>2530</v>
      </c>
      <c r="F1466">
        <v>2010</v>
      </c>
      <c r="G1466" t="s">
        <v>2529</v>
      </c>
    </row>
    <row r="1467" spans="1:8" x14ac:dyDescent="0.2">
      <c r="A1467" s="5">
        <v>10</v>
      </c>
      <c r="B1467" s="5" t="s">
        <v>1</v>
      </c>
      <c r="C1467" t="s">
        <v>55</v>
      </c>
      <c r="E1467" t="s">
        <v>2530</v>
      </c>
      <c r="F1467">
        <v>2010</v>
      </c>
      <c r="G1467" t="s">
        <v>2529</v>
      </c>
    </row>
    <row r="1468" spans="1:8" x14ac:dyDescent="0.2">
      <c r="A1468" s="5">
        <v>11</v>
      </c>
      <c r="B1468" s="5" t="s">
        <v>2</v>
      </c>
      <c r="C1468" t="s">
        <v>55</v>
      </c>
      <c r="E1468" t="s">
        <v>2530</v>
      </c>
      <c r="F1468">
        <v>2010</v>
      </c>
      <c r="G1468" t="s">
        <v>2529</v>
      </c>
    </row>
    <row r="1469" spans="1:8" x14ac:dyDescent="0.2">
      <c r="A1469" s="5">
        <v>12</v>
      </c>
      <c r="B1469" s="5" t="s">
        <v>32</v>
      </c>
      <c r="C1469" t="s">
        <v>55</v>
      </c>
      <c r="E1469" t="s">
        <v>2530</v>
      </c>
      <c r="F1469">
        <v>2010</v>
      </c>
      <c r="G1469" t="s">
        <v>2529</v>
      </c>
    </row>
    <row r="1470" spans="1:8" x14ac:dyDescent="0.2">
      <c r="A1470" s="5">
        <v>13</v>
      </c>
      <c r="B1470" s="5" t="s">
        <v>409</v>
      </c>
      <c r="C1470" t="s">
        <v>55</v>
      </c>
      <c r="E1470" t="s">
        <v>2530</v>
      </c>
      <c r="F1470">
        <v>2010</v>
      </c>
      <c r="G1470" t="s">
        <v>2529</v>
      </c>
    </row>
    <row r="1472" spans="1:8" x14ac:dyDescent="0.2">
      <c r="A1472" s="5">
        <v>1</v>
      </c>
      <c r="B1472" s="5" t="s">
        <v>25</v>
      </c>
      <c r="C1472" t="s">
        <v>37</v>
      </c>
      <c r="D1472" t="s">
        <v>2532</v>
      </c>
      <c r="E1472" t="s">
        <v>2535</v>
      </c>
      <c r="F1472">
        <v>2010</v>
      </c>
      <c r="G1472" t="s">
        <v>2534</v>
      </c>
      <c r="H1472" t="s">
        <v>2533</v>
      </c>
    </row>
    <row r="1473" spans="1:7" x14ac:dyDescent="0.2">
      <c r="A1473" s="5">
        <v>2</v>
      </c>
      <c r="B1473" s="5" t="s">
        <v>33</v>
      </c>
      <c r="C1473" t="s">
        <v>55</v>
      </c>
      <c r="E1473" t="s">
        <v>2535</v>
      </c>
      <c r="F1473">
        <v>2010</v>
      </c>
      <c r="G1473" t="s">
        <v>2534</v>
      </c>
    </row>
    <row r="1474" spans="1:7" ht="17" x14ac:dyDescent="0.2">
      <c r="A1474" s="5">
        <v>3</v>
      </c>
      <c r="B1474" s="4" t="s">
        <v>27</v>
      </c>
      <c r="C1474" t="s">
        <v>55</v>
      </c>
      <c r="E1474" t="s">
        <v>2535</v>
      </c>
      <c r="F1474">
        <v>2010</v>
      </c>
      <c r="G1474" t="s">
        <v>2534</v>
      </c>
    </row>
    <row r="1475" spans="1:7" ht="17" x14ac:dyDescent="0.2">
      <c r="A1475" s="5">
        <v>4</v>
      </c>
      <c r="B1475" s="4" t="s">
        <v>28</v>
      </c>
      <c r="C1475" t="s">
        <v>55</v>
      </c>
      <c r="E1475" t="s">
        <v>2535</v>
      </c>
      <c r="F1475">
        <v>2010</v>
      </c>
      <c r="G1475" t="s">
        <v>2534</v>
      </c>
    </row>
    <row r="1476" spans="1:7" ht="17" x14ac:dyDescent="0.2">
      <c r="A1476" s="5">
        <v>5</v>
      </c>
      <c r="B1476" s="4" t="s">
        <v>48</v>
      </c>
      <c r="C1476" t="s">
        <v>55</v>
      </c>
      <c r="E1476" t="s">
        <v>2535</v>
      </c>
      <c r="F1476">
        <v>2010</v>
      </c>
      <c r="G1476" t="s">
        <v>2534</v>
      </c>
    </row>
    <row r="1477" spans="1:7" ht="17" x14ac:dyDescent="0.2">
      <c r="A1477" s="5">
        <v>6</v>
      </c>
      <c r="B1477" s="4" t="s">
        <v>0</v>
      </c>
      <c r="C1477" t="s">
        <v>55</v>
      </c>
      <c r="E1477" t="s">
        <v>2535</v>
      </c>
      <c r="F1477">
        <v>2010</v>
      </c>
      <c r="G1477" t="s">
        <v>2534</v>
      </c>
    </row>
    <row r="1478" spans="1:7" ht="17" x14ac:dyDescent="0.2">
      <c r="A1478" s="5">
        <v>7</v>
      </c>
      <c r="B1478" s="4" t="s">
        <v>762</v>
      </c>
      <c r="C1478" t="s">
        <v>55</v>
      </c>
      <c r="E1478" t="s">
        <v>2535</v>
      </c>
      <c r="F1478">
        <v>2010</v>
      </c>
      <c r="G1478" t="s">
        <v>2534</v>
      </c>
    </row>
    <row r="1479" spans="1:7" ht="34" x14ac:dyDescent="0.2">
      <c r="A1479" s="5">
        <v>8</v>
      </c>
      <c r="B1479" s="4" t="s">
        <v>42</v>
      </c>
      <c r="C1479" t="s">
        <v>55</v>
      </c>
      <c r="E1479" t="s">
        <v>2535</v>
      </c>
      <c r="F1479">
        <v>2010</v>
      </c>
      <c r="G1479" t="s">
        <v>2534</v>
      </c>
    </row>
    <row r="1480" spans="1:7" x14ac:dyDescent="0.2">
      <c r="A1480" s="5">
        <v>9</v>
      </c>
      <c r="B1480" s="5" t="s">
        <v>24</v>
      </c>
      <c r="C1480" t="s">
        <v>55</v>
      </c>
      <c r="E1480" t="s">
        <v>2535</v>
      </c>
      <c r="F1480">
        <v>2010</v>
      </c>
      <c r="G1480" t="s">
        <v>2534</v>
      </c>
    </row>
    <row r="1481" spans="1:7" x14ac:dyDescent="0.2">
      <c r="A1481" s="5">
        <v>10</v>
      </c>
      <c r="B1481" s="5" t="s">
        <v>1</v>
      </c>
      <c r="C1481" t="s">
        <v>55</v>
      </c>
      <c r="E1481" t="s">
        <v>2535</v>
      </c>
      <c r="F1481">
        <v>2010</v>
      </c>
      <c r="G1481" t="s">
        <v>2534</v>
      </c>
    </row>
    <row r="1482" spans="1:7" x14ac:dyDescent="0.2">
      <c r="A1482" s="5">
        <v>11</v>
      </c>
      <c r="B1482" s="5" t="s">
        <v>2</v>
      </c>
      <c r="C1482" t="s">
        <v>55</v>
      </c>
      <c r="E1482" t="s">
        <v>2535</v>
      </c>
      <c r="F1482">
        <v>2010</v>
      </c>
      <c r="G1482" t="s">
        <v>2534</v>
      </c>
    </row>
    <row r="1483" spans="1:7" x14ac:dyDescent="0.2">
      <c r="A1483" s="5">
        <v>12</v>
      </c>
      <c r="B1483" s="5" t="s">
        <v>32</v>
      </c>
      <c r="C1483" t="s">
        <v>55</v>
      </c>
      <c r="E1483" t="s">
        <v>2535</v>
      </c>
      <c r="F1483">
        <v>2010</v>
      </c>
      <c r="G1483" t="s">
        <v>2534</v>
      </c>
    </row>
    <row r="1484" spans="1:7" x14ac:dyDescent="0.2">
      <c r="A1484" s="5">
        <v>13</v>
      </c>
      <c r="B1484" s="5" t="s">
        <v>409</v>
      </c>
      <c r="C1484" t="s">
        <v>55</v>
      </c>
      <c r="E1484" t="s">
        <v>2535</v>
      </c>
      <c r="F1484">
        <v>2010</v>
      </c>
      <c r="G1484" t="s">
        <v>2534</v>
      </c>
    </row>
    <row r="1486" spans="1:7" x14ac:dyDescent="0.2">
      <c r="A1486" s="5">
        <v>1</v>
      </c>
      <c r="B1486" s="5" t="s">
        <v>25</v>
      </c>
      <c r="C1486" t="s">
        <v>37</v>
      </c>
      <c r="D1486" t="s">
        <v>2536</v>
      </c>
      <c r="E1486" t="s">
        <v>2537</v>
      </c>
      <c r="F1486">
        <v>2010</v>
      </c>
      <c r="G1486" t="s">
        <v>2538</v>
      </c>
    </row>
    <row r="1487" spans="1:7" x14ac:dyDescent="0.2">
      <c r="A1487" s="5">
        <v>2</v>
      </c>
      <c r="B1487" s="5" t="s">
        <v>33</v>
      </c>
      <c r="C1487" t="s">
        <v>55</v>
      </c>
      <c r="E1487" t="s">
        <v>2537</v>
      </c>
      <c r="F1487">
        <v>2010</v>
      </c>
      <c r="G1487" t="s">
        <v>2538</v>
      </c>
    </row>
    <row r="1488" spans="1:7" ht="17" x14ac:dyDescent="0.2">
      <c r="A1488" s="5">
        <v>3</v>
      </c>
      <c r="B1488" s="4" t="s">
        <v>27</v>
      </c>
      <c r="C1488" t="s">
        <v>55</v>
      </c>
      <c r="E1488" t="s">
        <v>2537</v>
      </c>
      <c r="F1488">
        <v>2010</v>
      </c>
      <c r="G1488" t="s">
        <v>2538</v>
      </c>
    </row>
    <row r="1489" spans="1:8" ht="17" x14ac:dyDescent="0.2">
      <c r="A1489" s="5">
        <v>4</v>
      </c>
      <c r="B1489" s="4" t="s">
        <v>28</v>
      </c>
      <c r="C1489" t="s">
        <v>55</v>
      </c>
      <c r="E1489" t="s">
        <v>2537</v>
      </c>
      <c r="F1489">
        <v>2010</v>
      </c>
      <c r="G1489" t="s">
        <v>2538</v>
      </c>
    </row>
    <row r="1490" spans="1:8" ht="17" x14ac:dyDescent="0.2">
      <c r="A1490" s="5">
        <v>5</v>
      </c>
      <c r="B1490" s="4" t="s">
        <v>48</v>
      </c>
      <c r="C1490" t="s">
        <v>55</v>
      </c>
      <c r="E1490" t="s">
        <v>2537</v>
      </c>
      <c r="F1490">
        <v>2010</v>
      </c>
      <c r="G1490" t="s">
        <v>2538</v>
      </c>
    </row>
    <row r="1491" spans="1:8" ht="17" x14ac:dyDescent="0.2">
      <c r="A1491" s="5">
        <v>6</v>
      </c>
      <c r="B1491" s="4" t="s">
        <v>0</v>
      </c>
      <c r="C1491" t="s">
        <v>55</v>
      </c>
      <c r="E1491" t="s">
        <v>2537</v>
      </c>
      <c r="F1491">
        <v>2010</v>
      </c>
      <c r="G1491" t="s">
        <v>2538</v>
      </c>
    </row>
    <row r="1492" spans="1:8" ht="17" x14ac:dyDescent="0.2">
      <c r="A1492" s="5">
        <v>7</v>
      </c>
      <c r="B1492" s="4" t="s">
        <v>762</v>
      </c>
      <c r="C1492" t="s">
        <v>55</v>
      </c>
      <c r="E1492" t="s">
        <v>2537</v>
      </c>
      <c r="F1492">
        <v>2010</v>
      </c>
      <c r="G1492" t="s">
        <v>2538</v>
      </c>
    </row>
    <row r="1493" spans="1:8" ht="34" x14ac:dyDescent="0.2">
      <c r="A1493" s="5">
        <v>8</v>
      </c>
      <c r="B1493" s="4" t="s">
        <v>42</v>
      </c>
      <c r="C1493" t="s">
        <v>55</v>
      </c>
      <c r="E1493" t="s">
        <v>2537</v>
      </c>
      <c r="F1493">
        <v>2010</v>
      </c>
      <c r="G1493" t="s">
        <v>2538</v>
      </c>
    </row>
    <row r="1494" spans="1:8" x14ac:dyDescent="0.2">
      <c r="A1494" s="5">
        <v>9</v>
      </c>
      <c r="B1494" s="5" t="s">
        <v>24</v>
      </c>
      <c r="C1494" t="s">
        <v>55</v>
      </c>
      <c r="E1494" t="s">
        <v>2537</v>
      </c>
      <c r="F1494">
        <v>2010</v>
      </c>
      <c r="G1494" t="s">
        <v>2538</v>
      </c>
    </row>
    <row r="1495" spans="1:8" x14ac:dyDescent="0.2">
      <c r="A1495" s="5">
        <v>10</v>
      </c>
      <c r="B1495" s="5" t="s">
        <v>1</v>
      </c>
      <c r="C1495" t="s">
        <v>55</v>
      </c>
      <c r="E1495" t="s">
        <v>2537</v>
      </c>
      <c r="F1495">
        <v>2010</v>
      </c>
      <c r="G1495" t="s">
        <v>2538</v>
      </c>
    </row>
    <row r="1496" spans="1:8" x14ac:dyDescent="0.2">
      <c r="A1496" s="5">
        <v>11</v>
      </c>
      <c r="B1496" s="5" t="s">
        <v>2</v>
      </c>
      <c r="C1496" t="s">
        <v>55</v>
      </c>
      <c r="E1496" t="s">
        <v>2537</v>
      </c>
      <c r="F1496">
        <v>2010</v>
      </c>
      <c r="G1496" t="s">
        <v>2538</v>
      </c>
    </row>
    <row r="1497" spans="1:8" x14ac:dyDescent="0.2">
      <c r="A1497" s="5">
        <v>12</v>
      </c>
      <c r="B1497" s="5" t="s">
        <v>32</v>
      </c>
      <c r="C1497" t="s">
        <v>55</v>
      </c>
      <c r="E1497" t="s">
        <v>2537</v>
      </c>
      <c r="F1497">
        <v>2010</v>
      </c>
      <c r="G1497" t="s">
        <v>2538</v>
      </c>
    </row>
    <row r="1498" spans="1:8" x14ac:dyDescent="0.2">
      <c r="A1498" s="5">
        <v>13</v>
      </c>
      <c r="B1498" s="5" t="s">
        <v>409</v>
      </c>
      <c r="C1498" t="s">
        <v>55</v>
      </c>
      <c r="E1498" t="s">
        <v>2537</v>
      </c>
      <c r="F1498">
        <v>2010</v>
      </c>
      <c r="G1498" t="s">
        <v>2538</v>
      </c>
    </row>
    <row r="1500" spans="1:8" x14ac:dyDescent="0.2">
      <c r="A1500" s="5">
        <v>1</v>
      </c>
      <c r="B1500" s="5" t="s">
        <v>25</v>
      </c>
      <c r="C1500" t="s">
        <v>31</v>
      </c>
      <c r="E1500" t="s">
        <v>2540</v>
      </c>
      <c r="F1500">
        <v>2010</v>
      </c>
      <c r="G1500" t="s">
        <v>2539</v>
      </c>
      <c r="H1500" t="s">
        <v>2547</v>
      </c>
    </row>
    <row r="1501" spans="1:8" x14ac:dyDescent="0.2">
      <c r="A1501" s="5">
        <v>2</v>
      </c>
      <c r="B1501" s="5" t="s">
        <v>33</v>
      </c>
      <c r="C1501" t="s">
        <v>58</v>
      </c>
      <c r="D1501" t="s">
        <v>2541</v>
      </c>
      <c r="E1501" t="s">
        <v>2540</v>
      </c>
      <c r="F1501">
        <v>2010</v>
      </c>
      <c r="G1501" t="s">
        <v>2539</v>
      </c>
    </row>
    <row r="1502" spans="1:8" ht="17" x14ac:dyDescent="0.2">
      <c r="A1502" s="5">
        <v>3</v>
      </c>
      <c r="B1502" s="4" t="s">
        <v>27</v>
      </c>
      <c r="C1502" t="s">
        <v>37</v>
      </c>
      <c r="D1502" t="s">
        <v>2544</v>
      </c>
      <c r="E1502" t="s">
        <v>2540</v>
      </c>
      <c r="F1502">
        <v>2010</v>
      </c>
      <c r="G1502" t="s">
        <v>2539</v>
      </c>
    </row>
    <row r="1503" spans="1:8" ht="17" x14ac:dyDescent="0.2">
      <c r="A1503" s="5">
        <v>4</v>
      </c>
      <c r="B1503" s="4" t="s">
        <v>28</v>
      </c>
      <c r="C1503" t="s">
        <v>37</v>
      </c>
      <c r="D1503" t="s">
        <v>2545</v>
      </c>
      <c r="E1503" t="s">
        <v>2540</v>
      </c>
      <c r="F1503">
        <v>2010</v>
      </c>
      <c r="G1503" t="s">
        <v>2539</v>
      </c>
    </row>
    <row r="1504" spans="1:8" ht="17" x14ac:dyDescent="0.2">
      <c r="A1504" s="5">
        <v>5</v>
      </c>
      <c r="B1504" s="4" t="s">
        <v>48</v>
      </c>
      <c r="C1504" t="s">
        <v>31</v>
      </c>
      <c r="D1504" t="s">
        <v>350</v>
      </c>
      <c r="E1504" t="s">
        <v>2540</v>
      </c>
      <c r="F1504">
        <v>2010</v>
      </c>
      <c r="G1504" t="s">
        <v>2539</v>
      </c>
    </row>
    <row r="1505" spans="1:8" ht="17" x14ac:dyDescent="0.2">
      <c r="A1505" s="5">
        <v>6</v>
      </c>
      <c r="B1505" s="4" t="s">
        <v>0</v>
      </c>
      <c r="C1505" t="s">
        <v>37</v>
      </c>
      <c r="D1505" t="s">
        <v>1280</v>
      </c>
      <c r="E1505" t="s">
        <v>2540</v>
      </c>
      <c r="F1505">
        <v>2010</v>
      </c>
      <c r="G1505" t="s">
        <v>2539</v>
      </c>
    </row>
    <row r="1506" spans="1:8" ht="17" x14ac:dyDescent="0.2">
      <c r="A1506" s="5">
        <v>7</v>
      </c>
      <c r="B1506" s="4" t="s">
        <v>762</v>
      </c>
      <c r="C1506" t="s">
        <v>31</v>
      </c>
      <c r="D1506" t="s">
        <v>2548</v>
      </c>
      <c r="E1506" t="s">
        <v>2540</v>
      </c>
      <c r="F1506">
        <v>2010</v>
      </c>
      <c r="G1506" t="s">
        <v>2539</v>
      </c>
    </row>
    <row r="1507" spans="1:8" ht="34" x14ac:dyDescent="0.2">
      <c r="A1507" s="5">
        <v>8</v>
      </c>
      <c r="B1507" s="4" t="s">
        <v>42</v>
      </c>
      <c r="C1507" t="s">
        <v>31</v>
      </c>
      <c r="D1507" t="s">
        <v>2542</v>
      </c>
      <c r="E1507" t="s">
        <v>2540</v>
      </c>
      <c r="F1507">
        <v>2010</v>
      </c>
      <c r="G1507" t="s">
        <v>2539</v>
      </c>
    </row>
    <row r="1508" spans="1:8" x14ac:dyDescent="0.2">
      <c r="A1508" s="5">
        <v>9</v>
      </c>
      <c r="B1508" s="5" t="s">
        <v>24</v>
      </c>
      <c r="C1508" t="s">
        <v>131</v>
      </c>
      <c r="E1508" t="s">
        <v>2540</v>
      </c>
      <c r="F1508">
        <v>2010</v>
      </c>
      <c r="G1508" t="s">
        <v>2539</v>
      </c>
    </row>
    <row r="1509" spans="1:8" x14ac:dyDescent="0.2">
      <c r="A1509" s="5">
        <v>10</v>
      </c>
      <c r="B1509" s="5" t="s">
        <v>1</v>
      </c>
      <c r="C1509" t="s">
        <v>31</v>
      </c>
      <c r="E1509" t="s">
        <v>2540</v>
      </c>
      <c r="F1509">
        <v>2010</v>
      </c>
      <c r="G1509" t="s">
        <v>2539</v>
      </c>
    </row>
    <row r="1510" spans="1:8" x14ac:dyDescent="0.2">
      <c r="A1510" s="5">
        <v>11</v>
      </c>
      <c r="B1510" s="5" t="s">
        <v>2</v>
      </c>
      <c r="C1510" t="s">
        <v>55</v>
      </c>
      <c r="E1510" t="s">
        <v>2540</v>
      </c>
      <c r="F1510">
        <v>2010</v>
      </c>
      <c r="G1510" t="s">
        <v>2539</v>
      </c>
    </row>
    <row r="1511" spans="1:8" x14ac:dyDescent="0.2">
      <c r="A1511" s="5">
        <v>12</v>
      </c>
      <c r="B1511" s="5" t="s">
        <v>32</v>
      </c>
      <c r="C1511" t="s">
        <v>2546</v>
      </c>
      <c r="E1511" t="s">
        <v>2540</v>
      </c>
      <c r="F1511">
        <v>2010</v>
      </c>
      <c r="G1511" t="s">
        <v>2539</v>
      </c>
    </row>
    <row r="1512" spans="1:8" x14ac:dyDescent="0.2">
      <c r="A1512" s="5">
        <v>13</v>
      </c>
      <c r="B1512" s="5" t="s">
        <v>409</v>
      </c>
      <c r="C1512">
        <v>80</v>
      </c>
      <c r="D1512" t="s">
        <v>2543</v>
      </c>
      <c r="E1512" t="s">
        <v>2540</v>
      </c>
      <c r="F1512">
        <v>2010</v>
      </c>
      <c r="G1512" t="s">
        <v>2539</v>
      </c>
    </row>
    <row r="1514" spans="1:8" x14ac:dyDescent="0.2">
      <c r="A1514" s="5">
        <v>1</v>
      </c>
      <c r="B1514" s="5" t="s">
        <v>25</v>
      </c>
      <c r="C1514" t="s">
        <v>31</v>
      </c>
      <c r="E1514" t="s">
        <v>2620</v>
      </c>
      <c r="F1514">
        <v>2010</v>
      </c>
      <c r="G1514" t="s">
        <v>2619</v>
      </c>
    </row>
    <row r="1515" spans="1:8" x14ac:dyDescent="0.2">
      <c r="A1515" s="5">
        <v>2</v>
      </c>
      <c r="B1515" s="5" t="s">
        <v>33</v>
      </c>
      <c r="C1515" t="s">
        <v>387</v>
      </c>
      <c r="D1515" t="s">
        <v>2621</v>
      </c>
      <c r="E1515" t="s">
        <v>2620</v>
      </c>
      <c r="F1515">
        <v>2010</v>
      </c>
      <c r="G1515" t="s">
        <v>2619</v>
      </c>
    </row>
    <row r="1516" spans="1:8" ht="17" x14ac:dyDescent="0.2">
      <c r="A1516" s="5">
        <v>3</v>
      </c>
      <c r="B1516" s="4" t="s">
        <v>27</v>
      </c>
      <c r="C1516" t="s">
        <v>55</v>
      </c>
      <c r="D1516" t="s">
        <v>1598</v>
      </c>
      <c r="E1516" t="s">
        <v>2620</v>
      </c>
      <c r="F1516">
        <v>2010</v>
      </c>
      <c r="G1516" t="s">
        <v>2619</v>
      </c>
      <c r="H1516" t="s">
        <v>2622</v>
      </c>
    </row>
    <row r="1517" spans="1:8" ht="17" x14ac:dyDescent="0.2">
      <c r="A1517" s="5">
        <v>4</v>
      </c>
      <c r="B1517" s="4" t="s">
        <v>28</v>
      </c>
      <c r="C1517" t="s">
        <v>37</v>
      </c>
      <c r="D1517" t="s">
        <v>2624</v>
      </c>
      <c r="E1517" t="s">
        <v>2620</v>
      </c>
      <c r="F1517">
        <v>2010</v>
      </c>
      <c r="G1517" t="s">
        <v>2619</v>
      </c>
      <c r="H1517" t="s">
        <v>2623</v>
      </c>
    </row>
    <row r="1518" spans="1:8" ht="17" x14ac:dyDescent="0.2">
      <c r="A1518" s="5">
        <v>5</v>
      </c>
      <c r="B1518" s="4" t="s">
        <v>48</v>
      </c>
      <c r="C1518" t="s">
        <v>31</v>
      </c>
      <c r="D1518" t="s">
        <v>2626</v>
      </c>
      <c r="E1518" t="s">
        <v>2620</v>
      </c>
      <c r="F1518">
        <v>2010</v>
      </c>
      <c r="G1518" t="s">
        <v>2619</v>
      </c>
    </row>
    <row r="1519" spans="1:8" ht="17" x14ac:dyDescent="0.2">
      <c r="A1519" s="5">
        <v>6</v>
      </c>
      <c r="B1519" s="4" t="s">
        <v>0</v>
      </c>
      <c r="C1519" t="s">
        <v>37</v>
      </c>
      <c r="D1519" t="s">
        <v>1280</v>
      </c>
      <c r="E1519" t="s">
        <v>2620</v>
      </c>
      <c r="F1519">
        <v>2010</v>
      </c>
      <c r="G1519" t="s">
        <v>2619</v>
      </c>
    </row>
    <row r="1520" spans="1:8" ht="17" x14ac:dyDescent="0.2">
      <c r="A1520" s="5">
        <v>7</v>
      </c>
      <c r="B1520" s="4" t="s">
        <v>762</v>
      </c>
      <c r="C1520" t="s">
        <v>31</v>
      </c>
      <c r="D1520" t="s">
        <v>2628</v>
      </c>
      <c r="E1520" t="s">
        <v>2620</v>
      </c>
      <c r="F1520">
        <v>2010</v>
      </c>
      <c r="G1520" t="s">
        <v>2619</v>
      </c>
    </row>
    <row r="1521" spans="1:8" ht="34" x14ac:dyDescent="0.2">
      <c r="A1521" s="5">
        <v>8</v>
      </c>
      <c r="B1521" s="4" t="s">
        <v>42</v>
      </c>
      <c r="C1521" t="s">
        <v>31</v>
      </c>
      <c r="D1521" t="s">
        <v>2641</v>
      </c>
      <c r="E1521" t="s">
        <v>2620</v>
      </c>
      <c r="F1521">
        <v>2010</v>
      </c>
      <c r="G1521" t="s">
        <v>2619</v>
      </c>
    </row>
    <row r="1522" spans="1:8" x14ac:dyDescent="0.2">
      <c r="A1522" s="5">
        <v>9</v>
      </c>
      <c r="B1522" s="5" t="s">
        <v>24</v>
      </c>
      <c r="C1522" t="s">
        <v>131</v>
      </c>
      <c r="E1522" t="s">
        <v>2620</v>
      </c>
      <c r="F1522">
        <v>2010</v>
      </c>
      <c r="G1522" t="s">
        <v>2619</v>
      </c>
    </row>
    <row r="1523" spans="1:8" x14ac:dyDescent="0.2">
      <c r="A1523" s="5">
        <v>10</v>
      </c>
      <c r="B1523" s="5" t="s">
        <v>1</v>
      </c>
      <c r="C1523" t="s">
        <v>31</v>
      </c>
      <c r="E1523" t="s">
        <v>2620</v>
      </c>
      <c r="F1523">
        <v>2010</v>
      </c>
      <c r="G1523" t="s">
        <v>2619</v>
      </c>
    </row>
    <row r="1524" spans="1:8" x14ac:dyDescent="0.2">
      <c r="A1524" s="5">
        <v>11</v>
      </c>
      <c r="B1524" s="5" t="s">
        <v>2</v>
      </c>
      <c r="C1524" t="s">
        <v>55</v>
      </c>
      <c r="E1524" t="s">
        <v>2620</v>
      </c>
      <c r="F1524">
        <v>2010</v>
      </c>
      <c r="G1524" t="s">
        <v>2619</v>
      </c>
    </row>
    <row r="1525" spans="1:8" x14ac:dyDescent="0.2">
      <c r="A1525" s="5">
        <v>12</v>
      </c>
      <c r="B1525" s="5" t="s">
        <v>32</v>
      </c>
      <c r="C1525" t="s">
        <v>2625</v>
      </c>
      <c r="E1525" t="s">
        <v>2620</v>
      </c>
      <c r="F1525">
        <v>2010</v>
      </c>
      <c r="G1525" t="s">
        <v>2619</v>
      </c>
    </row>
    <row r="1526" spans="1:8" x14ac:dyDescent="0.2">
      <c r="A1526" s="5">
        <v>13</v>
      </c>
      <c r="B1526" s="5" t="s">
        <v>409</v>
      </c>
      <c r="C1526">
        <v>145</v>
      </c>
      <c r="D1526" t="s">
        <v>2627</v>
      </c>
      <c r="E1526" t="s">
        <v>2620</v>
      </c>
      <c r="F1526">
        <v>2010</v>
      </c>
      <c r="G1526" t="s">
        <v>2619</v>
      </c>
    </row>
    <row r="1528" spans="1:8" x14ac:dyDescent="0.2">
      <c r="A1528" s="5">
        <v>1</v>
      </c>
      <c r="B1528" s="5" t="s">
        <v>25</v>
      </c>
      <c r="C1528" t="s">
        <v>31</v>
      </c>
      <c r="E1528" t="s">
        <v>2644</v>
      </c>
      <c r="F1528">
        <v>2010</v>
      </c>
      <c r="G1528" t="s">
        <v>2643</v>
      </c>
      <c r="H1528" t="s">
        <v>313</v>
      </c>
    </row>
    <row r="1529" spans="1:8" x14ac:dyDescent="0.2">
      <c r="A1529" s="5">
        <v>2</v>
      </c>
      <c r="B1529" s="5" t="s">
        <v>33</v>
      </c>
      <c r="C1529" t="s">
        <v>145</v>
      </c>
      <c r="D1529" t="s">
        <v>2645</v>
      </c>
      <c r="E1529" t="s">
        <v>2644</v>
      </c>
      <c r="F1529">
        <v>2010</v>
      </c>
      <c r="G1529" t="s">
        <v>2643</v>
      </c>
      <c r="H1529" t="s">
        <v>2659</v>
      </c>
    </row>
    <row r="1530" spans="1:8" ht="17" x14ac:dyDescent="0.2">
      <c r="A1530" s="5">
        <v>3</v>
      </c>
      <c r="B1530" s="4" t="s">
        <v>27</v>
      </c>
      <c r="C1530" t="s">
        <v>37</v>
      </c>
      <c r="D1530" t="s">
        <v>2648</v>
      </c>
      <c r="E1530" t="s">
        <v>2644</v>
      </c>
      <c r="F1530">
        <v>2010</v>
      </c>
      <c r="G1530" t="s">
        <v>2643</v>
      </c>
    </row>
    <row r="1531" spans="1:8" ht="17" x14ac:dyDescent="0.2">
      <c r="A1531" s="5">
        <v>4</v>
      </c>
      <c r="B1531" s="4" t="s">
        <v>28</v>
      </c>
      <c r="C1531" t="s">
        <v>37</v>
      </c>
      <c r="D1531" t="s">
        <v>1431</v>
      </c>
      <c r="E1531" t="s">
        <v>2644</v>
      </c>
      <c r="F1531">
        <v>2010</v>
      </c>
      <c r="G1531" t="s">
        <v>2643</v>
      </c>
    </row>
    <row r="1532" spans="1:8" ht="17" x14ac:dyDescent="0.2">
      <c r="A1532" s="5">
        <v>5</v>
      </c>
      <c r="B1532" s="4" t="s">
        <v>48</v>
      </c>
      <c r="C1532" t="s">
        <v>31</v>
      </c>
      <c r="D1532" t="s">
        <v>2656</v>
      </c>
      <c r="E1532" t="s">
        <v>2644</v>
      </c>
      <c r="F1532">
        <v>2010</v>
      </c>
      <c r="G1532" t="s">
        <v>2643</v>
      </c>
    </row>
    <row r="1533" spans="1:8" ht="17" x14ac:dyDescent="0.2">
      <c r="A1533" s="5">
        <v>6</v>
      </c>
      <c r="B1533" s="4" t="s">
        <v>0</v>
      </c>
      <c r="C1533" t="s">
        <v>31</v>
      </c>
      <c r="E1533" t="s">
        <v>2644</v>
      </c>
      <c r="F1533">
        <v>2010</v>
      </c>
      <c r="G1533" t="s">
        <v>2643</v>
      </c>
    </row>
    <row r="1534" spans="1:8" ht="17" x14ac:dyDescent="0.2">
      <c r="A1534" s="5">
        <v>7</v>
      </c>
      <c r="B1534" s="4" t="s">
        <v>762</v>
      </c>
      <c r="C1534" t="s">
        <v>31</v>
      </c>
      <c r="D1534" t="s">
        <v>356</v>
      </c>
      <c r="E1534" t="s">
        <v>2644</v>
      </c>
      <c r="F1534">
        <v>2010</v>
      </c>
      <c r="G1534" t="s">
        <v>2643</v>
      </c>
    </row>
    <row r="1535" spans="1:8" ht="34" x14ac:dyDescent="0.2">
      <c r="A1535" s="5">
        <v>8</v>
      </c>
      <c r="B1535" s="4" t="s">
        <v>42</v>
      </c>
      <c r="C1535" t="s">
        <v>31</v>
      </c>
      <c r="D1535" t="s">
        <v>2646</v>
      </c>
      <c r="E1535" t="s">
        <v>2644</v>
      </c>
      <c r="F1535">
        <v>2010</v>
      </c>
      <c r="G1535" t="s">
        <v>2643</v>
      </c>
    </row>
    <row r="1536" spans="1:8" x14ac:dyDescent="0.2">
      <c r="A1536" s="5">
        <v>9</v>
      </c>
      <c r="B1536" s="5" t="s">
        <v>24</v>
      </c>
      <c r="C1536" t="s">
        <v>36</v>
      </c>
      <c r="E1536" t="s">
        <v>2644</v>
      </c>
      <c r="F1536">
        <v>2010</v>
      </c>
      <c r="G1536" t="s">
        <v>2643</v>
      </c>
    </row>
    <row r="1537" spans="1:7" x14ac:dyDescent="0.2">
      <c r="A1537" s="5">
        <v>10</v>
      </c>
      <c r="B1537" s="5" t="s">
        <v>1</v>
      </c>
      <c r="C1537" t="s">
        <v>31</v>
      </c>
      <c r="E1537" t="s">
        <v>2644</v>
      </c>
      <c r="F1537">
        <v>2010</v>
      </c>
      <c r="G1537" t="s">
        <v>2643</v>
      </c>
    </row>
    <row r="1538" spans="1:7" x14ac:dyDescent="0.2">
      <c r="A1538" s="5">
        <v>11</v>
      </c>
      <c r="B1538" s="5" t="s">
        <v>2</v>
      </c>
      <c r="C1538" t="s">
        <v>55</v>
      </c>
      <c r="E1538" t="s">
        <v>2644</v>
      </c>
      <c r="F1538">
        <v>2010</v>
      </c>
      <c r="G1538" t="s">
        <v>2643</v>
      </c>
    </row>
    <row r="1539" spans="1:7" x14ac:dyDescent="0.2">
      <c r="A1539" s="5">
        <v>12</v>
      </c>
      <c r="B1539" s="5" t="s">
        <v>32</v>
      </c>
      <c r="C1539" t="s">
        <v>1086</v>
      </c>
      <c r="E1539" t="s">
        <v>2644</v>
      </c>
      <c r="F1539">
        <v>2010</v>
      </c>
      <c r="G1539" t="s">
        <v>2643</v>
      </c>
    </row>
    <row r="1540" spans="1:7" x14ac:dyDescent="0.2">
      <c r="A1540" s="5">
        <v>13</v>
      </c>
      <c r="B1540" s="5" t="s">
        <v>409</v>
      </c>
      <c r="C1540">
        <f>55+33</f>
        <v>88</v>
      </c>
      <c r="D1540" t="s">
        <v>2647</v>
      </c>
      <c r="E1540" t="s">
        <v>2644</v>
      </c>
      <c r="F1540">
        <v>2010</v>
      </c>
      <c r="G1540" t="s">
        <v>2643</v>
      </c>
    </row>
    <row r="1542" spans="1:7" x14ac:dyDescent="0.2">
      <c r="A1542" s="5">
        <v>1</v>
      </c>
      <c r="B1542" s="5" t="s">
        <v>25</v>
      </c>
      <c r="C1542" t="s">
        <v>31</v>
      </c>
      <c r="E1542" t="s">
        <v>2660</v>
      </c>
      <c r="F1542">
        <v>2010</v>
      </c>
      <c r="G1542" t="s">
        <v>2661</v>
      </c>
    </row>
    <row r="1543" spans="1:7" x14ac:dyDescent="0.2">
      <c r="A1543" s="5">
        <v>2</v>
      </c>
      <c r="B1543" s="5" t="s">
        <v>33</v>
      </c>
      <c r="C1543" t="s">
        <v>387</v>
      </c>
      <c r="D1543" t="s">
        <v>2662</v>
      </c>
      <c r="E1543" t="s">
        <v>2660</v>
      </c>
      <c r="F1543">
        <v>2010</v>
      </c>
      <c r="G1543" t="s">
        <v>2661</v>
      </c>
    </row>
    <row r="1544" spans="1:7" ht="17" x14ac:dyDescent="0.2">
      <c r="A1544" s="5">
        <v>3</v>
      </c>
      <c r="B1544" s="4" t="s">
        <v>27</v>
      </c>
      <c r="C1544" t="s">
        <v>37</v>
      </c>
      <c r="D1544" t="s">
        <v>2665</v>
      </c>
      <c r="E1544" t="s">
        <v>2660</v>
      </c>
      <c r="F1544">
        <v>2010</v>
      </c>
      <c r="G1544" t="s">
        <v>2661</v>
      </c>
    </row>
    <row r="1545" spans="1:7" ht="17" x14ac:dyDescent="0.2">
      <c r="A1545" s="5">
        <v>4</v>
      </c>
      <c r="B1545" s="4" t="s">
        <v>28</v>
      </c>
      <c r="C1545" t="s">
        <v>37</v>
      </c>
      <c r="D1545" t="s">
        <v>2664</v>
      </c>
      <c r="E1545" t="s">
        <v>2660</v>
      </c>
      <c r="F1545">
        <v>2010</v>
      </c>
      <c r="G1545" t="s">
        <v>2661</v>
      </c>
    </row>
    <row r="1546" spans="1:7" ht="17" x14ac:dyDescent="0.2">
      <c r="A1546" s="5">
        <v>5</v>
      </c>
      <c r="B1546" s="4" t="s">
        <v>48</v>
      </c>
      <c r="C1546" t="s">
        <v>37</v>
      </c>
      <c r="D1546" t="s">
        <v>2668</v>
      </c>
      <c r="E1546" t="s">
        <v>2660</v>
      </c>
      <c r="F1546">
        <v>2010</v>
      </c>
      <c r="G1546" t="s">
        <v>2661</v>
      </c>
    </row>
    <row r="1547" spans="1:7" ht="17" x14ac:dyDescent="0.2">
      <c r="A1547" s="5">
        <v>6</v>
      </c>
      <c r="B1547" s="4" t="s">
        <v>0</v>
      </c>
      <c r="C1547" t="s">
        <v>55</v>
      </c>
      <c r="E1547" t="s">
        <v>2660</v>
      </c>
      <c r="F1547">
        <v>2010</v>
      </c>
      <c r="G1547" t="s">
        <v>2661</v>
      </c>
    </row>
    <row r="1548" spans="1:7" ht="17" x14ac:dyDescent="0.2">
      <c r="A1548" s="5">
        <v>7</v>
      </c>
      <c r="B1548" s="4" t="s">
        <v>762</v>
      </c>
      <c r="C1548" t="s">
        <v>31</v>
      </c>
      <c r="D1548">
        <v>0.92869999999999997</v>
      </c>
      <c r="E1548" t="s">
        <v>2660</v>
      </c>
      <c r="F1548">
        <v>2010</v>
      </c>
      <c r="G1548" t="s">
        <v>2661</v>
      </c>
    </row>
    <row r="1549" spans="1:7" ht="34" x14ac:dyDescent="0.2">
      <c r="A1549" s="5">
        <v>8</v>
      </c>
      <c r="B1549" s="4" t="s">
        <v>42</v>
      </c>
      <c r="C1549" t="s">
        <v>31</v>
      </c>
      <c r="D1549" t="s">
        <v>2667</v>
      </c>
      <c r="E1549" t="s">
        <v>2660</v>
      </c>
      <c r="F1549">
        <v>2010</v>
      </c>
      <c r="G1549" t="s">
        <v>2661</v>
      </c>
    </row>
    <row r="1550" spans="1:7" x14ac:dyDescent="0.2">
      <c r="A1550" s="5">
        <v>9</v>
      </c>
      <c r="B1550" s="5" t="s">
        <v>24</v>
      </c>
      <c r="C1550" t="s">
        <v>438</v>
      </c>
      <c r="D1550" t="s">
        <v>2666</v>
      </c>
      <c r="E1550" t="s">
        <v>2660</v>
      </c>
      <c r="F1550">
        <v>2010</v>
      </c>
      <c r="G1550" t="s">
        <v>2661</v>
      </c>
    </row>
    <row r="1551" spans="1:7" x14ac:dyDescent="0.2">
      <c r="A1551" s="5">
        <v>10</v>
      </c>
      <c r="B1551" s="5" t="s">
        <v>1</v>
      </c>
      <c r="C1551" t="s">
        <v>54</v>
      </c>
      <c r="E1551" t="s">
        <v>2660</v>
      </c>
      <c r="F1551">
        <v>2010</v>
      </c>
      <c r="G1551" t="s">
        <v>2661</v>
      </c>
    </row>
    <row r="1552" spans="1:7" x14ac:dyDescent="0.2">
      <c r="A1552" s="5">
        <v>11</v>
      </c>
      <c r="B1552" s="5" t="s">
        <v>2</v>
      </c>
      <c r="C1552" t="s">
        <v>54</v>
      </c>
      <c r="E1552" t="s">
        <v>2660</v>
      </c>
      <c r="F1552">
        <v>2010</v>
      </c>
      <c r="G1552" t="s">
        <v>2661</v>
      </c>
    </row>
    <row r="1553" spans="1:8" x14ac:dyDescent="0.2">
      <c r="A1553" s="5">
        <v>12</v>
      </c>
      <c r="B1553" s="5" t="s">
        <v>32</v>
      </c>
      <c r="C1553" t="s">
        <v>2663</v>
      </c>
      <c r="E1553" t="s">
        <v>2660</v>
      </c>
      <c r="F1553">
        <v>2010</v>
      </c>
      <c r="G1553" t="s">
        <v>2661</v>
      </c>
    </row>
    <row r="1554" spans="1:8" x14ac:dyDescent="0.2">
      <c r="A1554" s="5">
        <v>13</v>
      </c>
      <c r="B1554" s="5" t="s">
        <v>409</v>
      </c>
      <c r="C1554">
        <f>58+86+115+716</f>
        <v>975</v>
      </c>
      <c r="D1554" t="s">
        <v>2669</v>
      </c>
      <c r="E1554" t="s">
        <v>2660</v>
      </c>
      <c r="F1554">
        <v>2010</v>
      </c>
      <c r="G1554" t="s">
        <v>2661</v>
      </c>
    </row>
    <row r="1556" spans="1:8" x14ac:dyDescent="0.2">
      <c r="A1556" s="5">
        <v>1</v>
      </c>
      <c r="B1556" s="5" t="s">
        <v>25</v>
      </c>
      <c r="C1556" t="s">
        <v>31</v>
      </c>
      <c r="E1556" t="s">
        <v>2678</v>
      </c>
      <c r="F1556">
        <v>2010</v>
      </c>
      <c r="G1556" t="s">
        <v>2677</v>
      </c>
      <c r="H1556" t="s">
        <v>313</v>
      </c>
    </row>
    <row r="1557" spans="1:8" x14ac:dyDescent="0.2">
      <c r="A1557" s="5">
        <v>2</v>
      </c>
      <c r="B1557" s="5" t="s">
        <v>33</v>
      </c>
      <c r="C1557" t="s">
        <v>34</v>
      </c>
      <c r="D1557" t="s">
        <v>2679</v>
      </c>
      <c r="E1557" t="s">
        <v>2678</v>
      </c>
      <c r="F1557">
        <v>2010</v>
      </c>
      <c r="G1557" t="s">
        <v>2677</v>
      </c>
    </row>
    <row r="1558" spans="1:8" ht="17" x14ac:dyDescent="0.2">
      <c r="A1558" s="5">
        <v>3</v>
      </c>
      <c r="B1558" s="4" t="s">
        <v>27</v>
      </c>
      <c r="C1558" t="s">
        <v>37</v>
      </c>
      <c r="D1558" t="s">
        <v>328</v>
      </c>
      <c r="E1558" t="s">
        <v>2678</v>
      </c>
      <c r="F1558">
        <v>2010</v>
      </c>
      <c r="G1558" t="s">
        <v>2677</v>
      </c>
    </row>
    <row r="1559" spans="1:8" ht="17" x14ac:dyDescent="0.2">
      <c r="A1559" s="5">
        <v>4</v>
      </c>
      <c r="B1559" s="4" t="s">
        <v>28</v>
      </c>
      <c r="C1559" t="s">
        <v>37</v>
      </c>
      <c r="D1559" t="s">
        <v>2680</v>
      </c>
      <c r="E1559" t="s">
        <v>2678</v>
      </c>
      <c r="F1559">
        <v>2010</v>
      </c>
      <c r="G1559" t="s">
        <v>2677</v>
      </c>
    </row>
    <row r="1560" spans="1:8" ht="17" x14ac:dyDescent="0.2">
      <c r="A1560" s="5">
        <v>5</v>
      </c>
      <c r="B1560" s="4" t="s">
        <v>48</v>
      </c>
      <c r="C1560" t="s">
        <v>31</v>
      </c>
      <c r="D1560" t="s">
        <v>2684</v>
      </c>
      <c r="E1560" t="s">
        <v>2678</v>
      </c>
      <c r="F1560">
        <v>2010</v>
      </c>
      <c r="G1560" t="s">
        <v>2677</v>
      </c>
    </row>
    <row r="1561" spans="1:8" ht="17" x14ac:dyDescent="0.2">
      <c r="A1561" s="5">
        <v>6</v>
      </c>
      <c r="B1561" s="4" t="s">
        <v>0</v>
      </c>
      <c r="C1561" t="s">
        <v>37</v>
      </c>
      <c r="D1561" t="s">
        <v>1280</v>
      </c>
      <c r="E1561" t="s">
        <v>2678</v>
      </c>
      <c r="F1561">
        <v>2010</v>
      </c>
      <c r="G1561" t="s">
        <v>2677</v>
      </c>
    </row>
    <row r="1562" spans="1:8" ht="17" x14ac:dyDescent="0.2">
      <c r="A1562" s="5">
        <v>7</v>
      </c>
      <c r="B1562" s="4" t="s">
        <v>762</v>
      </c>
      <c r="C1562" t="s">
        <v>31</v>
      </c>
      <c r="D1562" t="s">
        <v>2683</v>
      </c>
      <c r="E1562" t="s">
        <v>2678</v>
      </c>
      <c r="F1562">
        <v>2010</v>
      </c>
      <c r="G1562" t="s">
        <v>2677</v>
      </c>
    </row>
    <row r="1563" spans="1:8" ht="34" x14ac:dyDescent="0.2">
      <c r="A1563" s="5">
        <v>8</v>
      </c>
      <c r="B1563" s="4" t="s">
        <v>42</v>
      </c>
      <c r="C1563" t="s">
        <v>31</v>
      </c>
      <c r="D1563" t="s">
        <v>2682</v>
      </c>
      <c r="E1563" t="s">
        <v>2678</v>
      </c>
      <c r="F1563">
        <v>2010</v>
      </c>
      <c r="G1563" t="s">
        <v>2677</v>
      </c>
    </row>
    <row r="1564" spans="1:8" x14ac:dyDescent="0.2">
      <c r="A1564" s="5">
        <v>9</v>
      </c>
      <c r="B1564" s="5" t="s">
        <v>24</v>
      </c>
      <c r="C1564" t="s">
        <v>131</v>
      </c>
      <c r="E1564" t="s">
        <v>2678</v>
      </c>
      <c r="F1564">
        <v>2010</v>
      </c>
      <c r="G1564" t="s">
        <v>2677</v>
      </c>
    </row>
    <row r="1565" spans="1:8" x14ac:dyDescent="0.2">
      <c r="A1565" s="5">
        <v>10</v>
      </c>
      <c r="B1565" s="5" t="s">
        <v>1</v>
      </c>
      <c r="C1565" t="s">
        <v>31</v>
      </c>
      <c r="E1565" t="s">
        <v>2678</v>
      </c>
      <c r="F1565">
        <v>2010</v>
      </c>
      <c r="G1565" t="s">
        <v>2677</v>
      </c>
    </row>
    <row r="1566" spans="1:8" x14ac:dyDescent="0.2">
      <c r="A1566" s="5">
        <v>11</v>
      </c>
      <c r="B1566" s="5" t="s">
        <v>2</v>
      </c>
      <c r="C1566" t="s">
        <v>55</v>
      </c>
      <c r="E1566" t="s">
        <v>2678</v>
      </c>
      <c r="F1566">
        <v>2010</v>
      </c>
      <c r="G1566" t="s">
        <v>2677</v>
      </c>
    </row>
    <row r="1567" spans="1:8" x14ac:dyDescent="0.2">
      <c r="A1567" s="5">
        <v>12</v>
      </c>
      <c r="B1567" s="5" t="s">
        <v>32</v>
      </c>
      <c r="C1567" t="s">
        <v>438</v>
      </c>
      <c r="E1567" t="s">
        <v>2678</v>
      </c>
      <c r="F1567">
        <v>2010</v>
      </c>
      <c r="G1567" t="s">
        <v>2677</v>
      </c>
    </row>
    <row r="1568" spans="1:8" x14ac:dyDescent="0.2">
      <c r="A1568" s="5">
        <v>13</v>
      </c>
      <c r="B1568" s="5" t="s">
        <v>409</v>
      </c>
      <c r="C1568">
        <f>799+136</f>
        <v>935</v>
      </c>
      <c r="D1568" t="s">
        <v>2681</v>
      </c>
      <c r="E1568" t="s">
        <v>2678</v>
      </c>
      <c r="F1568">
        <v>2010</v>
      </c>
      <c r="G1568" t="s">
        <v>2677</v>
      </c>
    </row>
    <row r="1570" spans="1:8" x14ac:dyDescent="0.2">
      <c r="A1570" s="5">
        <v>1</v>
      </c>
      <c r="B1570" s="5" t="s">
        <v>25</v>
      </c>
      <c r="C1570" t="s">
        <v>31</v>
      </c>
      <c r="E1570" t="s">
        <v>2728</v>
      </c>
      <c r="F1570">
        <v>2010</v>
      </c>
      <c r="G1570" t="s">
        <v>2727</v>
      </c>
      <c r="H1570" t="s">
        <v>313</v>
      </c>
    </row>
    <row r="1571" spans="1:8" x14ac:dyDescent="0.2">
      <c r="A1571" s="5">
        <v>2</v>
      </c>
      <c r="B1571" s="5" t="s">
        <v>33</v>
      </c>
      <c r="C1571" t="s">
        <v>45</v>
      </c>
      <c r="D1571" t="s">
        <v>2729</v>
      </c>
      <c r="E1571" t="s">
        <v>2728</v>
      </c>
      <c r="F1571">
        <v>2010</v>
      </c>
      <c r="G1571" t="s">
        <v>2727</v>
      </c>
    </row>
    <row r="1572" spans="1:8" ht="17" x14ac:dyDescent="0.2">
      <c r="A1572" s="5">
        <v>3</v>
      </c>
      <c r="B1572" s="4" t="s">
        <v>27</v>
      </c>
      <c r="C1572" t="s">
        <v>37</v>
      </c>
      <c r="D1572" t="s">
        <v>1431</v>
      </c>
      <c r="E1572" t="s">
        <v>2728</v>
      </c>
      <c r="F1572">
        <v>2010</v>
      </c>
      <c r="G1572" t="s">
        <v>2727</v>
      </c>
    </row>
    <row r="1573" spans="1:8" ht="17" x14ac:dyDescent="0.2">
      <c r="A1573" s="5">
        <v>4</v>
      </c>
      <c r="B1573" s="4" t="s">
        <v>28</v>
      </c>
      <c r="C1573" t="s">
        <v>37</v>
      </c>
      <c r="D1573" t="s">
        <v>2730</v>
      </c>
      <c r="E1573" t="s">
        <v>2728</v>
      </c>
      <c r="F1573">
        <v>2010</v>
      </c>
      <c r="G1573" t="s">
        <v>2727</v>
      </c>
    </row>
    <row r="1574" spans="1:8" ht="17" x14ac:dyDescent="0.2">
      <c r="A1574" s="5">
        <v>5</v>
      </c>
      <c r="B1574" s="4" t="s">
        <v>48</v>
      </c>
      <c r="C1574" t="s">
        <v>31</v>
      </c>
      <c r="D1574" t="s">
        <v>2732</v>
      </c>
      <c r="E1574" t="s">
        <v>2728</v>
      </c>
      <c r="F1574">
        <v>2010</v>
      </c>
      <c r="G1574" t="s">
        <v>2727</v>
      </c>
    </row>
    <row r="1575" spans="1:8" ht="17" x14ac:dyDescent="0.2">
      <c r="A1575" s="5">
        <v>6</v>
      </c>
      <c r="B1575" s="4" t="s">
        <v>0</v>
      </c>
      <c r="C1575" t="s">
        <v>37</v>
      </c>
      <c r="D1575" t="s">
        <v>1280</v>
      </c>
      <c r="E1575" t="s">
        <v>2728</v>
      </c>
      <c r="F1575">
        <v>2010</v>
      </c>
      <c r="G1575" t="s">
        <v>2727</v>
      </c>
    </row>
    <row r="1576" spans="1:8" ht="17" x14ac:dyDescent="0.2">
      <c r="A1576" s="5">
        <v>7</v>
      </c>
      <c r="B1576" s="4" t="s">
        <v>762</v>
      </c>
      <c r="C1576" t="s">
        <v>31</v>
      </c>
      <c r="D1576" t="s">
        <v>2736</v>
      </c>
      <c r="E1576" t="s">
        <v>2728</v>
      </c>
      <c r="F1576">
        <v>2010</v>
      </c>
      <c r="G1576" t="s">
        <v>2727</v>
      </c>
    </row>
    <row r="1577" spans="1:8" ht="34" x14ac:dyDescent="0.2">
      <c r="A1577" s="5">
        <v>8</v>
      </c>
      <c r="B1577" s="4" t="s">
        <v>42</v>
      </c>
      <c r="C1577" t="s">
        <v>31</v>
      </c>
      <c r="D1577" t="s">
        <v>2734</v>
      </c>
      <c r="E1577" t="s">
        <v>2728</v>
      </c>
      <c r="F1577">
        <v>2010</v>
      </c>
      <c r="G1577" t="s">
        <v>2727</v>
      </c>
    </row>
    <row r="1578" spans="1:8" x14ac:dyDescent="0.2">
      <c r="A1578" s="5">
        <v>9</v>
      </c>
      <c r="B1578" s="5" t="s">
        <v>24</v>
      </c>
      <c r="C1578" t="s">
        <v>438</v>
      </c>
      <c r="D1578" t="s">
        <v>2731</v>
      </c>
      <c r="E1578" t="s">
        <v>2728</v>
      </c>
      <c r="F1578">
        <v>2010</v>
      </c>
      <c r="G1578" t="s">
        <v>2727</v>
      </c>
    </row>
    <row r="1579" spans="1:8" x14ac:dyDescent="0.2">
      <c r="A1579" s="5">
        <v>10</v>
      </c>
      <c r="B1579" s="5" t="s">
        <v>1</v>
      </c>
      <c r="C1579" t="s">
        <v>54</v>
      </c>
      <c r="E1579" t="s">
        <v>2728</v>
      </c>
      <c r="F1579">
        <v>2010</v>
      </c>
      <c r="G1579" t="s">
        <v>2727</v>
      </c>
    </row>
    <row r="1580" spans="1:8" x14ac:dyDescent="0.2">
      <c r="A1580" s="5">
        <v>11</v>
      </c>
      <c r="B1580" s="5" t="s">
        <v>2</v>
      </c>
      <c r="C1580" t="s">
        <v>55</v>
      </c>
      <c r="E1580" t="s">
        <v>2728</v>
      </c>
      <c r="F1580">
        <v>2010</v>
      </c>
      <c r="G1580" t="s">
        <v>2727</v>
      </c>
    </row>
    <row r="1581" spans="1:8" x14ac:dyDescent="0.2">
      <c r="A1581" s="5">
        <v>12</v>
      </c>
      <c r="B1581" s="5" t="s">
        <v>32</v>
      </c>
      <c r="C1581" t="s">
        <v>55</v>
      </c>
      <c r="E1581" t="s">
        <v>2728</v>
      </c>
      <c r="F1581">
        <v>2010</v>
      </c>
      <c r="G1581" t="s">
        <v>2727</v>
      </c>
    </row>
    <row r="1582" spans="1:8" x14ac:dyDescent="0.2">
      <c r="A1582" s="5">
        <v>13</v>
      </c>
      <c r="B1582" s="5" t="s">
        <v>409</v>
      </c>
      <c r="C1582">
        <f>280+239</f>
        <v>519</v>
      </c>
      <c r="D1582" t="s">
        <v>2733</v>
      </c>
      <c r="E1582" t="s">
        <v>2728</v>
      </c>
      <c r="F1582">
        <v>2010</v>
      </c>
      <c r="G1582" t="s">
        <v>2727</v>
      </c>
    </row>
    <row r="1584" spans="1:8" x14ac:dyDescent="0.2">
      <c r="A1584" s="5">
        <v>1</v>
      </c>
      <c r="B1584" s="5" t="s">
        <v>25</v>
      </c>
      <c r="C1584" t="s">
        <v>31</v>
      </c>
      <c r="E1584" t="s">
        <v>2754</v>
      </c>
      <c r="F1584">
        <v>2010</v>
      </c>
      <c r="G1584" t="s">
        <v>2753</v>
      </c>
    </row>
    <row r="1585" spans="1:8" x14ac:dyDescent="0.2">
      <c r="A1585" s="5">
        <v>2</v>
      </c>
      <c r="B1585" s="5" t="s">
        <v>33</v>
      </c>
      <c r="C1585" t="s">
        <v>145</v>
      </c>
      <c r="D1585" t="s">
        <v>2752</v>
      </c>
      <c r="E1585" t="s">
        <v>2754</v>
      </c>
      <c r="F1585">
        <v>2010</v>
      </c>
      <c r="G1585" t="s">
        <v>2753</v>
      </c>
      <c r="H1585" t="s">
        <v>2758</v>
      </c>
    </row>
    <row r="1586" spans="1:8" ht="17" x14ac:dyDescent="0.2">
      <c r="A1586" s="5">
        <v>3</v>
      </c>
      <c r="B1586" s="4" t="s">
        <v>27</v>
      </c>
      <c r="C1586" t="s">
        <v>31</v>
      </c>
      <c r="D1586" t="s">
        <v>703</v>
      </c>
      <c r="E1586" t="s">
        <v>2754</v>
      </c>
      <c r="F1586">
        <v>2010</v>
      </c>
      <c r="G1586" t="s">
        <v>2753</v>
      </c>
    </row>
    <row r="1587" spans="1:8" ht="17" x14ac:dyDescent="0.2">
      <c r="A1587" s="5">
        <v>4</v>
      </c>
      <c r="B1587" s="4" t="s">
        <v>28</v>
      </c>
      <c r="C1587" t="s">
        <v>31</v>
      </c>
      <c r="D1587" t="s">
        <v>2760</v>
      </c>
      <c r="E1587" t="s">
        <v>2754</v>
      </c>
      <c r="F1587">
        <v>2010</v>
      </c>
      <c r="G1587" t="s">
        <v>2753</v>
      </c>
    </row>
    <row r="1588" spans="1:8" ht="17" x14ac:dyDescent="0.2">
      <c r="A1588" s="5">
        <v>5</v>
      </c>
      <c r="B1588" s="4" t="s">
        <v>48</v>
      </c>
      <c r="C1588" t="s">
        <v>31</v>
      </c>
      <c r="D1588" t="s">
        <v>2755</v>
      </c>
      <c r="E1588" t="s">
        <v>2754</v>
      </c>
      <c r="F1588">
        <v>2010</v>
      </c>
      <c r="G1588" t="s">
        <v>2753</v>
      </c>
    </row>
    <row r="1589" spans="1:8" ht="17" x14ac:dyDescent="0.2">
      <c r="A1589" s="5">
        <v>6</v>
      </c>
      <c r="B1589" s="4" t="s">
        <v>0</v>
      </c>
      <c r="C1589" t="s">
        <v>37</v>
      </c>
      <c r="D1589" t="s">
        <v>1280</v>
      </c>
      <c r="E1589" t="s">
        <v>2754</v>
      </c>
      <c r="F1589">
        <v>2010</v>
      </c>
      <c r="G1589" t="s">
        <v>2753</v>
      </c>
      <c r="H1589" t="s">
        <v>2762</v>
      </c>
    </row>
    <row r="1590" spans="1:8" ht="17" x14ac:dyDescent="0.2">
      <c r="A1590" s="5">
        <v>7</v>
      </c>
      <c r="B1590" s="4" t="s">
        <v>762</v>
      </c>
      <c r="C1590" t="s">
        <v>31</v>
      </c>
      <c r="D1590" t="s">
        <v>2761</v>
      </c>
      <c r="E1590" t="s">
        <v>2754</v>
      </c>
      <c r="F1590">
        <v>2010</v>
      </c>
      <c r="G1590" t="s">
        <v>2753</v>
      </c>
    </row>
    <row r="1591" spans="1:8" ht="34" x14ac:dyDescent="0.2">
      <c r="A1591" s="5">
        <v>8</v>
      </c>
      <c r="B1591" s="4" t="s">
        <v>42</v>
      </c>
      <c r="C1591" t="s">
        <v>31</v>
      </c>
      <c r="D1591" t="s">
        <v>2756</v>
      </c>
      <c r="E1591" t="s">
        <v>2754</v>
      </c>
      <c r="F1591">
        <v>2010</v>
      </c>
      <c r="G1591" t="s">
        <v>2753</v>
      </c>
    </row>
    <row r="1592" spans="1:8" x14ac:dyDescent="0.2">
      <c r="A1592" s="5">
        <v>9</v>
      </c>
      <c r="B1592" s="5" t="s">
        <v>24</v>
      </c>
      <c r="C1592" t="s">
        <v>438</v>
      </c>
      <c r="D1592" t="s">
        <v>2995</v>
      </c>
      <c r="E1592" t="s">
        <v>2754</v>
      </c>
      <c r="F1592">
        <v>2010</v>
      </c>
      <c r="G1592" t="s">
        <v>2753</v>
      </c>
    </row>
    <row r="1593" spans="1:8" x14ac:dyDescent="0.2">
      <c r="A1593" s="5">
        <v>10</v>
      </c>
      <c r="B1593" s="5" t="s">
        <v>1</v>
      </c>
      <c r="C1593" t="s">
        <v>1016</v>
      </c>
      <c r="E1593" t="s">
        <v>2754</v>
      </c>
      <c r="F1593">
        <v>2010</v>
      </c>
      <c r="G1593" t="s">
        <v>2753</v>
      </c>
    </row>
    <row r="1594" spans="1:8" x14ac:dyDescent="0.2">
      <c r="A1594" s="5">
        <v>11</v>
      </c>
      <c r="B1594" s="5" t="s">
        <v>2</v>
      </c>
      <c r="C1594" t="s">
        <v>55</v>
      </c>
      <c r="E1594" t="s">
        <v>2754</v>
      </c>
      <c r="F1594">
        <v>2010</v>
      </c>
      <c r="G1594" t="s">
        <v>2753</v>
      </c>
    </row>
    <row r="1595" spans="1:8" x14ac:dyDescent="0.2">
      <c r="A1595" s="5">
        <v>12</v>
      </c>
      <c r="B1595" s="5" t="s">
        <v>32</v>
      </c>
      <c r="C1595" t="s">
        <v>2759</v>
      </c>
      <c r="E1595" t="s">
        <v>2754</v>
      </c>
      <c r="F1595">
        <v>2010</v>
      </c>
      <c r="G1595" t="s">
        <v>2753</v>
      </c>
    </row>
    <row r="1596" spans="1:8" x14ac:dyDescent="0.2">
      <c r="A1596" s="5">
        <v>13</v>
      </c>
      <c r="B1596" s="5" t="s">
        <v>409</v>
      </c>
      <c r="C1596">
        <v>627</v>
      </c>
      <c r="D1596" t="s">
        <v>2757</v>
      </c>
      <c r="E1596" t="s">
        <v>2754</v>
      </c>
      <c r="F1596">
        <v>2010</v>
      </c>
      <c r="G1596" t="s">
        <v>2753</v>
      </c>
    </row>
    <row r="1598" spans="1:8" x14ac:dyDescent="0.2">
      <c r="A1598" s="5">
        <v>1</v>
      </c>
      <c r="B1598" s="5" t="s">
        <v>25</v>
      </c>
      <c r="C1598" t="s">
        <v>31</v>
      </c>
      <c r="D1598" t="s">
        <v>2470</v>
      </c>
      <c r="E1598" t="s">
        <v>2788</v>
      </c>
      <c r="F1598">
        <v>2010</v>
      </c>
      <c r="G1598" t="s">
        <v>2787</v>
      </c>
      <c r="H1598" t="s">
        <v>2798</v>
      </c>
    </row>
    <row r="1599" spans="1:8" x14ac:dyDescent="0.2">
      <c r="A1599" s="5">
        <v>2</v>
      </c>
      <c r="B1599" s="5" t="s">
        <v>33</v>
      </c>
      <c r="C1599" t="s">
        <v>34</v>
      </c>
      <c r="D1599" t="s">
        <v>2789</v>
      </c>
      <c r="E1599" t="s">
        <v>2788</v>
      </c>
      <c r="F1599">
        <v>2010</v>
      </c>
      <c r="G1599" t="s">
        <v>2787</v>
      </c>
    </row>
    <row r="1600" spans="1:8" ht="17" x14ac:dyDescent="0.2">
      <c r="A1600" s="5">
        <v>3</v>
      </c>
      <c r="B1600" s="4" t="s">
        <v>27</v>
      </c>
      <c r="C1600" t="s">
        <v>37</v>
      </c>
      <c r="D1600" t="s">
        <v>2795</v>
      </c>
      <c r="E1600" t="s">
        <v>2788</v>
      </c>
      <c r="F1600">
        <v>2010</v>
      </c>
      <c r="G1600" t="s">
        <v>2787</v>
      </c>
    </row>
    <row r="1601" spans="1:8" ht="17" x14ac:dyDescent="0.2">
      <c r="A1601" s="5">
        <v>4</v>
      </c>
      <c r="B1601" s="4" t="s">
        <v>28</v>
      </c>
      <c r="C1601" t="s">
        <v>37</v>
      </c>
      <c r="D1601" t="s">
        <v>2791</v>
      </c>
      <c r="E1601" t="s">
        <v>2788</v>
      </c>
      <c r="F1601">
        <v>2010</v>
      </c>
      <c r="G1601" t="s">
        <v>2787</v>
      </c>
    </row>
    <row r="1602" spans="1:8" ht="17" x14ac:dyDescent="0.2">
      <c r="A1602" s="5">
        <v>5</v>
      </c>
      <c r="B1602" s="4" t="s">
        <v>48</v>
      </c>
      <c r="C1602" t="s">
        <v>31</v>
      </c>
      <c r="D1602" t="s">
        <v>2793</v>
      </c>
      <c r="E1602" t="s">
        <v>2788</v>
      </c>
      <c r="F1602">
        <v>2010</v>
      </c>
      <c r="G1602" t="s">
        <v>2787</v>
      </c>
    </row>
    <row r="1603" spans="1:8" ht="17" x14ac:dyDescent="0.2">
      <c r="A1603" s="5">
        <v>6</v>
      </c>
      <c r="B1603" s="4" t="s">
        <v>0</v>
      </c>
      <c r="C1603" t="s">
        <v>31</v>
      </c>
      <c r="E1603" t="s">
        <v>2788</v>
      </c>
      <c r="F1603">
        <v>2010</v>
      </c>
      <c r="G1603" t="s">
        <v>2787</v>
      </c>
    </row>
    <row r="1604" spans="1:8" ht="17" x14ac:dyDescent="0.2">
      <c r="A1604" s="5">
        <v>7</v>
      </c>
      <c r="B1604" s="4" t="s">
        <v>762</v>
      </c>
      <c r="C1604" t="s">
        <v>31</v>
      </c>
      <c r="D1604" t="s">
        <v>2796</v>
      </c>
      <c r="E1604" t="s">
        <v>2788</v>
      </c>
      <c r="F1604">
        <v>2010</v>
      </c>
      <c r="G1604" t="s">
        <v>2787</v>
      </c>
    </row>
    <row r="1605" spans="1:8" ht="34" x14ac:dyDescent="0.2">
      <c r="A1605" s="5">
        <v>8</v>
      </c>
      <c r="B1605" s="4" t="s">
        <v>42</v>
      </c>
      <c r="C1605" t="s">
        <v>31</v>
      </c>
      <c r="D1605" t="s">
        <v>2797</v>
      </c>
      <c r="E1605" t="s">
        <v>2788</v>
      </c>
      <c r="F1605">
        <v>2010</v>
      </c>
      <c r="G1605" t="s">
        <v>2787</v>
      </c>
    </row>
    <row r="1606" spans="1:8" x14ac:dyDescent="0.2">
      <c r="A1606" s="5">
        <v>9</v>
      </c>
      <c r="B1606" s="5" t="s">
        <v>24</v>
      </c>
      <c r="C1606" t="s">
        <v>438</v>
      </c>
      <c r="E1606" t="s">
        <v>2788</v>
      </c>
      <c r="F1606">
        <v>2010</v>
      </c>
      <c r="G1606" t="s">
        <v>2787</v>
      </c>
    </row>
    <row r="1607" spans="1:8" x14ac:dyDescent="0.2">
      <c r="A1607" s="5">
        <v>10</v>
      </c>
      <c r="B1607" s="5" t="s">
        <v>1</v>
      </c>
      <c r="C1607" t="s">
        <v>1016</v>
      </c>
      <c r="E1607" t="s">
        <v>2788</v>
      </c>
      <c r="F1607">
        <v>2010</v>
      </c>
      <c r="G1607" t="s">
        <v>2787</v>
      </c>
    </row>
    <row r="1608" spans="1:8" x14ac:dyDescent="0.2">
      <c r="A1608" s="5">
        <v>11</v>
      </c>
      <c r="B1608" s="5" t="s">
        <v>2</v>
      </c>
      <c r="C1608" t="s">
        <v>55</v>
      </c>
      <c r="D1608" t="s">
        <v>2794</v>
      </c>
      <c r="E1608" t="s">
        <v>2788</v>
      </c>
      <c r="F1608">
        <v>2010</v>
      </c>
      <c r="G1608" t="s">
        <v>2787</v>
      </c>
    </row>
    <row r="1609" spans="1:8" x14ac:dyDescent="0.2">
      <c r="A1609" s="5">
        <v>12</v>
      </c>
      <c r="B1609" s="5" t="s">
        <v>32</v>
      </c>
      <c r="C1609" t="s">
        <v>727</v>
      </c>
      <c r="E1609" t="s">
        <v>2788</v>
      </c>
      <c r="F1609">
        <v>2010</v>
      </c>
      <c r="G1609" t="s">
        <v>2787</v>
      </c>
    </row>
    <row r="1610" spans="1:8" x14ac:dyDescent="0.2">
      <c r="A1610" s="5">
        <v>13</v>
      </c>
      <c r="B1610" s="5" t="s">
        <v>409</v>
      </c>
      <c r="C1610">
        <v>5065</v>
      </c>
      <c r="D1610" t="s">
        <v>2790</v>
      </c>
      <c r="E1610" t="s">
        <v>2788</v>
      </c>
      <c r="F1610">
        <v>2010</v>
      </c>
      <c r="G1610" t="s">
        <v>2787</v>
      </c>
    </row>
    <row r="1612" spans="1:8" x14ac:dyDescent="0.2">
      <c r="A1612" s="5">
        <v>1</v>
      </c>
      <c r="B1612" s="5" t="s">
        <v>25</v>
      </c>
      <c r="C1612" t="s">
        <v>31</v>
      </c>
      <c r="E1612" t="s">
        <v>2806</v>
      </c>
      <c r="F1612">
        <v>2010</v>
      </c>
      <c r="G1612" t="s">
        <v>2805</v>
      </c>
      <c r="H1612" t="s">
        <v>256</v>
      </c>
    </row>
    <row r="1613" spans="1:8" x14ac:dyDescent="0.2">
      <c r="A1613" s="5">
        <v>2</v>
      </c>
      <c r="B1613" s="5" t="s">
        <v>33</v>
      </c>
      <c r="C1613" t="s">
        <v>145</v>
      </c>
      <c r="D1613" t="s">
        <v>2804</v>
      </c>
      <c r="E1613" t="s">
        <v>2806</v>
      </c>
      <c r="F1613">
        <v>2010</v>
      </c>
      <c r="G1613" t="s">
        <v>2805</v>
      </c>
    </row>
    <row r="1614" spans="1:8" ht="17" x14ac:dyDescent="0.2">
      <c r="A1614" s="5">
        <v>3</v>
      </c>
      <c r="B1614" s="4" t="s">
        <v>27</v>
      </c>
      <c r="C1614" t="s">
        <v>55</v>
      </c>
      <c r="D1614" t="s">
        <v>1431</v>
      </c>
      <c r="E1614" t="s">
        <v>2806</v>
      </c>
      <c r="F1614">
        <v>2010</v>
      </c>
      <c r="G1614" t="s">
        <v>2805</v>
      </c>
    </row>
    <row r="1615" spans="1:8" ht="17" x14ac:dyDescent="0.2">
      <c r="A1615" s="5">
        <v>4</v>
      </c>
      <c r="B1615" s="4" t="s">
        <v>28</v>
      </c>
      <c r="C1615" t="s">
        <v>55</v>
      </c>
      <c r="D1615" t="s">
        <v>1431</v>
      </c>
      <c r="E1615" t="s">
        <v>2806</v>
      </c>
      <c r="F1615">
        <v>2010</v>
      </c>
      <c r="G1615" t="s">
        <v>2805</v>
      </c>
    </row>
    <row r="1616" spans="1:8" ht="17" x14ac:dyDescent="0.2">
      <c r="A1616" s="5">
        <v>5</v>
      </c>
      <c r="B1616" s="4" t="s">
        <v>48</v>
      </c>
      <c r="C1616" t="s">
        <v>31</v>
      </c>
      <c r="D1616" t="s">
        <v>2807</v>
      </c>
      <c r="E1616" t="s">
        <v>2806</v>
      </c>
      <c r="F1616">
        <v>2010</v>
      </c>
      <c r="G1616" t="s">
        <v>2805</v>
      </c>
    </row>
    <row r="1617" spans="1:8" ht="17" x14ac:dyDescent="0.2">
      <c r="A1617" s="5">
        <v>6</v>
      </c>
      <c r="B1617" s="4" t="s">
        <v>0</v>
      </c>
      <c r="C1617" t="s">
        <v>37</v>
      </c>
      <c r="D1617" t="s">
        <v>1290</v>
      </c>
      <c r="E1617" t="s">
        <v>2806</v>
      </c>
      <c r="F1617">
        <v>2010</v>
      </c>
      <c r="G1617" t="s">
        <v>2805</v>
      </c>
    </row>
    <row r="1618" spans="1:8" ht="17" x14ac:dyDescent="0.2">
      <c r="A1618" s="5">
        <v>7</v>
      </c>
      <c r="B1618" s="4" t="s">
        <v>762</v>
      </c>
      <c r="C1618" t="s">
        <v>31</v>
      </c>
      <c r="D1618" t="s">
        <v>2808</v>
      </c>
      <c r="E1618" t="s">
        <v>2806</v>
      </c>
      <c r="F1618">
        <v>2010</v>
      </c>
      <c r="G1618" t="s">
        <v>2805</v>
      </c>
    </row>
    <row r="1619" spans="1:8" ht="34" x14ac:dyDescent="0.2">
      <c r="A1619" s="5">
        <v>8</v>
      </c>
      <c r="B1619" s="4" t="s">
        <v>42</v>
      </c>
      <c r="C1619" t="s">
        <v>31</v>
      </c>
      <c r="D1619" t="s">
        <v>2809</v>
      </c>
      <c r="E1619" t="s">
        <v>2806</v>
      </c>
      <c r="F1619">
        <v>2010</v>
      </c>
      <c r="G1619" t="s">
        <v>2805</v>
      </c>
    </row>
    <row r="1620" spans="1:8" x14ac:dyDescent="0.2">
      <c r="A1620" s="5">
        <v>9</v>
      </c>
      <c r="B1620" s="5" t="s">
        <v>24</v>
      </c>
      <c r="C1620" t="s">
        <v>36</v>
      </c>
      <c r="E1620" t="s">
        <v>2806</v>
      </c>
      <c r="F1620">
        <v>2010</v>
      </c>
      <c r="G1620" t="s">
        <v>2805</v>
      </c>
    </row>
    <row r="1621" spans="1:8" x14ac:dyDescent="0.2">
      <c r="A1621" s="5">
        <v>10</v>
      </c>
      <c r="B1621" s="5" t="s">
        <v>1</v>
      </c>
      <c r="C1621" t="s">
        <v>31</v>
      </c>
      <c r="E1621" t="s">
        <v>2806</v>
      </c>
      <c r="F1621">
        <v>2010</v>
      </c>
      <c r="G1621" t="s">
        <v>2805</v>
      </c>
    </row>
    <row r="1622" spans="1:8" x14ac:dyDescent="0.2">
      <c r="A1622" s="5">
        <v>11</v>
      </c>
      <c r="B1622" s="5" t="s">
        <v>2</v>
      </c>
      <c r="C1622" t="s">
        <v>55</v>
      </c>
      <c r="E1622" t="s">
        <v>2806</v>
      </c>
      <c r="F1622">
        <v>2010</v>
      </c>
      <c r="G1622" t="s">
        <v>2805</v>
      </c>
    </row>
    <row r="1623" spans="1:8" x14ac:dyDescent="0.2">
      <c r="A1623" s="5">
        <v>12</v>
      </c>
      <c r="B1623" s="5" t="s">
        <v>32</v>
      </c>
      <c r="C1623" t="s">
        <v>2810</v>
      </c>
      <c r="E1623" t="s">
        <v>2806</v>
      </c>
      <c r="F1623">
        <v>2010</v>
      </c>
      <c r="G1623" t="s">
        <v>2805</v>
      </c>
    </row>
    <row r="1624" spans="1:8" x14ac:dyDescent="0.2">
      <c r="A1624" s="5">
        <v>13</v>
      </c>
      <c r="B1624" s="5" t="s">
        <v>409</v>
      </c>
      <c r="C1624">
        <f>1970+1240+754</f>
        <v>3964</v>
      </c>
      <c r="D1624" t="s">
        <v>2811</v>
      </c>
      <c r="E1624" t="s">
        <v>2806</v>
      </c>
      <c r="F1624">
        <v>2010</v>
      </c>
      <c r="G1624" t="s">
        <v>2805</v>
      </c>
    </row>
    <row r="1626" spans="1:8" x14ac:dyDescent="0.2">
      <c r="A1626" s="5">
        <v>1</v>
      </c>
      <c r="B1626" s="5" t="s">
        <v>25</v>
      </c>
      <c r="C1626" t="s">
        <v>31</v>
      </c>
      <c r="D1626" t="s">
        <v>770</v>
      </c>
      <c r="E1626" t="s">
        <v>2490</v>
      </c>
      <c r="F1626">
        <v>2010</v>
      </c>
      <c r="G1626" t="s">
        <v>2489</v>
      </c>
      <c r="H1626" t="s">
        <v>313</v>
      </c>
    </row>
    <row r="1627" spans="1:8" x14ac:dyDescent="0.2">
      <c r="A1627" s="5">
        <v>2</v>
      </c>
      <c r="B1627" s="5" t="s">
        <v>33</v>
      </c>
      <c r="C1627" t="s">
        <v>2849</v>
      </c>
      <c r="D1627" t="s">
        <v>2850</v>
      </c>
      <c r="E1627" t="s">
        <v>2490</v>
      </c>
      <c r="F1627">
        <v>2010</v>
      </c>
      <c r="G1627" t="s">
        <v>2489</v>
      </c>
      <c r="H1627" t="s">
        <v>2845</v>
      </c>
    </row>
    <row r="1628" spans="1:8" ht="17" x14ac:dyDescent="0.2">
      <c r="A1628" s="5">
        <v>3</v>
      </c>
      <c r="B1628" s="4" t="s">
        <v>27</v>
      </c>
      <c r="C1628" t="s">
        <v>37</v>
      </c>
      <c r="D1628" t="s">
        <v>2844</v>
      </c>
      <c r="E1628" t="s">
        <v>2490</v>
      </c>
      <c r="F1628">
        <v>2010</v>
      </c>
      <c r="G1628" t="s">
        <v>2489</v>
      </c>
      <c r="H1628" t="s">
        <v>2846</v>
      </c>
    </row>
    <row r="1629" spans="1:8" ht="17" x14ac:dyDescent="0.2">
      <c r="A1629" s="5">
        <v>4</v>
      </c>
      <c r="B1629" s="4" t="s">
        <v>28</v>
      </c>
      <c r="C1629" t="s">
        <v>37</v>
      </c>
      <c r="D1629" t="s">
        <v>2844</v>
      </c>
      <c r="E1629" t="s">
        <v>2490</v>
      </c>
      <c r="F1629">
        <v>2010</v>
      </c>
      <c r="G1629" t="s">
        <v>2489</v>
      </c>
    </row>
    <row r="1630" spans="1:8" ht="17" x14ac:dyDescent="0.2">
      <c r="A1630" s="5">
        <v>5</v>
      </c>
      <c r="B1630" s="4" t="s">
        <v>48</v>
      </c>
      <c r="C1630" t="s">
        <v>31</v>
      </c>
      <c r="D1630" t="s">
        <v>2848</v>
      </c>
      <c r="E1630" t="s">
        <v>2490</v>
      </c>
      <c r="F1630">
        <v>2010</v>
      </c>
      <c r="G1630" t="s">
        <v>2489</v>
      </c>
    </row>
    <row r="1631" spans="1:8" ht="17" x14ac:dyDescent="0.2">
      <c r="A1631" s="5">
        <v>6</v>
      </c>
      <c r="B1631" s="4" t="s">
        <v>0</v>
      </c>
      <c r="C1631" t="s">
        <v>31</v>
      </c>
      <c r="E1631" t="s">
        <v>2490</v>
      </c>
      <c r="F1631">
        <v>2010</v>
      </c>
      <c r="G1631" t="s">
        <v>2489</v>
      </c>
    </row>
    <row r="1632" spans="1:8" ht="17" x14ac:dyDescent="0.2">
      <c r="A1632" s="5">
        <v>7</v>
      </c>
      <c r="B1632" s="4" t="s">
        <v>762</v>
      </c>
      <c r="C1632" t="s">
        <v>31</v>
      </c>
      <c r="D1632" t="s">
        <v>2847</v>
      </c>
      <c r="E1632" t="s">
        <v>2490</v>
      </c>
      <c r="F1632">
        <v>2010</v>
      </c>
      <c r="G1632" t="s">
        <v>2489</v>
      </c>
    </row>
    <row r="1633" spans="1:7" ht="34" x14ac:dyDescent="0.2">
      <c r="A1633" s="5">
        <v>8</v>
      </c>
      <c r="B1633" s="4" t="s">
        <v>42</v>
      </c>
      <c r="C1633" t="s">
        <v>37</v>
      </c>
      <c r="E1633" t="s">
        <v>2490</v>
      </c>
      <c r="F1633">
        <v>2010</v>
      </c>
      <c r="G1633" t="s">
        <v>2489</v>
      </c>
    </row>
    <row r="1634" spans="1:7" x14ac:dyDescent="0.2">
      <c r="A1634" s="5">
        <v>9</v>
      </c>
      <c r="B1634" s="5" t="s">
        <v>24</v>
      </c>
      <c r="C1634" t="s">
        <v>131</v>
      </c>
      <c r="E1634" t="s">
        <v>2490</v>
      </c>
      <c r="F1634">
        <v>2010</v>
      </c>
      <c r="G1634" t="s">
        <v>2489</v>
      </c>
    </row>
    <row r="1635" spans="1:7" x14ac:dyDescent="0.2">
      <c r="A1635" s="5">
        <v>10</v>
      </c>
      <c r="B1635" s="5" t="s">
        <v>1</v>
      </c>
      <c r="C1635" t="s">
        <v>1016</v>
      </c>
      <c r="D1635" t="s">
        <v>2997</v>
      </c>
      <c r="E1635" t="s">
        <v>2490</v>
      </c>
      <c r="F1635">
        <v>2010</v>
      </c>
      <c r="G1635" t="s">
        <v>2489</v>
      </c>
    </row>
    <row r="1636" spans="1:7" x14ac:dyDescent="0.2">
      <c r="A1636" s="5">
        <v>11</v>
      </c>
      <c r="B1636" s="5" t="s">
        <v>2</v>
      </c>
      <c r="C1636" t="s">
        <v>55</v>
      </c>
      <c r="E1636" t="s">
        <v>2490</v>
      </c>
      <c r="F1636">
        <v>2010</v>
      </c>
      <c r="G1636" t="s">
        <v>2489</v>
      </c>
    </row>
    <row r="1637" spans="1:7" x14ac:dyDescent="0.2">
      <c r="A1637" s="5">
        <v>12</v>
      </c>
      <c r="B1637" s="5" t="s">
        <v>32</v>
      </c>
      <c r="C1637" t="s">
        <v>2843</v>
      </c>
      <c r="E1637" t="s">
        <v>2490</v>
      </c>
      <c r="F1637">
        <v>2010</v>
      </c>
      <c r="G1637" t="s">
        <v>2489</v>
      </c>
    </row>
    <row r="1638" spans="1:7" x14ac:dyDescent="0.2">
      <c r="A1638" s="5">
        <v>13</v>
      </c>
      <c r="B1638" s="5" t="s">
        <v>409</v>
      </c>
      <c r="C1638" t="s">
        <v>438</v>
      </c>
      <c r="E1638" t="s">
        <v>2490</v>
      </c>
      <c r="F1638">
        <v>2010</v>
      </c>
      <c r="G1638" t="s">
        <v>2489</v>
      </c>
    </row>
    <row r="1640" spans="1:7" x14ac:dyDescent="0.2">
      <c r="A1640" s="5">
        <v>1</v>
      </c>
      <c r="B1640" s="5" t="s">
        <v>25</v>
      </c>
      <c r="C1640" t="s">
        <v>31</v>
      </c>
      <c r="E1640" t="s">
        <v>2881</v>
      </c>
      <c r="F1640">
        <v>2010</v>
      </c>
      <c r="G1640" t="s">
        <v>1066</v>
      </c>
    </row>
    <row r="1641" spans="1:7" x14ac:dyDescent="0.2">
      <c r="A1641" s="5">
        <v>2</v>
      </c>
      <c r="B1641" s="5" t="s">
        <v>33</v>
      </c>
      <c r="C1641" t="s">
        <v>58</v>
      </c>
      <c r="D1641" t="s">
        <v>2882</v>
      </c>
      <c r="E1641" t="s">
        <v>2881</v>
      </c>
      <c r="F1641">
        <v>2010</v>
      </c>
      <c r="G1641" t="s">
        <v>1066</v>
      </c>
    </row>
    <row r="1642" spans="1:7" ht="17" x14ac:dyDescent="0.2">
      <c r="A1642" s="5">
        <v>3</v>
      </c>
      <c r="B1642" s="4" t="s">
        <v>27</v>
      </c>
      <c r="C1642" t="s">
        <v>54</v>
      </c>
      <c r="D1642" t="s">
        <v>2886</v>
      </c>
      <c r="E1642" t="s">
        <v>2881</v>
      </c>
      <c r="F1642">
        <v>2010</v>
      </c>
      <c r="G1642" t="s">
        <v>1066</v>
      </c>
    </row>
    <row r="1643" spans="1:7" ht="17" x14ac:dyDescent="0.2">
      <c r="A1643" s="5">
        <v>4</v>
      </c>
      <c r="B1643" s="4" t="s">
        <v>28</v>
      </c>
      <c r="C1643" t="s">
        <v>37</v>
      </c>
      <c r="D1643" t="s">
        <v>2885</v>
      </c>
      <c r="E1643" t="s">
        <v>2881</v>
      </c>
      <c r="F1643">
        <v>2010</v>
      </c>
      <c r="G1643" t="s">
        <v>1066</v>
      </c>
    </row>
    <row r="1644" spans="1:7" ht="17" x14ac:dyDescent="0.2">
      <c r="A1644" s="5">
        <v>5</v>
      </c>
      <c r="B1644" s="4" t="s">
        <v>48</v>
      </c>
      <c r="C1644" t="s">
        <v>31</v>
      </c>
      <c r="D1644" t="s">
        <v>264</v>
      </c>
      <c r="E1644" t="s">
        <v>2881</v>
      </c>
      <c r="F1644">
        <v>2010</v>
      </c>
      <c r="G1644" t="s">
        <v>1066</v>
      </c>
    </row>
    <row r="1645" spans="1:7" ht="17" x14ac:dyDescent="0.2">
      <c r="A1645" s="5">
        <v>6</v>
      </c>
      <c r="B1645" s="4" t="s">
        <v>0</v>
      </c>
      <c r="C1645" t="s">
        <v>31</v>
      </c>
      <c r="E1645" t="s">
        <v>2881</v>
      </c>
      <c r="F1645">
        <v>2010</v>
      </c>
      <c r="G1645" t="s">
        <v>1066</v>
      </c>
    </row>
    <row r="1646" spans="1:7" ht="17" x14ac:dyDescent="0.2">
      <c r="A1646" s="5">
        <v>7</v>
      </c>
      <c r="B1646" s="4" t="s">
        <v>762</v>
      </c>
      <c r="C1646" t="s">
        <v>31</v>
      </c>
      <c r="D1646" t="s">
        <v>2889</v>
      </c>
      <c r="E1646" t="s">
        <v>2881</v>
      </c>
      <c r="F1646">
        <v>2010</v>
      </c>
      <c r="G1646" t="s">
        <v>1066</v>
      </c>
    </row>
    <row r="1647" spans="1:7" ht="34" x14ac:dyDescent="0.2">
      <c r="A1647" s="5">
        <v>8</v>
      </c>
      <c r="B1647" s="4" t="s">
        <v>42</v>
      </c>
      <c r="C1647" t="s">
        <v>31</v>
      </c>
      <c r="D1647" t="s">
        <v>2890</v>
      </c>
      <c r="E1647" t="s">
        <v>2881</v>
      </c>
      <c r="F1647">
        <v>2010</v>
      </c>
      <c r="G1647" t="s">
        <v>1066</v>
      </c>
    </row>
    <row r="1648" spans="1:7" x14ac:dyDescent="0.2">
      <c r="A1648" s="5">
        <v>9</v>
      </c>
      <c r="B1648" s="5" t="s">
        <v>24</v>
      </c>
      <c r="C1648" t="s">
        <v>131</v>
      </c>
      <c r="E1648" t="s">
        <v>2881</v>
      </c>
      <c r="F1648">
        <v>2010</v>
      </c>
      <c r="G1648" t="s">
        <v>1066</v>
      </c>
    </row>
    <row r="1649" spans="1:7" x14ac:dyDescent="0.2">
      <c r="A1649" s="5">
        <v>10</v>
      </c>
      <c r="B1649" s="5" t="s">
        <v>1</v>
      </c>
      <c r="C1649" t="s">
        <v>31</v>
      </c>
      <c r="E1649" t="s">
        <v>2881</v>
      </c>
      <c r="F1649">
        <v>2010</v>
      </c>
      <c r="G1649" t="s">
        <v>1066</v>
      </c>
    </row>
    <row r="1650" spans="1:7" x14ac:dyDescent="0.2">
      <c r="A1650" s="5">
        <v>11</v>
      </c>
      <c r="B1650" s="5" t="s">
        <v>2</v>
      </c>
      <c r="C1650" t="s">
        <v>55</v>
      </c>
      <c r="E1650" t="s">
        <v>2881</v>
      </c>
      <c r="F1650">
        <v>2010</v>
      </c>
      <c r="G1650" t="s">
        <v>1066</v>
      </c>
    </row>
    <row r="1651" spans="1:7" x14ac:dyDescent="0.2">
      <c r="A1651" s="5">
        <v>12</v>
      </c>
      <c r="B1651" s="5" t="s">
        <v>32</v>
      </c>
      <c r="C1651" t="s">
        <v>2883</v>
      </c>
      <c r="D1651" t="s">
        <v>2884</v>
      </c>
      <c r="E1651" t="s">
        <v>2881</v>
      </c>
      <c r="F1651">
        <v>2010</v>
      </c>
      <c r="G1651" t="s">
        <v>1066</v>
      </c>
    </row>
    <row r="1652" spans="1:7" x14ac:dyDescent="0.2">
      <c r="A1652" s="5">
        <v>13</v>
      </c>
      <c r="B1652" s="5" t="s">
        <v>409</v>
      </c>
      <c r="C1652" t="s">
        <v>438</v>
      </c>
      <c r="E1652" t="s">
        <v>2881</v>
      </c>
      <c r="F1652">
        <v>2010</v>
      </c>
      <c r="G1652" t="s">
        <v>1066</v>
      </c>
    </row>
    <row r="1654" spans="1:7" x14ac:dyDescent="0.2">
      <c r="A1654" s="5">
        <v>1</v>
      </c>
      <c r="B1654" s="5" t="s">
        <v>25</v>
      </c>
      <c r="C1654" t="s">
        <v>31</v>
      </c>
      <c r="E1654" t="s">
        <v>2899</v>
      </c>
      <c r="F1654">
        <v>2010</v>
      </c>
      <c r="G1654" t="s">
        <v>2898</v>
      </c>
    </row>
    <row r="1655" spans="1:7" x14ac:dyDescent="0.2">
      <c r="A1655" s="5">
        <v>2</v>
      </c>
      <c r="B1655" s="5" t="s">
        <v>33</v>
      </c>
      <c r="C1655" t="s">
        <v>2896</v>
      </c>
      <c r="D1655" t="s">
        <v>2897</v>
      </c>
      <c r="E1655" t="s">
        <v>2899</v>
      </c>
      <c r="F1655">
        <v>2010</v>
      </c>
      <c r="G1655" t="s">
        <v>2898</v>
      </c>
    </row>
    <row r="1656" spans="1:7" ht="17" x14ac:dyDescent="0.2">
      <c r="A1656" s="5">
        <v>3</v>
      </c>
      <c r="B1656" s="4" t="s">
        <v>27</v>
      </c>
      <c r="C1656" t="s">
        <v>37</v>
      </c>
      <c r="D1656" t="s">
        <v>1431</v>
      </c>
      <c r="E1656" t="s">
        <v>2899</v>
      </c>
      <c r="F1656">
        <v>2010</v>
      </c>
      <c r="G1656" t="s">
        <v>2898</v>
      </c>
    </row>
    <row r="1657" spans="1:7" ht="17" x14ac:dyDescent="0.2">
      <c r="A1657" s="5">
        <v>4</v>
      </c>
      <c r="B1657" s="4" t="s">
        <v>28</v>
      </c>
      <c r="C1657" t="s">
        <v>37</v>
      </c>
      <c r="D1657" t="s">
        <v>2904</v>
      </c>
      <c r="E1657" t="s">
        <v>2899</v>
      </c>
      <c r="F1657">
        <v>2010</v>
      </c>
      <c r="G1657" t="s">
        <v>2898</v>
      </c>
    </row>
    <row r="1658" spans="1:7" ht="17" x14ac:dyDescent="0.2">
      <c r="A1658" s="5">
        <v>5</v>
      </c>
      <c r="B1658" s="4" t="s">
        <v>48</v>
      </c>
      <c r="C1658" t="s">
        <v>37</v>
      </c>
      <c r="E1658" t="s">
        <v>2899</v>
      </c>
      <c r="F1658">
        <v>2010</v>
      </c>
      <c r="G1658" t="s">
        <v>2898</v>
      </c>
    </row>
    <row r="1659" spans="1:7" ht="17" x14ac:dyDescent="0.2">
      <c r="A1659" s="5">
        <v>6</v>
      </c>
      <c r="B1659" s="4" t="s">
        <v>0</v>
      </c>
      <c r="C1659" t="s">
        <v>55</v>
      </c>
      <c r="E1659" t="s">
        <v>2899</v>
      </c>
      <c r="F1659">
        <v>2010</v>
      </c>
      <c r="G1659" t="s">
        <v>2898</v>
      </c>
    </row>
    <row r="1660" spans="1:7" ht="17" x14ac:dyDescent="0.2">
      <c r="A1660" s="5">
        <v>7</v>
      </c>
      <c r="B1660" s="4" t="s">
        <v>762</v>
      </c>
      <c r="C1660" t="s">
        <v>31</v>
      </c>
      <c r="D1660" t="s">
        <v>2905</v>
      </c>
      <c r="E1660" t="s">
        <v>2899</v>
      </c>
      <c r="F1660">
        <v>2010</v>
      </c>
      <c r="G1660" t="s">
        <v>2898</v>
      </c>
    </row>
    <row r="1661" spans="1:7" ht="34" x14ac:dyDescent="0.2">
      <c r="A1661" s="5">
        <v>8</v>
      </c>
      <c r="B1661" s="4" t="s">
        <v>42</v>
      </c>
      <c r="C1661" t="s">
        <v>37</v>
      </c>
      <c r="D1661" t="s">
        <v>2902</v>
      </c>
      <c r="E1661" t="s">
        <v>2899</v>
      </c>
      <c r="F1661">
        <v>2010</v>
      </c>
      <c r="G1661" t="s">
        <v>2898</v>
      </c>
    </row>
    <row r="1662" spans="1:7" x14ac:dyDescent="0.2">
      <c r="A1662" s="5">
        <v>9</v>
      </c>
      <c r="B1662" s="5" t="s">
        <v>24</v>
      </c>
      <c r="C1662" t="s">
        <v>438</v>
      </c>
      <c r="E1662" t="s">
        <v>2899</v>
      </c>
      <c r="F1662">
        <v>2010</v>
      </c>
      <c r="G1662" t="s">
        <v>2898</v>
      </c>
    </row>
    <row r="1663" spans="1:7" x14ac:dyDescent="0.2">
      <c r="A1663" s="5">
        <v>10</v>
      </c>
      <c r="B1663" s="5" t="s">
        <v>1</v>
      </c>
      <c r="C1663" t="s">
        <v>54</v>
      </c>
      <c r="E1663" t="s">
        <v>2899</v>
      </c>
      <c r="F1663">
        <v>2010</v>
      </c>
      <c r="G1663" t="s">
        <v>2898</v>
      </c>
    </row>
    <row r="1664" spans="1:7" x14ac:dyDescent="0.2">
      <c r="A1664" s="5">
        <v>11</v>
      </c>
      <c r="B1664" s="5" t="s">
        <v>2</v>
      </c>
      <c r="C1664" t="s">
        <v>54</v>
      </c>
      <c r="E1664" t="s">
        <v>2899</v>
      </c>
      <c r="F1664">
        <v>2010</v>
      </c>
      <c r="G1664" t="s">
        <v>2898</v>
      </c>
    </row>
    <row r="1665" spans="1:8" x14ac:dyDescent="0.2">
      <c r="A1665" s="5">
        <v>12</v>
      </c>
      <c r="B1665" s="5" t="s">
        <v>32</v>
      </c>
      <c r="C1665" t="s">
        <v>2903</v>
      </c>
      <c r="E1665" t="s">
        <v>2899</v>
      </c>
      <c r="F1665">
        <v>2010</v>
      </c>
      <c r="G1665" t="s">
        <v>2898</v>
      </c>
    </row>
    <row r="1666" spans="1:8" x14ac:dyDescent="0.2">
      <c r="A1666" s="5">
        <v>13</v>
      </c>
      <c r="B1666" s="5" t="s">
        <v>409</v>
      </c>
      <c r="C1666" t="s">
        <v>2900</v>
      </c>
      <c r="D1666" t="s">
        <v>2901</v>
      </c>
      <c r="E1666" t="s">
        <v>2899</v>
      </c>
      <c r="F1666">
        <v>2010</v>
      </c>
      <c r="G1666" t="s">
        <v>2898</v>
      </c>
    </row>
    <row r="1668" spans="1:8" x14ac:dyDescent="0.2">
      <c r="A1668" s="5">
        <v>1</v>
      </c>
      <c r="B1668" s="5" t="s">
        <v>25</v>
      </c>
      <c r="C1668" t="s">
        <v>31</v>
      </c>
      <c r="E1668" t="s">
        <v>2938</v>
      </c>
      <c r="F1668">
        <v>2010</v>
      </c>
      <c r="G1668" t="s">
        <v>2937</v>
      </c>
      <c r="H1668" t="s">
        <v>292</v>
      </c>
    </row>
    <row r="1669" spans="1:8" x14ac:dyDescent="0.2">
      <c r="A1669" s="5">
        <v>2</v>
      </c>
      <c r="B1669" s="5" t="s">
        <v>33</v>
      </c>
      <c r="C1669" t="s">
        <v>2939</v>
      </c>
      <c r="D1669" t="s">
        <v>2940</v>
      </c>
      <c r="E1669" t="s">
        <v>2938</v>
      </c>
      <c r="F1669">
        <v>2010</v>
      </c>
      <c r="G1669" t="s">
        <v>2937</v>
      </c>
      <c r="H1669" t="s">
        <v>313</v>
      </c>
    </row>
    <row r="1670" spans="1:8" ht="17" x14ac:dyDescent="0.2">
      <c r="A1670" s="5">
        <v>3</v>
      </c>
      <c r="B1670" s="4" t="s">
        <v>27</v>
      </c>
      <c r="C1670" t="s">
        <v>31</v>
      </c>
      <c r="D1670" t="s">
        <v>2942</v>
      </c>
      <c r="E1670" t="s">
        <v>2938</v>
      </c>
      <c r="F1670">
        <v>2010</v>
      </c>
      <c r="G1670" t="s">
        <v>2937</v>
      </c>
    </row>
    <row r="1671" spans="1:8" ht="17" x14ac:dyDescent="0.2">
      <c r="A1671" s="5">
        <v>4</v>
      </c>
      <c r="B1671" s="4" t="s">
        <v>28</v>
      </c>
      <c r="C1671" t="s">
        <v>37</v>
      </c>
      <c r="D1671" t="s">
        <v>1431</v>
      </c>
      <c r="E1671" t="s">
        <v>2938</v>
      </c>
      <c r="F1671">
        <v>2010</v>
      </c>
      <c r="G1671" t="s">
        <v>2937</v>
      </c>
    </row>
    <row r="1672" spans="1:8" ht="17" x14ac:dyDescent="0.2">
      <c r="A1672" s="5">
        <v>5</v>
      </c>
      <c r="B1672" s="4" t="s">
        <v>48</v>
      </c>
      <c r="C1672" t="s">
        <v>31</v>
      </c>
      <c r="D1672" t="s">
        <v>2946</v>
      </c>
      <c r="E1672" t="s">
        <v>2938</v>
      </c>
      <c r="F1672">
        <v>2010</v>
      </c>
      <c r="G1672" t="s">
        <v>2937</v>
      </c>
    </row>
    <row r="1673" spans="1:8" ht="17" x14ac:dyDescent="0.2">
      <c r="A1673" s="5">
        <v>6</v>
      </c>
      <c r="B1673" s="4" t="s">
        <v>0</v>
      </c>
      <c r="C1673" t="s">
        <v>31</v>
      </c>
      <c r="E1673" t="s">
        <v>2938</v>
      </c>
      <c r="F1673">
        <v>2010</v>
      </c>
      <c r="G1673" t="s">
        <v>2937</v>
      </c>
    </row>
    <row r="1674" spans="1:8" ht="17" x14ac:dyDescent="0.2">
      <c r="A1674" s="5">
        <v>7</v>
      </c>
      <c r="B1674" s="4" t="s">
        <v>762</v>
      </c>
      <c r="C1674" t="s">
        <v>31</v>
      </c>
      <c r="D1674" t="s">
        <v>2941</v>
      </c>
      <c r="E1674" t="s">
        <v>2938</v>
      </c>
      <c r="F1674">
        <v>2010</v>
      </c>
      <c r="G1674" t="s">
        <v>2937</v>
      </c>
    </row>
    <row r="1675" spans="1:8" ht="34" x14ac:dyDescent="0.2">
      <c r="A1675" s="5">
        <v>8</v>
      </c>
      <c r="B1675" s="4" t="s">
        <v>42</v>
      </c>
      <c r="C1675" t="s">
        <v>37</v>
      </c>
      <c r="E1675" t="s">
        <v>2938</v>
      </c>
      <c r="F1675">
        <v>2010</v>
      </c>
      <c r="G1675" t="s">
        <v>2937</v>
      </c>
    </row>
    <row r="1676" spans="1:8" x14ac:dyDescent="0.2">
      <c r="A1676" s="5">
        <v>9</v>
      </c>
      <c r="B1676" s="5" t="s">
        <v>24</v>
      </c>
      <c r="C1676" t="s">
        <v>131</v>
      </c>
      <c r="D1676" t="s">
        <v>2943</v>
      </c>
      <c r="E1676" t="s">
        <v>2938</v>
      </c>
      <c r="F1676">
        <v>2010</v>
      </c>
      <c r="G1676" t="s">
        <v>2937</v>
      </c>
    </row>
    <row r="1677" spans="1:8" x14ac:dyDescent="0.2">
      <c r="A1677" s="5">
        <v>10</v>
      </c>
      <c r="B1677" s="5" t="s">
        <v>1</v>
      </c>
      <c r="C1677" t="s">
        <v>31</v>
      </c>
      <c r="E1677" t="s">
        <v>2938</v>
      </c>
      <c r="F1677">
        <v>2010</v>
      </c>
      <c r="G1677" t="s">
        <v>2937</v>
      </c>
    </row>
    <row r="1678" spans="1:8" x14ac:dyDescent="0.2">
      <c r="A1678" s="5">
        <v>11</v>
      </c>
      <c r="B1678" s="5" t="s">
        <v>2</v>
      </c>
      <c r="C1678" t="s">
        <v>55</v>
      </c>
      <c r="E1678" t="s">
        <v>2938</v>
      </c>
      <c r="F1678">
        <v>2010</v>
      </c>
      <c r="G1678" t="s">
        <v>2937</v>
      </c>
    </row>
    <row r="1679" spans="1:8" x14ac:dyDescent="0.2">
      <c r="A1679" s="5">
        <v>12</v>
      </c>
      <c r="B1679" s="5" t="s">
        <v>32</v>
      </c>
      <c r="C1679" t="s">
        <v>2944</v>
      </c>
      <c r="D1679" t="s">
        <v>2945</v>
      </c>
      <c r="E1679" t="s">
        <v>2938</v>
      </c>
      <c r="F1679">
        <v>2010</v>
      </c>
      <c r="G1679" t="s">
        <v>2937</v>
      </c>
    </row>
    <row r="1680" spans="1:8" x14ac:dyDescent="0.2">
      <c r="A1680" s="5">
        <v>13</v>
      </c>
      <c r="B1680" s="5" t="s">
        <v>409</v>
      </c>
      <c r="C1680">
        <f>836+419</f>
        <v>1255</v>
      </c>
      <c r="D1680" t="s">
        <v>2947</v>
      </c>
      <c r="E1680" t="s">
        <v>2938</v>
      </c>
      <c r="F1680">
        <v>2010</v>
      </c>
      <c r="G1680" t="s">
        <v>2937</v>
      </c>
    </row>
    <row r="1682" spans="1:8" x14ac:dyDescent="0.2">
      <c r="A1682" s="5">
        <v>1</v>
      </c>
      <c r="B1682" s="5" t="s">
        <v>25</v>
      </c>
      <c r="C1682" t="s">
        <v>31</v>
      </c>
      <c r="E1682" t="s">
        <v>2968</v>
      </c>
      <c r="F1682">
        <v>2010</v>
      </c>
      <c r="G1682" t="s">
        <v>2967</v>
      </c>
    </row>
    <row r="1683" spans="1:8" x14ac:dyDescent="0.2">
      <c r="A1683" s="5">
        <v>2</v>
      </c>
      <c r="B1683" s="5" t="s">
        <v>33</v>
      </c>
      <c r="C1683" t="s">
        <v>2970</v>
      </c>
      <c r="D1683" t="s">
        <v>2969</v>
      </c>
      <c r="E1683" t="s">
        <v>2968</v>
      </c>
      <c r="F1683">
        <v>2010</v>
      </c>
      <c r="G1683" t="s">
        <v>2967</v>
      </c>
    </row>
    <row r="1684" spans="1:8" ht="17" x14ac:dyDescent="0.2">
      <c r="A1684" s="5">
        <v>3</v>
      </c>
      <c r="B1684" s="4" t="s">
        <v>27</v>
      </c>
      <c r="C1684" t="s">
        <v>37</v>
      </c>
      <c r="D1684" t="s">
        <v>2972</v>
      </c>
      <c r="E1684" t="s">
        <v>2968</v>
      </c>
      <c r="F1684">
        <v>2010</v>
      </c>
      <c r="G1684" t="s">
        <v>2967</v>
      </c>
    </row>
    <row r="1685" spans="1:8" ht="17" x14ac:dyDescent="0.2">
      <c r="A1685" s="5">
        <v>4</v>
      </c>
      <c r="B1685" s="4" t="s">
        <v>28</v>
      </c>
      <c r="C1685" t="s">
        <v>37</v>
      </c>
      <c r="D1685" t="s">
        <v>2973</v>
      </c>
      <c r="E1685" t="s">
        <v>2968</v>
      </c>
      <c r="F1685">
        <v>2010</v>
      </c>
      <c r="G1685" t="s">
        <v>2967</v>
      </c>
    </row>
    <row r="1686" spans="1:8" ht="17" x14ac:dyDescent="0.2">
      <c r="A1686" s="5">
        <v>5</v>
      </c>
      <c r="B1686" s="4" t="s">
        <v>48</v>
      </c>
      <c r="C1686" t="s">
        <v>31</v>
      </c>
      <c r="D1686" t="s">
        <v>2975</v>
      </c>
      <c r="E1686" t="s">
        <v>2968</v>
      </c>
      <c r="F1686">
        <v>2010</v>
      </c>
      <c r="G1686" t="s">
        <v>2967</v>
      </c>
    </row>
    <row r="1687" spans="1:8" ht="17" x14ac:dyDescent="0.2">
      <c r="A1687" s="5">
        <v>6</v>
      </c>
      <c r="B1687" s="4" t="s">
        <v>0</v>
      </c>
      <c r="C1687" t="s">
        <v>37</v>
      </c>
      <c r="D1687" t="s">
        <v>1290</v>
      </c>
      <c r="E1687" t="s">
        <v>2968</v>
      </c>
      <c r="F1687">
        <v>2010</v>
      </c>
      <c r="G1687" t="s">
        <v>2967</v>
      </c>
      <c r="H1687" t="s">
        <v>2976</v>
      </c>
    </row>
    <row r="1688" spans="1:8" ht="17" x14ac:dyDescent="0.2">
      <c r="A1688" s="5">
        <v>7</v>
      </c>
      <c r="B1688" s="4" t="s">
        <v>762</v>
      </c>
      <c r="C1688" t="s">
        <v>31</v>
      </c>
      <c r="D1688" t="s">
        <v>2974</v>
      </c>
      <c r="E1688" t="s">
        <v>2968</v>
      </c>
      <c r="F1688">
        <v>2010</v>
      </c>
      <c r="G1688" t="s">
        <v>2967</v>
      </c>
    </row>
    <row r="1689" spans="1:8" ht="34" x14ac:dyDescent="0.2">
      <c r="A1689" s="5">
        <v>8</v>
      </c>
      <c r="B1689" s="4" t="s">
        <v>42</v>
      </c>
      <c r="C1689" t="s">
        <v>31</v>
      </c>
      <c r="D1689" t="s">
        <v>2994</v>
      </c>
      <c r="E1689" t="s">
        <v>2968</v>
      </c>
      <c r="F1689">
        <v>2010</v>
      </c>
      <c r="G1689" t="s">
        <v>2967</v>
      </c>
    </row>
    <row r="1690" spans="1:8" x14ac:dyDescent="0.2">
      <c r="A1690" s="5">
        <v>9</v>
      </c>
      <c r="B1690" s="5" t="s">
        <v>24</v>
      </c>
      <c r="C1690" t="s">
        <v>354</v>
      </c>
      <c r="E1690" t="s">
        <v>2968</v>
      </c>
      <c r="F1690">
        <v>2010</v>
      </c>
      <c r="G1690" t="s">
        <v>2967</v>
      </c>
    </row>
    <row r="1691" spans="1:8" x14ac:dyDescent="0.2">
      <c r="A1691" s="5">
        <v>10</v>
      </c>
      <c r="B1691" s="5" t="s">
        <v>1</v>
      </c>
      <c r="C1691" t="s">
        <v>31</v>
      </c>
      <c r="E1691" t="s">
        <v>2968</v>
      </c>
      <c r="F1691">
        <v>2010</v>
      </c>
      <c r="G1691" t="s">
        <v>2967</v>
      </c>
    </row>
    <row r="1692" spans="1:8" x14ac:dyDescent="0.2">
      <c r="A1692" s="5">
        <v>11</v>
      </c>
      <c r="B1692" s="5" t="s">
        <v>2</v>
      </c>
      <c r="C1692" t="s">
        <v>55</v>
      </c>
      <c r="E1692" t="s">
        <v>2968</v>
      </c>
      <c r="F1692">
        <v>2010</v>
      </c>
      <c r="G1692" t="s">
        <v>2967</v>
      </c>
    </row>
    <row r="1693" spans="1:8" x14ac:dyDescent="0.2">
      <c r="A1693" s="5">
        <v>12</v>
      </c>
      <c r="B1693" s="5" t="s">
        <v>32</v>
      </c>
      <c r="C1693" t="s">
        <v>2971</v>
      </c>
      <c r="E1693" t="s">
        <v>2968</v>
      </c>
      <c r="F1693">
        <v>2010</v>
      </c>
      <c r="G1693" t="s">
        <v>2967</v>
      </c>
    </row>
    <row r="1694" spans="1:8" x14ac:dyDescent="0.2">
      <c r="A1694" s="5">
        <v>13</v>
      </c>
      <c r="B1694" s="5" t="s">
        <v>409</v>
      </c>
      <c r="C1694" t="s">
        <v>438</v>
      </c>
      <c r="E1694" t="s">
        <v>2968</v>
      </c>
      <c r="F1694">
        <v>2010</v>
      </c>
      <c r="G1694" t="s">
        <v>2967</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6F0CF-3FC1-0B42-A749-CAF7C157B637}">
  <dimension ref="A1:I270"/>
  <sheetViews>
    <sheetView topLeftCell="A164" workbookViewId="0">
      <selection activeCell="E246" sqref="E246:E270"/>
    </sheetView>
  </sheetViews>
  <sheetFormatPr baseColWidth="10" defaultRowHeight="16" x14ac:dyDescent="0.2"/>
  <cols>
    <col min="1" max="1" width="27.6640625" bestFit="1" customWidth="1"/>
    <col min="5" max="5" width="12" bestFit="1" customWidth="1"/>
    <col min="6" max="6" width="5.83203125" bestFit="1" customWidth="1"/>
  </cols>
  <sheetData>
    <row r="1" spans="1:9" x14ac:dyDescent="0.2">
      <c r="A1" s="1" t="s">
        <v>10</v>
      </c>
      <c r="B1" s="16" t="s">
        <v>11</v>
      </c>
      <c r="C1" s="1" t="s">
        <v>15</v>
      </c>
      <c r="D1" s="20" t="s">
        <v>409</v>
      </c>
      <c r="E1" s="1" t="s">
        <v>22</v>
      </c>
      <c r="F1" s="1" t="s">
        <v>7</v>
      </c>
      <c r="G1" s="1" t="s">
        <v>8</v>
      </c>
      <c r="H1" s="1" t="s">
        <v>9</v>
      </c>
      <c r="I1" s="1" t="s">
        <v>6</v>
      </c>
    </row>
    <row r="2" spans="1:9" ht="187" x14ac:dyDescent="0.2">
      <c r="A2" s="3" t="s">
        <v>16</v>
      </c>
      <c r="B2" s="17" t="s">
        <v>21</v>
      </c>
      <c r="C2" s="6" t="s">
        <v>20</v>
      </c>
      <c r="D2" s="21" t="s">
        <v>1255</v>
      </c>
      <c r="E2" s="3" t="s">
        <v>23</v>
      </c>
      <c r="F2" s="3" t="s">
        <v>17</v>
      </c>
      <c r="G2" s="3" t="s">
        <v>18</v>
      </c>
      <c r="H2" s="3" t="s">
        <v>19</v>
      </c>
    </row>
    <row r="3" spans="1:9" x14ac:dyDescent="0.2">
      <c r="A3" t="s">
        <v>1175</v>
      </c>
      <c r="B3">
        <v>0.9</v>
      </c>
      <c r="C3" t="s">
        <v>54</v>
      </c>
      <c r="D3" t="s">
        <v>438</v>
      </c>
      <c r="E3" t="s">
        <v>55</v>
      </c>
      <c r="F3" t="s">
        <v>1352</v>
      </c>
      <c r="G3">
        <v>2014</v>
      </c>
      <c r="H3" t="s">
        <v>1351</v>
      </c>
    </row>
    <row r="4" spans="1:9" x14ac:dyDescent="0.2">
      <c r="A4" t="s">
        <v>1357</v>
      </c>
      <c r="B4">
        <v>0.96</v>
      </c>
      <c r="C4" t="s">
        <v>54</v>
      </c>
      <c r="D4" t="s">
        <v>438</v>
      </c>
      <c r="E4" t="s">
        <v>55</v>
      </c>
      <c r="F4" t="s">
        <v>1352</v>
      </c>
      <c r="G4">
        <v>2014</v>
      </c>
      <c r="H4" t="s">
        <v>1351</v>
      </c>
    </row>
    <row r="5" spans="1:9" x14ac:dyDescent="0.2">
      <c r="A5" t="s">
        <v>1358</v>
      </c>
      <c r="B5">
        <v>0.98499999999999999</v>
      </c>
      <c r="C5" t="s">
        <v>54</v>
      </c>
      <c r="D5" t="s">
        <v>438</v>
      </c>
      <c r="E5" t="s">
        <v>55</v>
      </c>
      <c r="F5" t="s">
        <v>1352</v>
      </c>
      <c r="G5">
        <v>2014</v>
      </c>
      <c r="H5" t="s">
        <v>1351</v>
      </c>
    </row>
    <row r="6" spans="1:9" x14ac:dyDescent="0.2">
      <c r="A6" t="s">
        <v>1359</v>
      </c>
      <c r="B6">
        <v>0.997</v>
      </c>
      <c r="C6" t="s">
        <v>54</v>
      </c>
      <c r="D6" t="s">
        <v>438</v>
      </c>
      <c r="E6" t="s">
        <v>55</v>
      </c>
      <c r="F6" t="s">
        <v>1352</v>
      </c>
      <c r="G6">
        <v>2014</v>
      </c>
      <c r="H6" t="s">
        <v>1351</v>
      </c>
    </row>
    <row r="7" spans="1:9" x14ac:dyDescent="0.2">
      <c r="A7" t="s">
        <v>1360</v>
      </c>
      <c r="B7">
        <v>0.98499999999999999</v>
      </c>
      <c r="C7" t="s">
        <v>54</v>
      </c>
      <c r="D7" t="s">
        <v>438</v>
      </c>
      <c r="E7" t="s">
        <v>55</v>
      </c>
      <c r="F7" t="s">
        <v>1352</v>
      </c>
      <c r="G7">
        <v>2014</v>
      </c>
      <c r="H7" t="s">
        <v>1351</v>
      </c>
    </row>
    <row r="8" spans="1:9" x14ac:dyDescent="0.2">
      <c r="A8" t="s">
        <v>1361</v>
      </c>
      <c r="B8">
        <v>0.9</v>
      </c>
      <c r="C8" t="s">
        <v>54</v>
      </c>
      <c r="D8" t="s">
        <v>438</v>
      </c>
      <c r="E8" t="s">
        <v>55</v>
      </c>
      <c r="F8" t="s">
        <v>1352</v>
      </c>
      <c r="G8">
        <v>2014</v>
      </c>
      <c r="H8" t="s">
        <v>1351</v>
      </c>
    </row>
    <row r="9" spans="1:9" x14ac:dyDescent="0.2">
      <c r="A9" t="s">
        <v>933</v>
      </c>
      <c r="B9">
        <v>0</v>
      </c>
      <c r="C9" t="s">
        <v>54</v>
      </c>
      <c r="D9" t="s">
        <v>438</v>
      </c>
      <c r="E9" t="s">
        <v>55</v>
      </c>
      <c r="F9" t="s">
        <v>1352</v>
      </c>
      <c r="G9">
        <v>2014</v>
      </c>
      <c r="H9" t="s">
        <v>1351</v>
      </c>
    </row>
    <row r="10" spans="1:9" x14ac:dyDescent="0.2">
      <c r="A10" t="s">
        <v>1362</v>
      </c>
      <c r="B10">
        <v>0</v>
      </c>
      <c r="C10" t="s">
        <v>54</v>
      </c>
      <c r="D10" t="s">
        <v>438</v>
      </c>
      <c r="E10" t="s">
        <v>55</v>
      </c>
      <c r="F10" t="s">
        <v>1352</v>
      </c>
      <c r="G10">
        <v>2014</v>
      </c>
      <c r="H10" t="s">
        <v>1351</v>
      </c>
    </row>
    <row r="11" spans="1:9" x14ac:dyDescent="0.2">
      <c r="A11" t="s">
        <v>1363</v>
      </c>
      <c r="B11">
        <v>0</v>
      </c>
      <c r="C11" t="s">
        <v>54</v>
      </c>
      <c r="D11" t="s">
        <v>438</v>
      </c>
      <c r="E11" t="s">
        <v>55</v>
      </c>
      <c r="F11" t="s">
        <v>1352</v>
      </c>
      <c r="G11">
        <v>2014</v>
      </c>
      <c r="H11" t="s">
        <v>1351</v>
      </c>
    </row>
    <row r="12" spans="1:9" x14ac:dyDescent="0.2">
      <c r="A12" t="s">
        <v>1364</v>
      </c>
      <c r="B12">
        <v>0.22500000000000001</v>
      </c>
      <c r="C12" t="s">
        <v>54</v>
      </c>
      <c r="D12" t="s">
        <v>438</v>
      </c>
      <c r="E12" t="s">
        <v>55</v>
      </c>
      <c r="F12" t="s">
        <v>1352</v>
      </c>
      <c r="G12">
        <v>2014</v>
      </c>
      <c r="H12" t="s">
        <v>1351</v>
      </c>
    </row>
    <row r="13" spans="1:9" x14ac:dyDescent="0.2">
      <c r="A13" t="s">
        <v>1365</v>
      </c>
      <c r="B13">
        <v>0.22500000000000001</v>
      </c>
      <c r="C13" t="s">
        <v>54</v>
      </c>
      <c r="D13" t="s">
        <v>438</v>
      </c>
      <c r="E13" t="s">
        <v>55</v>
      </c>
      <c r="F13" t="s">
        <v>1352</v>
      </c>
      <c r="G13">
        <v>2014</v>
      </c>
      <c r="H13" t="s">
        <v>1351</v>
      </c>
    </row>
    <row r="14" spans="1:9" x14ac:dyDescent="0.2">
      <c r="A14" t="s">
        <v>1366</v>
      </c>
      <c r="B14">
        <v>0.2</v>
      </c>
      <c r="C14" t="s">
        <v>54</v>
      </c>
      <c r="D14" t="s">
        <v>438</v>
      </c>
      <c r="E14" t="s">
        <v>55</v>
      </c>
      <c r="F14" t="s">
        <v>1352</v>
      </c>
      <c r="G14">
        <v>2014</v>
      </c>
      <c r="H14" t="s">
        <v>1351</v>
      </c>
    </row>
    <row r="15" spans="1:9" x14ac:dyDescent="0.2">
      <c r="A15" t="s">
        <v>1367</v>
      </c>
      <c r="B15">
        <v>0</v>
      </c>
      <c r="C15" t="s">
        <v>54</v>
      </c>
      <c r="D15" t="s">
        <v>438</v>
      </c>
      <c r="E15" t="s">
        <v>55</v>
      </c>
      <c r="F15" t="s">
        <v>1352</v>
      </c>
      <c r="G15">
        <v>2014</v>
      </c>
      <c r="H15" t="s">
        <v>1351</v>
      </c>
    </row>
    <row r="16" spans="1:9" x14ac:dyDescent="0.2">
      <c r="A16" t="s">
        <v>1368</v>
      </c>
      <c r="B16">
        <v>0</v>
      </c>
      <c r="C16" t="s">
        <v>54</v>
      </c>
      <c r="D16" t="s">
        <v>438</v>
      </c>
      <c r="E16" t="s">
        <v>55</v>
      </c>
      <c r="F16" t="s">
        <v>1352</v>
      </c>
      <c r="G16">
        <v>2014</v>
      </c>
      <c r="H16" t="s">
        <v>1351</v>
      </c>
    </row>
    <row r="17" spans="1:8" x14ac:dyDescent="0.2">
      <c r="A17" t="s">
        <v>1369</v>
      </c>
      <c r="B17">
        <v>0</v>
      </c>
      <c r="C17" t="s">
        <v>54</v>
      </c>
      <c r="D17" t="s">
        <v>438</v>
      </c>
      <c r="E17" t="s">
        <v>55</v>
      </c>
      <c r="F17" t="s">
        <v>1352</v>
      </c>
      <c r="G17">
        <v>2014</v>
      </c>
      <c r="H17" t="s">
        <v>1351</v>
      </c>
    </row>
    <row r="18" spans="1:8" x14ac:dyDescent="0.2">
      <c r="A18" t="s">
        <v>1370</v>
      </c>
      <c r="B18">
        <v>0.2243</v>
      </c>
      <c r="C18" t="s">
        <v>54</v>
      </c>
      <c r="D18" t="s">
        <v>438</v>
      </c>
      <c r="E18" t="s">
        <v>55</v>
      </c>
      <c r="F18" t="s">
        <v>1352</v>
      </c>
      <c r="G18">
        <v>2014</v>
      </c>
      <c r="H18" t="s">
        <v>1351</v>
      </c>
    </row>
    <row r="19" spans="1:8" x14ac:dyDescent="0.2">
      <c r="A19" t="s">
        <v>1371</v>
      </c>
      <c r="B19">
        <v>0.22159999999999999</v>
      </c>
      <c r="C19" t="s">
        <v>54</v>
      </c>
      <c r="D19" t="s">
        <v>438</v>
      </c>
      <c r="E19" t="s">
        <v>55</v>
      </c>
      <c r="F19" t="s">
        <v>1352</v>
      </c>
      <c r="G19">
        <v>2014</v>
      </c>
      <c r="H19" t="s">
        <v>1351</v>
      </c>
    </row>
    <row r="20" spans="1:8" x14ac:dyDescent="0.2">
      <c r="A20" t="s">
        <v>1372</v>
      </c>
      <c r="B20">
        <v>0.18</v>
      </c>
      <c r="C20" t="s">
        <v>54</v>
      </c>
      <c r="D20" t="s">
        <v>438</v>
      </c>
      <c r="E20" t="s">
        <v>55</v>
      </c>
      <c r="F20" t="s">
        <v>1352</v>
      </c>
      <c r="G20">
        <v>2014</v>
      </c>
      <c r="H20" t="s">
        <v>1351</v>
      </c>
    </row>
    <row r="21" spans="1:8" x14ac:dyDescent="0.2">
      <c r="A21" t="s">
        <v>1373</v>
      </c>
      <c r="B21">
        <v>0</v>
      </c>
      <c r="C21" t="s">
        <v>54</v>
      </c>
      <c r="D21" t="s">
        <v>438</v>
      </c>
      <c r="E21" t="s">
        <v>55</v>
      </c>
      <c r="F21" t="s">
        <v>1352</v>
      </c>
      <c r="G21">
        <v>2014</v>
      </c>
      <c r="H21" t="s">
        <v>1351</v>
      </c>
    </row>
    <row r="22" spans="1:8" x14ac:dyDescent="0.2">
      <c r="A22" t="s">
        <v>1374</v>
      </c>
      <c r="B22">
        <v>0</v>
      </c>
      <c r="C22" t="s">
        <v>54</v>
      </c>
      <c r="D22" t="s">
        <v>438</v>
      </c>
      <c r="E22" t="s">
        <v>55</v>
      </c>
      <c r="F22" t="s">
        <v>1352</v>
      </c>
      <c r="G22">
        <v>2014</v>
      </c>
      <c r="H22" t="s">
        <v>1351</v>
      </c>
    </row>
    <row r="23" spans="1:8" x14ac:dyDescent="0.2">
      <c r="A23" s="9" t="s">
        <v>1375</v>
      </c>
      <c r="B23">
        <v>0</v>
      </c>
      <c r="C23" t="s">
        <v>54</v>
      </c>
      <c r="D23" t="s">
        <v>438</v>
      </c>
      <c r="E23" t="s">
        <v>55</v>
      </c>
      <c r="F23" t="s">
        <v>1352</v>
      </c>
      <c r="G23">
        <v>2014</v>
      </c>
      <c r="H23" t="s">
        <v>1351</v>
      </c>
    </row>
    <row r="24" spans="1:8" x14ac:dyDescent="0.2">
      <c r="A24" s="9" t="s">
        <v>1376</v>
      </c>
      <c r="B24">
        <v>4.4443999999999999</v>
      </c>
      <c r="C24" t="s">
        <v>54</v>
      </c>
      <c r="D24" t="s">
        <v>438</v>
      </c>
      <c r="E24" t="s">
        <v>55</v>
      </c>
      <c r="F24" t="s">
        <v>1352</v>
      </c>
      <c r="G24">
        <v>2014</v>
      </c>
      <c r="H24" t="s">
        <v>1351</v>
      </c>
    </row>
    <row r="25" spans="1:8" x14ac:dyDescent="0.2">
      <c r="A25" s="9" t="s">
        <v>1377</v>
      </c>
      <c r="B25">
        <v>4.4443999999999999</v>
      </c>
      <c r="C25" t="s">
        <v>54</v>
      </c>
      <c r="D25" t="s">
        <v>438</v>
      </c>
      <c r="E25" t="s">
        <v>55</v>
      </c>
      <c r="F25" t="s">
        <v>1352</v>
      </c>
      <c r="G25">
        <v>2014</v>
      </c>
      <c r="H25" t="s">
        <v>1351</v>
      </c>
    </row>
    <row r="26" spans="1:8" x14ac:dyDescent="0.2">
      <c r="A26" s="9" t="s">
        <v>1378</v>
      </c>
      <c r="B26">
        <v>5</v>
      </c>
      <c r="C26" t="s">
        <v>54</v>
      </c>
      <c r="D26" t="s">
        <v>438</v>
      </c>
      <c r="E26" t="s">
        <v>55</v>
      </c>
      <c r="F26" t="s">
        <v>1352</v>
      </c>
      <c r="G26">
        <v>2014</v>
      </c>
      <c r="H26" t="s">
        <v>1351</v>
      </c>
    </row>
    <row r="27" spans="1:8" x14ac:dyDescent="0.2">
      <c r="A27" s="24" t="s">
        <v>1384</v>
      </c>
      <c r="B27">
        <v>0.76</v>
      </c>
      <c r="C27" t="s">
        <v>54</v>
      </c>
      <c r="D27" t="s">
        <v>438</v>
      </c>
      <c r="E27" t="s">
        <v>1383</v>
      </c>
      <c r="F27" t="s">
        <v>1380</v>
      </c>
      <c r="G27">
        <v>2013</v>
      </c>
      <c r="H27" t="s">
        <v>1379</v>
      </c>
    </row>
    <row r="28" spans="1:8" x14ac:dyDescent="0.2">
      <c r="A28" s="24" t="s">
        <v>1385</v>
      </c>
      <c r="B28">
        <v>0.93</v>
      </c>
      <c r="C28" t="s">
        <v>54</v>
      </c>
      <c r="D28" t="s">
        <v>438</v>
      </c>
      <c r="E28" t="s">
        <v>1383</v>
      </c>
      <c r="F28" t="s">
        <v>1380</v>
      </c>
      <c r="G28">
        <v>2013</v>
      </c>
      <c r="H28" t="s">
        <v>1379</v>
      </c>
    </row>
    <row r="29" spans="1:8" x14ac:dyDescent="0.2">
      <c r="A29" s="24" t="s">
        <v>1386</v>
      </c>
      <c r="B29">
        <v>0.93</v>
      </c>
      <c r="C29" t="s">
        <v>54</v>
      </c>
      <c r="D29" t="s">
        <v>438</v>
      </c>
      <c r="E29" t="s">
        <v>1383</v>
      </c>
      <c r="F29" t="s">
        <v>1380</v>
      </c>
      <c r="G29">
        <v>2013</v>
      </c>
      <c r="H29" t="s">
        <v>1379</v>
      </c>
    </row>
    <row r="30" spans="1:8" x14ac:dyDescent="0.2">
      <c r="A30" s="24" t="s">
        <v>1387</v>
      </c>
      <c r="B30">
        <v>0.86</v>
      </c>
      <c r="C30" t="s">
        <v>54</v>
      </c>
      <c r="D30" t="s">
        <v>438</v>
      </c>
      <c r="E30" t="s">
        <v>1383</v>
      </c>
      <c r="F30" t="s">
        <v>1380</v>
      </c>
      <c r="G30">
        <v>2013</v>
      </c>
      <c r="H30" t="s">
        <v>1379</v>
      </c>
    </row>
    <row r="31" spans="1:8" x14ac:dyDescent="0.2">
      <c r="A31" s="24" t="s">
        <v>1388</v>
      </c>
      <c r="B31">
        <v>0.95</v>
      </c>
      <c r="C31" t="s">
        <v>54</v>
      </c>
      <c r="D31" t="s">
        <v>438</v>
      </c>
      <c r="E31" t="s">
        <v>1383</v>
      </c>
      <c r="F31" t="s">
        <v>1380</v>
      </c>
      <c r="G31">
        <v>2013</v>
      </c>
      <c r="H31" t="s">
        <v>1379</v>
      </c>
    </row>
    <row r="32" spans="1:8" x14ac:dyDescent="0.2">
      <c r="A32" s="24" t="s">
        <v>1389</v>
      </c>
      <c r="B32">
        <v>0.95</v>
      </c>
      <c r="C32" t="s">
        <v>54</v>
      </c>
      <c r="D32" t="s">
        <v>438</v>
      </c>
      <c r="E32" t="s">
        <v>1383</v>
      </c>
      <c r="F32" t="s">
        <v>1380</v>
      </c>
      <c r="G32">
        <v>2013</v>
      </c>
      <c r="H32" t="s">
        <v>1379</v>
      </c>
    </row>
    <row r="33" spans="1:8" x14ac:dyDescent="0.2">
      <c r="A33" s="24" t="s">
        <v>1390</v>
      </c>
      <c r="B33">
        <v>0.95</v>
      </c>
      <c r="C33" t="s">
        <v>54</v>
      </c>
      <c r="D33" t="s">
        <v>438</v>
      </c>
      <c r="E33" t="s">
        <v>1383</v>
      </c>
      <c r="F33" t="s">
        <v>1380</v>
      </c>
      <c r="G33">
        <v>2013</v>
      </c>
      <c r="H33" t="s">
        <v>1379</v>
      </c>
    </row>
    <row r="34" spans="1:8" x14ac:dyDescent="0.2">
      <c r="A34" s="24" t="s">
        <v>1391</v>
      </c>
      <c r="B34">
        <v>0.95</v>
      </c>
      <c r="C34" t="s">
        <v>54</v>
      </c>
      <c r="D34" t="s">
        <v>438</v>
      </c>
      <c r="E34" t="s">
        <v>1383</v>
      </c>
      <c r="F34" t="s">
        <v>1380</v>
      </c>
      <c r="G34">
        <v>2013</v>
      </c>
      <c r="H34" t="s">
        <v>1379</v>
      </c>
    </row>
    <row r="35" spans="1:8" x14ac:dyDescent="0.2">
      <c r="A35" s="24" t="s">
        <v>1392</v>
      </c>
      <c r="B35">
        <v>0.95</v>
      </c>
      <c r="C35" t="s">
        <v>54</v>
      </c>
      <c r="D35" t="s">
        <v>438</v>
      </c>
      <c r="E35" t="s">
        <v>1383</v>
      </c>
      <c r="F35" t="s">
        <v>1380</v>
      </c>
      <c r="G35">
        <v>2013</v>
      </c>
      <c r="H35" t="s">
        <v>1379</v>
      </c>
    </row>
    <row r="36" spans="1:8" x14ac:dyDescent="0.2">
      <c r="A36" s="24" t="s">
        <v>1393</v>
      </c>
      <c r="B36">
        <v>0.95</v>
      </c>
      <c r="C36" t="s">
        <v>54</v>
      </c>
      <c r="D36" t="s">
        <v>438</v>
      </c>
      <c r="E36" t="s">
        <v>1383</v>
      </c>
      <c r="F36" t="s">
        <v>1380</v>
      </c>
      <c r="G36">
        <v>2013</v>
      </c>
      <c r="H36" t="s">
        <v>1379</v>
      </c>
    </row>
    <row r="37" spans="1:8" x14ac:dyDescent="0.2">
      <c r="A37" s="24" t="s">
        <v>1394</v>
      </c>
      <c r="B37">
        <v>0.59</v>
      </c>
      <c r="C37" t="s">
        <v>54</v>
      </c>
      <c r="D37" t="s">
        <v>438</v>
      </c>
      <c r="E37" t="s">
        <v>1383</v>
      </c>
      <c r="F37" t="s">
        <v>1380</v>
      </c>
      <c r="G37">
        <v>2013</v>
      </c>
      <c r="H37" t="s">
        <v>1379</v>
      </c>
    </row>
    <row r="38" spans="1:8" x14ac:dyDescent="0.2">
      <c r="A38" s="24" t="s">
        <v>1395</v>
      </c>
      <c r="B38">
        <v>0.59</v>
      </c>
      <c r="C38" t="s">
        <v>54</v>
      </c>
      <c r="D38" t="s">
        <v>438</v>
      </c>
      <c r="E38" t="s">
        <v>1383</v>
      </c>
      <c r="F38" t="s">
        <v>1380</v>
      </c>
      <c r="G38">
        <v>2013</v>
      </c>
      <c r="H38" t="s">
        <v>1379</v>
      </c>
    </row>
    <row r="39" spans="1:8" x14ac:dyDescent="0.2">
      <c r="A39" s="24" t="s">
        <v>1396</v>
      </c>
      <c r="B39">
        <v>0</v>
      </c>
      <c r="C39" t="s">
        <v>54</v>
      </c>
      <c r="D39" t="s">
        <v>438</v>
      </c>
      <c r="E39" t="s">
        <v>1383</v>
      </c>
      <c r="F39" t="s">
        <v>1380</v>
      </c>
      <c r="G39">
        <v>2013</v>
      </c>
      <c r="H39" t="s">
        <v>1379</v>
      </c>
    </row>
    <row r="40" spans="1:8" x14ac:dyDescent="0.2">
      <c r="A40" s="24" t="s">
        <v>1409</v>
      </c>
      <c r="B40">
        <v>0.64</v>
      </c>
      <c r="C40" t="s">
        <v>54</v>
      </c>
      <c r="D40" t="s">
        <v>438</v>
      </c>
      <c r="E40" t="s">
        <v>1383</v>
      </c>
      <c r="F40" t="s">
        <v>1380</v>
      </c>
      <c r="G40">
        <v>2013</v>
      </c>
      <c r="H40" t="s">
        <v>1379</v>
      </c>
    </row>
    <row r="41" spans="1:8" x14ac:dyDescent="0.2">
      <c r="A41" s="24" t="s">
        <v>1397</v>
      </c>
      <c r="B41">
        <v>0.72</v>
      </c>
      <c r="C41" t="s">
        <v>54</v>
      </c>
      <c r="D41" t="s">
        <v>438</v>
      </c>
      <c r="E41" t="s">
        <v>1383</v>
      </c>
      <c r="F41" t="s">
        <v>1380</v>
      </c>
      <c r="G41">
        <v>2013</v>
      </c>
      <c r="H41" t="s">
        <v>1379</v>
      </c>
    </row>
    <row r="42" spans="1:8" x14ac:dyDescent="0.2">
      <c r="A42" s="24" t="s">
        <v>1398</v>
      </c>
      <c r="B42">
        <v>0.82</v>
      </c>
      <c r="C42" t="s">
        <v>54</v>
      </c>
      <c r="D42" t="s">
        <v>438</v>
      </c>
      <c r="E42" t="s">
        <v>1383</v>
      </c>
      <c r="F42" t="s">
        <v>1380</v>
      </c>
      <c r="G42">
        <v>2013</v>
      </c>
      <c r="H42" t="s">
        <v>1379</v>
      </c>
    </row>
    <row r="43" spans="1:8" x14ac:dyDescent="0.2">
      <c r="A43" s="24" t="s">
        <v>1399</v>
      </c>
      <c r="B43">
        <v>0.82</v>
      </c>
      <c r="C43" t="s">
        <v>54</v>
      </c>
      <c r="D43" t="s">
        <v>438</v>
      </c>
      <c r="E43" t="s">
        <v>1383</v>
      </c>
      <c r="F43" t="s">
        <v>1380</v>
      </c>
      <c r="G43">
        <v>2013</v>
      </c>
      <c r="H43" t="s">
        <v>1379</v>
      </c>
    </row>
    <row r="44" spans="1:8" x14ac:dyDescent="0.2">
      <c r="A44" s="24" t="s">
        <v>1400</v>
      </c>
      <c r="B44">
        <v>0.82</v>
      </c>
      <c r="C44" t="s">
        <v>54</v>
      </c>
      <c r="D44" t="s">
        <v>438</v>
      </c>
      <c r="E44" t="s">
        <v>1383</v>
      </c>
      <c r="F44" t="s">
        <v>1380</v>
      </c>
      <c r="G44">
        <v>2013</v>
      </c>
      <c r="H44" t="s">
        <v>1379</v>
      </c>
    </row>
    <row r="45" spans="1:8" x14ac:dyDescent="0.2">
      <c r="A45" s="24" t="s">
        <v>1401</v>
      </c>
      <c r="B45">
        <v>0.82</v>
      </c>
      <c r="C45" t="s">
        <v>54</v>
      </c>
      <c r="D45" t="s">
        <v>438</v>
      </c>
      <c r="E45" t="s">
        <v>1383</v>
      </c>
      <c r="F45" t="s">
        <v>1380</v>
      </c>
      <c r="G45">
        <v>2013</v>
      </c>
      <c r="H45" t="s">
        <v>1379</v>
      </c>
    </row>
    <row r="46" spans="1:8" x14ac:dyDescent="0.2">
      <c r="A46" s="24" t="s">
        <v>1402</v>
      </c>
      <c r="B46">
        <v>0.82</v>
      </c>
      <c r="C46" t="s">
        <v>54</v>
      </c>
      <c r="D46" t="s">
        <v>438</v>
      </c>
      <c r="E46" t="s">
        <v>1383</v>
      </c>
      <c r="F46" t="s">
        <v>1380</v>
      </c>
      <c r="G46">
        <v>2013</v>
      </c>
      <c r="H46" t="s">
        <v>1379</v>
      </c>
    </row>
    <row r="47" spans="1:8" x14ac:dyDescent="0.2">
      <c r="A47" s="24" t="s">
        <v>1403</v>
      </c>
      <c r="B47">
        <v>0.82</v>
      </c>
      <c r="C47" t="s">
        <v>54</v>
      </c>
      <c r="D47" t="s">
        <v>438</v>
      </c>
      <c r="E47" t="s">
        <v>1383</v>
      </c>
      <c r="F47" t="s">
        <v>1380</v>
      </c>
      <c r="G47">
        <v>2013</v>
      </c>
      <c r="H47" t="s">
        <v>1379</v>
      </c>
    </row>
    <row r="48" spans="1:8" x14ac:dyDescent="0.2">
      <c r="A48" s="24" t="s">
        <v>1404</v>
      </c>
      <c r="B48">
        <v>0.82</v>
      </c>
      <c r="C48" t="s">
        <v>54</v>
      </c>
      <c r="D48" t="s">
        <v>438</v>
      </c>
      <c r="E48" t="s">
        <v>1383</v>
      </c>
      <c r="F48" t="s">
        <v>1380</v>
      </c>
      <c r="G48">
        <v>2013</v>
      </c>
      <c r="H48" t="s">
        <v>1379</v>
      </c>
    </row>
    <row r="49" spans="1:8" x14ac:dyDescent="0.2">
      <c r="A49" s="24" t="s">
        <v>1405</v>
      </c>
      <c r="B49">
        <v>0.82</v>
      </c>
      <c r="C49" t="s">
        <v>54</v>
      </c>
      <c r="D49" t="s">
        <v>438</v>
      </c>
      <c r="E49" t="s">
        <v>1383</v>
      </c>
      <c r="F49" t="s">
        <v>1380</v>
      </c>
      <c r="G49">
        <v>2013</v>
      </c>
      <c r="H49" t="s">
        <v>1379</v>
      </c>
    </row>
    <row r="50" spans="1:8" x14ac:dyDescent="0.2">
      <c r="A50" s="24" t="s">
        <v>1406</v>
      </c>
      <c r="B50">
        <v>0.59</v>
      </c>
      <c r="C50" t="s">
        <v>54</v>
      </c>
      <c r="D50" t="s">
        <v>438</v>
      </c>
      <c r="E50" t="s">
        <v>1383</v>
      </c>
      <c r="F50" t="s">
        <v>1380</v>
      </c>
      <c r="G50">
        <v>2013</v>
      </c>
      <c r="H50" t="s">
        <v>1379</v>
      </c>
    </row>
    <row r="51" spans="1:8" x14ac:dyDescent="0.2">
      <c r="A51" s="24" t="s">
        <v>1407</v>
      </c>
      <c r="B51">
        <v>0.59</v>
      </c>
      <c r="C51" t="s">
        <v>54</v>
      </c>
      <c r="D51" t="s">
        <v>438</v>
      </c>
      <c r="E51" t="s">
        <v>1383</v>
      </c>
      <c r="F51" t="s">
        <v>1380</v>
      </c>
      <c r="G51">
        <v>2013</v>
      </c>
      <c r="H51" t="s">
        <v>1379</v>
      </c>
    </row>
    <row r="52" spans="1:8" x14ac:dyDescent="0.2">
      <c r="A52" s="24" t="s">
        <v>1408</v>
      </c>
      <c r="B52">
        <v>0</v>
      </c>
      <c r="C52" t="s">
        <v>54</v>
      </c>
      <c r="D52" t="s">
        <v>438</v>
      </c>
      <c r="E52" t="s">
        <v>1383</v>
      </c>
      <c r="F52" t="s">
        <v>1380</v>
      </c>
      <c r="G52">
        <v>2013</v>
      </c>
      <c r="H52" t="s">
        <v>1379</v>
      </c>
    </row>
    <row r="53" spans="1:8" x14ac:dyDescent="0.2">
      <c r="A53" s="24" t="s">
        <v>1384</v>
      </c>
      <c r="B53">
        <v>0.84</v>
      </c>
      <c r="C53" t="s">
        <v>54</v>
      </c>
      <c r="D53" t="s">
        <v>438</v>
      </c>
      <c r="E53" t="s">
        <v>1410</v>
      </c>
      <c r="F53" t="s">
        <v>1380</v>
      </c>
      <c r="G53">
        <v>2013</v>
      </c>
      <c r="H53" t="s">
        <v>1379</v>
      </c>
    </row>
    <row r="54" spans="1:8" x14ac:dyDescent="0.2">
      <c r="A54" s="24" t="s">
        <v>1385</v>
      </c>
      <c r="B54">
        <v>0.99</v>
      </c>
      <c r="C54" t="s">
        <v>54</v>
      </c>
      <c r="D54" t="s">
        <v>438</v>
      </c>
      <c r="E54" t="s">
        <v>1410</v>
      </c>
      <c r="F54" t="s">
        <v>1380</v>
      </c>
      <c r="G54">
        <v>2013</v>
      </c>
      <c r="H54" t="s">
        <v>1379</v>
      </c>
    </row>
    <row r="55" spans="1:8" x14ac:dyDescent="0.2">
      <c r="A55" s="24" t="s">
        <v>1386</v>
      </c>
      <c r="B55">
        <v>0.99</v>
      </c>
      <c r="C55" t="s">
        <v>54</v>
      </c>
      <c r="D55" t="s">
        <v>438</v>
      </c>
      <c r="E55" t="s">
        <v>1410</v>
      </c>
      <c r="F55" t="s">
        <v>1380</v>
      </c>
      <c r="G55">
        <v>2013</v>
      </c>
      <c r="H55" t="s">
        <v>1379</v>
      </c>
    </row>
    <row r="56" spans="1:8" x14ac:dyDescent="0.2">
      <c r="A56" s="24" t="s">
        <v>1387</v>
      </c>
      <c r="B56">
        <v>0.97</v>
      </c>
      <c r="C56" t="s">
        <v>54</v>
      </c>
      <c r="D56" t="s">
        <v>438</v>
      </c>
      <c r="E56" t="s">
        <v>1410</v>
      </c>
      <c r="F56" t="s">
        <v>1380</v>
      </c>
      <c r="G56">
        <v>2013</v>
      </c>
      <c r="H56" t="s">
        <v>1379</v>
      </c>
    </row>
    <row r="57" spans="1:8" x14ac:dyDescent="0.2">
      <c r="A57" s="24" t="s">
        <v>1388</v>
      </c>
      <c r="B57">
        <v>0.99</v>
      </c>
      <c r="C57" t="s">
        <v>54</v>
      </c>
      <c r="D57" t="s">
        <v>438</v>
      </c>
      <c r="E57" t="s">
        <v>1410</v>
      </c>
      <c r="F57" t="s">
        <v>1380</v>
      </c>
      <c r="G57">
        <v>2013</v>
      </c>
      <c r="H57" t="s">
        <v>1379</v>
      </c>
    </row>
    <row r="58" spans="1:8" x14ac:dyDescent="0.2">
      <c r="A58" s="24" t="s">
        <v>1389</v>
      </c>
      <c r="B58">
        <v>0.95</v>
      </c>
      <c r="C58" t="s">
        <v>54</v>
      </c>
      <c r="D58" t="s">
        <v>438</v>
      </c>
      <c r="E58" t="s">
        <v>1410</v>
      </c>
      <c r="F58" t="s">
        <v>1380</v>
      </c>
      <c r="G58">
        <v>2013</v>
      </c>
      <c r="H58" t="s">
        <v>1379</v>
      </c>
    </row>
    <row r="59" spans="1:8" x14ac:dyDescent="0.2">
      <c r="A59" s="24" t="s">
        <v>1390</v>
      </c>
      <c r="B59">
        <v>0.95</v>
      </c>
      <c r="C59" t="s">
        <v>54</v>
      </c>
      <c r="D59" t="s">
        <v>438</v>
      </c>
      <c r="E59" t="s">
        <v>1410</v>
      </c>
      <c r="F59" t="s">
        <v>1380</v>
      </c>
      <c r="G59">
        <v>2013</v>
      </c>
      <c r="H59" t="s">
        <v>1379</v>
      </c>
    </row>
    <row r="60" spans="1:8" x14ac:dyDescent="0.2">
      <c r="A60" s="24" t="s">
        <v>1391</v>
      </c>
      <c r="B60">
        <v>0.95</v>
      </c>
      <c r="C60" t="s">
        <v>54</v>
      </c>
      <c r="D60" t="s">
        <v>438</v>
      </c>
      <c r="E60" t="s">
        <v>1410</v>
      </c>
      <c r="F60" t="s">
        <v>1380</v>
      </c>
      <c r="G60">
        <v>2013</v>
      </c>
      <c r="H60" t="s">
        <v>1379</v>
      </c>
    </row>
    <row r="61" spans="1:8" x14ac:dyDescent="0.2">
      <c r="A61" s="24" t="s">
        <v>1392</v>
      </c>
      <c r="B61">
        <v>0.9</v>
      </c>
      <c r="C61" t="s">
        <v>54</v>
      </c>
      <c r="D61" t="s">
        <v>438</v>
      </c>
      <c r="E61" t="s">
        <v>1410</v>
      </c>
      <c r="F61" t="s">
        <v>1380</v>
      </c>
      <c r="G61">
        <v>2013</v>
      </c>
      <c r="H61" t="s">
        <v>1379</v>
      </c>
    </row>
    <row r="62" spans="1:8" x14ac:dyDescent="0.2">
      <c r="A62" s="24" t="s">
        <v>1393</v>
      </c>
      <c r="B62">
        <v>0.93</v>
      </c>
      <c r="C62" t="s">
        <v>54</v>
      </c>
      <c r="D62" t="s">
        <v>438</v>
      </c>
      <c r="E62" t="s">
        <v>1410</v>
      </c>
      <c r="F62" t="s">
        <v>1380</v>
      </c>
      <c r="G62">
        <v>2013</v>
      </c>
      <c r="H62" t="s">
        <v>1379</v>
      </c>
    </row>
    <row r="63" spans="1:8" x14ac:dyDescent="0.2">
      <c r="A63" s="24" t="s">
        <v>1394</v>
      </c>
      <c r="B63">
        <v>0.74</v>
      </c>
      <c r="C63" t="s">
        <v>54</v>
      </c>
      <c r="D63" t="s">
        <v>438</v>
      </c>
      <c r="E63" t="s">
        <v>1410</v>
      </c>
      <c r="F63" t="s">
        <v>1380</v>
      </c>
      <c r="G63">
        <v>2013</v>
      </c>
      <c r="H63" t="s">
        <v>1379</v>
      </c>
    </row>
    <row r="64" spans="1:8" x14ac:dyDescent="0.2">
      <c r="A64" s="24" t="s">
        <v>1395</v>
      </c>
      <c r="B64">
        <v>0.74</v>
      </c>
      <c r="C64" t="s">
        <v>54</v>
      </c>
      <c r="D64" t="s">
        <v>438</v>
      </c>
      <c r="E64" t="s">
        <v>1410</v>
      </c>
      <c r="F64" t="s">
        <v>1380</v>
      </c>
      <c r="G64">
        <v>2013</v>
      </c>
      <c r="H64" t="s">
        <v>1379</v>
      </c>
    </row>
    <row r="65" spans="1:8" x14ac:dyDescent="0.2">
      <c r="A65" s="24" t="s">
        <v>1396</v>
      </c>
      <c r="B65">
        <v>0</v>
      </c>
      <c r="C65" t="s">
        <v>54</v>
      </c>
      <c r="D65" t="s">
        <v>438</v>
      </c>
      <c r="E65" t="s">
        <v>1410</v>
      </c>
      <c r="F65" t="s">
        <v>1380</v>
      </c>
      <c r="G65">
        <v>2013</v>
      </c>
      <c r="H65" t="s">
        <v>1379</v>
      </c>
    </row>
    <row r="66" spans="1:8" x14ac:dyDescent="0.2">
      <c r="A66" s="24" t="s">
        <v>1409</v>
      </c>
      <c r="B66">
        <v>0.79</v>
      </c>
      <c r="C66" t="s">
        <v>54</v>
      </c>
      <c r="D66" t="s">
        <v>438</v>
      </c>
      <c r="E66" t="s">
        <v>1410</v>
      </c>
      <c r="F66" t="s">
        <v>1380</v>
      </c>
      <c r="G66">
        <v>2013</v>
      </c>
      <c r="H66" t="s">
        <v>1379</v>
      </c>
    </row>
    <row r="67" spans="1:8" x14ac:dyDescent="0.2">
      <c r="A67" s="24" t="s">
        <v>1397</v>
      </c>
      <c r="B67">
        <v>0.96</v>
      </c>
      <c r="C67" t="s">
        <v>54</v>
      </c>
      <c r="D67" t="s">
        <v>438</v>
      </c>
      <c r="E67" t="s">
        <v>1410</v>
      </c>
      <c r="F67" t="s">
        <v>1380</v>
      </c>
      <c r="G67">
        <v>2013</v>
      </c>
      <c r="H67" t="s">
        <v>1379</v>
      </c>
    </row>
    <row r="68" spans="1:8" x14ac:dyDescent="0.2">
      <c r="A68" s="24" t="s">
        <v>1398</v>
      </c>
      <c r="B68">
        <v>0.96</v>
      </c>
      <c r="C68" t="s">
        <v>54</v>
      </c>
      <c r="D68" t="s">
        <v>438</v>
      </c>
      <c r="E68" t="s">
        <v>1410</v>
      </c>
      <c r="F68" t="s">
        <v>1380</v>
      </c>
      <c r="G68">
        <v>2013</v>
      </c>
      <c r="H68" t="s">
        <v>1379</v>
      </c>
    </row>
    <row r="69" spans="1:8" x14ac:dyDescent="0.2">
      <c r="A69" s="24" t="s">
        <v>1399</v>
      </c>
      <c r="B69">
        <v>0.89</v>
      </c>
      <c r="C69" t="s">
        <v>54</v>
      </c>
      <c r="D69" t="s">
        <v>438</v>
      </c>
      <c r="E69" t="s">
        <v>1410</v>
      </c>
      <c r="F69" t="s">
        <v>1380</v>
      </c>
      <c r="G69">
        <v>2013</v>
      </c>
      <c r="H69" t="s">
        <v>1379</v>
      </c>
    </row>
    <row r="70" spans="1:8" x14ac:dyDescent="0.2">
      <c r="A70" s="24" t="s">
        <v>1400</v>
      </c>
      <c r="B70">
        <v>0.91</v>
      </c>
      <c r="C70" t="s">
        <v>54</v>
      </c>
      <c r="D70" t="s">
        <v>438</v>
      </c>
      <c r="E70" t="s">
        <v>1410</v>
      </c>
      <c r="F70" t="s">
        <v>1380</v>
      </c>
      <c r="G70">
        <v>2013</v>
      </c>
      <c r="H70" t="s">
        <v>1379</v>
      </c>
    </row>
    <row r="71" spans="1:8" x14ac:dyDescent="0.2">
      <c r="A71" s="24" t="s">
        <v>1401</v>
      </c>
      <c r="B71">
        <v>0.9</v>
      </c>
      <c r="C71" t="s">
        <v>54</v>
      </c>
      <c r="D71" t="s">
        <v>438</v>
      </c>
      <c r="E71" t="s">
        <v>1410</v>
      </c>
      <c r="F71" t="s">
        <v>1380</v>
      </c>
      <c r="G71">
        <v>2013</v>
      </c>
      <c r="H71" t="s">
        <v>1379</v>
      </c>
    </row>
    <row r="72" spans="1:8" x14ac:dyDescent="0.2">
      <c r="A72" s="24" t="s">
        <v>1402</v>
      </c>
      <c r="B72">
        <v>0.88</v>
      </c>
      <c r="C72" t="s">
        <v>54</v>
      </c>
      <c r="D72" t="s">
        <v>438</v>
      </c>
      <c r="E72" t="s">
        <v>1410</v>
      </c>
      <c r="F72" t="s">
        <v>1380</v>
      </c>
      <c r="G72">
        <v>2013</v>
      </c>
      <c r="H72" t="s">
        <v>1379</v>
      </c>
    </row>
    <row r="73" spans="1:8" x14ac:dyDescent="0.2">
      <c r="A73" s="24" t="s">
        <v>1403</v>
      </c>
      <c r="B73">
        <v>0.88</v>
      </c>
      <c r="C73" t="s">
        <v>54</v>
      </c>
      <c r="D73" t="s">
        <v>438</v>
      </c>
      <c r="E73" t="s">
        <v>1410</v>
      </c>
      <c r="F73" t="s">
        <v>1380</v>
      </c>
      <c r="G73">
        <v>2013</v>
      </c>
      <c r="H73" t="s">
        <v>1379</v>
      </c>
    </row>
    <row r="74" spans="1:8" x14ac:dyDescent="0.2">
      <c r="A74" s="24" t="s">
        <v>1404</v>
      </c>
      <c r="B74">
        <v>0.89</v>
      </c>
      <c r="C74" t="s">
        <v>54</v>
      </c>
      <c r="D74" t="s">
        <v>438</v>
      </c>
      <c r="E74" t="s">
        <v>1410</v>
      </c>
      <c r="F74" t="s">
        <v>1380</v>
      </c>
      <c r="G74">
        <v>2013</v>
      </c>
      <c r="H74" t="s">
        <v>1379</v>
      </c>
    </row>
    <row r="75" spans="1:8" x14ac:dyDescent="0.2">
      <c r="A75" s="24" t="s">
        <v>1405</v>
      </c>
      <c r="B75">
        <v>0.79</v>
      </c>
      <c r="C75" t="s">
        <v>54</v>
      </c>
      <c r="D75" t="s">
        <v>438</v>
      </c>
      <c r="E75" t="s">
        <v>1410</v>
      </c>
      <c r="F75" t="s">
        <v>1380</v>
      </c>
      <c r="G75">
        <v>2013</v>
      </c>
      <c r="H75" t="s">
        <v>1379</v>
      </c>
    </row>
    <row r="76" spans="1:8" x14ac:dyDescent="0.2">
      <c r="A76" s="24" t="s">
        <v>1406</v>
      </c>
      <c r="B76">
        <v>0.87</v>
      </c>
      <c r="C76" t="s">
        <v>54</v>
      </c>
      <c r="D76" t="s">
        <v>438</v>
      </c>
      <c r="E76" t="s">
        <v>1410</v>
      </c>
      <c r="F76" t="s">
        <v>1380</v>
      </c>
      <c r="G76">
        <v>2013</v>
      </c>
      <c r="H76" t="s">
        <v>1379</v>
      </c>
    </row>
    <row r="77" spans="1:8" x14ac:dyDescent="0.2">
      <c r="A77" s="24" t="s">
        <v>1407</v>
      </c>
      <c r="B77">
        <v>0.75</v>
      </c>
      <c r="C77" t="s">
        <v>54</v>
      </c>
      <c r="D77" t="s">
        <v>438</v>
      </c>
      <c r="E77" t="s">
        <v>1410</v>
      </c>
      <c r="F77" t="s">
        <v>1380</v>
      </c>
      <c r="G77">
        <v>2013</v>
      </c>
      <c r="H77" t="s">
        <v>1379</v>
      </c>
    </row>
    <row r="78" spans="1:8" x14ac:dyDescent="0.2">
      <c r="A78" s="24" t="s">
        <v>1408</v>
      </c>
      <c r="B78">
        <v>0</v>
      </c>
      <c r="C78" t="s">
        <v>54</v>
      </c>
      <c r="D78" t="s">
        <v>438</v>
      </c>
      <c r="E78" t="s">
        <v>1410</v>
      </c>
      <c r="F78" t="s">
        <v>1380</v>
      </c>
      <c r="G78">
        <v>2013</v>
      </c>
      <c r="H78" t="s">
        <v>1379</v>
      </c>
    </row>
    <row r="79" spans="1:8" x14ac:dyDescent="0.2">
      <c r="A79" s="24" t="s">
        <v>2176</v>
      </c>
      <c r="B79">
        <v>6.7000000000000004E-2</v>
      </c>
      <c r="C79" t="s">
        <v>1431</v>
      </c>
      <c r="D79">
        <v>852</v>
      </c>
      <c r="E79" t="s">
        <v>55</v>
      </c>
      <c r="F79" t="s">
        <v>2169</v>
      </c>
      <c r="G79">
        <v>2016</v>
      </c>
      <c r="H79" t="s">
        <v>2136</v>
      </c>
    </row>
    <row r="80" spans="1:8" x14ac:dyDescent="0.2">
      <c r="A80" s="24" t="s">
        <v>2177</v>
      </c>
      <c r="B80">
        <v>0.34100000000000003</v>
      </c>
      <c r="C80" t="s">
        <v>1431</v>
      </c>
      <c r="D80">
        <v>4405</v>
      </c>
      <c r="E80" t="s">
        <v>55</v>
      </c>
      <c r="F80" t="s">
        <v>2169</v>
      </c>
      <c r="G80">
        <v>2016</v>
      </c>
      <c r="H80" t="s">
        <v>2136</v>
      </c>
    </row>
    <row r="81" spans="1:9" x14ac:dyDescent="0.2">
      <c r="A81" s="24" t="s">
        <v>2178</v>
      </c>
      <c r="B81">
        <v>0.06</v>
      </c>
      <c r="C81" t="s">
        <v>1431</v>
      </c>
      <c r="D81">
        <v>852</v>
      </c>
      <c r="E81" t="s">
        <v>55</v>
      </c>
      <c r="F81" t="s">
        <v>2169</v>
      </c>
      <c r="G81">
        <v>2016</v>
      </c>
      <c r="H81" t="s">
        <v>2136</v>
      </c>
    </row>
    <row r="82" spans="1:9" x14ac:dyDescent="0.2">
      <c r="A82" s="24" t="s">
        <v>2179</v>
      </c>
      <c r="B82">
        <v>0.34499999999999997</v>
      </c>
      <c r="C82" t="s">
        <v>1431</v>
      </c>
      <c r="D82">
        <v>4405</v>
      </c>
      <c r="E82" t="s">
        <v>55</v>
      </c>
      <c r="F82" t="s">
        <v>2169</v>
      </c>
      <c r="G82">
        <v>2016</v>
      </c>
      <c r="H82" t="s">
        <v>2136</v>
      </c>
    </row>
    <row r="83" spans="1:9" x14ac:dyDescent="0.2">
      <c r="A83" s="24" t="s">
        <v>2180</v>
      </c>
      <c r="B83">
        <v>0.877</v>
      </c>
      <c r="C83" t="s">
        <v>1431</v>
      </c>
      <c r="D83">
        <v>1558</v>
      </c>
      <c r="E83" t="s">
        <v>55</v>
      </c>
      <c r="F83" t="s">
        <v>2169</v>
      </c>
      <c r="G83">
        <v>2016</v>
      </c>
      <c r="H83" t="s">
        <v>2136</v>
      </c>
    </row>
    <row r="84" spans="1:9" x14ac:dyDescent="0.2">
      <c r="A84" s="24" t="s">
        <v>2181</v>
      </c>
      <c r="B84">
        <v>0.91700000000000004</v>
      </c>
      <c r="C84" t="s">
        <v>1431</v>
      </c>
      <c r="D84">
        <v>1451</v>
      </c>
      <c r="E84" t="s">
        <v>55</v>
      </c>
      <c r="F84" t="s">
        <v>2169</v>
      </c>
      <c r="G84">
        <v>2016</v>
      </c>
      <c r="H84" t="s">
        <v>2136</v>
      </c>
    </row>
    <row r="85" spans="1:9" x14ac:dyDescent="0.2">
      <c r="A85" s="24" t="s">
        <v>2182</v>
      </c>
      <c r="B85">
        <v>0.96399999999999997</v>
      </c>
      <c r="C85" t="s">
        <v>1431</v>
      </c>
      <c r="D85">
        <v>1216</v>
      </c>
      <c r="E85" t="s">
        <v>55</v>
      </c>
      <c r="F85" t="s">
        <v>2169</v>
      </c>
      <c r="G85">
        <v>2016</v>
      </c>
      <c r="H85" t="s">
        <v>2136</v>
      </c>
    </row>
    <row r="86" spans="1:9" x14ac:dyDescent="0.2">
      <c r="A86" s="24" t="s">
        <v>2183</v>
      </c>
      <c r="B86">
        <v>0.99099999999999999</v>
      </c>
      <c r="C86" t="s">
        <v>1431</v>
      </c>
      <c r="D86">
        <v>774</v>
      </c>
      <c r="E86" t="s">
        <v>55</v>
      </c>
      <c r="F86" t="s">
        <v>2169</v>
      </c>
      <c r="G86">
        <v>2016</v>
      </c>
      <c r="H86" t="s">
        <v>2136</v>
      </c>
    </row>
    <row r="87" spans="1:9" x14ac:dyDescent="0.2">
      <c r="A87" s="24" t="s">
        <v>2184</v>
      </c>
      <c r="B87">
        <v>0.92900000000000005</v>
      </c>
      <c r="C87" t="s">
        <v>1431</v>
      </c>
      <c r="D87">
        <v>2574</v>
      </c>
      <c r="E87" t="s">
        <v>55</v>
      </c>
      <c r="F87" t="s">
        <v>2169</v>
      </c>
      <c r="G87">
        <v>2016</v>
      </c>
      <c r="H87" t="s">
        <v>2136</v>
      </c>
    </row>
    <row r="88" spans="1:9" x14ac:dyDescent="0.2">
      <c r="A88" s="24" t="s">
        <v>2185</v>
      </c>
      <c r="B88">
        <v>0.88100000000000001</v>
      </c>
      <c r="C88" t="s">
        <v>1431</v>
      </c>
      <c r="D88">
        <v>1515</v>
      </c>
      <c r="E88" t="s">
        <v>55</v>
      </c>
      <c r="F88" t="s">
        <v>2169</v>
      </c>
      <c r="G88">
        <v>2016</v>
      </c>
      <c r="H88" t="s">
        <v>2136</v>
      </c>
    </row>
    <row r="89" spans="1:9" x14ac:dyDescent="0.2">
      <c r="A89" s="24" t="s">
        <v>2186</v>
      </c>
      <c r="B89">
        <v>0.92</v>
      </c>
      <c r="C89" t="s">
        <v>1431</v>
      </c>
      <c r="D89">
        <v>1381</v>
      </c>
      <c r="E89" t="s">
        <v>55</v>
      </c>
      <c r="F89" t="s">
        <v>2169</v>
      </c>
      <c r="G89">
        <v>2016</v>
      </c>
      <c r="H89" t="s">
        <v>2136</v>
      </c>
    </row>
    <row r="90" spans="1:9" x14ac:dyDescent="0.2">
      <c r="A90" s="24" t="s">
        <v>2187</v>
      </c>
      <c r="B90">
        <v>0.96699999999999997</v>
      </c>
      <c r="C90" t="s">
        <v>1431</v>
      </c>
      <c r="D90">
        <v>1171</v>
      </c>
      <c r="E90" t="s">
        <v>55</v>
      </c>
      <c r="F90" t="s">
        <v>2169</v>
      </c>
      <c r="G90">
        <v>2016</v>
      </c>
      <c r="H90" t="s">
        <v>2136</v>
      </c>
    </row>
    <row r="91" spans="1:9" x14ac:dyDescent="0.2">
      <c r="A91" s="24" t="s">
        <v>2188</v>
      </c>
      <c r="B91">
        <v>0.98499999999999999</v>
      </c>
      <c r="C91" t="s">
        <v>1431</v>
      </c>
      <c r="D91">
        <v>852</v>
      </c>
      <c r="E91" t="s">
        <v>55</v>
      </c>
      <c r="F91" t="s">
        <v>2169</v>
      </c>
      <c r="G91">
        <v>2016</v>
      </c>
      <c r="H91" t="s">
        <v>2136</v>
      </c>
    </row>
    <row r="92" spans="1:9" x14ac:dyDescent="0.2">
      <c r="A92" s="24" t="s">
        <v>2189</v>
      </c>
      <c r="B92">
        <v>0.94299999999999995</v>
      </c>
      <c r="C92" t="s">
        <v>1431</v>
      </c>
      <c r="D92">
        <v>4405</v>
      </c>
      <c r="E92" t="s">
        <v>55</v>
      </c>
      <c r="F92" t="s">
        <v>2169</v>
      </c>
      <c r="G92">
        <v>2016</v>
      </c>
      <c r="H92" t="s">
        <v>2136</v>
      </c>
    </row>
    <row r="93" spans="1:9" x14ac:dyDescent="0.2">
      <c r="A93" s="24" t="s">
        <v>575</v>
      </c>
      <c r="B93">
        <v>0.19</v>
      </c>
      <c r="C93" t="s">
        <v>2207</v>
      </c>
      <c r="D93" t="s">
        <v>55</v>
      </c>
      <c r="E93" t="s">
        <v>2209</v>
      </c>
      <c r="F93" t="s">
        <v>2198</v>
      </c>
      <c r="G93">
        <v>2014</v>
      </c>
      <c r="H93" t="s">
        <v>2197</v>
      </c>
    </row>
    <row r="94" spans="1:9" x14ac:dyDescent="0.2">
      <c r="A94" s="24" t="s">
        <v>508</v>
      </c>
      <c r="B94">
        <v>0.65</v>
      </c>
      <c r="C94" t="s">
        <v>2208</v>
      </c>
      <c r="D94" t="s">
        <v>2216</v>
      </c>
      <c r="E94" t="s">
        <v>2209</v>
      </c>
      <c r="F94" t="s">
        <v>2198</v>
      </c>
      <c r="G94">
        <v>2014</v>
      </c>
      <c r="H94" t="s">
        <v>2197</v>
      </c>
      <c r="I94" t="s">
        <v>2223</v>
      </c>
    </row>
    <row r="95" spans="1:9" x14ac:dyDescent="0.2">
      <c r="A95" s="24" t="s">
        <v>1819</v>
      </c>
      <c r="B95">
        <v>2.46</v>
      </c>
      <c r="C95" t="s">
        <v>2202</v>
      </c>
      <c r="D95" t="s">
        <v>2216</v>
      </c>
      <c r="E95" t="s">
        <v>2210</v>
      </c>
      <c r="F95" t="s">
        <v>2198</v>
      </c>
      <c r="G95">
        <v>2014</v>
      </c>
      <c r="H95" t="s">
        <v>2197</v>
      </c>
    </row>
    <row r="96" spans="1:9" x14ac:dyDescent="0.2">
      <c r="A96" s="24" t="s">
        <v>575</v>
      </c>
      <c r="B96">
        <v>0.2</v>
      </c>
      <c r="C96" t="s">
        <v>2207</v>
      </c>
      <c r="D96" t="s">
        <v>55</v>
      </c>
      <c r="E96" t="s">
        <v>2211</v>
      </c>
      <c r="F96" t="s">
        <v>2198</v>
      </c>
      <c r="G96">
        <v>2014</v>
      </c>
      <c r="H96" t="s">
        <v>2197</v>
      </c>
    </row>
    <row r="97" spans="1:8" x14ac:dyDescent="0.2">
      <c r="A97" s="24" t="s">
        <v>508</v>
      </c>
      <c r="B97">
        <v>0.74</v>
      </c>
      <c r="C97" t="s">
        <v>2208</v>
      </c>
      <c r="D97" t="s">
        <v>2217</v>
      </c>
      <c r="E97" t="s">
        <v>2211</v>
      </c>
      <c r="F97" t="s">
        <v>2198</v>
      </c>
      <c r="G97">
        <v>2014</v>
      </c>
      <c r="H97" t="s">
        <v>2197</v>
      </c>
    </row>
    <row r="98" spans="1:8" x14ac:dyDescent="0.2">
      <c r="A98" s="24" t="s">
        <v>1819</v>
      </c>
      <c r="B98">
        <v>2.3199999999999998</v>
      </c>
      <c r="C98" t="s">
        <v>2202</v>
      </c>
      <c r="D98" t="s">
        <v>2217</v>
      </c>
      <c r="E98" t="s">
        <v>2211</v>
      </c>
      <c r="F98" t="s">
        <v>2198</v>
      </c>
      <c r="G98">
        <v>2014</v>
      </c>
      <c r="H98" t="s">
        <v>2197</v>
      </c>
    </row>
    <row r="99" spans="1:8" x14ac:dyDescent="0.2">
      <c r="A99" s="24" t="s">
        <v>575</v>
      </c>
      <c r="B99">
        <v>0.28999999999999998</v>
      </c>
      <c r="C99" t="s">
        <v>2207</v>
      </c>
      <c r="D99" t="s">
        <v>55</v>
      </c>
      <c r="E99" t="s">
        <v>2212</v>
      </c>
      <c r="F99" t="s">
        <v>2198</v>
      </c>
      <c r="G99">
        <v>2014</v>
      </c>
      <c r="H99" t="s">
        <v>2197</v>
      </c>
    </row>
    <row r="100" spans="1:8" x14ac:dyDescent="0.2">
      <c r="A100" s="24" t="s">
        <v>508</v>
      </c>
      <c r="B100">
        <v>0.56999999999999995</v>
      </c>
      <c r="C100" t="s">
        <v>2208</v>
      </c>
      <c r="D100" t="s">
        <v>2218</v>
      </c>
      <c r="E100" t="s">
        <v>2212</v>
      </c>
      <c r="F100" t="s">
        <v>2198</v>
      </c>
      <c r="G100">
        <v>2014</v>
      </c>
      <c r="H100" t="s">
        <v>2197</v>
      </c>
    </row>
    <row r="101" spans="1:8" x14ac:dyDescent="0.2">
      <c r="A101" s="24" t="s">
        <v>1819</v>
      </c>
      <c r="B101">
        <v>3</v>
      </c>
      <c r="C101" t="s">
        <v>2202</v>
      </c>
      <c r="D101" t="s">
        <v>2218</v>
      </c>
      <c r="E101" t="s">
        <v>2212</v>
      </c>
      <c r="F101" t="s">
        <v>2198</v>
      </c>
      <c r="G101">
        <v>2014</v>
      </c>
      <c r="H101" t="s">
        <v>2197</v>
      </c>
    </row>
    <row r="102" spans="1:8" x14ac:dyDescent="0.2">
      <c r="A102" s="24" t="s">
        <v>575</v>
      </c>
      <c r="B102">
        <v>0.23</v>
      </c>
      <c r="C102" t="s">
        <v>2207</v>
      </c>
      <c r="D102" t="s">
        <v>55</v>
      </c>
      <c r="E102" t="s">
        <v>2213</v>
      </c>
      <c r="F102" t="s">
        <v>2198</v>
      </c>
      <c r="G102">
        <v>2014</v>
      </c>
      <c r="H102" t="s">
        <v>2197</v>
      </c>
    </row>
    <row r="103" spans="1:8" x14ac:dyDescent="0.2">
      <c r="A103" s="24" t="s">
        <v>508</v>
      </c>
      <c r="B103">
        <v>0.69</v>
      </c>
      <c r="C103" t="s">
        <v>2208</v>
      </c>
      <c r="D103" t="s">
        <v>2219</v>
      </c>
      <c r="E103" t="s">
        <v>2213</v>
      </c>
      <c r="F103" t="s">
        <v>2198</v>
      </c>
      <c r="G103">
        <v>2014</v>
      </c>
      <c r="H103" t="s">
        <v>2197</v>
      </c>
    </row>
    <row r="104" spans="1:8" x14ac:dyDescent="0.2">
      <c r="A104" s="24" t="s">
        <v>1819</v>
      </c>
      <c r="B104">
        <v>2.36</v>
      </c>
      <c r="C104" t="s">
        <v>2202</v>
      </c>
      <c r="D104" t="s">
        <v>2220</v>
      </c>
      <c r="E104" t="s">
        <v>2213</v>
      </c>
      <c r="F104" t="s">
        <v>2198</v>
      </c>
      <c r="G104">
        <v>2014</v>
      </c>
      <c r="H104" t="s">
        <v>2197</v>
      </c>
    </row>
    <row r="105" spans="1:8" x14ac:dyDescent="0.2">
      <c r="A105" s="24" t="s">
        <v>575</v>
      </c>
      <c r="B105">
        <v>0.35</v>
      </c>
      <c r="C105" t="s">
        <v>2207</v>
      </c>
      <c r="D105" t="s">
        <v>55</v>
      </c>
      <c r="E105" t="s">
        <v>2214</v>
      </c>
      <c r="F105" t="s">
        <v>2198</v>
      </c>
      <c r="G105">
        <v>2014</v>
      </c>
      <c r="H105" t="s">
        <v>2197</v>
      </c>
    </row>
    <row r="106" spans="1:8" x14ac:dyDescent="0.2">
      <c r="A106" s="24" t="s">
        <v>508</v>
      </c>
      <c r="B106">
        <v>0.65</v>
      </c>
      <c r="C106" t="s">
        <v>2208</v>
      </c>
      <c r="D106" t="s">
        <v>2221</v>
      </c>
      <c r="E106" t="s">
        <v>2214</v>
      </c>
      <c r="F106" t="s">
        <v>2198</v>
      </c>
      <c r="G106">
        <v>2014</v>
      </c>
      <c r="H106" t="s">
        <v>2197</v>
      </c>
    </row>
    <row r="107" spans="1:8" x14ac:dyDescent="0.2">
      <c r="A107" s="24" t="s">
        <v>1819</v>
      </c>
      <c r="B107">
        <v>2</v>
      </c>
      <c r="C107" t="s">
        <v>2202</v>
      </c>
      <c r="D107" t="s">
        <v>2221</v>
      </c>
      <c r="E107" t="s">
        <v>2214</v>
      </c>
      <c r="F107" t="s">
        <v>2198</v>
      </c>
      <c r="G107">
        <v>2014</v>
      </c>
      <c r="H107" t="s">
        <v>2197</v>
      </c>
    </row>
    <row r="108" spans="1:8" x14ac:dyDescent="0.2">
      <c r="A108" s="24" t="s">
        <v>575</v>
      </c>
      <c r="B108">
        <v>0.27</v>
      </c>
      <c r="C108" t="s">
        <v>2207</v>
      </c>
      <c r="D108" t="s">
        <v>55</v>
      </c>
      <c r="E108" t="s">
        <v>2215</v>
      </c>
      <c r="F108" t="s">
        <v>2198</v>
      </c>
      <c r="G108">
        <v>2014</v>
      </c>
      <c r="H108" t="s">
        <v>2197</v>
      </c>
    </row>
    <row r="109" spans="1:8" x14ac:dyDescent="0.2">
      <c r="A109" s="24" t="s">
        <v>508</v>
      </c>
      <c r="B109">
        <v>0.69</v>
      </c>
      <c r="C109" t="s">
        <v>2208</v>
      </c>
      <c r="D109" t="s">
        <v>2222</v>
      </c>
      <c r="E109" t="s">
        <v>2215</v>
      </c>
      <c r="F109" t="s">
        <v>2198</v>
      </c>
      <c r="G109">
        <v>2014</v>
      </c>
      <c r="H109" t="s">
        <v>2197</v>
      </c>
    </row>
    <row r="110" spans="1:8" x14ac:dyDescent="0.2">
      <c r="A110" s="24" t="s">
        <v>1819</v>
      </c>
      <c r="B110">
        <v>2.33</v>
      </c>
      <c r="C110" t="s">
        <v>2202</v>
      </c>
      <c r="D110" t="s">
        <v>2222</v>
      </c>
      <c r="E110" t="s">
        <v>2215</v>
      </c>
      <c r="F110" t="s">
        <v>2198</v>
      </c>
      <c r="G110">
        <v>2014</v>
      </c>
      <c r="H110" t="s">
        <v>2197</v>
      </c>
    </row>
    <row r="111" spans="1:8" x14ac:dyDescent="0.2">
      <c r="A111" s="24" t="s">
        <v>2639</v>
      </c>
      <c r="B111">
        <v>82.318600000000004</v>
      </c>
      <c r="C111" t="s">
        <v>2664</v>
      </c>
      <c r="D111" t="s">
        <v>54</v>
      </c>
      <c r="E111" t="s">
        <v>55</v>
      </c>
      <c r="F111" t="s">
        <v>2660</v>
      </c>
      <c r="G111">
        <v>2010</v>
      </c>
      <c r="H111" t="s">
        <v>2661</v>
      </c>
    </row>
    <row r="112" spans="1:8" x14ac:dyDescent="0.2">
      <c r="A112" s="24" t="s">
        <v>2640</v>
      </c>
      <c r="B112">
        <v>84.127799999999993</v>
      </c>
      <c r="C112" t="s">
        <v>2664</v>
      </c>
      <c r="D112" t="s">
        <v>54</v>
      </c>
      <c r="E112" t="s">
        <v>55</v>
      </c>
      <c r="F112" t="s">
        <v>2660</v>
      </c>
      <c r="G112">
        <v>2010</v>
      </c>
      <c r="H112" t="s">
        <v>2661</v>
      </c>
    </row>
    <row r="113" spans="1:8" x14ac:dyDescent="0.2">
      <c r="A113" s="24" t="s">
        <v>2670</v>
      </c>
      <c r="B113">
        <v>77.795599999999993</v>
      </c>
      <c r="C113" t="s">
        <v>2664</v>
      </c>
      <c r="D113" t="s">
        <v>54</v>
      </c>
      <c r="E113" t="s">
        <v>55</v>
      </c>
      <c r="F113" t="s">
        <v>2660</v>
      </c>
      <c r="G113">
        <v>2010</v>
      </c>
      <c r="H113" t="s">
        <v>2661</v>
      </c>
    </row>
    <row r="114" spans="1:8" x14ac:dyDescent="0.2">
      <c r="A114" s="24" t="s">
        <v>2671</v>
      </c>
      <c r="B114">
        <v>0.58399999999999996</v>
      </c>
      <c r="C114" t="s">
        <v>2929</v>
      </c>
      <c r="D114" t="s">
        <v>54</v>
      </c>
      <c r="E114" t="s">
        <v>55</v>
      </c>
      <c r="F114" t="s">
        <v>2660</v>
      </c>
      <c r="G114">
        <v>2010</v>
      </c>
      <c r="H114" t="s">
        <v>2661</v>
      </c>
    </row>
    <row r="115" spans="1:8" x14ac:dyDescent="0.2">
      <c r="A115" s="24" t="s">
        <v>2672</v>
      </c>
      <c r="B115">
        <v>0.43980000000000002</v>
      </c>
      <c r="C115" t="s">
        <v>2929</v>
      </c>
      <c r="D115" t="s">
        <v>54</v>
      </c>
      <c r="E115" t="s">
        <v>55</v>
      </c>
      <c r="F115" t="s">
        <v>2660</v>
      </c>
      <c r="G115">
        <v>2010</v>
      </c>
      <c r="H115" t="s">
        <v>2661</v>
      </c>
    </row>
    <row r="116" spans="1:8" x14ac:dyDescent="0.2">
      <c r="A116" s="24" t="s">
        <v>2650</v>
      </c>
      <c r="B116">
        <v>2.0000000000000001E-4</v>
      </c>
      <c r="C116" t="s">
        <v>2929</v>
      </c>
      <c r="D116" t="s">
        <v>54</v>
      </c>
      <c r="E116" t="s">
        <v>55</v>
      </c>
      <c r="F116" t="s">
        <v>2660</v>
      </c>
      <c r="G116">
        <v>2010</v>
      </c>
      <c r="H116" t="s">
        <v>2661</v>
      </c>
    </row>
    <row r="117" spans="1:8" x14ac:dyDescent="0.2">
      <c r="A117" s="24" t="s">
        <v>2673</v>
      </c>
      <c r="B117">
        <v>0.88759999999999994</v>
      </c>
      <c r="C117" t="s">
        <v>2929</v>
      </c>
      <c r="D117" t="s">
        <v>54</v>
      </c>
      <c r="E117" t="s">
        <v>55</v>
      </c>
      <c r="F117" t="s">
        <v>2660</v>
      </c>
      <c r="G117">
        <v>2010</v>
      </c>
      <c r="H117" t="s">
        <v>2661</v>
      </c>
    </row>
    <row r="118" spans="1:8" x14ac:dyDescent="0.2">
      <c r="A118" s="24" t="s">
        <v>2674</v>
      </c>
      <c r="B118">
        <v>2.2499999999999999E-2</v>
      </c>
      <c r="C118" t="s">
        <v>2929</v>
      </c>
      <c r="D118" t="s">
        <v>54</v>
      </c>
      <c r="E118" t="s">
        <v>55</v>
      </c>
      <c r="F118" t="s">
        <v>2660</v>
      </c>
      <c r="G118">
        <v>2010</v>
      </c>
      <c r="H118" t="s">
        <v>2661</v>
      </c>
    </row>
    <row r="119" spans="1:8" x14ac:dyDescent="0.2">
      <c r="A119" s="24" t="s">
        <v>2675</v>
      </c>
      <c r="B119">
        <v>0.91410000000000002</v>
      </c>
      <c r="C119" t="s">
        <v>2929</v>
      </c>
      <c r="D119" t="s">
        <v>54</v>
      </c>
      <c r="E119" t="s">
        <v>55</v>
      </c>
      <c r="F119" t="s">
        <v>2660</v>
      </c>
      <c r="G119">
        <v>2010</v>
      </c>
      <c r="H119" t="s">
        <v>2661</v>
      </c>
    </row>
    <row r="120" spans="1:8" x14ac:dyDescent="0.2">
      <c r="A120" s="24" t="s">
        <v>1176</v>
      </c>
      <c r="B120">
        <v>1.5900000000000001E-2</v>
      </c>
      <c r="C120" t="s">
        <v>2929</v>
      </c>
      <c r="D120" t="s">
        <v>54</v>
      </c>
      <c r="E120" t="s">
        <v>55</v>
      </c>
      <c r="F120" t="s">
        <v>2660</v>
      </c>
      <c r="G120">
        <v>2010</v>
      </c>
      <c r="H120" t="s">
        <v>2661</v>
      </c>
    </row>
    <row r="121" spans="1:8" x14ac:dyDescent="0.2">
      <c r="A121" s="24" t="s">
        <v>2676</v>
      </c>
      <c r="B121">
        <v>0.92679999999999996</v>
      </c>
      <c r="C121" t="s">
        <v>2929</v>
      </c>
      <c r="D121" t="s">
        <v>54</v>
      </c>
      <c r="E121" t="s">
        <v>55</v>
      </c>
      <c r="F121" t="s">
        <v>2660</v>
      </c>
      <c r="G121">
        <v>2010</v>
      </c>
      <c r="H121" t="s">
        <v>2661</v>
      </c>
    </row>
    <row r="122" spans="1:8" x14ac:dyDescent="0.2">
      <c r="A122" s="24" t="s">
        <v>2928</v>
      </c>
      <c r="B122">
        <v>0.68400000000000005</v>
      </c>
      <c r="C122" t="s">
        <v>1431</v>
      </c>
      <c r="D122" t="s">
        <v>438</v>
      </c>
      <c r="E122" t="s">
        <v>2930</v>
      </c>
      <c r="F122" t="s">
        <v>2899</v>
      </c>
      <c r="G122">
        <v>2010</v>
      </c>
      <c r="H122" t="s">
        <v>2898</v>
      </c>
    </row>
    <row r="123" spans="1:8" x14ac:dyDescent="0.2">
      <c r="A123" s="24" t="s">
        <v>2906</v>
      </c>
      <c r="B123">
        <v>0.48299999999999998</v>
      </c>
      <c r="C123" t="s">
        <v>1431</v>
      </c>
      <c r="D123" t="s">
        <v>438</v>
      </c>
      <c r="E123" t="s">
        <v>2930</v>
      </c>
      <c r="F123" t="s">
        <v>2899</v>
      </c>
      <c r="G123">
        <v>2010</v>
      </c>
      <c r="H123" t="s">
        <v>2898</v>
      </c>
    </row>
    <row r="124" spans="1:8" x14ac:dyDescent="0.2">
      <c r="A124" s="24" t="s">
        <v>2907</v>
      </c>
      <c r="B124">
        <v>1.7000000000000001E-2</v>
      </c>
      <c r="C124" t="s">
        <v>1431</v>
      </c>
      <c r="D124" t="s">
        <v>438</v>
      </c>
      <c r="E124" t="s">
        <v>2930</v>
      </c>
      <c r="F124" t="s">
        <v>2899</v>
      </c>
      <c r="G124">
        <v>2010</v>
      </c>
      <c r="H124" t="s">
        <v>2898</v>
      </c>
    </row>
    <row r="125" spans="1:8" x14ac:dyDescent="0.2">
      <c r="A125" s="24" t="s">
        <v>2908</v>
      </c>
      <c r="B125">
        <v>0.20200000000000001</v>
      </c>
      <c r="C125" t="s">
        <v>1431</v>
      </c>
      <c r="D125" t="s">
        <v>438</v>
      </c>
      <c r="E125" t="s">
        <v>2930</v>
      </c>
      <c r="F125" t="s">
        <v>2899</v>
      </c>
      <c r="G125">
        <v>2010</v>
      </c>
      <c r="H125" t="s">
        <v>2898</v>
      </c>
    </row>
    <row r="126" spans="1:8" x14ac:dyDescent="0.2">
      <c r="A126" s="24" t="s">
        <v>2909</v>
      </c>
      <c r="B126">
        <v>0.81299999999999994</v>
      </c>
      <c r="C126" t="s">
        <v>1431</v>
      </c>
      <c r="D126" t="s">
        <v>438</v>
      </c>
      <c r="E126" t="s">
        <v>2930</v>
      </c>
      <c r="F126" t="s">
        <v>2899</v>
      </c>
      <c r="G126">
        <v>2010</v>
      </c>
      <c r="H126" t="s">
        <v>2898</v>
      </c>
    </row>
    <row r="127" spans="1:8" x14ac:dyDescent="0.2">
      <c r="A127" s="24" t="s">
        <v>2910</v>
      </c>
      <c r="B127">
        <v>3.4000000000000002E-2</v>
      </c>
      <c r="C127" t="s">
        <v>1431</v>
      </c>
      <c r="D127" t="s">
        <v>438</v>
      </c>
      <c r="E127" t="s">
        <v>2930</v>
      </c>
      <c r="F127" t="s">
        <v>2899</v>
      </c>
      <c r="G127">
        <v>2010</v>
      </c>
      <c r="H127" t="s">
        <v>2898</v>
      </c>
    </row>
    <row r="128" spans="1:8" x14ac:dyDescent="0.2">
      <c r="A128" s="24" t="s">
        <v>2911</v>
      </c>
      <c r="B128">
        <v>8.6999999999999994E-2</v>
      </c>
      <c r="C128" t="s">
        <v>1431</v>
      </c>
      <c r="D128" t="s">
        <v>438</v>
      </c>
      <c r="E128" t="s">
        <v>2930</v>
      </c>
      <c r="F128" t="s">
        <v>2899</v>
      </c>
      <c r="G128">
        <v>2010</v>
      </c>
      <c r="H128" t="s">
        <v>2898</v>
      </c>
    </row>
    <row r="129" spans="1:8" x14ac:dyDescent="0.2">
      <c r="A129" s="24" t="s">
        <v>2912</v>
      </c>
      <c r="B129">
        <v>0.83299999999999996</v>
      </c>
      <c r="C129" t="s">
        <v>1431</v>
      </c>
      <c r="D129" t="s">
        <v>438</v>
      </c>
      <c r="E129" t="s">
        <v>2930</v>
      </c>
      <c r="F129" t="s">
        <v>2899</v>
      </c>
      <c r="G129">
        <v>2010</v>
      </c>
      <c r="H129" t="s">
        <v>2898</v>
      </c>
    </row>
    <row r="130" spans="1:8" x14ac:dyDescent="0.2">
      <c r="A130" s="24" t="s">
        <v>2913</v>
      </c>
      <c r="B130">
        <v>5.7000000000000002E-2</v>
      </c>
      <c r="C130" t="s">
        <v>1431</v>
      </c>
      <c r="D130" t="s">
        <v>438</v>
      </c>
      <c r="E130" t="s">
        <v>2930</v>
      </c>
      <c r="F130" t="s">
        <v>2899</v>
      </c>
      <c r="G130">
        <v>2010</v>
      </c>
      <c r="H130" t="s">
        <v>2898</v>
      </c>
    </row>
    <row r="131" spans="1:8" x14ac:dyDescent="0.2">
      <c r="A131" s="24" t="s">
        <v>2914</v>
      </c>
      <c r="B131">
        <v>3.0000000000000001E-3</v>
      </c>
      <c r="C131" t="s">
        <v>1431</v>
      </c>
      <c r="D131" t="s">
        <v>438</v>
      </c>
      <c r="E131" t="s">
        <v>2930</v>
      </c>
      <c r="F131" t="s">
        <v>2899</v>
      </c>
      <c r="G131">
        <v>2010</v>
      </c>
      <c r="H131" t="s">
        <v>2898</v>
      </c>
    </row>
    <row r="132" spans="1:8" x14ac:dyDescent="0.2">
      <c r="A132" s="24" t="s">
        <v>2915</v>
      </c>
      <c r="B132">
        <v>7.0999999999999994E-2</v>
      </c>
      <c r="C132" t="s">
        <v>1431</v>
      </c>
      <c r="D132" t="s">
        <v>438</v>
      </c>
      <c r="E132" t="s">
        <v>2930</v>
      </c>
      <c r="F132" t="s">
        <v>2899</v>
      </c>
      <c r="G132">
        <v>2010</v>
      </c>
      <c r="H132" t="s">
        <v>2898</v>
      </c>
    </row>
    <row r="133" spans="1:8" x14ac:dyDescent="0.2">
      <c r="A133" s="24" t="s">
        <v>2916</v>
      </c>
      <c r="B133">
        <v>0.75800000000000001</v>
      </c>
      <c r="C133" t="s">
        <v>1431</v>
      </c>
      <c r="D133" t="s">
        <v>438</v>
      </c>
      <c r="E133" t="s">
        <v>2930</v>
      </c>
      <c r="F133" t="s">
        <v>2899</v>
      </c>
      <c r="G133">
        <v>2010</v>
      </c>
      <c r="H133" t="s">
        <v>2898</v>
      </c>
    </row>
    <row r="134" spans="1:8" x14ac:dyDescent="0.2">
      <c r="A134" s="24" t="s">
        <v>2917</v>
      </c>
      <c r="B134">
        <v>0.124</v>
      </c>
      <c r="C134" t="s">
        <v>1431</v>
      </c>
      <c r="D134" t="s">
        <v>438</v>
      </c>
      <c r="E134" t="s">
        <v>2930</v>
      </c>
      <c r="F134" t="s">
        <v>2899</v>
      </c>
      <c r="G134">
        <v>2010</v>
      </c>
      <c r="H134" t="s">
        <v>2898</v>
      </c>
    </row>
    <row r="135" spans="1:8" x14ac:dyDescent="0.2">
      <c r="A135" s="24" t="s">
        <v>2918</v>
      </c>
      <c r="B135">
        <v>5.0999999999999997E-2</v>
      </c>
      <c r="C135" t="s">
        <v>1431</v>
      </c>
      <c r="D135" t="s">
        <v>438</v>
      </c>
      <c r="E135" t="s">
        <v>2930</v>
      </c>
      <c r="F135" t="s">
        <v>2899</v>
      </c>
      <c r="G135">
        <v>2010</v>
      </c>
      <c r="H135" t="s">
        <v>2898</v>
      </c>
    </row>
    <row r="136" spans="1:8" x14ac:dyDescent="0.2">
      <c r="A136" s="24" t="s">
        <v>2919</v>
      </c>
      <c r="B136">
        <v>8.8999999999999996E-2</v>
      </c>
      <c r="C136" t="s">
        <v>1431</v>
      </c>
      <c r="D136" t="s">
        <v>438</v>
      </c>
      <c r="E136" t="s">
        <v>2930</v>
      </c>
      <c r="F136" t="s">
        <v>2899</v>
      </c>
      <c r="G136">
        <v>2010</v>
      </c>
      <c r="H136" t="s">
        <v>2898</v>
      </c>
    </row>
    <row r="137" spans="1:8" x14ac:dyDescent="0.2">
      <c r="A137" s="24" t="s">
        <v>2920</v>
      </c>
      <c r="B137">
        <v>0.73099999999999998</v>
      </c>
      <c r="C137" t="s">
        <v>1431</v>
      </c>
      <c r="D137" t="s">
        <v>438</v>
      </c>
      <c r="E137" t="s">
        <v>2930</v>
      </c>
      <c r="F137" t="s">
        <v>2899</v>
      </c>
      <c r="G137">
        <v>2010</v>
      </c>
      <c r="H137" t="s">
        <v>2898</v>
      </c>
    </row>
    <row r="138" spans="1:8" x14ac:dyDescent="0.2">
      <c r="A138" s="24" t="s">
        <v>2921</v>
      </c>
      <c r="B138">
        <v>5.8999999999999997E-2</v>
      </c>
      <c r="C138" t="s">
        <v>1431</v>
      </c>
      <c r="D138" t="s">
        <v>438</v>
      </c>
      <c r="E138" t="s">
        <v>2930</v>
      </c>
      <c r="F138" t="s">
        <v>2899</v>
      </c>
      <c r="G138">
        <v>2010</v>
      </c>
      <c r="H138" t="s">
        <v>2898</v>
      </c>
    </row>
    <row r="139" spans="1:8" x14ac:dyDescent="0.2">
      <c r="A139" s="24" t="s">
        <v>2922</v>
      </c>
      <c r="B139">
        <v>0.378</v>
      </c>
      <c r="C139" t="s">
        <v>1431</v>
      </c>
      <c r="D139" t="s">
        <v>438</v>
      </c>
      <c r="E139" t="s">
        <v>2930</v>
      </c>
      <c r="F139" t="s">
        <v>2899</v>
      </c>
      <c r="G139">
        <v>2010</v>
      </c>
      <c r="H139" t="s">
        <v>2898</v>
      </c>
    </row>
    <row r="140" spans="1:8" x14ac:dyDescent="0.2">
      <c r="A140" s="24" t="s">
        <v>2923</v>
      </c>
      <c r="B140">
        <v>1.9E-2</v>
      </c>
      <c r="C140" t="s">
        <v>1431</v>
      </c>
      <c r="D140" t="s">
        <v>438</v>
      </c>
      <c r="E140" t="s">
        <v>2930</v>
      </c>
      <c r="F140" t="s">
        <v>2899</v>
      </c>
      <c r="G140">
        <v>2010</v>
      </c>
      <c r="H140" t="s">
        <v>2898</v>
      </c>
    </row>
    <row r="141" spans="1:8" x14ac:dyDescent="0.2">
      <c r="A141" s="24" t="s">
        <v>2924</v>
      </c>
      <c r="B141">
        <v>6.3E-2</v>
      </c>
      <c r="C141" t="s">
        <v>1431</v>
      </c>
      <c r="D141" t="s">
        <v>438</v>
      </c>
      <c r="E141" t="s">
        <v>2930</v>
      </c>
      <c r="F141" t="s">
        <v>2899</v>
      </c>
      <c r="G141">
        <v>2010</v>
      </c>
      <c r="H141" t="s">
        <v>2898</v>
      </c>
    </row>
    <row r="142" spans="1:8" x14ac:dyDescent="0.2">
      <c r="A142" s="24" t="s">
        <v>2925</v>
      </c>
      <c r="B142">
        <v>0.85</v>
      </c>
      <c r="C142" t="s">
        <v>1431</v>
      </c>
      <c r="D142" t="s">
        <v>438</v>
      </c>
      <c r="E142" t="s">
        <v>2930</v>
      </c>
      <c r="F142" t="s">
        <v>2899</v>
      </c>
      <c r="G142">
        <v>2010</v>
      </c>
      <c r="H142" t="s">
        <v>2898</v>
      </c>
    </row>
    <row r="143" spans="1:8" x14ac:dyDescent="0.2">
      <c r="A143" s="24" t="s">
        <v>2926</v>
      </c>
      <c r="B143">
        <v>1.9E-2</v>
      </c>
      <c r="C143" t="s">
        <v>1431</v>
      </c>
      <c r="D143" t="s">
        <v>438</v>
      </c>
      <c r="E143" t="s">
        <v>2930</v>
      </c>
      <c r="F143" t="s">
        <v>2899</v>
      </c>
      <c r="G143">
        <v>2010</v>
      </c>
      <c r="H143" t="s">
        <v>2898</v>
      </c>
    </row>
    <row r="144" spans="1:8" x14ac:dyDescent="0.2">
      <c r="A144" s="24" t="s">
        <v>2927</v>
      </c>
      <c r="B144">
        <v>0.81399999999999995</v>
      </c>
      <c r="C144" t="s">
        <v>1431</v>
      </c>
      <c r="D144" t="s">
        <v>438</v>
      </c>
      <c r="E144" t="s">
        <v>2930</v>
      </c>
      <c r="F144" t="s">
        <v>2899</v>
      </c>
      <c r="G144">
        <v>2010</v>
      </c>
      <c r="H144" t="s">
        <v>2898</v>
      </c>
    </row>
    <row r="145" spans="1:8" x14ac:dyDescent="0.2">
      <c r="A145" s="24" t="s">
        <v>2928</v>
      </c>
      <c r="B145">
        <v>0.76500000000000001</v>
      </c>
      <c r="C145" t="s">
        <v>1431</v>
      </c>
      <c r="D145" t="s">
        <v>438</v>
      </c>
      <c r="E145" t="s">
        <v>2931</v>
      </c>
      <c r="F145" t="s">
        <v>2899</v>
      </c>
      <c r="G145">
        <v>2010</v>
      </c>
      <c r="H145" t="s">
        <v>2898</v>
      </c>
    </row>
    <row r="146" spans="1:8" x14ac:dyDescent="0.2">
      <c r="A146" s="24" t="s">
        <v>2906</v>
      </c>
      <c r="B146">
        <v>0.47099999999999997</v>
      </c>
      <c r="C146" t="s">
        <v>1431</v>
      </c>
      <c r="D146" t="s">
        <v>438</v>
      </c>
      <c r="E146" t="s">
        <v>2931</v>
      </c>
      <c r="F146" t="s">
        <v>2899</v>
      </c>
      <c r="G146">
        <v>2010</v>
      </c>
      <c r="H146" t="s">
        <v>2898</v>
      </c>
    </row>
    <row r="147" spans="1:8" x14ac:dyDescent="0.2">
      <c r="A147" s="24" t="s">
        <v>2907</v>
      </c>
      <c r="B147">
        <v>4.8000000000000001E-2</v>
      </c>
      <c r="C147" t="s">
        <v>1431</v>
      </c>
      <c r="D147" t="s">
        <v>438</v>
      </c>
      <c r="E147" t="s">
        <v>2931</v>
      </c>
      <c r="F147" t="s">
        <v>2899</v>
      </c>
      <c r="G147">
        <v>2010</v>
      </c>
      <c r="H147" t="s">
        <v>2898</v>
      </c>
    </row>
    <row r="148" spans="1:8" x14ac:dyDescent="0.2">
      <c r="A148" s="24" t="s">
        <v>2908</v>
      </c>
      <c r="B148">
        <v>0.29399999999999998</v>
      </c>
      <c r="C148" t="s">
        <v>1431</v>
      </c>
      <c r="D148" t="s">
        <v>438</v>
      </c>
      <c r="E148" t="s">
        <v>2931</v>
      </c>
      <c r="F148" t="s">
        <v>2899</v>
      </c>
      <c r="G148">
        <v>2010</v>
      </c>
      <c r="H148" t="s">
        <v>2898</v>
      </c>
    </row>
    <row r="149" spans="1:8" x14ac:dyDescent="0.2">
      <c r="A149" s="24" t="s">
        <v>2909</v>
      </c>
      <c r="B149">
        <v>0.77400000000000002</v>
      </c>
      <c r="C149" t="s">
        <v>1431</v>
      </c>
      <c r="D149" t="s">
        <v>438</v>
      </c>
      <c r="E149" t="s">
        <v>2931</v>
      </c>
      <c r="F149" t="s">
        <v>2899</v>
      </c>
      <c r="G149">
        <v>2010</v>
      </c>
      <c r="H149" t="s">
        <v>2898</v>
      </c>
    </row>
    <row r="150" spans="1:8" x14ac:dyDescent="0.2">
      <c r="A150" s="24" t="s">
        <v>2910</v>
      </c>
      <c r="B150">
        <v>9.2999999999999999E-2</v>
      </c>
      <c r="C150" t="s">
        <v>1431</v>
      </c>
      <c r="D150" t="s">
        <v>438</v>
      </c>
      <c r="E150" t="s">
        <v>2931</v>
      </c>
      <c r="F150" t="s">
        <v>2899</v>
      </c>
      <c r="G150">
        <v>2010</v>
      </c>
      <c r="H150" t="s">
        <v>2898</v>
      </c>
    </row>
    <row r="151" spans="1:8" x14ac:dyDescent="0.2">
      <c r="A151" s="24" t="s">
        <v>2911</v>
      </c>
      <c r="B151">
        <v>3.2000000000000001E-2</v>
      </c>
      <c r="C151" t="s">
        <v>1431</v>
      </c>
      <c r="D151" t="s">
        <v>438</v>
      </c>
      <c r="E151" t="s">
        <v>2931</v>
      </c>
      <c r="F151" t="s">
        <v>2899</v>
      </c>
      <c r="G151">
        <v>2010</v>
      </c>
      <c r="H151" t="s">
        <v>2898</v>
      </c>
    </row>
    <row r="152" spans="1:8" x14ac:dyDescent="0.2">
      <c r="A152" s="24" t="s">
        <v>2912</v>
      </c>
      <c r="B152">
        <v>0.71299999999999997</v>
      </c>
      <c r="C152" t="s">
        <v>1431</v>
      </c>
      <c r="D152" t="s">
        <v>438</v>
      </c>
      <c r="E152" t="s">
        <v>2931</v>
      </c>
      <c r="F152" t="s">
        <v>2899</v>
      </c>
      <c r="G152">
        <v>2010</v>
      </c>
      <c r="H152" t="s">
        <v>2898</v>
      </c>
    </row>
    <row r="153" spans="1:8" x14ac:dyDescent="0.2">
      <c r="A153" s="24" t="s">
        <v>2913</v>
      </c>
      <c r="B153">
        <v>0.129</v>
      </c>
      <c r="C153" t="s">
        <v>1431</v>
      </c>
      <c r="D153" t="s">
        <v>438</v>
      </c>
      <c r="E153" t="s">
        <v>2931</v>
      </c>
      <c r="F153" t="s">
        <v>2899</v>
      </c>
      <c r="G153">
        <v>2010</v>
      </c>
      <c r="H153" t="s">
        <v>2898</v>
      </c>
    </row>
    <row r="154" spans="1:8" x14ac:dyDescent="0.2">
      <c r="A154" s="24" t="s">
        <v>2914</v>
      </c>
      <c r="B154">
        <v>3.0000000000000001E-3</v>
      </c>
      <c r="C154" t="s">
        <v>1431</v>
      </c>
      <c r="D154" t="s">
        <v>438</v>
      </c>
      <c r="E154" t="s">
        <v>2931</v>
      </c>
      <c r="F154" t="s">
        <v>2899</v>
      </c>
      <c r="G154">
        <v>2010</v>
      </c>
      <c r="H154" t="s">
        <v>2898</v>
      </c>
    </row>
    <row r="155" spans="1:8" x14ac:dyDescent="0.2">
      <c r="A155" s="24" t="s">
        <v>2915</v>
      </c>
      <c r="B155">
        <v>5.2999999999999999E-2</v>
      </c>
      <c r="C155" t="s">
        <v>1431</v>
      </c>
      <c r="D155" t="s">
        <v>438</v>
      </c>
      <c r="E155" t="s">
        <v>2931</v>
      </c>
      <c r="F155" t="s">
        <v>2899</v>
      </c>
      <c r="G155">
        <v>2010</v>
      </c>
      <c r="H155" t="s">
        <v>2898</v>
      </c>
    </row>
    <row r="156" spans="1:8" x14ac:dyDescent="0.2">
      <c r="A156" s="24" t="s">
        <v>2916</v>
      </c>
      <c r="B156">
        <v>0.68899999999999995</v>
      </c>
      <c r="C156" t="s">
        <v>1431</v>
      </c>
      <c r="D156" t="s">
        <v>438</v>
      </c>
      <c r="E156" t="s">
        <v>2931</v>
      </c>
      <c r="F156" t="s">
        <v>2899</v>
      </c>
      <c r="G156">
        <v>2010</v>
      </c>
      <c r="H156" t="s">
        <v>2898</v>
      </c>
    </row>
    <row r="157" spans="1:8" x14ac:dyDescent="0.2">
      <c r="A157" s="24" t="s">
        <v>2917</v>
      </c>
      <c r="B157">
        <v>0.22900000000000001</v>
      </c>
      <c r="C157" t="s">
        <v>1431</v>
      </c>
      <c r="D157" t="s">
        <v>438</v>
      </c>
      <c r="E157" t="s">
        <v>2931</v>
      </c>
      <c r="F157" t="s">
        <v>2899</v>
      </c>
      <c r="G157">
        <v>2010</v>
      </c>
      <c r="H157" t="s">
        <v>2898</v>
      </c>
    </row>
    <row r="158" spans="1:8" x14ac:dyDescent="0.2">
      <c r="A158" s="24" t="s">
        <v>2918</v>
      </c>
      <c r="B158">
        <v>6.0999999999999999E-2</v>
      </c>
      <c r="C158" t="s">
        <v>1431</v>
      </c>
      <c r="D158" t="s">
        <v>438</v>
      </c>
      <c r="E158" t="s">
        <v>2931</v>
      </c>
      <c r="F158" t="s">
        <v>2899</v>
      </c>
      <c r="G158">
        <v>2010</v>
      </c>
      <c r="H158" t="s">
        <v>2898</v>
      </c>
    </row>
    <row r="159" spans="1:8" x14ac:dyDescent="0.2">
      <c r="A159" s="24" t="s">
        <v>2933</v>
      </c>
      <c r="B159">
        <v>8.0000000000000002E-3</v>
      </c>
      <c r="C159" t="s">
        <v>1431</v>
      </c>
      <c r="D159" t="s">
        <v>438</v>
      </c>
      <c r="E159" t="s">
        <v>2931</v>
      </c>
      <c r="F159" t="s">
        <v>2899</v>
      </c>
      <c r="G159">
        <v>2010</v>
      </c>
      <c r="H159" t="s">
        <v>2898</v>
      </c>
    </row>
    <row r="160" spans="1:8" x14ac:dyDescent="0.2">
      <c r="A160" s="24" t="s">
        <v>2919</v>
      </c>
      <c r="B160">
        <v>8.8999999999999996E-2</v>
      </c>
      <c r="C160" t="s">
        <v>1431</v>
      </c>
      <c r="D160" t="s">
        <v>438</v>
      </c>
      <c r="E160" t="s">
        <v>2931</v>
      </c>
      <c r="F160" t="s">
        <v>2899</v>
      </c>
      <c r="G160">
        <v>2010</v>
      </c>
      <c r="H160" t="s">
        <v>2898</v>
      </c>
    </row>
    <row r="161" spans="1:8" x14ac:dyDescent="0.2">
      <c r="A161" s="24" t="s">
        <v>2920</v>
      </c>
      <c r="B161">
        <v>0.56899999999999995</v>
      </c>
      <c r="C161" t="s">
        <v>1431</v>
      </c>
      <c r="D161" t="s">
        <v>438</v>
      </c>
      <c r="E161" t="s">
        <v>2931</v>
      </c>
      <c r="F161" t="s">
        <v>2899</v>
      </c>
      <c r="G161">
        <v>2010</v>
      </c>
      <c r="H161" t="s">
        <v>2898</v>
      </c>
    </row>
    <row r="162" spans="1:8" x14ac:dyDescent="0.2">
      <c r="A162" s="24" t="s">
        <v>2921</v>
      </c>
      <c r="B162">
        <v>0.254</v>
      </c>
      <c r="C162" t="s">
        <v>1431</v>
      </c>
      <c r="D162" t="s">
        <v>438</v>
      </c>
      <c r="E162" t="s">
        <v>2931</v>
      </c>
      <c r="F162" t="s">
        <v>2899</v>
      </c>
      <c r="G162">
        <v>2010</v>
      </c>
      <c r="H162" t="s">
        <v>2898</v>
      </c>
    </row>
    <row r="163" spans="1:8" x14ac:dyDescent="0.2">
      <c r="A163" s="24" t="s">
        <v>2922</v>
      </c>
      <c r="B163">
        <v>0.378</v>
      </c>
      <c r="C163" t="s">
        <v>1431</v>
      </c>
      <c r="D163" t="s">
        <v>438</v>
      </c>
      <c r="E163" t="s">
        <v>2931</v>
      </c>
      <c r="F163" t="s">
        <v>2899</v>
      </c>
      <c r="G163">
        <v>2010</v>
      </c>
      <c r="H163" t="s">
        <v>2898</v>
      </c>
    </row>
    <row r="164" spans="1:8" x14ac:dyDescent="0.2">
      <c r="A164" s="24" t="s">
        <v>2923</v>
      </c>
      <c r="B164">
        <v>2.8000000000000001E-2</v>
      </c>
      <c r="C164" t="s">
        <v>1431</v>
      </c>
      <c r="D164" t="s">
        <v>438</v>
      </c>
      <c r="E164" t="s">
        <v>2931</v>
      </c>
      <c r="F164" t="s">
        <v>2899</v>
      </c>
      <c r="G164">
        <v>2010</v>
      </c>
      <c r="H164" t="s">
        <v>2898</v>
      </c>
    </row>
    <row r="165" spans="1:8" x14ac:dyDescent="0.2">
      <c r="A165" s="24" t="s">
        <v>2924</v>
      </c>
      <c r="B165">
        <v>9.1999999999999998E-2</v>
      </c>
      <c r="C165" t="s">
        <v>1431</v>
      </c>
      <c r="D165" t="s">
        <v>438</v>
      </c>
      <c r="E165" t="s">
        <v>2931</v>
      </c>
      <c r="F165" t="s">
        <v>2899</v>
      </c>
      <c r="G165">
        <v>2010</v>
      </c>
      <c r="H165" t="s">
        <v>2898</v>
      </c>
    </row>
    <row r="166" spans="1:8" x14ac:dyDescent="0.2">
      <c r="A166" s="24" t="s">
        <v>2925</v>
      </c>
      <c r="B166">
        <v>0.627</v>
      </c>
      <c r="C166" t="s">
        <v>1431</v>
      </c>
      <c r="D166" t="s">
        <v>438</v>
      </c>
      <c r="E166" t="s">
        <v>2931</v>
      </c>
      <c r="F166" t="s">
        <v>2899</v>
      </c>
      <c r="G166">
        <v>2010</v>
      </c>
      <c r="H166" t="s">
        <v>2898</v>
      </c>
    </row>
    <row r="167" spans="1:8" x14ac:dyDescent="0.2">
      <c r="A167" s="24" t="s">
        <v>2926</v>
      </c>
      <c r="B167">
        <v>5.0999999999999997E-2</v>
      </c>
      <c r="C167" t="s">
        <v>1431</v>
      </c>
      <c r="D167" t="s">
        <v>438</v>
      </c>
      <c r="E167" t="s">
        <v>2931</v>
      </c>
      <c r="F167" t="s">
        <v>2899</v>
      </c>
      <c r="G167">
        <v>2010</v>
      </c>
      <c r="H167" t="s">
        <v>2898</v>
      </c>
    </row>
    <row r="168" spans="1:8" x14ac:dyDescent="0.2">
      <c r="A168" s="24" t="s">
        <v>2932</v>
      </c>
      <c r="B168">
        <v>1.7000000000000001E-2</v>
      </c>
      <c r="C168" t="s">
        <v>1431</v>
      </c>
      <c r="D168" t="s">
        <v>438</v>
      </c>
      <c r="E168" t="s">
        <v>2931</v>
      </c>
      <c r="F168" t="s">
        <v>2899</v>
      </c>
      <c r="G168">
        <v>2010</v>
      </c>
      <c r="H168" t="s">
        <v>2898</v>
      </c>
    </row>
    <row r="169" spans="1:8" x14ac:dyDescent="0.2">
      <c r="A169" s="24" t="s">
        <v>2927</v>
      </c>
      <c r="B169">
        <v>0.81399999999999995</v>
      </c>
      <c r="C169" t="s">
        <v>1431</v>
      </c>
      <c r="D169" t="s">
        <v>438</v>
      </c>
      <c r="E169" t="s">
        <v>2931</v>
      </c>
      <c r="F169" t="s">
        <v>2899</v>
      </c>
      <c r="G169">
        <v>2010</v>
      </c>
      <c r="H169" t="s">
        <v>2898</v>
      </c>
    </row>
    <row r="170" spans="1:8" x14ac:dyDescent="0.2">
      <c r="A170" s="24" t="s">
        <v>2928</v>
      </c>
      <c r="B170">
        <v>0.76500000000000001</v>
      </c>
      <c r="C170" t="s">
        <v>1431</v>
      </c>
      <c r="D170" t="s">
        <v>438</v>
      </c>
      <c r="E170" t="s">
        <v>2934</v>
      </c>
      <c r="F170" t="s">
        <v>2899</v>
      </c>
      <c r="G170">
        <v>2010</v>
      </c>
      <c r="H170" t="s">
        <v>2898</v>
      </c>
    </row>
    <row r="171" spans="1:8" x14ac:dyDescent="0.2">
      <c r="A171" s="24" t="s">
        <v>2906</v>
      </c>
      <c r="B171">
        <v>0.47099999999999997</v>
      </c>
      <c r="C171" t="s">
        <v>1431</v>
      </c>
      <c r="D171" t="s">
        <v>438</v>
      </c>
      <c r="E171" t="s">
        <v>2934</v>
      </c>
      <c r="F171" t="s">
        <v>2899</v>
      </c>
      <c r="G171">
        <v>2010</v>
      </c>
      <c r="H171" t="s">
        <v>2898</v>
      </c>
    </row>
    <row r="172" spans="1:8" x14ac:dyDescent="0.2">
      <c r="A172" s="24" t="s">
        <v>2907</v>
      </c>
      <c r="B172">
        <v>4.8000000000000001E-2</v>
      </c>
      <c r="C172" t="s">
        <v>1431</v>
      </c>
      <c r="D172" t="s">
        <v>438</v>
      </c>
      <c r="E172" t="s">
        <v>2934</v>
      </c>
      <c r="F172" t="s">
        <v>2899</v>
      </c>
      <c r="G172">
        <v>2010</v>
      </c>
      <c r="H172" t="s">
        <v>2898</v>
      </c>
    </row>
    <row r="173" spans="1:8" x14ac:dyDescent="0.2">
      <c r="A173" s="24" t="s">
        <v>2908</v>
      </c>
      <c r="B173">
        <v>0.29399999999999998</v>
      </c>
      <c r="C173" t="s">
        <v>1431</v>
      </c>
      <c r="D173" t="s">
        <v>438</v>
      </c>
      <c r="E173" t="s">
        <v>2934</v>
      </c>
      <c r="F173" t="s">
        <v>2899</v>
      </c>
      <c r="G173">
        <v>2010</v>
      </c>
      <c r="H173" t="s">
        <v>2898</v>
      </c>
    </row>
    <row r="174" spans="1:8" x14ac:dyDescent="0.2">
      <c r="A174" s="24" t="s">
        <v>2909</v>
      </c>
      <c r="B174">
        <v>0.77400000000000002</v>
      </c>
      <c r="C174" t="s">
        <v>1431</v>
      </c>
      <c r="D174" t="s">
        <v>438</v>
      </c>
      <c r="E174" t="s">
        <v>2934</v>
      </c>
      <c r="F174" t="s">
        <v>2899</v>
      </c>
      <c r="G174">
        <v>2010</v>
      </c>
      <c r="H174" t="s">
        <v>2898</v>
      </c>
    </row>
    <row r="175" spans="1:8" x14ac:dyDescent="0.2">
      <c r="A175" s="24" t="s">
        <v>2910</v>
      </c>
      <c r="B175">
        <v>9.2999999999999999E-2</v>
      </c>
      <c r="C175" t="s">
        <v>1431</v>
      </c>
      <c r="D175" t="s">
        <v>438</v>
      </c>
      <c r="E175" t="s">
        <v>2934</v>
      </c>
      <c r="F175" t="s">
        <v>2899</v>
      </c>
      <c r="G175">
        <v>2010</v>
      </c>
      <c r="H175" t="s">
        <v>2898</v>
      </c>
    </row>
    <row r="176" spans="1:8" x14ac:dyDescent="0.2">
      <c r="A176" s="24" t="s">
        <v>2911</v>
      </c>
      <c r="B176">
        <v>3.2000000000000001E-2</v>
      </c>
      <c r="C176" t="s">
        <v>1431</v>
      </c>
      <c r="D176" t="s">
        <v>438</v>
      </c>
      <c r="E176" t="s">
        <v>2934</v>
      </c>
      <c r="F176" t="s">
        <v>2899</v>
      </c>
      <c r="G176">
        <v>2010</v>
      </c>
      <c r="H176" t="s">
        <v>2898</v>
      </c>
    </row>
    <row r="177" spans="1:8" x14ac:dyDescent="0.2">
      <c r="A177" s="24" t="s">
        <v>2912</v>
      </c>
      <c r="B177">
        <v>0.71299999999999997</v>
      </c>
      <c r="C177" t="s">
        <v>1431</v>
      </c>
      <c r="D177" t="s">
        <v>438</v>
      </c>
      <c r="E177" t="s">
        <v>2934</v>
      </c>
      <c r="F177" t="s">
        <v>2899</v>
      </c>
      <c r="G177">
        <v>2010</v>
      </c>
      <c r="H177" t="s">
        <v>2898</v>
      </c>
    </row>
    <row r="178" spans="1:8" x14ac:dyDescent="0.2">
      <c r="A178" s="24" t="s">
        <v>2913</v>
      </c>
      <c r="B178">
        <v>0.129</v>
      </c>
      <c r="C178" t="s">
        <v>1431</v>
      </c>
      <c r="D178" t="s">
        <v>438</v>
      </c>
      <c r="E178" t="s">
        <v>2934</v>
      </c>
      <c r="F178" t="s">
        <v>2899</v>
      </c>
      <c r="G178">
        <v>2010</v>
      </c>
      <c r="H178" t="s">
        <v>2898</v>
      </c>
    </row>
    <row r="179" spans="1:8" x14ac:dyDescent="0.2">
      <c r="A179" s="24" t="s">
        <v>2914</v>
      </c>
      <c r="B179">
        <v>3.0000000000000001E-3</v>
      </c>
      <c r="C179" t="s">
        <v>1431</v>
      </c>
      <c r="D179" t="s">
        <v>438</v>
      </c>
      <c r="E179" t="s">
        <v>2934</v>
      </c>
      <c r="F179" t="s">
        <v>2899</v>
      </c>
      <c r="G179">
        <v>2010</v>
      </c>
      <c r="H179" t="s">
        <v>2898</v>
      </c>
    </row>
    <row r="180" spans="1:8" x14ac:dyDescent="0.2">
      <c r="A180" s="24" t="s">
        <v>2915</v>
      </c>
      <c r="B180">
        <v>5.2999999999999999E-2</v>
      </c>
      <c r="C180" t="s">
        <v>1431</v>
      </c>
      <c r="D180" t="s">
        <v>438</v>
      </c>
      <c r="E180" t="s">
        <v>2934</v>
      </c>
      <c r="F180" t="s">
        <v>2899</v>
      </c>
      <c r="G180">
        <v>2010</v>
      </c>
      <c r="H180" t="s">
        <v>2898</v>
      </c>
    </row>
    <row r="181" spans="1:8" x14ac:dyDescent="0.2">
      <c r="A181" s="24" t="s">
        <v>2916</v>
      </c>
      <c r="B181">
        <v>0.68899999999999995</v>
      </c>
      <c r="C181" t="s">
        <v>1431</v>
      </c>
      <c r="D181" t="s">
        <v>438</v>
      </c>
      <c r="E181" t="s">
        <v>2934</v>
      </c>
      <c r="F181" t="s">
        <v>2899</v>
      </c>
      <c r="G181">
        <v>2010</v>
      </c>
      <c r="H181" t="s">
        <v>2898</v>
      </c>
    </row>
    <row r="182" spans="1:8" x14ac:dyDescent="0.2">
      <c r="A182" s="24" t="s">
        <v>2917</v>
      </c>
      <c r="B182">
        <v>0.22900000000000001</v>
      </c>
      <c r="C182" t="s">
        <v>1431</v>
      </c>
      <c r="D182" t="s">
        <v>438</v>
      </c>
      <c r="E182" t="s">
        <v>2934</v>
      </c>
      <c r="F182" t="s">
        <v>2899</v>
      </c>
      <c r="G182">
        <v>2010</v>
      </c>
      <c r="H182" t="s">
        <v>2898</v>
      </c>
    </row>
    <row r="183" spans="1:8" x14ac:dyDescent="0.2">
      <c r="A183" s="24" t="s">
        <v>2918</v>
      </c>
      <c r="B183">
        <v>6.0999999999999999E-2</v>
      </c>
      <c r="C183" t="s">
        <v>1431</v>
      </c>
      <c r="D183" t="s">
        <v>438</v>
      </c>
      <c r="E183" t="s">
        <v>2934</v>
      </c>
      <c r="F183" t="s">
        <v>2899</v>
      </c>
      <c r="G183">
        <v>2010</v>
      </c>
      <c r="H183" t="s">
        <v>2898</v>
      </c>
    </row>
    <row r="184" spans="1:8" x14ac:dyDescent="0.2">
      <c r="A184" s="24" t="s">
        <v>2933</v>
      </c>
      <c r="B184">
        <v>8.0000000000000002E-3</v>
      </c>
      <c r="C184" t="s">
        <v>1431</v>
      </c>
      <c r="D184" t="s">
        <v>438</v>
      </c>
      <c r="E184" t="s">
        <v>2934</v>
      </c>
      <c r="F184" t="s">
        <v>2899</v>
      </c>
      <c r="G184">
        <v>2010</v>
      </c>
      <c r="H184" t="s">
        <v>2898</v>
      </c>
    </row>
    <row r="185" spans="1:8" x14ac:dyDescent="0.2">
      <c r="A185" s="24" t="s">
        <v>2919</v>
      </c>
      <c r="B185">
        <v>8.8999999999999996E-2</v>
      </c>
      <c r="C185" t="s">
        <v>1431</v>
      </c>
      <c r="D185" t="s">
        <v>438</v>
      </c>
      <c r="E185" t="s">
        <v>2934</v>
      </c>
      <c r="F185" t="s">
        <v>2899</v>
      </c>
      <c r="G185">
        <v>2010</v>
      </c>
      <c r="H185" t="s">
        <v>2898</v>
      </c>
    </row>
    <row r="186" spans="1:8" x14ac:dyDescent="0.2">
      <c r="A186" s="24" t="s">
        <v>2920</v>
      </c>
      <c r="B186">
        <v>0.56899999999999995</v>
      </c>
      <c r="C186" t="s">
        <v>1431</v>
      </c>
      <c r="D186" t="s">
        <v>438</v>
      </c>
      <c r="E186" t="s">
        <v>2934</v>
      </c>
      <c r="F186" t="s">
        <v>2899</v>
      </c>
      <c r="G186">
        <v>2010</v>
      </c>
      <c r="H186" t="s">
        <v>2898</v>
      </c>
    </row>
    <row r="187" spans="1:8" x14ac:dyDescent="0.2">
      <c r="A187" s="24" t="s">
        <v>2921</v>
      </c>
      <c r="B187">
        <v>0.254</v>
      </c>
      <c r="C187" t="s">
        <v>1431</v>
      </c>
      <c r="D187" t="s">
        <v>438</v>
      </c>
      <c r="E187" t="s">
        <v>2934</v>
      </c>
      <c r="F187" t="s">
        <v>2899</v>
      </c>
      <c r="G187">
        <v>2010</v>
      </c>
      <c r="H187" t="s">
        <v>2898</v>
      </c>
    </row>
    <row r="188" spans="1:8" x14ac:dyDescent="0.2">
      <c r="A188" s="24" t="s">
        <v>2922</v>
      </c>
      <c r="B188">
        <v>0.378</v>
      </c>
      <c r="C188" t="s">
        <v>1431</v>
      </c>
      <c r="D188" t="s">
        <v>438</v>
      </c>
      <c r="E188" t="s">
        <v>2934</v>
      </c>
      <c r="F188" t="s">
        <v>2899</v>
      </c>
      <c r="G188">
        <v>2010</v>
      </c>
      <c r="H188" t="s">
        <v>2898</v>
      </c>
    </row>
    <row r="189" spans="1:8" x14ac:dyDescent="0.2">
      <c r="A189" s="24" t="s">
        <v>2923</v>
      </c>
      <c r="B189">
        <v>2.8000000000000001E-2</v>
      </c>
      <c r="C189" t="s">
        <v>1431</v>
      </c>
      <c r="D189" t="s">
        <v>438</v>
      </c>
      <c r="E189" t="s">
        <v>2934</v>
      </c>
      <c r="F189" t="s">
        <v>2899</v>
      </c>
      <c r="G189">
        <v>2010</v>
      </c>
      <c r="H189" t="s">
        <v>2898</v>
      </c>
    </row>
    <row r="190" spans="1:8" x14ac:dyDescent="0.2">
      <c r="A190" s="24" t="s">
        <v>2924</v>
      </c>
      <c r="B190">
        <v>9.1999999999999998E-2</v>
      </c>
      <c r="C190" t="s">
        <v>1431</v>
      </c>
      <c r="D190" t="s">
        <v>438</v>
      </c>
      <c r="E190" t="s">
        <v>2934</v>
      </c>
      <c r="F190" t="s">
        <v>2899</v>
      </c>
      <c r="G190">
        <v>2010</v>
      </c>
      <c r="H190" t="s">
        <v>2898</v>
      </c>
    </row>
    <row r="191" spans="1:8" x14ac:dyDescent="0.2">
      <c r="A191" s="24" t="s">
        <v>2925</v>
      </c>
      <c r="B191">
        <v>0.627</v>
      </c>
      <c r="C191" t="s">
        <v>1431</v>
      </c>
      <c r="D191" t="s">
        <v>438</v>
      </c>
      <c r="E191" t="s">
        <v>2934</v>
      </c>
      <c r="F191" t="s">
        <v>2899</v>
      </c>
      <c r="G191">
        <v>2010</v>
      </c>
      <c r="H191" t="s">
        <v>2898</v>
      </c>
    </row>
    <row r="192" spans="1:8" x14ac:dyDescent="0.2">
      <c r="A192" s="24" t="s">
        <v>2926</v>
      </c>
      <c r="B192">
        <v>5.0999999999999997E-2</v>
      </c>
      <c r="C192" t="s">
        <v>1431</v>
      </c>
      <c r="D192" t="s">
        <v>438</v>
      </c>
      <c r="E192" t="s">
        <v>2934</v>
      </c>
      <c r="F192" t="s">
        <v>2899</v>
      </c>
      <c r="G192">
        <v>2010</v>
      </c>
      <c r="H192" t="s">
        <v>2898</v>
      </c>
    </row>
    <row r="193" spans="1:8" x14ac:dyDescent="0.2">
      <c r="A193" s="24" t="s">
        <v>2932</v>
      </c>
      <c r="B193">
        <v>1.7000000000000001E-2</v>
      </c>
      <c r="C193" t="s">
        <v>1431</v>
      </c>
      <c r="D193" t="s">
        <v>438</v>
      </c>
      <c r="E193" t="s">
        <v>2934</v>
      </c>
      <c r="F193" t="s">
        <v>2899</v>
      </c>
      <c r="G193">
        <v>2010</v>
      </c>
      <c r="H193" t="s">
        <v>2898</v>
      </c>
    </row>
    <row r="194" spans="1:8" x14ac:dyDescent="0.2">
      <c r="A194" s="24" t="s">
        <v>2927</v>
      </c>
      <c r="B194">
        <v>0.81399999999999995</v>
      </c>
      <c r="C194" t="s">
        <v>1431</v>
      </c>
      <c r="D194" t="s">
        <v>438</v>
      </c>
      <c r="E194" t="s">
        <v>2934</v>
      </c>
      <c r="F194" t="s">
        <v>2899</v>
      </c>
      <c r="G194">
        <v>2010</v>
      </c>
      <c r="H194" t="s">
        <v>2898</v>
      </c>
    </row>
    <row r="195" spans="1:8" x14ac:dyDescent="0.2">
      <c r="A195" s="24" t="s">
        <v>2928</v>
      </c>
      <c r="B195">
        <v>0.69799999999999995</v>
      </c>
      <c r="C195" t="s">
        <v>1431</v>
      </c>
      <c r="D195" t="s">
        <v>438</v>
      </c>
      <c r="E195" t="s">
        <v>2935</v>
      </c>
      <c r="F195" t="s">
        <v>2899</v>
      </c>
      <c r="G195">
        <v>2010</v>
      </c>
      <c r="H195" t="s">
        <v>2898</v>
      </c>
    </row>
    <row r="196" spans="1:8" x14ac:dyDescent="0.2">
      <c r="A196" s="24" t="s">
        <v>2906</v>
      </c>
      <c r="B196">
        <v>0.372</v>
      </c>
      <c r="C196" t="s">
        <v>1431</v>
      </c>
      <c r="D196" t="s">
        <v>438</v>
      </c>
      <c r="E196" t="s">
        <v>2935</v>
      </c>
      <c r="F196" t="s">
        <v>2899</v>
      </c>
      <c r="G196">
        <v>2010</v>
      </c>
      <c r="H196" t="s">
        <v>2898</v>
      </c>
    </row>
    <row r="197" spans="1:8" x14ac:dyDescent="0.2">
      <c r="A197" s="24" t="s">
        <v>2907</v>
      </c>
      <c r="B197">
        <v>4.1000000000000002E-2</v>
      </c>
      <c r="C197" t="s">
        <v>1431</v>
      </c>
      <c r="D197" t="s">
        <v>438</v>
      </c>
      <c r="E197" t="s">
        <v>2935</v>
      </c>
      <c r="F197" t="s">
        <v>2899</v>
      </c>
      <c r="G197">
        <v>2010</v>
      </c>
      <c r="H197" t="s">
        <v>2898</v>
      </c>
    </row>
    <row r="198" spans="1:8" x14ac:dyDescent="0.2">
      <c r="A198" s="24" t="s">
        <v>2908</v>
      </c>
      <c r="B198">
        <v>0.32600000000000001</v>
      </c>
      <c r="C198" t="s">
        <v>1431</v>
      </c>
      <c r="D198" t="s">
        <v>438</v>
      </c>
      <c r="E198" t="s">
        <v>2935</v>
      </c>
      <c r="F198" t="s">
        <v>2899</v>
      </c>
      <c r="G198">
        <v>2010</v>
      </c>
      <c r="H198" t="s">
        <v>2898</v>
      </c>
    </row>
    <row r="199" spans="1:8" x14ac:dyDescent="0.2">
      <c r="A199" s="24" t="s">
        <v>2909</v>
      </c>
      <c r="B199">
        <v>0.63300000000000001</v>
      </c>
      <c r="C199" t="s">
        <v>1431</v>
      </c>
      <c r="D199" t="s">
        <v>438</v>
      </c>
      <c r="E199" t="s">
        <v>2935</v>
      </c>
      <c r="F199" t="s">
        <v>2899</v>
      </c>
      <c r="G199">
        <v>2010</v>
      </c>
      <c r="H199" t="s">
        <v>2898</v>
      </c>
    </row>
    <row r="200" spans="1:8" x14ac:dyDescent="0.2">
      <c r="A200" s="24" t="s">
        <v>2910</v>
      </c>
      <c r="B200">
        <v>9.7000000000000003E-2</v>
      </c>
      <c r="C200" t="s">
        <v>1431</v>
      </c>
      <c r="D200" t="s">
        <v>438</v>
      </c>
      <c r="E200" t="s">
        <v>2935</v>
      </c>
      <c r="F200" t="s">
        <v>2899</v>
      </c>
      <c r="G200">
        <v>2010</v>
      </c>
      <c r="H200" t="s">
        <v>2898</v>
      </c>
    </row>
    <row r="201" spans="1:8" x14ac:dyDescent="0.2">
      <c r="A201" s="24" t="s">
        <v>2911</v>
      </c>
      <c r="B201">
        <v>6.5000000000000002E-2</v>
      </c>
      <c r="C201" t="s">
        <v>1431</v>
      </c>
      <c r="D201" t="s">
        <v>438</v>
      </c>
      <c r="E201" t="s">
        <v>2935</v>
      </c>
      <c r="F201" t="s">
        <v>2899</v>
      </c>
      <c r="G201">
        <v>2010</v>
      </c>
      <c r="H201" t="s">
        <v>2898</v>
      </c>
    </row>
    <row r="202" spans="1:8" x14ac:dyDescent="0.2">
      <c r="A202" s="24" t="s">
        <v>2912</v>
      </c>
      <c r="B202">
        <v>0.69399999999999995</v>
      </c>
      <c r="C202" t="s">
        <v>1431</v>
      </c>
      <c r="D202" t="s">
        <v>438</v>
      </c>
      <c r="E202" t="s">
        <v>2935</v>
      </c>
      <c r="F202" t="s">
        <v>2899</v>
      </c>
      <c r="G202">
        <v>2010</v>
      </c>
      <c r="H202" t="s">
        <v>2898</v>
      </c>
    </row>
    <row r="203" spans="1:8" x14ac:dyDescent="0.2">
      <c r="A203" s="24" t="s">
        <v>2913</v>
      </c>
      <c r="B203">
        <v>0.22800000000000001</v>
      </c>
      <c r="C203" t="s">
        <v>1431</v>
      </c>
      <c r="D203" t="s">
        <v>438</v>
      </c>
      <c r="E203" t="s">
        <v>2935</v>
      </c>
      <c r="F203" t="s">
        <v>2899</v>
      </c>
      <c r="G203">
        <v>2010</v>
      </c>
      <c r="H203" t="s">
        <v>2898</v>
      </c>
    </row>
    <row r="204" spans="1:8" x14ac:dyDescent="0.2">
      <c r="A204" s="24" t="s">
        <v>2914</v>
      </c>
      <c r="B204">
        <v>3.0000000000000001E-3</v>
      </c>
      <c r="C204" t="s">
        <v>1431</v>
      </c>
      <c r="D204" t="s">
        <v>438</v>
      </c>
      <c r="E204" t="s">
        <v>2935</v>
      </c>
      <c r="F204" t="s">
        <v>2899</v>
      </c>
      <c r="G204">
        <v>2010</v>
      </c>
      <c r="H204" t="s">
        <v>2898</v>
      </c>
    </row>
    <row r="205" spans="1:8" x14ac:dyDescent="0.2">
      <c r="A205" s="24" t="s">
        <v>2915</v>
      </c>
      <c r="B205">
        <v>7.4999999999999997E-2</v>
      </c>
      <c r="C205" t="s">
        <v>1431</v>
      </c>
      <c r="D205" t="s">
        <v>438</v>
      </c>
      <c r="E205" t="s">
        <v>2935</v>
      </c>
      <c r="F205" t="s">
        <v>2899</v>
      </c>
      <c r="G205">
        <v>2010</v>
      </c>
      <c r="H205" t="s">
        <v>2898</v>
      </c>
    </row>
    <row r="206" spans="1:8" x14ac:dyDescent="0.2">
      <c r="A206" s="24" t="s">
        <v>2916</v>
      </c>
      <c r="B206">
        <v>0.496</v>
      </c>
      <c r="C206" t="s">
        <v>1431</v>
      </c>
      <c r="D206" t="s">
        <v>438</v>
      </c>
      <c r="E206" t="s">
        <v>2935</v>
      </c>
      <c r="F206" t="s">
        <v>2899</v>
      </c>
      <c r="G206">
        <v>2010</v>
      </c>
      <c r="H206" t="s">
        <v>2898</v>
      </c>
    </row>
    <row r="207" spans="1:8" x14ac:dyDescent="0.2">
      <c r="A207" s="24" t="s">
        <v>2917</v>
      </c>
      <c r="B207">
        <v>0.188</v>
      </c>
      <c r="C207" t="s">
        <v>1431</v>
      </c>
      <c r="D207" t="s">
        <v>438</v>
      </c>
      <c r="E207" t="s">
        <v>2935</v>
      </c>
      <c r="F207" t="s">
        <v>2899</v>
      </c>
      <c r="G207">
        <v>2010</v>
      </c>
      <c r="H207" t="s">
        <v>2898</v>
      </c>
    </row>
    <row r="208" spans="1:8" x14ac:dyDescent="0.2">
      <c r="A208" s="24" t="s">
        <v>2918</v>
      </c>
      <c r="B208">
        <v>6.3E-2</v>
      </c>
      <c r="C208" t="s">
        <v>1431</v>
      </c>
      <c r="D208" t="s">
        <v>438</v>
      </c>
      <c r="E208" t="s">
        <v>2935</v>
      </c>
      <c r="F208" t="s">
        <v>2899</v>
      </c>
      <c r="G208">
        <v>2010</v>
      </c>
      <c r="H208" t="s">
        <v>2898</v>
      </c>
    </row>
    <row r="209" spans="1:8" x14ac:dyDescent="0.2">
      <c r="A209" s="24" t="s">
        <v>2933</v>
      </c>
      <c r="B209">
        <v>0</v>
      </c>
      <c r="C209" t="s">
        <v>1431</v>
      </c>
      <c r="D209" t="s">
        <v>438</v>
      </c>
      <c r="E209" t="s">
        <v>2935</v>
      </c>
      <c r="F209" t="s">
        <v>2899</v>
      </c>
      <c r="G209">
        <v>2010</v>
      </c>
      <c r="H209" t="s">
        <v>2898</v>
      </c>
    </row>
    <row r="210" spans="1:8" x14ac:dyDescent="0.2">
      <c r="A210" s="24" t="s">
        <v>2919</v>
      </c>
      <c r="B210">
        <v>8.8999999999999996E-2</v>
      </c>
      <c r="C210" t="s">
        <v>1431</v>
      </c>
      <c r="D210" t="s">
        <v>438</v>
      </c>
      <c r="E210" t="s">
        <v>2935</v>
      </c>
      <c r="F210" t="s">
        <v>2899</v>
      </c>
      <c r="G210">
        <v>2010</v>
      </c>
      <c r="H210" t="s">
        <v>2898</v>
      </c>
    </row>
    <row r="211" spans="1:8" x14ac:dyDescent="0.2">
      <c r="A211" s="24" t="s">
        <v>2920</v>
      </c>
      <c r="B211">
        <v>0.51800000000000002</v>
      </c>
      <c r="C211" t="s">
        <v>1431</v>
      </c>
      <c r="D211" t="s">
        <v>438</v>
      </c>
      <c r="E211" t="s">
        <v>2935</v>
      </c>
      <c r="F211" t="s">
        <v>2899</v>
      </c>
      <c r="G211">
        <v>2010</v>
      </c>
      <c r="H211" t="s">
        <v>2898</v>
      </c>
    </row>
    <row r="212" spans="1:8" x14ac:dyDescent="0.2">
      <c r="A212" s="24" t="s">
        <v>2921</v>
      </c>
      <c r="B212">
        <v>0.23400000000000001</v>
      </c>
      <c r="C212" t="s">
        <v>1431</v>
      </c>
      <c r="D212" t="s">
        <v>438</v>
      </c>
      <c r="E212" t="s">
        <v>2935</v>
      </c>
      <c r="F212" t="s">
        <v>2899</v>
      </c>
      <c r="G212">
        <v>2010</v>
      </c>
      <c r="H212" t="s">
        <v>2898</v>
      </c>
    </row>
    <row r="213" spans="1:8" x14ac:dyDescent="0.2">
      <c r="A213" s="24" t="s">
        <v>2922</v>
      </c>
      <c r="B213">
        <v>0.378</v>
      </c>
      <c r="C213" t="s">
        <v>1431</v>
      </c>
      <c r="D213" t="s">
        <v>438</v>
      </c>
      <c r="E213" t="s">
        <v>2935</v>
      </c>
      <c r="F213" t="s">
        <v>2899</v>
      </c>
      <c r="G213">
        <v>2010</v>
      </c>
      <c r="H213" t="s">
        <v>2898</v>
      </c>
    </row>
    <row r="214" spans="1:8" x14ac:dyDescent="0.2">
      <c r="A214" s="24" t="s">
        <v>2923</v>
      </c>
      <c r="B214">
        <v>7.0999999999999994E-2</v>
      </c>
      <c r="C214" t="s">
        <v>1431</v>
      </c>
      <c r="D214" t="s">
        <v>438</v>
      </c>
      <c r="E214" t="s">
        <v>2935</v>
      </c>
      <c r="F214" t="s">
        <v>2899</v>
      </c>
      <c r="G214">
        <v>2010</v>
      </c>
      <c r="H214" t="s">
        <v>2898</v>
      </c>
    </row>
    <row r="215" spans="1:8" x14ac:dyDescent="0.2">
      <c r="A215" s="24" t="s">
        <v>2936</v>
      </c>
      <c r="B215">
        <v>1.2E-2</v>
      </c>
      <c r="C215" t="s">
        <v>1431</v>
      </c>
      <c r="D215" t="s">
        <v>438</v>
      </c>
      <c r="E215" t="s">
        <v>2935</v>
      </c>
      <c r="F215" t="s">
        <v>2899</v>
      </c>
      <c r="G215">
        <v>2010</v>
      </c>
      <c r="H215" t="s">
        <v>2898</v>
      </c>
    </row>
    <row r="216" spans="1:8" x14ac:dyDescent="0.2">
      <c r="A216" s="24" t="s">
        <v>2924</v>
      </c>
      <c r="B216">
        <v>9.4E-2</v>
      </c>
      <c r="C216" t="s">
        <v>1431</v>
      </c>
      <c r="D216" t="s">
        <v>438</v>
      </c>
      <c r="E216" t="s">
        <v>2935</v>
      </c>
      <c r="F216" t="s">
        <v>2899</v>
      </c>
      <c r="G216">
        <v>2010</v>
      </c>
      <c r="H216" t="s">
        <v>2898</v>
      </c>
    </row>
    <row r="217" spans="1:8" x14ac:dyDescent="0.2">
      <c r="A217" s="24" t="s">
        <v>2925</v>
      </c>
      <c r="B217">
        <v>0.53200000000000003</v>
      </c>
      <c r="C217" t="s">
        <v>1431</v>
      </c>
      <c r="D217" t="s">
        <v>438</v>
      </c>
      <c r="E217" t="s">
        <v>2935</v>
      </c>
      <c r="F217" t="s">
        <v>2899</v>
      </c>
      <c r="G217">
        <v>2010</v>
      </c>
      <c r="H217" t="s">
        <v>2898</v>
      </c>
    </row>
    <row r="218" spans="1:8" x14ac:dyDescent="0.2">
      <c r="A218" s="24" t="s">
        <v>2926</v>
      </c>
      <c r="B218">
        <v>2.1000000000000001E-2</v>
      </c>
      <c r="C218" t="s">
        <v>1431</v>
      </c>
      <c r="D218" t="s">
        <v>438</v>
      </c>
      <c r="E218" t="s">
        <v>2935</v>
      </c>
      <c r="F218" t="s">
        <v>2899</v>
      </c>
      <c r="G218">
        <v>2010</v>
      </c>
      <c r="H218" t="s">
        <v>2898</v>
      </c>
    </row>
    <row r="219" spans="1:8" x14ac:dyDescent="0.2">
      <c r="A219" s="24" t="s">
        <v>2932</v>
      </c>
      <c r="B219">
        <v>4.2999999999999997E-2</v>
      </c>
      <c r="C219" t="s">
        <v>1431</v>
      </c>
      <c r="D219" t="s">
        <v>438</v>
      </c>
      <c r="E219" t="s">
        <v>2935</v>
      </c>
      <c r="F219" t="s">
        <v>2899</v>
      </c>
      <c r="G219">
        <v>2010</v>
      </c>
      <c r="H219" t="s">
        <v>2898</v>
      </c>
    </row>
    <row r="220" spans="1:8" x14ac:dyDescent="0.2">
      <c r="A220" s="24" t="s">
        <v>2927</v>
      </c>
      <c r="B220">
        <v>0.81399999999999995</v>
      </c>
      <c r="C220" t="s">
        <v>1431</v>
      </c>
      <c r="D220" t="s">
        <v>438</v>
      </c>
      <c r="E220" t="s">
        <v>2935</v>
      </c>
      <c r="F220" t="s">
        <v>2899</v>
      </c>
      <c r="G220">
        <v>2010</v>
      </c>
      <c r="H220" t="s">
        <v>2898</v>
      </c>
    </row>
    <row r="221" spans="1:8" x14ac:dyDescent="0.2">
      <c r="A221" s="24" t="s">
        <v>2928</v>
      </c>
      <c r="B221">
        <v>0.69199999999999995</v>
      </c>
      <c r="C221" t="s">
        <v>1431</v>
      </c>
      <c r="D221" t="s">
        <v>438</v>
      </c>
      <c r="E221" t="s">
        <v>2250</v>
      </c>
      <c r="F221" t="s">
        <v>2899</v>
      </c>
      <c r="G221">
        <v>2010</v>
      </c>
      <c r="H221" t="s">
        <v>2898</v>
      </c>
    </row>
    <row r="222" spans="1:8" x14ac:dyDescent="0.2">
      <c r="A222" s="24" t="s">
        <v>2906</v>
      </c>
      <c r="B222">
        <v>0.44900000000000001</v>
      </c>
      <c r="C222" t="s">
        <v>1431</v>
      </c>
      <c r="D222" t="s">
        <v>438</v>
      </c>
      <c r="E222" t="s">
        <v>2250</v>
      </c>
      <c r="F222" t="s">
        <v>2899</v>
      </c>
      <c r="G222">
        <v>2010</v>
      </c>
      <c r="H222" t="s">
        <v>2898</v>
      </c>
    </row>
    <row r="223" spans="1:8" x14ac:dyDescent="0.2">
      <c r="A223" s="24" t="s">
        <v>2907</v>
      </c>
      <c r="B223">
        <v>7.0000000000000001E-3</v>
      </c>
      <c r="C223" t="s">
        <v>1431</v>
      </c>
      <c r="D223" t="s">
        <v>438</v>
      </c>
      <c r="E223" t="s">
        <v>2250</v>
      </c>
      <c r="F223" t="s">
        <v>2899</v>
      </c>
      <c r="G223">
        <v>2010</v>
      </c>
      <c r="H223" t="s">
        <v>2898</v>
      </c>
    </row>
    <row r="224" spans="1:8" x14ac:dyDescent="0.2">
      <c r="A224" s="24" t="s">
        <v>2908</v>
      </c>
      <c r="B224">
        <v>0.24399999999999999</v>
      </c>
      <c r="C224" t="s">
        <v>1431</v>
      </c>
      <c r="D224" t="s">
        <v>438</v>
      </c>
      <c r="E224" t="s">
        <v>2250</v>
      </c>
      <c r="F224" t="s">
        <v>2899</v>
      </c>
      <c r="G224">
        <v>2010</v>
      </c>
      <c r="H224" t="s">
        <v>2898</v>
      </c>
    </row>
    <row r="225" spans="1:8" x14ac:dyDescent="0.2">
      <c r="A225" s="24" t="s">
        <v>2909</v>
      </c>
      <c r="B225">
        <v>0.71099999999999997</v>
      </c>
      <c r="C225" t="s">
        <v>1431</v>
      </c>
      <c r="D225" t="s">
        <v>438</v>
      </c>
      <c r="E225" t="s">
        <v>2250</v>
      </c>
      <c r="F225" t="s">
        <v>2899</v>
      </c>
      <c r="G225">
        <v>2010</v>
      </c>
      <c r="H225" t="s">
        <v>2898</v>
      </c>
    </row>
    <row r="226" spans="1:8" x14ac:dyDescent="0.2">
      <c r="A226" s="24" t="s">
        <v>2910</v>
      </c>
      <c r="B226">
        <v>7.0000000000000007E-2</v>
      </c>
      <c r="C226" t="s">
        <v>1431</v>
      </c>
      <c r="D226" t="s">
        <v>438</v>
      </c>
      <c r="E226" t="s">
        <v>2250</v>
      </c>
      <c r="F226" t="s">
        <v>2899</v>
      </c>
      <c r="G226">
        <v>2010</v>
      </c>
      <c r="H226" t="s">
        <v>2898</v>
      </c>
    </row>
    <row r="227" spans="1:8" x14ac:dyDescent="0.2">
      <c r="A227" s="24" t="s">
        <v>2911</v>
      </c>
      <c r="B227">
        <v>0.126</v>
      </c>
      <c r="C227" t="s">
        <v>1431</v>
      </c>
      <c r="D227" t="s">
        <v>438</v>
      </c>
      <c r="E227" t="s">
        <v>2250</v>
      </c>
      <c r="F227" t="s">
        <v>2899</v>
      </c>
      <c r="G227">
        <v>2010</v>
      </c>
      <c r="H227" t="s">
        <v>2898</v>
      </c>
    </row>
    <row r="228" spans="1:8" x14ac:dyDescent="0.2">
      <c r="A228" s="24" t="s">
        <v>2912</v>
      </c>
      <c r="B228">
        <v>0.746</v>
      </c>
      <c r="C228" t="s">
        <v>1431</v>
      </c>
      <c r="D228" t="s">
        <v>438</v>
      </c>
      <c r="E228" t="s">
        <v>2250</v>
      </c>
      <c r="F228" t="s">
        <v>2899</v>
      </c>
      <c r="G228">
        <v>2010</v>
      </c>
      <c r="H228" t="s">
        <v>2898</v>
      </c>
    </row>
    <row r="229" spans="1:8" x14ac:dyDescent="0.2">
      <c r="A229" s="24" t="s">
        <v>2913</v>
      </c>
      <c r="B229">
        <v>9.9000000000000005E-2</v>
      </c>
      <c r="C229" t="s">
        <v>1431</v>
      </c>
      <c r="D229" t="s">
        <v>438</v>
      </c>
      <c r="E229" t="s">
        <v>2250</v>
      </c>
      <c r="F229" t="s">
        <v>2899</v>
      </c>
      <c r="G229">
        <v>2010</v>
      </c>
      <c r="H229" t="s">
        <v>2898</v>
      </c>
    </row>
    <row r="230" spans="1:8" x14ac:dyDescent="0.2">
      <c r="A230" s="24" t="s">
        <v>2914</v>
      </c>
      <c r="B230">
        <v>3.0000000000000001E-3</v>
      </c>
      <c r="C230" t="s">
        <v>1431</v>
      </c>
      <c r="D230" t="s">
        <v>438</v>
      </c>
      <c r="E230" t="s">
        <v>2250</v>
      </c>
      <c r="F230" t="s">
        <v>2899</v>
      </c>
      <c r="G230">
        <v>2010</v>
      </c>
      <c r="H230" t="s">
        <v>2898</v>
      </c>
    </row>
    <row r="231" spans="1:8" x14ac:dyDescent="0.2">
      <c r="A231" s="24" t="s">
        <v>2915</v>
      </c>
      <c r="B231">
        <v>0.106</v>
      </c>
      <c r="C231" t="s">
        <v>1431</v>
      </c>
      <c r="D231" t="s">
        <v>438</v>
      </c>
      <c r="E231" t="s">
        <v>2250</v>
      </c>
      <c r="F231" t="s">
        <v>2899</v>
      </c>
      <c r="G231">
        <v>2010</v>
      </c>
      <c r="H231" t="s">
        <v>2898</v>
      </c>
    </row>
    <row r="232" spans="1:8" x14ac:dyDescent="0.2">
      <c r="A232" s="24" t="s">
        <v>2916</v>
      </c>
      <c r="B232">
        <v>0.747</v>
      </c>
      <c r="C232" t="s">
        <v>1431</v>
      </c>
      <c r="D232" t="s">
        <v>438</v>
      </c>
      <c r="E232" t="s">
        <v>2250</v>
      </c>
      <c r="F232" t="s">
        <v>2899</v>
      </c>
      <c r="G232">
        <v>2010</v>
      </c>
      <c r="H232" t="s">
        <v>2898</v>
      </c>
    </row>
    <row r="233" spans="1:8" x14ac:dyDescent="0.2">
      <c r="A233" s="24" t="s">
        <v>2917</v>
      </c>
      <c r="B233">
        <v>0.17199999999999999</v>
      </c>
      <c r="C233" t="s">
        <v>1431</v>
      </c>
      <c r="D233" t="s">
        <v>438</v>
      </c>
      <c r="E233" t="s">
        <v>2250</v>
      </c>
      <c r="F233" t="s">
        <v>2899</v>
      </c>
      <c r="G233">
        <v>2010</v>
      </c>
      <c r="H233" t="s">
        <v>2898</v>
      </c>
    </row>
    <row r="234" spans="1:8" x14ac:dyDescent="0.2">
      <c r="A234" s="24" t="s">
        <v>2918</v>
      </c>
      <c r="B234">
        <v>7.6999999999999999E-2</v>
      </c>
      <c r="C234" t="s">
        <v>1431</v>
      </c>
      <c r="D234" t="s">
        <v>438</v>
      </c>
      <c r="E234" t="s">
        <v>2250</v>
      </c>
      <c r="F234" t="s">
        <v>2899</v>
      </c>
      <c r="G234">
        <v>2010</v>
      </c>
      <c r="H234" t="s">
        <v>2898</v>
      </c>
    </row>
    <row r="235" spans="1:8" x14ac:dyDescent="0.2">
      <c r="A235" s="24" t="s">
        <v>2933</v>
      </c>
      <c r="B235">
        <v>0</v>
      </c>
      <c r="C235" t="s">
        <v>1431</v>
      </c>
      <c r="D235" t="s">
        <v>438</v>
      </c>
      <c r="E235" t="s">
        <v>2250</v>
      </c>
      <c r="F235" t="s">
        <v>2899</v>
      </c>
      <c r="G235">
        <v>2010</v>
      </c>
      <c r="H235" t="s">
        <v>2898</v>
      </c>
    </row>
    <row r="236" spans="1:8" x14ac:dyDescent="0.2">
      <c r="A236" s="24" t="s">
        <v>2919</v>
      </c>
      <c r="B236">
        <v>8.8999999999999996E-2</v>
      </c>
      <c r="C236" t="s">
        <v>1431</v>
      </c>
      <c r="D236" t="s">
        <v>438</v>
      </c>
      <c r="E236" t="s">
        <v>2250</v>
      </c>
      <c r="F236" t="s">
        <v>2899</v>
      </c>
      <c r="G236">
        <v>2010</v>
      </c>
      <c r="H236" t="s">
        <v>2898</v>
      </c>
    </row>
    <row r="237" spans="1:8" x14ac:dyDescent="0.2">
      <c r="A237" s="24" t="s">
        <v>2920</v>
      </c>
      <c r="B237">
        <v>0.71899999999999997</v>
      </c>
      <c r="C237" t="s">
        <v>1431</v>
      </c>
      <c r="D237" t="s">
        <v>438</v>
      </c>
      <c r="E237" t="s">
        <v>2250</v>
      </c>
      <c r="F237" t="s">
        <v>2899</v>
      </c>
      <c r="G237">
        <v>2010</v>
      </c>
      <c r="H237" t="s">
        <v>2898</v>
      </c>
    </row>
    <row r="238" spans="1:8" x14ac:dyDescent="0.2">
      <c r="A238" s="24" t="s">
        <v>2921</v>
      </c>
      <c r="B238">
        <v>9.0999999999999998E-2</v>
      </c>
      <c r="C238" t="s">
        <v>1431</v>
      </c>
      <c r="D238" t="s">
        <v>438</v>
      </c>
      <c r="E238" t="s">
        <v>2250</v>
      </c>
      <c r="F238" t="s">
        <v>2899</v>
      </c>
      <c r="G238">
        <v>2010</v>
      </c>
      <c r="H238" t="s">
        <v>2898</v>
      </c>
    </row>
    <row r="239" spans="1:8" x14ac:dyDescent="0.2">
      <c r="A239" s="24" t="s">
        <v>2922</v>
      </c>
      <c r="B239">
        <v>0.378</v>
      </c>
      <c r="C239" t="s">
        <v>1431</v>
      </c>
      <c r="D239" t="s">
        <v>438</v>
      </c>
      <c r="E239" t="s">
        <v>2250</v>
      </c>
      <c r="F239" t="s">
        <v>2899</v>
      </c>
      <c r="G239">
        <v>2010</v>
      </c>
      <c r="H239" t="s">
        <v>2898</v>
      </c>
    </row>
    <row r="240" spans="1:8" x14ac:dyDescent="0.2">
      <c r="A240" s="24" t="s">
        <v>2923</v>
      </c>
      <c r="B240">
        <v>0</v>
      </c>
      <c r="C240" t="s">
        <v>1431</v>
      </c>
      <c r="D240" t="s">
        <v>438</v>
      </c>
      <c r="E240" t="s">
        <v>2250</v>
      </c>
      <c r="F240" t="s">
        <v>2899</v>
      </c>
      <c r="G240">
        <v>2010</v>
      </c>
      <c r="H240" t="s">
        <v>2898</v>
      </c>
    </row>
    <row r="241" spans="1:8" x14ac:dyDescent="0.2">
      <c r="A241" s="24" t="s">
        <v>2924</v>
      </c>
      <c r="B241">
        <v>1.6E-2</v>
      </c>
      <c r="C241" t="s">
        <v>1431</v>
      </c>
      <c r="D241" t="s">
        <v>438</v>
      </c>
      <c r="E241" t="s">
        <v>2250</v>
      </c>
      <c r="F241" t="s">
        <v>2899</v>
      </c>
      <c r="G241">
        <v>2010</v>
      </c>
      <c r="H241" t="s">
        <v>2898</v>
      </c>
    </row>
    <row r="242" spans="1:8" x14ac:dyDescent="0.2">
      <c r="A242" s="24" t="s">
        <v>2925</v>
      </c>
      <c r="B242">
        <v>0.75800000000000001</v>
      </c>
      <c r="C242" t="s">
        <v>1431</v>
      </c>
      <c r="D242" t="s">
        <v>438</v>
      </c>
      <c r="E242" t="s">
        <v>2250</v>
      </c>
      <c r="F242" t="s">
        <v>2899</v>
      </c>
      <c r="G242">
        <v>2010</v>
      </c>
      <c r="H242" t="s">
        <v>2898</v>
      </c>
    </row>
    <row r="243" spans="1:8" x14ac:dyDescent="0.2">
      <c r="A243" s="24" t="s">
        <v>2926</v>
      </c>
      <c r="B243">
        <v>6.0999999999999999E-2</v>
      </c>
      <c r="C243" t="s">
        <v>1431</v>
      </c>
      <c r="D243" t="s">
        <v>438</v>
      </c>
      <c r="E243" t="s">
        <v>2250</v>
      </c>
      <c r="F243" t="s">
        <v>2899</v>
      </c>
      <c r="G243">
        <v>2010</v>
      </c>
      <c r="H243" t="s">
        <v>2898</v>
      </c>
    </row>
    <row r="244" spans="1:8" x14ac:dyDescent="0.2">
      <c r="A244" s="24" t="s">
        <v>2932</v>
      </c>
      <c r="B244">
        <v>0</v>
      </c>
      <c r="C244" t="s">
        <v>1431</v>
      </c>
      <c r="D244" t="s">
        <v>438</v>
      </c>
      <c r="E244" t="s">
        <v>2250</v>
      </c>
      <c r="F244" t="s">
        <v>2899</v>
      </c>
      <c r="G244">
        <v>2010</v>
      </c>
      <c r="H244" t="s">
        <v>2898</v>
      </c>
    </row>
    <row r="245" spans="1:8" x14ac:dyDescent="0.2">
      <c r="A245" s="24" t="s">
        <v>2927</v>
      </c>
      <c r="B245">
        <v>0.81399999999999995</v>
      </c>
      <c r="C245" t="s">
        <v>1431</v>
      </c>
      <c r="D245" t="s">
        <v>438</v>
      </c>
      <c r="E245" t="s">
        <v>2250</v>
      </c>
      <c r="F245" t="s">
        <v>2899</v>
      </c>
      <c r="G245">
        <v>2010</v>
      </c>
      <c r="H245" t="s">
        <v>2898</v>
      </c>
    </row>
    <row r="246" spans="1:8" x14ac:dyDescent="0.2">
      <c r="A246" s="24" t="s">
        <v>2928</v>
      </c>
      <c r="B246">
        <v>0.68600000000000005</v>
      </c>
      <c r="C246" t="s">
        <v>1431</v>
      </c>
      <c r="D246" t="s">
        <v>438</v>
      </c>
      <c r="E246" t="s">
        <v>2251</v>
      </c>
      <c r="F246" t="s">
        <v>2899</v>
      </c>
      <c r="G246">
        <v>2010</v>
      </c>
      <c r="H246" t="s">
        <v>2898</v>
      </c>
    </row>
    <row r="247" spans="1:8" x14ac:dyDescent="0.2">
      <c r="A247" s="24" t="s">
        <v>2906</v>
      </c>
      <c r="B247">
        <v>0.49</v>
      </c>
      <c r="C247" t="s">
        <v>1431</v>
      </c>
      <c r="D247" t="s">
        <v>438</v>
      </c>
      <c r="E247" t="s">
        <v>2251</v>
      </c>
      <c r="F247" t="s">
        <v>2899</v>
      </c>
      <c r="G247">
        <v>2010</v>
      </c>
      <c r="H247" t="s">
        <v>2898</v>
      </c>
    </row>
    <row r="248" spans="1:8" x14ac:dyDescent="0.2">
      <c r="A248" s="24" t="s">
        <v>2907</v>
      </c>
      <c r="B248">
        <v>0</v>
      </c>
      <c r="C248" t="s">
        <v>1431</v>
      </c>
      <c r="D248" t="s">
        <v>438</v>
      </c>
      <c r="E248" t="s">
        <v>2251</v>
      </c>
      <c r="F248" t="s">
        <v>2899</v>
      </c>
      <c r="G248">
        <v>2010</v>
      </c>
      <c r="H248" t="s">
        <v>2898</v>
      </c>
    </row>
    <row r="249" spans="1:8" x14ac:dyDescent="0.2">
      <c r="A249" s="24" t="s">
        <v>2908</v>
      </c>
      <c r="B249">
        <v>0.19600000000000001</v>
      </c>
      <c r="C249" t="s">
        <v>1431</v>
      </c>
      <c r="D249" t="s">
        <v>438</v>
      </c>
      <c r="E249" t="s">
        <v>2251</v>
      </c>
      <c r="F249" t="s">
        <v>2899</v>
      </c>
      <c r="G249">
        <v>2010</v>
      </c>
      <c r="H249" t="s">
        <v>2898</v>
      </c>
    </row>
    <row r="250" spans="1:8" x14ac:dyDescent="0.2">
      <c r="A250" s="24" t="s">
        <v>2909</v>
      </c>
      <c r="B250">
        <v>0.81599999999999995</v>
      </c>
      <c r="C250" t="s">
        <v>1431</v>
      </c>
      <c r="D250" t="s">
        <v>438</v>
      </c>
      <c r="E250" t="s">
        <v>2251</v>
      </c>
      <c r="F250" t="s">
        <v>2899</v>
      </c>
      <c r="G250">
        <v>2010</v>
      </c>
      <c r="H250" t="s">
        <v>2898</v>
      </c>
    </row>
    <row r="251" spans="1:8" x14ac:dyDescent="0.2">
      <c r="A251" s="24" t="s">
        <v>2910</v>
      </c>
      <c r="B251">
        <v>3.7999999999999999E-2</v>
      </c>
      <c r="C251" t="s">
        <v>1431</v>
      </c>
      <c r="D251" t="s">
        <v>438</v>
      </c>
      <c r="E251" t="s">
        <v>2251</v>
      </c>
      <c r="F251" t="s">
        <v>2899</v>
      </c>
      <c r="G251">
        <v>2010</v>
      </c>
      <c r="H251" t="s">
        <v>2898</v>
      </c>
    </row>
    <row r="252" spans="1:8" x14ac:dyDescent="0.2">
      <c r="A252" s="24" t="s">
        <v>2911</v>
      </c>
      <c r="B252">
        <v>0.08</v>
      </c>
      <c r="C252" t="s">
        <v>1431</v>
      </c>
      <c r="D252" t="s">
        <v>438</v>
      </c>
      <c r="E252" t="s">
        <v>2251</v>
      </c>
      <c r="F252" t="s">
        <v>2899</v>
      </c>
      <c r="G252">
        <v>2010</v>
      </c>
      <c r="H252" t="s">
        <v>2898</v>
      </c>
    </row>
    <row r="253" spans="1:8" x14ac:dyDescent="0.2">
      <c r="A253" s="24" t="s">
        <v>2912</v>
      </c>
      <c r="B253">
        <v>0.76500000000000001</v>
      </c>
      <c r="C253" t="s">
        <v>1431</v>
      </c>
      <c r="D253" t="s">
        <v>438</v>
      </c>
      <c r="E253" t="s">
        <v>2251</v>
      </c>
      <c r="F253" t="s">
        <v>2899</v>
      </c>
      <c r="G253">
        <v>2010</v>
      </c>
      <c r="H253" t="s">
        <v>2898</v>
      </c>
    </row>
    <row r="254" spans="1:8" x14ac:dyDescent="0.2">
      <c r="A254" s="24" t="s">
        <v>2913</v>
      </c>
      <c r="B254">
        <v>8.3000000000000004E-2</v>
      </c>
      <c r="C254" t="s">
        <v>1431</v>
      </c>
      <c r="D254" t="s">
        <v>438</v>
      </c>
      <c r="E254" t="s">
        <v>2251</v>
      </c>
      <c r="F254" t="s">
        <v>2899</v>
      </c>
      <c r="G254">
        <v>2010</v>
      </c>
      <c r="H254" t="s">
        <v>2898</v>
      </c>
    </row>
    <row r="255" spans="1:8" x14ac:dyDescent="0.2">
      <c r="A255" s="24" t="s">
        <v>2914</v>
      </c>
      <c r="B255">
        <v>3.0000000000000001E-3</v>
      </c>
      <c r="C255" t="s">
        <v>1431</v>
      </c>
      <c r="D255" t="s">
        <v>438</v>
      </c>
      <c r="E255" t="s">
        <v>2251</v>
      </c>
      <c r="F255" t="s">
        <v>2899</v>
      </c>
      <c r="G255">
        <v>2010</v>
      </c>
      <c r="H255" t="s">
        <v>2898</v>
      </c>
    </row>
    <row r="256" spans="1:8" x14ac:dyDescent="0.2">
      <c r="A256" s="24" t="s">
        <v>2915</v>
      </c>
      <c r="B256">
        <v>9.8000000000000004E-2</v>
      </c>
      <c r="C256" t="s">
        <v>1431</v>
      </c>
      <c r="D256" t="s">
        <v>438</v>
      </c>
      <c r="E256" t="s">
        <v>2251</v>
      </c>
      <c r="F256" t="s">
        <v>2899</v>
      </c>
      <c r="G256">
        <v>2010</v>
      </c>
      <c r="H256" t="s">
        <v>2898</v>
      </c>
    </row>
    <row r="257" spans="1:8" x14ac:dyDescent="0.2">
      <c r="A257" s="24" t="s">
        <v>2916</v>
      </c>
      <c r="B257">
        <v>0.76</v>
      </c>
      <c r="C257" t="s">
        <v>1431</v>
      </c>
      <c r="D257" t="s">
        <v>438</v>
      </c>
      <c r="E257" t="s">
        <v>2251</v>
      </c>
      <c r="F257" t="s">
        <v>2899</v>
      </c>
      <c r="G257">
        <v>2010</v>
      </c>
      <c r="H257" t="s">
        <v>2898</v>
      </c>
    </row>
    <row r="258" spans="1:8" x14ac:dyDescent="0.2">
      <c r="A258" s="24" t="s">
        <v>2917</v>
      </c>
      <c r="B258">
        <v>0.127</v>
      </c>
      <c r="C258" t="s">
        <v>1431</v>
      </c>
      <c r="D258" t="s">
        <v>438</v>
      </c>
      <c r="E258" t="s">
        <v>2251</v>
      </c>
      <c r="F258" t="s">
        <v>2899</v>
      </c>
      <c r="G258">
        <v>2010</v>
      </c>
      <c r="H258" t="s">
        <v>2898</v>
      </c>
    </row>
    <row r="259" spans="1:8" x14ac:dyDescent="0.2">
      <c r="A259" s="24" t="s">
        <v>2918</v>
      </c>
      <c r="B259">
        <v>6.3E-2</v>
      </c>
      <c r="C259" t="s">
        <v>1431</v>
      </c>
      <c r="D259" t="s">
        <v>438</v>
      </c>
      <c r="E259" t="s">
        <v>2251</v>
      </c>
      <c r="F259" t="s">
        <v>2899</v>
      </c>
      <c r="G259">
        <v>2010</v>
      </c>
      <c r="H259" t="s">
        <v>2898</v>
      </c>
    </row>
    <row r="260" spans="1:8" x14ac:dyDescent="0.2">
      <c r="A260" s="24" t="s">
        <v>2933</v>
      </c>
      <c r="B260">
        <v>1.04E-2</v>
      </c>
      <c r="C260" t="s">
        <v>1431</v>
      </c>
      <c r="D260" t="s">
        <v>438</v>
      </c>
      <c r="E260" t="s">
        <v>2251</v>
      </c>
      <c r="F260" t="s">
        <v>2899</v>
      </c>
      <c r="G260">
        <v>2010</v>
      </c>
      <c r="H260" t="s">
        <v>2898</v>
      </c>
    </row>
    <row r="261" spans="1:8" x14ac:dyDescent="0.2">
      <c r="A261" s="24" t="s">
        <v>2919</v>
      </c>
      <c r="B261">
        <v>8.8999999999999996E-2</v>
      </c>
      <c r="C261" t="s">
        <v>1431</v>
      </c>
      <c r="D261" t="s">
        <v>438</v>
      </c>
      <c r="E261" t="s">
        <v>2251</v>
      </c>
      <c r="F261" t="s">
        <v>2899</v>
      </c>
      <c r="G261">
        <v>2010</v>
      </c>
      <c r="H261" t="s">
        <v>2898</v>
      </c>
    </row>
    <row r="262" spans="1:8" x14ac:dyDescent="0.2">
      <c r="A262" s="24" t="s">
        <v>2920</v>
      </c>
      <c r="B262">
        <v>0.72699999999999998</v>
      </c>
      <c r="C262" t="s">
        <v>1431</v>
      </c>
      <c r="D262" t="s">
        <v>438</v>
      </c>
      <c r="E262" t="s">
        <v>2251</v>
      </c>
      <c r="F262" t="s">
        <v>2899</v>
      </c>
      <c r="G262">
        <v>2010</v>
      </c>
      <c r="H262" t="s">
        <v>2898</v>
      </c>
    </row>
    <row r="263" spans="1:8" x14ac:dyDescent="0.2">
      <c r="A263" s="24" t="s">
        <v>2921</v>
      </c>
      <c r="B263">
        <v>0.115</v>
      </c>
      <c r="C263" t="s">
        <v>1431</v>
      </c>
      <c r="D263" t="s">
        <v>438</v>
      </c>
      <c r="E263" t="s">
        <v>2251</v>
      </c>
      <c r="F263" t="s">
        <v>2899</v>
      </c>
      <c r="G263">
        <v>2010</v>
      </c>
      <c r="H263" t="s">
        <v>2898</v>
      </c>
    </row>
    <row r="264" spans="1:8" x14ac:dyDescent="0.2">
      <c r="A264" s="24" t="s">
        <v>2922</v>
      </c>
      <c r="B264">
        <v>0.378</v>
      </c>
      <c r="C264" t="s">
        <v>1431</v>
      </c>
      <c r="D264" t="s">
        <v>438</v>
      </c>
      <c r="E264" t="s">
        <v>2251</v>
      </c>
      <c r="F264" t="s">
        <v>2899</v>
      </c>
      <c r="G264">
        <v>2010</v>
      </c>
      <c r="H264" t="s">
        <v>2898</v>
      </c>
    </row>
    <row r="265" spans="1:8" x14ac:dyDescent="0.2">
      <c r="A265" s="24" t="s">
        <v>2923</v>
      </c>
      <c r="B265">
        <v>1.7999999999999999E-2</v>
      </c>
      <c r="C265" t="s">
        <v>1431</v>
      </c>
      <c r="D265" t="s">
        <v>438</v>
      </c>
      <c r="E265" t="s">
        <v>2251</v>
      </c>
      <c r="F265" t="s">
        <v>2899</v>
      </c>
      <c r="G265">
        <v>2010</v>
      </c>
      <c r="H265" t="s">
        <v>2898</v>
      </c>
    </row>
    <row r="266" spans="1:8" x14ac:dyDescent="0.2">
      <c r="A266" s="24" t="s">
        <v>2924</v>
      </c>
      <c r="B266">
        <v>7.2999999999999995E-2</v>
      </c>
      <c r="C266" t="s">
        <v>1431</v>
      </c>
      <c r="D266" t="s">
        <v>438</v>
      </c>
      <c r="E266" t="s">
        <v>2251</v>
      </c>
      <c r="F266" t="s">
        <v>2899</v>
      </c>
      <c r="G266">
        <v>2010</v>
      </c>
      <c r="H266" t="s">
        <v>2898</v>
      </c>
    </row>
    <row r="267" spans="1:8" x14ac:dyDescent="0.2">
      <c r="A267" s="24" t="s">
        <v>2925</v>
      </c>
      <c r="B267">
        <v>0.73099999999999998</v>
      </c>
      <c r="C267" t="s">
        <v>1431</v>
      </c>
      <c r="D267" t="s">
        <v>438</v>
      </c>
      <c r="E267" t="s">
        <v>2251</v>
      </c>
      <c r="F267" t="s">
        <v>2899</v>
      </c>
      <c r="G267">
        <v>2010</v>
      </c>
      <c r="H267" t="s">
        <v>2898</v>
      </c>
    </row>
    <row r="268" spans="1:8" x14ac:dyDescent="0.2">
      <c r="A268" s="24" t="s">
        <v>2926</v>
      </c>
      <c r="B268">
        <v>0</v>
      </c>
      <c r="C268" t="s">
        <v>1431</v>
      </c>
      <c r="D268" t="s">
        <v>438</v>
      </c>
      <c r="E268" t="s">
        <v>2251</v>
      </c>
      <c r="F268" t="s">
        <v>2899</v>
      </c>
      <c r="G268">
        <v>2010</v>
      </c>
      <c r="H268" t="s">
        <v>2898</v>
      </c>
    </row>
    <row r="269" spans="1:8" x14ac:dyDescent="0.2">
      <c r="A269" s="24" t="s">
        <v>2932</v>
      </c>
      <c r="B269">
        <v>3.7999999999999999E-2</v>
      </c>
      <c r="C269" t="s">
        <v>1431</v>
      </c>
      <c r="D269" t="s">
        <v>438</v>
      </c>
      <c r="E269" t="s">
        <v>2251</v>
      </c>
      <c r="F269" t="s">
        <v>2899</v>
      </c>
      <c r="G269">
        <v>2010</v>
      </c>
      <c r="H269" t="s">
        <v>2898</v>
      </c>
    </row>
    <row r="270" spans="1:8" x14ac:dyDescent="0.2">
      <c r="A270" s="24" t="s">
        <v>2927</v>
      </c>
      <c r="B270">
        <v>0.81399999999999995</v>
      </c>
      <c r="C270" t="s">
        <v>1431</v>
      </c>
      <c r="D270" t="s">
        <v>438</v>
      </c>
      <c r="E270" t="s">
        <v>2251</v>
      </c>
      <c r="F270" t="s">
        <v>2899</v>
      </c>
      <c r="G270">
        <v>2010</v>
      </c>
      <c r="H270" t="s">
        <v>2898</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C42EC-2049-4347-AA23-C759326514CD}">
  <dimension ref="A1:O2487"/>
  <sheetViews>
    <sheetView zoomScale="110" zoomScaleNormal="110" workbookViewId="0">
      <pane ySplit="1" topLeftCell="A2231" activePane="bottomLeft" state="frozen"/>
      <selection pane="bottomLeft" activeCell="N2238" sqref="N2238"/>
    </sheetView>
  </sheetViews>
  <sheetFormatPr baseColWidth="10" defaultRowHeight="16" x14ac:dyDescent="0.2"/>
  <cols>
    <col min="1" max="1" width="35.5" bestFit="1" customWidth="1"/>
    <col min="2" max="2" width="35.5" customWidth="1"/>
    <col min="3" max="3" width="12.1640625" style="13" bestFit="1" customWidth="1"/>
    <col min="4" max="5" width="11.6640625" style="13" bestFit="1" customWidth="1"/>
    <col min="6" max="6" width="27.6640625" style="9" bestFit="1" customWidth="1"/>
    <col min="7" max="7" width="33" bestFit="1" customWidth="1"/>
    <col min="8" max="8" width="23.83203125" style="9" bestFit="1" customWidth="1"/>
    <col min="9" max="9" width="19.83203125" style="9" bestFit="1" customWidth="1"/>
    <col min="10" max="10" width="39.5" bestFit="1" customWidth="1"/>
    <col min="11" max="11" width="44.6640625" bestFit="1" customWidth="1"/>
    <col min="13" max="13" width="17.33203125" bestFit="1" customWidth="1"/>
  </cols>
  <sheetData>
    <row r="1" spans="1:14" x14ac:dyDescent="0.2">
      <c r="A1" s="1" t="s">
        <v>10</v>
      </c>
      <c r="B1" s="1" t="s">
        <v>1840</v>
      </c>
      <c r="C1" s="16" t="s">
        <v>11</v>
      </c>
      <c r="D1" s="16" t="s">
        <v>12</v>
      </c>
      <c r="E1" s="16" t="s">
        <v>13</v>
      </c>
      <c r="F1" s="20" t="s">
        <v>14</v>
      </c>
      <c r="G1" s="1" t="s">
        <v>15</v>
      </c>
      <c r="H1" s="20" t="s">
        <v>67</v>
      </c>
      <c r="I1" s="20" t="s">
        <v>409</v>
      </c>
      <c r="J1" s="1" t="s">
        <v>22</v>
      </c>
      <c r="K1" s="1" t="s">
        <v>7</v>
      </c>
      <c r="L1" s="1" t="s">
        <v>8</v>
      </c>
      <c r="M1" s="1" t="s">
        <v>9</v>
      </c>
      <c r="N1" s="1" t="s">
        <v>6</v>
      </c>
    </row>
    <row r="2" spans="1:14" s="10" customFormat="1" ht="34" x14ac:dyDescent="0.2">
      <c r="A2" s="8" t="s">
        <v>350</v>
      </c>
      <c r="B2" s="8" t="s">
        <v>55</v>
      </c>
      <c r="C2" s="18">
        <v>0.93700000000000006</v>
      </c>
      <c r="D2" s="14" t="s">
        <v>379</v>
      </c>
      <c r="E2" s="14" t="s">
        <v>379</v>
      </c>
      <c r="F2" s="8" t="s">
        <v>63</v>
      </c>
      <c r="G2" s="4" t="s">
        <v>429</v>
      </c>
      <c r="H2" s="8" t="s">
        <v>55</v>
      </c>
      <c r="I2" s="8"/>
      <c r="J2" s="8" t="s">
        <v>430</v>
      </c>
      <c r="K2" t="s">
        <v>30</v>
      </c>
      <c r="L2">
        <v>2012</v>
      </c>
      <c r="M2" t="s">
        <v>29</v>
      </c>
      <c r="N2" s="10" t="s">
        <v>435</v>
      </c>
    </row>
    <row r="3" spans="1:14" s="10" customFormat="1" ht="17" x14ac:dyDescent="0.2">
      <c r="A3" s="8" t="s">
        <v>350</v>
      </c>
      <c r="B3" s="8" t="s">
        <v>55</v>
      </c>
      <c r="C3" s="18">
        <v>1.129</v>
      </c>
      <c r="D3" s="14" t="s">
        <v>379</v>
      </c>
      <c r="E3" s="14" t="s">
        <v>379</v>
      </c>
      <c r="F3" s="8" t="s">
        <v>63</v>
      </c>
      <c r="G3" s="4" t="s">
        <v>429</v>
      </c>
      <c r="H3" s="8" t="s">
        <v>55</v>
      </c>
      <c r="I3" s="8"/>
      <c r="J3" s="8" t="s">
        <v>431</v>
      </c>
      <c r="K3" t="s">
        <v>30</v>
      </c>
      <c r="L3">
        <v>2012</v>
      </c>
      <c r="M3" t="s">
        <v>29</v>
      </c>
    </row>
    <row r="4" spans="1:14" s="10" customFormat="1" ht="17" x14ac:dyDescent="0.2">
      <c r="A4" s="8" t="s">
        <v>350</v>
      </c>
      <c r="B4" s="8" t="s">
        <v>55</v>
      </c>
      <c r="C4" s="18" t="s">
        <v>379</v>
      </c>
      <c r="D4" s="14" t="s">
        <v>379</v>
      </c>
      <c r="E4" s="14" t="s">
        <v>379</v>
      </c>
      <c r="F4" s="8" t="s">
        <v>63</v>
      </c>
      <c r="G4" s="4" t="s">
        <v>429</v>
      </c>
      <c r="H4" s="8" t="s">
        <v>55</v>
      </c>
      <c r="I4" s="8"/>
      <c r="J4" s="8" t="s">
        <v>432</v>
      </c>
      <c r="K4" t="s">
        <v>30</v>
      </c>
      <c r="L4">
        <v>2012</v>
      </c>
      <c r="M4" t="s">
        <v>29</v>
      </c>
      <c r="N4" s="10" t="s">
        <v>434</v>
      </c>
    </row>
    <row r="5" spans="1:14" s="10" customFormat="1" ht="17" x14ac:dyDescent="0.2">
      <c r="A5" s="8" t="s">
        <v>350</v>
      </c>
      <c r="B5" s="8" t="s">
        <v>55</v>
      </c>
      <c r="C5" s="18" t="s">
        <v>379</v>
      </c>
      <c r="D5" s="14" t="s">
        <v>379</v>
      </c>
      <c r="E5" s="14" t="s">
        <v>379</v>
      </c>
      <c r="F5" s="8" t="s">
        <v>63</v>
      </c>
      <c r="G5" s="4" t="s">
        <v>429</v>
      </c>
      <c r="H5" s="8" t="s">
        <v>55</v>
      </c>
      <c r="I5" s="8"/>
      <c r="J5" s="8" t="s">
        <v>433</v>
      </c>
      <c r="K5" t="s">
        <v>30</v>
      </c>
      <c r="L5">
        <v>2012</v>
      </c>
      <c r="M5" t="s">
        <v>29</v>
      </c>
      <c r="N5" s="10" t="s">
        <v>434</v>
      </c>
    </row>
    <row r="6" spans="1:14" ht="85" x14ac:dyDescent="0.2">
      <c r="A6" s="8" t="s">
        <v>1149</v>
      </c>
      <c r="B6" s="8" t="s">
        <v>1843</v>
      </c>
      <c r="C6" s="13">
        <v>34</v>
      </c>
      <c r="D6" s="13" t="s">
        <v>55</v>
      </c>
      <c r="E6" s="13" t="s">
        <v>55</v>
      </c>
      <c r="F6" s="13" t="s">
        <v>55</v>
      </c>
      <c r="G6" s="2" t="s">
        <v>1431</v>
      </c>
      <c r="H6" s="9" t="s">
        <v>37</v>
      </c>
      <c r="I6" s="9" t="s">
        <v>1016</v>
      </c>
      <c r="J6" s="8" t="s">
        <v>430</v>
      </c>
      <c r="K6" t="s">
        <v>30</v>
      </c>
      <c r="L6">
        <v>2012</v>
      </c>
      <c r="M6" t="s">
        <v>29</v>
      </c>
      <c r="N6" s="10" t="s">
        <v>1470</v>
      </c>
    </row>
    <row r="7" spans="1:14" ht="17" x14ac:dyDescent="0.2">
      <c r="A7" s="8" t="s">
        <v>1150</v>
      </c>
      <c r="B7" s="8" t="s">
        <v>1844</v>
      </c>
      <c r="C7" s="13">
        <v>46</v>
      </c>
      <c r="D7" s="13" t="s">
        <v>55</v>
      </c>
      <c r="E7" s="13" t="s">
        <v>55</v>
      </c>
      <c r="F7" s="13" t="s">
        <v>55</v>
      </c>
      <c r="G7" s="2" t="s">
        <v>1431</v>
      </c>
      <c r="H7" s="9" t="s">
        <v>37</v>
      </c>
      <c r="I7" s="9" t="s">
        <v>1016</v>
      </c>
      <c r="J7" s="8" t="s">
        <v>430</v>
      </c>
      <c r="K7" t="s">
        <v>30</v>
      </c>
      <c r="L7">
        <v>2012</v>
      </c>
      <c r="M7" t="s">
        <v>29</v>
      </c>
    </row>
    <row r="8" spans="1:14" ht="17" x14ac:dyDescent="0.2">
      <c r="A8" s="8" t="s">
        <v>1151</v>
      </c>
      <c r="B8" s="8" t="s">
        <v>1845</v>
      </c>
      <c r="C8" s="13">
        <v>52</v>
      </c>
      <c r="D8" s="13" t="s">
        <v>55</v>
      </c>
      <c r="E8" s="13" t="s">
        <v>55</v>
      </c>
      <c r="F8" s="13" t="s">
        <v>55</v>
      </c>
      <c r="G8" s="2" t="s">
        <v>1431</v>
      </c>
      <c r="H8" s="9" t="s">
        <v>37</v>
      </c>
      <c r="I8" s="9" t="s">
        <v>1016</v>
      </c>
      <c r="J8" s="8" t="s">
        <v>430</v>
      </c>
      <c r="K8" t="s">
        <v>30</v>
      </c>
      <c r="L8">
        <v>2012</v>
      </c>
      <c r="M8" t="s">
        <v>29</v>
      </c>
    </row>
    <row r="9" spans="1:14" ht="17" x14ac:dyDescent="0.2">
      <c r="A9" s="8" t="s">
        <v>1465</v>
      </c>
      <c r="B9" s="8" t="s">
        <v>1846</v>
      </c>
      <c r="C9" s="13">
        <v>68</v>
      </c>
      <c r="D9" s="13" t="s">
        <v>55</v>
      </c>
      <c r="E9" s="13" t="s">
        <v>55</v>
      </c>
      <c r="F9" s="13" t="s">
        <v>55</v>
      </c>
      <c r="G9" s="2" t="s">
        <v>1431</v>
      </c>
      <c r="H9" s="9" t="s">
        <v>37</v>
      </c>
      <c r="I9" s="9" t="s">
        <v>1016</v>
      </c>
      <c r="J9" s="8" t="s">
        <v>430</v>
      </c>
      <c r="K9" t="s">
        <v>30</v>
      </c>
      <c r="L9">
        <v>2012</v>
      </c>
      <c r="M9" t="s">
        <v>29</v>
      </c>
    </row>
    <row r="10" spans="1:14" ht="17" x14ac:dyDescent="0.2">
      <c r="A10" s="8" t="s">
        <v>1466</v>
      </c>
      <c r="B10" s="8" t="s">
        <v>1847</v>
      </c>
      <c r="C10" s="13">
        <v>86</v>
      </c>
      <c r="D10" s="13" t="s">
        <v>55</v>
      </c>
      <c r="E10" s="13" t="s">
        <v>55</v>
      </c>
      <c r="F10" s="13" t="s">
        <v>55</v>
      </c>
      <c r="G10" s="2" t="s">
        <v>1431</v>
      </c>
      <c r="H10" s="9" t="s">
        <v>37</v>
      </c>
      <c r="I10" s="9" t="s">
        <v>1016</v>
      </c>
      <c r="J10" s="8" t="s">
        <v>431</v>
      </c>
      <c r="K10" t="s">
        <v>30</v>
      </c>
      <c r="L10">
        <v>2012</v>
      </c>
      <c r="M10" t="s">
        <v>29</v>
      </c>
    </row>
    <row r="11" spans="1:14" ht="17" x14ac:dyDescent="0.2">
      <c r="A11" s="8" t="s">
        <v>1149</v>
      </c>
      <c r="B11" s="8" t="s">
        <v>1843</v>
      </c>
      <c r="C11" s="13">
        <v>19</v>
      </c>
      <c r="D11" s="13" t="s">
        <v>55</v>
      </c>
      <c r="E11" s="13" t="s">
        <v>55</v>
      </c>
      <c r="F11" s="13" t="s">
        <v>55</v>
      </c>
      <c r="G11" s="2" t="s">
        <v>1431</v>
      </c>
      <c r="H11" s="9" t="s">
        <v>37</v>
      </c>
      <c r="I11" s="9" t="s">
        <v>1016</v>
      </c>
      <c r="J11" s="8" t="s">
        <v>431</v>
      </c>
      <c r="K11" t="s">
        <v>30</v>
      </c>
      <c r="L11">
        <v>2012</v>
      </c>
      <c r="M11" t="s">
        <v>29</v>
      </c>
    </row>
    <row r="12" spans="1:14" ht="17" x14ac:dyDescent="0.2">
      <c r="A12" s="8" t="s">
        <v>1150</v>
      </c>
      <c r="B12" s="8" t="s">
        <v>1844</v>
      </c>
      <c r="C12" s="13">
        <v>23</v>
      </c>
      <c r="D12" s="13" t="s">
        <v>55</v>
      </c>
      <c r="E12" s="13" t="s">
        <v>55</v>
      </c>
      <c r="F12" s="13" t="s">
        <v>55</v>
      </c>
      <c r="G12" s="2" t="s">
        <v>1431</v>
      </c>
      <c r="H12" s="9" t="s">
        <v>37</v>
      </c>
      <c r="I12" s="9" t="s">
        <v>1016</v>
      </c>
      <c r="J12" s="8" t="s">
        <v>431</v>
      </c>
      <c r="K12" t="s">
        <v>30</v>
      </c>
      <c r="L12">
        <v>2012</v>
      </c>
      <c r="M12" t="s">
        <v>29</v>
      </c>
    </row>
    <row r="13" spans="1:14" ht="17" x14ac:dyDescent="0.2">
      <c r="A13" s="8" t="s">
        <v>1151</v>
      </c>
      <c r="B13" s="8" t="s">
        <v>1845</v>
      </c>
      <c r="C13" s="13">
        <v>26</v>
      </c>
      <c r="D13" s="13" t="s">
        <v>55</v>
      </c>
      <c r="E13" s="13" t="s">
        <v>55</v>
      </c>
      <c r="F13" s="13" t="s">
        <v>55</v>
      </c>
      <c r="G13" s="2" t="s">
        <v>1431</v>
      </c>
      <c r="H13" s="9" t="s">
        <v>37</v>
      </c>
      <c r="I13" s="9" t="s">
        <v>1016</v>
      </c>
      <c r="J13" s="8" t="s">
        <v>431</v>
      </c>
      <c r="K13" t="s">
        <v>30</v>
      </c>
      <c r="L13">
        <v>2012</v>
      </c>
      <c r="M13" t="s">
        <v>29</v>
      </c>
    </row>
    <row r="14" spans="1:14" ht="17" x14ac:dyDescent="0.2">
      <c r="A14" s="8" t="s">
        <v>1465</v>
      </c>
      <c r="B14" s="8" t="s">
        <v>1846</v>
      </c>
      <c r="C14" s="13">
        <v>31</v>
      </c>
      <c r="D14" s="13" t="s">
        <v>55</v>
      </c>
      <c r="E14" s="13" t="s">
        <v>55</v>
      </c>
      <c r="F14" s="13" t="s">
        <v>55</v>
      </c>
      <c r="G14" s="2" t="s">
        <v>1431</v>
      </c>
      <c r="H14" s="9" t="s">
        <v>37</v>
      </c>
      <c r="I14" s="9" t="s">
        <v>1016</v>
      </c>
      <c r="J14" s="8" t="s">
        <v>431</v>
      </c>
      <c r="K14" t="s">
        <v>30</v>
      </c>
      <c r="L14">
        <v>2012</v>
      </c>
      <c r="M14" t="s">
        <v>29</v>
      </c>
    </row>
    <row r="15" spans="1:14" ht="17" x14ac:dyDescent="0.2">
      <c r="A15" s="8" t="s">
        <v>1466</v>
      </c>
      <c r="B15" s="8" t="s">
        <v>1847</v>
      </c>
      <c r="C15" s="13">
        <v>31</v>
      </c>
      <c r="D15" s="13" t="s">
        <v>55</v>
      </c>
      <c r="E15" s="13" t="s">
        <v>55</v>
      </c>
      <c r="F15" s="13" t="s">
        <v>55</v>
      </c>
      <c r="G15" s="2" t="s">
        <v>1431</v>
      </c>
      <c r="H15" s="9" t="s">
        <v>37</v>
      </c>
      <c r="I15" s="9" t="s">
        <v>1016</v>
      </c>
      <c r="J15" s="8" t="s">
        <v>431</v>
      </c>
      <c r="K15" t="s">
        <v>30</v>
      </c>
      <c r="L15">
        <v>2012</v>
      </c>
      <c r="M15" t="s">
        <v>29</v>
      </c>
    </row>
    <row r="16" spans="1:14" ht="17" x14ac:dyDescent="0.2">
      <c r="A16" s="8" t="s">
        <v>1467</v>
      </c>
      <c r="B16" s="8" t="s">
        <v>1848</v>
      </c>
      <c r="C16" s="13">
        <v>38</v>
      </c>
      <c r="D16" s="13" t="s">
        <v>55</v>
      </c>
      <c r="E16" s="13" t="s">
        <v>55</v>
      </c>
      <c r="F16" s="13" t="s">
        <v>55</v>
      </c>
      <c r="G16" s="2" t="s">
        <v>1431</v>
      </c>
      <c r="H16" s="9" t="s">
        <v>37</v>
      </c>
      <c r="I16" s="9" t="s">
        <v>1016</v>
      </c>
      <c r="J16" s="8" t="s">
        <v>431</v>
      </c>
      <c r="K16" t="s">
        <v>30</v>
      </c>
      <c r="L16">
        <v>2012</v>
      </c>
      <c r="M16" t="s">
        <v>29</v>
      </c>
    </row>
    <row r="17" spans="1:13" ht="17" x14ac:dyDescent="0.2">
      <c r="A17" s="8" t="s">
        <v>1149</v>
      </c>
      <c r="B17" s="8" t="s">
        <v>1843</v>
      </c>
      <c r="C17" s="13">
        <v>16</v>
      </c>
      <c r="D17" s="13" t="s">
        <v>55</v>
      </c>
      <c r="E17" s="13" t="s">
        <v>55</v>
      </c>
      <c r="F17" s="13" t="s">
        <v>55</v>
      </c>
      <c r="G17" s="2" t="s">
        <v>1431</v>
      </c>
      <c r="H17" s="9" t="s">
        <v>37</v>
      </c>
      <c r="I17" s="9" t="s">
        <v>1016</v>
      </c>
      <c r="J17" s="8" t="s">
        <v>433</v>
      </c>
      <c r="K17" t="s">
        <v>30</v>
      </c>
      <c r="L17">
        <v>2012</v>
      </c>
      <c r="M17" t="s">
        <v>29</v>
      </c>
    </row>
    <row r="18" spans="1:13" ht="17" x14ac:dyDescent="0.2">
      <c r="A18" s="8" t="s">
        <v>1150</v>
      </c>
      <c r="B18" s="8" t="s">
        <v>1844</v>
      </c>
      <c r="C18" s="13">
        <v>17</v>
      </c>
      <c r="D18" s="13" t="s">
        <v>55</v>
      </c>
      <c r="E18" s="13" t="s">
        <v>55</v>
      </c>
      <c r="F18" s="13" t="s">
        <v>55</v>
      </c>
      <c r="G18" s="2" t="s">
        <v>1431</v>
      </c>
      <c r="H18" s="9" t="s">
        <v>37</v>
      </c>
      <c r="I18" s="9" t="s">
        <v>1016</v>
      </c>
      <c r="J18" s="8" t="s">
        <v>433</v>
      </c>
      <c r="K18" t="s">
        <v>30</v>
      </c>
      <c r="L18">
        <v>2012</v>
      </c>
      <c r="M18" t="s">
        <v>29</v>
      </c>
    </row>
    <row r="19" spans="1:13" ht="17" x14ac:dyDescent="0.2">
      <c r="A19" s="8" t="s">
        <v>1151</v>
      </c>
      <c r="B19" s="8" t="s">
        <v>1845</v>
      </c>
      <c r="C19" s="13">
        <v>23</v>
      </c>
      <c r="D19" s="13" t="s">
        <v>55</v>
      </c>
      <c r="E19" s="13" t="s">
        <v>55</v>
      </c>
      <c r="F19" s="13" t="s">
        <v>55</v>
      </c>
      <c r="G19" s="2" t="s">
        <v>1431</v>
      </c>
      <c r="H19" s="9" t="s">
        <v>37</v>
      </c>
      <c r="I19" s="9" t="s">
        <v>1016</v>
      </c>
      <c r="J19" s="8" t="s">
        <v>433</v>
      </c>
      <c r="K19" t="s">
        <v>30</v>
      </c>
      <c r="L19">
        <v>2012</v>
      </c>
      <c r="M19" t="s">
        <v>29</v>
      </c>
    </row>
    <row r="20" spans="1:13" ht="17" x14ac:dyDescent="0.2">
      <c r="A20" s="8" t="s">
        <v>1465</v>
      </c>
      <c r="B20" s="8" t="s">
        <v>1846</v>
      </c>
      <c r="C20" s="13">
        <v>28</v>
      </c>
      <c r="D20" s="13" t="s">
        <v>55</v>
      </c>
      <c r="E20" s="13" t="s">
        <v>55</v>
      </c>
      <c r="F20" s="13" t="s">
        <v>55</v>
      </c>
      <c r="G20" s="2" t="s">
        <v>1431</v>
      </c>
      <c r="H20" s="9" t="s">
        <v>37</v>
      </c>
      <c r="I20" s="9" t="s">
        <v>1016</v>
      </c>
      <c r="J20" s="8" t="s">
        <v>433</v>
      </c>
      <c r="K20" t="s">
        <v>30</v>
      </c>
      <c r="L20">
        <v>2012</v>
      </c>
      <c r="M20" t="s">
        <v>29</v>
      </c>
    </row>
    <row r="21" spans="1:13" ht="17" x14ac:dyDescent="0.2">
      <c r="A21" s="8" t="s">
        <v>1466</v>
      </c>
      <c r="B21" s="8" t="s">
        <v>1847</v>
      </c>
      <c r="C21" s="13">
        <v>38</v>
      </c>
      <c r="D21" s="13" t="s">
        <v>55</v>
      </c>
      <c r="E21" s="13" t="s">
        <v>55</v>
      </c>
      <c r="F21" s="13" t="s">
        <v>55</v>
      </c>
      <c r="G21" s="2" t="s">
        <v>1431</v>
      </c>
      <c r="H21" s="9" t="s">
        <v>37</v>
      </c>
      <c r="I21" s="9" t="s">
        <v>1016</v>
      </c>
      <c r="J21" s="8" t="s">
        <v>433</v>
      </c>
      <c r="K21" t="s">
        <v>30</v>
      </c>
      <c r="L21">
        <v>2012</v>
      </c>
      <c r="M21" t="s">
        <v>29</v>
      </c>
    </row>
    <row r="22" spans="1:13" ht="17" x14ac:dyDescent="0.2">
      <c r="A22" s="8" t="s">
        <v>1467</v>
      </c>
      <c r="B22" s="8" t="s">
        <v>1848</v>
      </c>
      <c r="C22" s="13">
        <v>42</v>
      </c>
      <c r="D22" s="13" t="s">
        <v>55</v>
      </c>
      <c r="E22" s="13" t="s">
        <v>55</v>
      </c>
      <c r="F22" s="13" t="s">
        <v>55</v>
      </c>
      <c r="G22" s="2" t="s">
        <v>1431</v>
      </c>
      <c r="H22" s="9" t="s">
        <v>37</v>
      </c>
      <c r="I22" s="9" t="s">
        <v>1016</v>
      </c>
      <c r="J22" s="8" t="s">
        <v>433</v>
      </c>
      <c r="K22" t="s">
        <v>30</v>
      </c>
      <c r="L22">
        <v>2012</v>
      </c>
      <c r="M22" t="s">
        <v>29</v>
      </c>
    </row>
    <row r="23" spans="1:13" ht="17" x14ac:dyDescent="0.2">
      <c r="A23" s="8" t="s">
        <v>1468</v>
      </c>
      <c r="B23" s="8" t="s">
        <v>1850</v>
      </c>
      <c r="C23" s="13">
        <v>36</v>
      </c>
      <c r="D23" s="13" t="s">
        <v>55</v>
      </c>
      <c r="E23" s="13" t="s">
        <v>55</v>
      </c>
      <c r="F23" s="13" t="s">
        <v>55</v>
      </c>
      <c r="G23" s="2" t="s">
        <v>1431</v>
      </c>
      <c r="H23" s="9" t="s">
        <v>37</v>
      </c>
      <c r="I23" s="9" t="s">
        <v>1016</v>
      </c>
      <c r="J23" s="8" t="s">
        <v>433</v>
      </c>
      <c r="K23" t="s">
        <v>30</v>
      </c>
      <c r="L23">
        <v>2012</v>
      </c>
      <c r="M23" t="s">
        <v>29</v>
      </c>
    </row>
    <row r="24" spans="1:13" ht="17" x14ac:dyDescent="0.2">
      <c r="A24" s="8" t="s">
        <v>1149</v>
      </c>
      <c r="B24" s="8" t="s">
        <v>1843</v>
      </c>
      <c r="C24" s="13">
        <v>12</v>
      </c>
      <c r="D24" s="13" t="s">
        <v>55</v>
      </c>
      <c r="E24" s="13" t="s">
        <v>55</v>
      </c>
      <c r="F24" s="13" t="s">
        <v>55</v>
      </c>
      <c r="G24" s="2" t="s">
        <v>1431</v>
      </c>
      <c r="H24" s="9" t="s">
        <v>37</v>
      </c>
      <c r="I24" s="9" t="s">
        <v>1016</v>
      </c>
      <c r="J24" s="8" t="s">
        <v>432</v>
      </c>
      <c r="K24" t="s">
        <v>30</v>
      </c>
      <c r="L24">
        <v>2012</v>
      </c>
      <c r="M24" t="s">
        <v>29</v>
      </c>
    </row>
    <row r="25" spans="1:13" ht="17" x14ac:dyDescent="0.2">
      <c r="A25" s="8" t="s">
        <v>1150</v>
      </c>
      <c r="B25" s="8" t="s">
        <v>1844</v>
      </c>
      <c r="C25" s="13">
        <v>35</v>
      </c>
      <c r="D25" s="13" t="s">
        <v>55</v>
      </c>
      <c r="E25" s="13" t="s">
        <v>55</v>
      </c>
      <c r="F25" s="13" t="s">
        <v>55</v>
      </c>
      <c r="G25" s="2" t="s">
        <v>1431</v>
      </c>
      <c r="H25" s="9" t="s">
        <v>37</v>
      </c>
      <c r="I25" s="9" t="s">
        <v>1016</v>
      </c>
      <c r="J25" s="8" t="s">
        <v>432</v>
      </c>
      <c r="K25" t="s">
        <v>30</v>
      </c>
      <c r="L25">
        <v>2012</v>
      </c>
      <c r="M25" t="s">
        <v>29</v>
      </c>
    </row>
    <row r="26" spans="1:13" ht="17" x14ac:dyDescent="0.2">
      <c r="A26" s="8" t="s">
        <v>1151</v>
      </c>
      <c r="B26" s="8" t="s">
        <v>1845</v>
      </c>
      <c r="C26" s="13">
        <v>31</v>
      </c>
      <c r="D26" s="13" t="s">
        <v>55</v>
      </c>
      <c r="E26" s="13" t="s">
        <v>55</v>
      </c>
      <c r="F26" s="13" t="s">
        <v>55</v>
      </c>
      <c r="G26" s="2" t="s">
        <v>1431</v>
      </c>
      <c r="H26" s="9" t="s">
        <v>37</v>
      </c>
      <c r="I26" s="9" t="s">
        <v>1016</v>
      </c>
      <c r="J26" s="8" t="s">
        <v>432</v>
      </c>
      <c r="K26" t="s">
        <v>30</v>
      </c>
      <c r="L26">
        <v>2012</v>
      </c>
      <c r="M26" t="s">
        <v>29</v>
      </c>
    </row>
    <row r="27" spans="1:13" ht="17" x14ac:dyDescent="0.2">
      <c r="A27" s="8" t="s">
        <v>1465</v>
      </c>
      <c r="B27" s="8" t="s">
        <v>1846</v>
      </c>
      <c r="C27" s="13">
        <v>34</v>
      </c>
      <c r="D27" s="13" t="s">
        <v>55</v>
      </c>
      <c r="E27" s="13" t="s">
        <v>55</v>
      </c>
      <c r="F27" s="13" t="s">
        <v>55</v>
      </c>
      <c r="G27" s="2" t="s">
        <v>1431</v>
      </c>
      <c r="H27" s="9" t="s">
        <v>37</v>
      </c>
      <c r="I27" s="9" t="s">
        <v>1016</v>
      </c>
      <c r="J27" s="8" t="s">
        <v>432</v>
      </c>
      <c r="K27" t="s">
        <v>30</v>
      </c>
      <c r="L27">
        <v>2012</v>
      </c>
      <c r="M27" t="s">
        <v>29</v>
      </c>
    </row>
    <row r="28" spans="1:13" ht="17" x14ac:dyDescent="0.2">
      <c r="A28" s="8" t="s">
        <v>1466</v>
      </c>
      <c r="B28" s="8" t="s">
        <v>1847</v>
      </c>
      <c r="C28" s="13">
        <v>58</v>
      </c>
      <c r="D28" s="13" t="s">
        <v>55</v>
      </c>
      <c r="E28" s="13" t="s">
        <v>55</v>
      </c>
      <c r="F28" s="13" t="s">
        <v>55</v>
      </c>
      <c r="G28" s="2" t="s">
        <v>1431</v>
      </c>
      <c r="H28" s="9" t="s">
        <v>37</v>
      </c>
      <c r="I28" s="9" t="s">
        <v>1016</v>
      </c>
      <c r="J28" s="8" t="s">
        <v>432</v>
      </c>
      <c r="K28" t="s">
        <v>30</v>
      </c>
      <c r="L28">
        <v>2012</v>
      </c>
      <c r="M28" t="s">
        <v>29</v>
      </c>
    </row>
    <row r="29" spans="1:13" ht="17" x14ac:dyDescent="0.2">
      <c r="A29" s="8" t="s">
        <v>1467</v>
      </c>
      <c r="B29" s="8" t="s">
        <v>1848</v>
      </c>
      <c r="C29" s="13">
        <v>97</v>
      </c>
      <c r="D29" s="13" t="s">
        <v>55</v>
      </c>
      <c r="E29" s="13" t="s">
        <v>55</v>
      </c>
      <c r="F29" s="13" t="s">
        <v>55</v>
      </c>
      <c r="G29" s="2" t="s">
        <v>1431</v>
      </c>
      <c r="H29" s="9" t="s">
        <v>37</v>
      </c>
      <c r="I29" s="9" t="s">
        <v>1016</v>
      </c>
      <c r="J29" s="8" t="s">
        <v>432</v>
      </c>
      <c r="K29" t="s">
        <v>30</v>
      </c>
      <c r="L29">
        <v>2012</v>
      </c>
      <c r="M29" t="s">
        <v>29</v>
      </c>
    </row>
    <row r="30" spans="1:13" ht="17" x14ac:dyDescent="0.2">
      <c r="A30" s="8" t="s">
        <v>1468</v>
      </c>
      <c r="B30" s="8" t="s">
        <v>1850</v>
      </c>
      <c r="C30" s="13">
        <v>70</v>
      </c>
      <c r="D30" s="13" t="s">
        <v>55</v>
      </c>
      <c r="E30" s="13" t="s">
        <v>55</v>
      </c>
      <c r="F30" s="13" t="s">
        <v>55</v>
      </c>
      <c r="G30" s="2" t="s">
        <v>1431</v>
      </c>
      <c r="H30" s="9" t="s">
        <v>37</v>
      </c>
      <c r="I30" s="9" t="s">
        <v>1016</v>
      </c>
      <c r="J30" s="8" t="s">
        <v>432</v>
      </c>
      <c r="K30" t="s">
        <v>30</v>
      </c>
      <c r="L30">
        <v>2012</v>
      </c>
      <c r="M30" t="s">
        <v>29</v>
      </c>
    </row>
    <row r="31" spans="1:13" ht="20" customHeight="1" x14ac:dyDescent="0.2">
      <c r="A31" s="8" t="s">
        <v>1469</v>
      </c>
      <c r="B31" s="8" t="s">
        <v>1851</v>
      </c>
      <c r="C31" s="13">
        <v>85</v>
      </c>
      <c r="D31" s="13" t="s">
        <v>55</v>
      </c>
      <c r="E31" s="13" t="s">
        <v>55</v>
      </c>
      <c r="F31" s="13" t="s">
        <v>55</v>
      </c>
      <c r="G31" s="2" t="s">
        <v>1431</v>
      </c>
      <c r="H31" s="9" t="s">
        <v>37</v>
      </c>
      <c r="I31" s="9" t="s">
        <v>1016</v>
      </c>
      <c r="J31" s="8" t="s">
        <v>432</v>
      </c>
      <c r="K31" t="s">
        <v>30</v>
      </c>
      <c r="L31">
        <v>2012</v>
      </c>
      <c r="M31" t="s">
        <v>29</v>
      </c>
    </row>
    <row r="32" spans="1:13" ht="17" x14ac:dyDescent="0.2">
      <c r="A32" s="8" t="s">
        <v>1471</v>
      </c>
      <c r="B32" s="8" t="s">
        <v>1849</v>
      </c>
      <c r="C32" s="13">
        <v>2.5999999999999999E-2</v>
      </c>
      <c r="D32" s="13" t="s">
        <v>55</v>
      </c>
      <c r="E32" s="13" t="s">
        <v>55</v>
      </c>
      <c r="F32" s="13" t="s">
        <v>55</v>
      </c>
      <c r="G32" s="2" t="s">
        <v>1431</v>
      </c>
      <c r="H32" s="9" t="s">
        <v>37</v>
      </c>
      <c r="I32" s="9" t="s">
        <v>438</v>
      </c>
      <c r="J32" s="8" t="s">
        <v>430</v>
      </c>
      <c r="K32" t="s">
        <v>30</v>
      </c>
      <c r="L32">
        <v>2012</v>
      </c>
      <c r="M32" t="s">
        <v>29</v>
      </c>
    </row>
    <row r="33" spans="1:13" ht="17" x14ac:dyDescent="0.2">
      <c r="A33" s="8" t="s">
        <v>1472</v>
      </c>
      <c r="B33" s="8" t="s">
        <v>1852</v>
      </c>
      <c r="C33" s="13">
        <v>0.59899999999999998</v>
      </c>
      <c r="D33" s="13" t="s">
        <v>55</v>
      </c>
      <c r="E33" s="13" t="s">
        <v>55</v>
      </c>
      <c r="F33" s="13" t="s">
        <v>55</v>
      </c>
      <c r="G33" s="2" t="s">
        <v>1431</v>
      </c>
      <c r="H33" s="9" t="s">
        <v>37</v>
      </c>
      <c r="I33" s="9" t="s">
        <v>438</v>
      </c>
      <c r="J33" s="8" t="s">
        <v>430</v>
      </c>
      <c r="K33" t="s">
        <v>30</v>
      </c>
      <c r="L33">
        <v>2012</v>
      </c>
      <c r="M33" t="s">
        <v>29</v>
      </c>
    </row>
    <row r="34" spans="1:13" ht="17" x14ac:dyDescent="0.2">
      <c r="A34" s="8" t="s">
        <v>1175</v>
      </c>
      <c r="B34" s="8" t="s">
        <v>1853</v>
      </c>
      <c r="C34" s="13">
        <v>0.68100000000000005</v>
      </c>
      <c r="D34" s="13" t="s">
        <v>55</v>
      </c>
      <c r="E34" s="13" t="s">
        <v>55</v>
      </c>
      <c r="F34" s="13" t="s">
        <v>55</v>
      </c>
      <c r="G34" s="2" t="s">
        <v>1431</v>
      </c>
      <c r="H34" s="9" t="s">
        <v>37</v>
      </c>
      <c r="I34" s="9" t="s">
        <v>438</v>
      </c>
      <c r="J34" s="8" t="s">
        <v>430</v>
      </c>
      <c r="K34" t="s">
        <v>30</v>
      </c>
      <c r="L34">
        <v>2012</v>
      </c>
      <c r="M34" t="s">
        <v>29</v>
      </c>
    </row>
    <row r="35" spans="1:13" ht="17" x14ac:dyDescent="0.2">
      <c r="A35" s="8" t="s">
        <v>1176</v>
      </c>
      <c r="B35" s="8" t="s">
        <v>1854</v>
      </c>
      <c r="C35" s="13">
        <v>0.41599999999999998</v>
      </c>
      <c r="D35" s="13" t="s">
        <v>55</v>
      </c>
      <c r="E35" s="13" t="s">
        <v>55</v>
      </c>
      <c r="F35" s="13" t="s">
        <v>55</v>
      </c>
      <c r="G35" s="2" t="s">
        <v>1431</v>
      </c>
      <c r="H35" s="9" t="s">
        <v>37</v>
      </c>
      <c r="I35" s="9" t="s">
        <v>438</v>
      </c>
      <c r="J35" s="8" t="s">
        <v>430</v>
      </c>
      <c r="K35" t="s">
        <v>30</v>
      </c>
      <c r="L35">
        <v>2012</v>
      </c>
      <c r="M35" t="s">
        <v>29</v>
      </c>
    </row>
    <row r="36" spans="1:13" ht="17" x14ac:dyDescent="0.2">
      <c r="A36" s="8" t="s">
        <v>1177</v>
      </c>
      <c r="B36" s="8" t="s">
        <v>1855</v>
      </c>
      <c r="C36" s="13">
        <v>0.56599999999999995</v>
      </c>
      <c r="D36" s="13" t="s">
        <v>55</v>
      </c>
      <c r="E36" s="13" t="s">
        <v>55</v>
      </c>
      <c r="F36" s="13" t="s">
        <v>55</v>
      </c>
      <c r="G36" s="2" t="s">
        <v>1431</v>
      </c>
      <c r="H36" s="9" t="s">
        <v>37</v>
      </c>
      <c r="I36" s="9" t="s">
        <v>438</v>
      </c>
      <c r="J36" s="8" t="s">
        <v>430</v>
      </c>
      <c r="K36" t="s">
        <v>30</v>
      </c>
      <c r="L36">
        <v>2012</v>
      </c>
      <c r="M36" t="s">
        <v>29</v>
      </c>
    </row>
    <row r="37" spans="1:13" ht="17" x14ac:dyDescent="0.2">
      <c r="A37" s="8" t="s">
        <v>1473</v>
      </c>
      <c r="B37" s="8" t="s">
        <v>1856</v>
      </c>
      <c r="C37" s="13">
        <v>0.63100000000000001</v>
      </c>
      <c r="D37" s="13" t="s">
        <v>55</v>
      </c>
      <c r="E37" s="13" t="s">
        <v>55</v>
      </c>
      <c r="F37" s="13" t="s">
        <v>55</v>
      </c>
      <c r="G37" s="2" t="s">
        <v>1431</v>
      </c>
      <c r="H37" s="9" t="s">
        <v>37</v>
      </c>
      <c r="I37" s="9" t="s">
        <v>438</v>
      </c>
      <c r="J37" s="8" t="s">
        <v>430</v>
      </c>
      <c r="K37" t="s">
        <v>30</v>
      </c>
      <c r="L37">
        <v>2012</v>
      </c>
      <c r="M37" t="s">
        <v>29</v>
      </c>
    </row>
    <row r="38" spans="1:13" ht="17" x14ac:dyDescent="0.2">
      <c r="A38" s="8" t="s">
        <v>1471</v>
      </c>
      <c r="B38" s="8" t="s">
        <v>1849</v>
      </c>
      <c r="C38" s="13">
        <v>0.17899999999999999</v>
      </c>
      <c r="D38" s="13" t="s">
        <v>55</v>
      </c>
      <c r="E38" s="13" t="s">
        <v>55</v>
      </c>
      <c r="F38" s="13" t="s">
        <v>55</v>
      </c>
      <c r="G38" s="2" t="s">
        <v>1431</v>
      </c>
      <c r="H38" s="9" t="s">
        <v>37</v>
      </c>
      <c r="I38" s="9" t="s">
        <v>438</v>
      </c>
      <c r="J38" s="8" t="s">
        <v>431</v>
      </c>
      <c r="K38" t="s">
        <v>30</v>
      </c>
      <c r="L38">
        <v>2012</v>
      </c>
      <c r="M38" t="s">
        <v>29</v>
      </c>
    </row>
    <row r="39" spans="1:13" ht="17" x14ac:dyDescent="0.2">
      <c r="A39" s="8" t="s">
        <v>1472</v>
      </c>
      <c r="B39" s="8" t="s">
        <v>1852</v>
      </c>
      <c r="C39" s="13">
        <v>0.44900000000000001</v>
      </c>
      <c r="D39" s="13" t="s">
        <v>55</v>
      </c>
      <c r="E39" s="13" t="s">
        <v>55</v>
      </c>
      <c r="F39" s="13" t="s">
        <v>55</v>
      </c>
      <c r="G39" s="2" t="s">
        <v>1431</v>
      </c>
      <c r="H39" s="9" t="s">
        <v>37</v>
      </c>
      <c r="I39" s="9" t="s">
        <v>438</v>
      </c>
      <c r="J39" s="8" t="s">
        <v>431</v>
      </c>
      <c r="K39" t="s">
        <v>30</v>
      </c>
      <c r="L39">
        <v>2012</v>
      </c>
      <c r="M39" t="s">
        <v>29</v>
      </c>
    </row>
    <row r="40" spans="1:13" ht="17" x14ac:dyDescent="0.2">
      <c r="A40" s="8" t="s">
        <v>1175</v>
      </c>
      <c r="B40" s="8" t="s">
        <v>1853</v>
      </c>
      <c r="C40" s="13">
        <v>0.44900000000000001</v>
      </c>
      <c r="D40" s="13" t="s">
        <v>55</v>
      </c>
      <c r="E40" s="13" t="s">
        <v>55</v>
      </c>
      <c r="F40" s="13" t="s">
        <v>55</v>
      </c>
      <c r="G40" s="2" t="s">
        <v>1431</v>
      </c>
      <c r="H40" s="9" t="s">
        <v>37</v>
      </c>
      <c r="I40" s="9" t="s">
        <v>438</v>
      </c>
      <c r="J40" s="8" t="s">
        <v>431</v>
      </c>
      <c r="K40" t="s">
        <v>30</v>
      </c>
      <c r="L40">
        <v>2012</v>
      </c>
      <c r="M40" t="s">
        <v>29</v>
      </c>
    </row>
    <row r="41" spans="1:13" ht="17" x14ac:dyDescent="0.2">
      <c r="A41" s="8" t="s">
        <v>1176</v>
      </c>
      <c r="B41" s="8" t="s">
        <v>1854</v>
      </c>
      <c r="C41" s="13">
        <v>0.46700000000000003</v>
      </c>
      <c r="D41" s="13" t="s">
        <v>55</v>
      </c>
      <c r="E41" s="13" t="s">
        <v>55</v>
      </c>
      <c r="F41" s="13" t="s">
        <v>55</v>
      </c>
      <c r="G41" s="2" t="s">
        <v>1431</v>
      </c>
      <c r="H41" s="9" t="s">
        <v>37</v>
      </c>
      <c r="I41" s="9" t="s">
        <v>438</v>
      </c>
      <c r="J41" s="8" t="s">
        <v>431</v>
      </c>
      <c r="K41" t="s">
        <v>30</v>
      </c>
      <c r="L41">
        <v>2012</v>
      </c>
      <c r="M41" t="s">
        <v>29</v>
      </c>
    </row>
    <row r="42" spans="1:13" ht="17" x14ac:dyDescent="0.2">
      <c r="A42" s="8" t="s">
        <v>1177</v>
      </c>
      <c r="B42" s="8" t="s">
        <v>1855</v>
      </c>
      <c r="C42" s="13">
        <v>0.50700000000000001</v>
      </c>
      <c r="D42" s="13" t="s">
        <v>55</v>
      </c>
      <c r="E42" s="13" t="s">
        <v>55</v>
      </c>
      <c r="F42" s="13" t="s">
        <v>55</v>
      </c>
      <c r="G42" s="2" t="s">
        <v>1431</v>
      </c>
      <c r="H42" s="9" t="s">
        <v>37</v>
      </c>
      <c r="I42" s="9" t="s">
        <v>438</v>
      </c>
      <c r="J42" s="8" t="s">
        <v>431</v>
      </c>
      <c r="K42" t="s">
        <v>30</v>
      </c>
      <c r="L42">
        <v>2012</v>
      </c>
      <c r="M42" t="s">
        <v>29</v>
      </c>
    </row>
    <row r="43" spans="1:13" ht="17" x14ac:dyDescent="0.2">
      <c r="A43" s="8" t="s">
        <v>1473</v>
      </c>
      <c r="B43" s="8" t="s">
        <v>1856</v>
      </c>
      <c r="C43" s="13">
        <v>0.38300000000000001</v>
      </c>
      <c r="D43" s="13" t="s">
        <v>55</v>
      </c>
      <c r="E43" s="13" t="s">
        <v>55</v>
      </c>
      <c r="F43" s="13" t="s">
        <v>55</v>
      </c>
      <c r="G43" s="2" t="s">
        <v>1431</v>
      </c>
      <c r="H43" s="9" t="s">
        <v>37</v>
      </c>
      <c r="I43" s="9" t="s">
        <v>438</v>
      </c>
      <c r="J43" s="8" t="s">
        <v>431</v>
      </c>
      <c r="K43" t="s">
        <v>30</v>
      </c>
      <c r="L43">
        <v>2012</v>
      </c>
      <c r="M43" t="s">
        <v>29</v>
      </c>
    </row>
    <row r="44" spans="1:13" ht="17" x14ac:dyDescent="0.2">
      <c r="A44" s="8" t="s">
        <v>1474</v>
      </c>
      <c r="B44" s="8" t="s">
        <v>1857</v>
      </c>
      <c r="C44" s="13">
        <v>0.69699999999999995</v>
      </c>
      <c r="D44" s="13" t="s">
        <v>55</v>
      </c>
      <c r="E44" s="13" t="s">
        <v>55</v>
      </c>
      <c r="F44" s="13" t="s">
        <v>55</v>
      </c>
      <c r="G44" s="2" t="s">
        <v>1431</v>
      </c>
      <c r="H44" s="9" t="s">
        <v>37</v>
      </c>
      <c r="I44" s="9" t="s">
        <v>438</v>
      </c>
      <c r="J44" s="8" t="s">
        <v>431</v>
      </c>
      <c r="K44" t="s">
        <v>30</v>
      </c>
      <c r="L44">
        <v>2012</v>
      </c>
      <c r="M44" t="s">
        <v>29</v>
      </c>
    </row>
    <row r="45" spans="1:13" ht="17" x14ac:dyDescent="0.2">
      <c r="A45" s="8" t="s">
        <v>1471</v>
      </c>
      <c r="B45" s="25" t="s">
        <v>1849</v>
      </c>
      <c r="C45" s="13">
        <v>0.107</v>
      </c>
      <c r="D45" s="13" t="s">
        <v>55</v>
      </c>
      <c r="E45" s="13" t="s">
        <v>55</v>
      </c>
      <c r="F45" s="13" t="s">
        <v>55</v>
      </c>
      <c r="G45" s="2" t="s">
        <v>1431</v>
      </c>
      <c r="H45" s="9" t="s">
        <v>37</v>
      </c>
      <c r="I45" s="9" t="s">
        <v>438</v>
      </c>
      <c r="J45" s="8" t="s">
        <v>433</v>
      </c>
      <c r="K45" t="s">
        <v>30</v>
      </c>
      <c r="L45">
        <v>2012</v>
      </c>
      <c r="M45" t="s">
        <v>29</v>
      </c>
    </row>
    <row r="46" spans="1:13" ht="17" x14ac:dyDescent="0.2">
      <c r="A46" s="8" t="s">
        <v>1472</v>
      </c>
      <c r="B46" s="25" t="s">
        <v>1852</v>
      </c>
      <c r="C46" s="13">
        <v>0.53600000000000003</v>
      </c>
      <c r="D46" s="13" t="s">
        <v>55</v>
      </c>
      <c r="E46" s="13" t="s">
        <v>55</v>
      </c>
      <c r="F46" s="13" t="s">
        <v>55</v>
      </c>
      <c r="G46" s="2" t="s">
        <v>1431</v>
      </c>
      <c r="H46" s="9" t="s">
        <v>37</v>
      </c>
      <c r="I46" s="9" t="s">
        <v>438</v>
      </c>
      <c r="J46" s="8" t="s">
        <v>433</v>
      </c>
      <c r="K46" t="s">
        <v>30</v>
      </c>
      <c r="L46">
        <v>2012</v>
      </c>
      <c r="M46" t="s">
        <v>29</v>
      </c>
    </row>
    <row r="47" spans="1:13" ht="17" x14ac:dyDescent="0.2">
      <c r="A47" s="8" t="s">
        <v>1175</v>
      </c>
      <c r="B47" s="25" t="s">
        <v>1853</v>
      </c>
      <c r="C47" s="13">
        <v>0.53600000000000003</v>
      </c>
      <c r="D47" s="13" t="s">
        <v>55</v>
      </c>
      <c r="E47" s="13" t="s">
        <v>55</v>
      </c>
      <c r="F47" s="13" t="s">
        <v>55</v>
      </c>
      <c r="G47" s="2" t="s">
        <v>1431</v>
      </c>
      <c r="H47" s="9" t="s">
        <v>37</v>
      </c>
      <c r="I47" s="9" t="s">
        <v>438</v>
      </c>
      <c r="J47" s="8" t="s">
        <v>433</v>
      </c>
      <c r="K47" t="s">
        <v>30</v>
      </c>
      <c r="L47">
        <v>2012</v>
      </c>
      <c r="M47" t="s">
        <v>29</v>
      </c>
    </row>
    <row r="48" spans="1:13" ht="17" x14ac:dyDescent="0.2">
      <c r="A48" s="8" t="s">
        <v>1176</v>
      </c>
      <c r="B48" s="25" t="s">
        <v>1854</v>
      </c>
      <c r="C48" s="13">
        <v>0.47699999999999998</v>
      </c>
      <c r="D48" s="13" t="s">
        <v>55</v>
      </c>
      <c r="E48" s="13" t="s">
        <v>55</v>
      </c>
      <c r="F48" s="13" t="s">
        <v>55</v>
      </c>
      <c r="G48" s="2" t="s">
        <v>1431</v>
      </c>
      <c r="H48" s="9" t="s">
        <v>37</v>
      </c>
      <c r="I48" s="9" t="s">
        <v>438</v>
      </c>
      <c r="J48" s="8" t="s">
        <v>433</v>
      </c>
      <c r="K48" t="s">
        <v>30</v>
      </c>
      <c r="L48">
        <v>2012</v>
      </c>
      <c r="M48" t="s">
        <v>29</v>
      </c>
    </row>
    <row r="49" spans="1:14" ht="17" x14ac:dyDescent="0.2">
      <c r="A49" s="8" t="s">
        <v>1177</v>
      </c>
      <c r="B49" s="25" t="s">
        <v>1855</v>
      </c>
      <c r="C49" s="13">
        <v>0.72</v>
      </c>
      <c r="D49" s="13" t="s">
        <v>55</v>
      </c>
      <c r="E49" s="13" t="s">
        <v>55</v>
      </c>
      <c r="F49" s="13" t="s">
        <v>55</v>
      </c>
      <c r="G49" s="2" t="s">
        <v>1431</v>
      </c>
      <c r="H49" s="9" t="s">
        <v>37</v>
      </c>
      <c r="I49" s="9" t="s">
        <v>438</v>
      </c>
      <c r="J49" s="8" t="s">
        <v>433</v>
      </c>
      <c r="K49" t="s">
        <v>30</v>
      </c>
      <c r="L49">
        <v>2012</v>
      </c>
      <c r="M49" t="s">
        <v>29</v>
      </c>
    </row>
    <row r="50" spans="1:14" ht="17" x14ac:dyDescent="0.2">
      <c r="A50" s="8" t="s">
        <v>1473</v>
      </c>
      <c r="B50" s="25" t="s">
        <v>1856</v>
      </c>
      <c r="C50" s="13">
        <v>0.42499999999999999</v>
      </c>
      <c r="D50" s="13" t="s">
        <v>55</v>
      </c>
      <c r="E50" s="13" t="s">
        <v>55</v>
      </c>
      <c r="F50" s="13" t="s">
        <v>55</v>
      </c>
      <c r="G50" s="2" t="s">
        <v>1431</v>
      </c>
      <c r="H50" s="9" t="s">
        <v>37</v>
      </c>
      <c r="I50" s="9" t="s">
        <v>438</v>
      </c>
      <c r="J50" s="8" t="s">
        <v>433</v>
      </c>
      <c r="K50" t="s">
        <v>30</v>
      </c>
      <c r="L50">
        <v>2012</v>
      </c>
      <c r="M50" t="s">
        <v>29</v>
      </c>
    </row>
    <row r="51" spans="1:14" ht="17" x14ac:dyDescent="0.2">
      <c r="A51" s="8" t="s">
        <v>1474</v>
      </c>
      <c r="B51" s="8" t="s">
        <v>1857</v>
      </c>
      <c r="C51" s="13">
        <v>0.57699999999999996</v>
      </c>
      <c r="D51" s="13" t="s">
        <v>55</v>
      </c>
      <c r="E51" s="13" t="s">
        <v>55</v>
      </c>
      <c r="F51" s="13" t="s">
        <v>55</v>
      </c>
      <c r="G51" s="2" t="s">
        <v>1431</v>
      </c>
      <c r="H51" s="9" t="s">
        <v>37</v>
      </c>
      <c r="I51" s="9" t="s">
        <v>438</v>
      </c>
      <c r="J51" s="8" t="s">
        <v>433</v>
      </c>
      <c r="K51" t="s">
        <v>30</v>
      </c>
      <c r="L51">
        <v>2012</v>
      </c>
      <c r="M51" t="s">
        <v>29</v>
      </c>
    </row>
    <row r="52" spans="1:14" ht="17" x14ac:dyDescent="0.2">
      <c r="A52" s="8" t="s">
        <v>1475</v>
      </c>
      <c r="B52" s="8" t="s">
        <v>1858</v>
      </c>
      <c r="C52" s="13">
        <v>0.504</v>
      </c>
      <c r="D52" s="13" t="s">
        <v>55</v>
      </c>
      <c r="E52" s="13" t="s">
        <v>55</v>
      </c>
      <c r="F52" s="13" t="s">
        <v>55</v>
      </c>
      <c r="G52" s="2" t="s">
        <v>1431</v>
      </c>
      <c r="H52" s="9" t="s">
        <v>37</v>
      </c>
      <c r="I52" s="9" t="s">
        <v>438</v>
      </c>
      <c r="J52" s="8" t="s">
        <v>433</v>
      </c>
      <c r="K52" t="s">
        <v>30</v>
      </c>
      <c r="L52">
        <v>2012</v>
      </c>
      <c r="M52" t="s">
        <v>29</v>
      </c>
    </row>
    <row r="53" spans="1:14" ht="17" x14ac:dyDescent="0.2">
      <c r="A53" s="8" t="s">
        <v>1471</v>
      </c>
      <c r="B53" s="25" t="s">
        <v>1849</v>
      </c>
      <c r="C53" s="13">
        <v>3.1E-2</v>
      </c>
      <c r="D53" s="13" t="s">
        <v>55</v>
      </c>
      <c r="E53" s="13" t="s">
        <v>55</v>
      </c>
      <c r="F53" s="13" t="s">
        <v>55</v>
      </c>
      <c r="G53" s="2" t="s">
        <v>1431</v>
      </c>
      <c r="H53" s="9" t="s">
        <v>37</v>
      </c>
      <c r="I53" s="9" t="s">
        <v>438</v>
      </c>
      <c r="J53" s="8" t="s">
        <v>432</v>
      </c>
      <c r="K53" t="s">
        <v>30</v>
      </c>
      <c r="L53">
        <v>2012</v>
      </c>
      <c r="M53" t="s">
        <v>29</v>
      </c>
    </row>
    <row r="54" spans="1:14" ht="17" x14ac:dyDescent="0.2">
      <c r="A54" s="8" t="s">
        <v>1472</v>
      </c>
      <c r="B54" s="25" t="s">
        <v>1852</v>
      </c>
      <c r="C54" s="13">
        <v>0.50600000000000001</v>
      </c>
      <c r="D54" s="13" t="s">
        <v>55</v>
      </c>
      <c r="E54" s="13" t="s">
        <v>55</v>
      </c>
      <c r="F54" s="13" t="s">
        <v>55</v>
      </c>
      <c r="G54" s="2" t="s">
        <v>1431</v>
      </c>
      <c r="H54" s="9" t="s">
        <v>37</v>
      </c>
      <c r="I54" s="9" t="s">
        <v>438</v>
      </c>
      <c r="J54" s="8" t="s">
        <v>432</v>
      </c>
      <c r="K54" t="s">
        <v>30</v>
      </c>
      <c r="L54">
        <v>2012</v>
      </c>
      <c r="M54" t="s">
        <v>29</v>
      </c>
    </row>
    <row r="55" spans="1:14" ht="17" x14ac:dyDescent="0.2">
      <c r="A55" s="8" t="s">
        <v>1175</v>
      </c>
      <c r="B55" s="25" t="s">
        <v>1853</v>
      </c>
      <c r="C55" s="13">
        <v>0.88600000000000001</v>
      </c>
      <c r="D55" s="13" t="s">
        <v>55</v>
      </c>
      <c r="E55" s="13" t="s">
        <v>55</v>
      </c>
      <c r="F55" s="13" t="s">
        <v>55</v>
      </c>
      <c r="G55" s="2" t="s">
        <v>1431</v>
      </c>
      <c r="H55" s="9" t="s">
        <v>37</v>
      </c>
      <c r="I55" s="9" t="s">
        <v>438</v>
      </c>
      <c r="J55" s="8" t="s">
        <v>432</v>
      </c>
      <c r="K55" t="s">
        <v>30</v>
      </c>
      <c r="L55">
        <v>2012</v>
      </c>
      <c r="M55" t="s">
        <v>29</v>
      </c>
    </row>
    <row r="56" spans="1:14" ht="17" x14ac:dyDescent="0.2">
      <c r="A56" s="8" t="s">
        <v>1176</v>
      </c>
      <c r="B56" s="25" t="s">
        <v>1854</v>
      </c>
      <c r="C56" s="13">
        <v>0.67</v>
      </c>
      <c r="D56" s="13" t="s">
        <v>55</v>
      </c>
      <c r="E56" s="13" t="s">
        <v>55</v>
      </c>
      <c r="F56" s="13" t="s">
        <v>55</v>
      </c>
      <c r="G56" s="2" t="s">
        <v>1431</v>
      </c>
      <c r="H56" s="9" t="s">
        <v>37</v>
      </c>
      <c r="I56" s="9" t="s">
        <v>438</v>
      </c>
      <c r="J56" s="8" t="s">
        <v>432</v>
      </c>
      <c r="K56" t="s">
        <v>30</v>
      </c>
      <c r="L56">
        <v>2012</v>
      </c>
      <c r="M56" t="s">
        <v>29</v>
      </c>
    </row>
    <row r="57" spans="1:14" ht="17" x14ac:dyDescent="0.2">
      <c r="A57" s="8" t="s">
        <v>1177</v>
      </c>
      <c r="B57" s="25" t="s">
        <v>1855</v>
      </c>
      <c r="C57" s="13">
        <v>0.79</v>
      </c>
      <c r="D57" s="13" t="s">
        <v>55</v>
      </c>
      <c r="E57" s="13" t="s">
        <v>55</v>
      </c>
      <c r="F57" s="13" t="s">
        <v>55</v>
      </c>
      <c r="G57" s="2" t="s">
        <v>1431</v>
      </c>
      <c r="H57" s="9" t="s">
        <v>37</v>
      </c>
      <c r="I57" s="9" t="s">
        <v>438</v>
      </c>
      <c r="J57" s="8" t="s">
        <v>432</v>
      </c>
      <c r="K57" t="s">
        <v>30</v>
      </c>
      <c r="L57">
        <v>2012</v>
      </c>
      <c r="M57" t="s">
        <v>29</v>
      </c>
    </row>
    <row r="58" spans="1:14" ht="17" x14ac:dyDescent="0.2">
      <c r="A58" s="8" t="s">
        <v>1473</v>
      </c>
      <c r="B58" s="25" t="s">
        <v>1856</v>
      </c>
      <c r="C58" s="13">
        <v>0.875</v>
      </c>
      <c r="D58" s="13" t="s">
        <v>55</v>
      </c>
      <c r="E58" s="13" t="s">
        <v>55</v>
      </c>
      <c r="F58" s="13" t="s">
        <v>55</v>
      </c>
      <c r="G58" s="2" t="s">
        <v>1431</v>
      </c>
      <c r="H58" s="9" t="s">
        <v>37</v>
      </c>
      <c r="I58" s="9" t="s">
        <v>438</v>
      </c>
      <c r="J58" s="8" t="s">
        <v>432</v>
      </c>
      <c r="K58" t="s">
        <v>30</v>
      </c>
      <c r="L58">
        <v>2012</v>
      </c>
      <c r="M58" t="s">
        <v>29</v>
      </c>
    </row>
    <row r="59" spans="1:14" ht="17" x14ac:dyDescent="0.2">
      <c r="A59" s="8" t="s">
        <v>1474</v>
      </c>
      <c r="B59" s="8" t="s">
        <v>1857</v>
      </c>
      <c r="C59" s="13">
        <v>0.42899999999999999</v>
      </c>
      <c r="D59" s="13" t="s">
        <v>55</v>
      </c>
      <c r="E59" s="13" t="s">
        <v>55</v>
      </c>
      <c r="F59" s="13" t="s">
        <v>55</v>
      </c>
      <c r="G59" s="2" t="s">
        <v>1431</v>
      </c>
      <c r="H59" s="9" t="s">
        <v>37</v>
      </c>
      <c r="I59" s="9" t="s">
        <v>438</v>
      </c>
      <c r="J59" s="8" t="s">
        <v>432</v>
      </c>
      <c r="K59" t="s">
        <v>30</v>
      </c>
      <c r="L59">
        <v>2012</v>
      </c>
      <c r="M59" t="s">
        <v>29</v>
      </c>
    </row>
    <row r="60" spans="1:14" ht="17" x14ac:dyDescent="0.2">
      <c r="A60" s="8" t="s">
        <v>1475</v>
      </c>
      <c r="B60" s="8" t="s">
        <v>1858</v>
      </c>
      <c r="C60" s="13">
        <v>0.66700000000000004</v>
      </c>
      <c r="D60" s="13" t="s">
        <v>55</v>
      </c>
      <c r="E60" s="13" t="s">
        <v>55</v>
      </c>
      <c r="F60" s="13" t="s">
        <v>55</v>
      </c>
      <c r="G60" s="2" t="s">
        <v>1431</v>
      </c>
      <c r="H60" s="9" t="s">
        <v>37</v>
      </c>
      <c r="I60" s="9" t="s">
        <v>438</v>
      </c>
      <c r="J60" s="8" t="s">
        <v>432</v>
      </c>
      <c r="K60" t="s">
        <v>30</v>
      </c>
      <c r="L60">
        <v>2012</v>
      </c>
      <c r="M60" t="s">
        <v>29</v>
      </c>
    </row>
    <row r="61" spans="1:14" ht="17" x14ac:dyDescent="0.2">
      <c r="A61" s="8" t="s">
        <v>1476</v>
      </c>
      <c r="B61" s="25" t="s">
        <v>1860</v>
      </c>
      <c r="C61" s="13">
        <v>0.05</v>
      </c>
      <c r="D61" s="13" t="s">
        <v>55</v>
      </c>
      <c r="E61" s="13" t="s">
        <v>55</v>
      </c>
      <c r="F61" s="13" t="s">
        <v>55</v>
      </c>
      <c r="G61" s="2" t="s">
        <v>1431</v>
      </c>
      <c r="H61" s="9" t="s">
        <v>37</v>
      </c>
      <c r="I61" s="9" t="s">
        <v>438</v>
      </c>
      <c r="J61" s="8" t="s">
        <v>432</v>
      </c>
      <c r="K61" t="s">
        <v>30</v>
      </c>
      <c r="L61">
        <v>2012</v>
      </c>
      <c r="M61" t="s">
        <v>29</v>
      </c>
    </row>
    <row r="62" spans="1:14" s="10" customFormat="1" ht="34" x14ac:dyDescent="0.2">
      <c r="A62" s="8" t="s">
        <v>714</v>
      </c>
      <c r="B62" s="8" t="s">
        <v>55</v>
      </c>
      <c r="C62" s="18" t="s">
        <v>379</v>
      </c>
      <c r="D62" s="14" t="s">
        <v>379</v>
      </c>
      <c r="E62" s="14" t="s">
        <v>379</v>
      </c>
      <c r="F62" s="8" t="s">
        <v>63</v>
      </c>
      <c r="G62" s="4" t="s">
        <v>437</v>
      </c>
      <c r="H62" s="8" t="s">
        <v>55</v>
      </c>
      <c r="I62" s="8" t="s">
        <v>55</v>
      </c>
      <c r="J62" s="8" t="s">
        <v>55</v>
      </c>
      <c r="K62" s="26" t="s">
        <v>177</v>
      </c>
      <c r="L62">
        <v>2016</v>
      </c>
      <c r="M62" t="s">
        <v>176</v>
      </c>
      <c r="N62" s="10" t="s">
        <v>379</v>
      </c>
    </row>
    <row r="63" spans="1:14" s="10" customFormat="1" ht="17" x14ac:dyDescent="0.2">
      <c r="A63" s="8" t="s">
        <v>1151</v>
      </c>
      <c r="B63" s="8" t="s">
        <v>1844</v>
      </c>
      <c r="C63" s="18">
        <v>45.1</v>
      </c>
      <c r="D63" s="14" t="s">
        <v>55</v>
      </c>
      <c r="E63" s="14" t="s">
        <v>55</v>
      </c>
      <c r="F63" s="14" t="s">
        <v>55</v>
      </c>
      <c r="G63" s="4" t="s">
        <v>1431</v>
      </c>
      <c r="H63" s="8" t="s">
        <v>37</v>
      </c>
      <c r="I63" s="8" t="s">
        <v>438</v>
      </c>
      <c r="J63" s="8" t="s">
        <v>55</v>
      </c>
      <c r="K63" t="s">
        <v>177</v>
      </c>
      <c r="L63">
        <v>2016</v>
      </c>
      <c r="M63" t="s">
        <v>176</v>
      </c>
    </row>
    <row r="64" spans="1:14" s="10" customFormat="1" ht="17" x14ac:dyDescent="0.2">
      <c r="A64" s="8" t="s">
        <v>1465</v>
      </c>
      <c r="B64" s="8" t="s">
        <v>1845</v>
      </c>
      <c r="C64" s="18">
        <v>102.9</v>
      </c>
      <c r="D64" s="14" t="s">
        <v>55</v>
      </c>
      <c r="E64" s="14" t="s">
        <v>55</v>
      </c>
      <c r="F64" s="14" t="s">
        <v>55</v>
      </c>
      <c r="G64" s="4" t="s">
        <v>1431</v>
      </c>
      <c r="H64" s="8" t="s">
        <v>37</v>
      </c>
      <c r="I64" s="8" t="s">
        <v>438</v>
      </c>
      <c r="J64" s="8" t="s">
        <v>55</v>
      </c>
      <c r="K64" t="s">
        <v>177</v>
      </c>
      <c r="L64">
        <v>2016</v>
      </c>
      <c r="M64" t="s">
        <v>176</v>
      </c>
    </row>
    <row r="65" spans="1:14" s="10" customFormat="1" ht="17" x14ac:dyDescent="0.2">
      <c r="A65" s="8" t="s">
        <v>1466</v>
      </c>
      <c r="B65" s="8" t="s">
        <v>1846</v>
      </c>
      <c r="C65" s="18">
        <v>178.8</v>
      </c>
      <c r="D65" s="14" t="s">
        <v>55</v>
      </c>
      <c r="E65" s="14" t="s">
        <v>55</v>
      </c>
      <c r="F65" s="14" t="s">
        <v>55</v>
      </c>
      <c r="G65" s="4" t="s">
        <v>1431</v>
      </c>
      <c r="H65" s="8" t="s">
        <v>37</v>
      </c>
      <c r="I65" s="8" t="s">
        <v>438</v>
      </c>
      <c r="J65" s="8" t="s">
        <v>55</v>
      </c>
      <c r="K65" t="s">
        <v>177</v>
      </c>
      <c r="L65">
        <v>2016</v>
      </c>
      <c r="M65" t="s">
        <v>176</v>
      </c>
    </row>
    <row r="66" spans="1:14" s="10" customFormat="1" ht="17" x14ac:dyDescent="0.2">
      <c r="A66" s="8" t="s">
        <v>1467</v>
      </c>
      <c r="B66" s="8" t="s">
        <v>1847</v>
      </c>
      <c r="C66" s="18">
        <v>265.2</v>
      </c>
      <c r="D66" s="14" t="s">
        <v>55</v>
      </c>
      <c r="E66" s="14" t="s">
        <v>55</v>
      </c>
      <c r="F66" s="14" t="s">
        <v>55</v>
      </c>
      <c r="G66" s="4" t="s">
        <v>1431</v>
      </c>
      <c r="H66" s="8" t="s">
        <v>37</v>
      </c>
      <c r="I66" s="8" t="s">
        <v>438</v>
      </c>
      <c r="J66" s="8" t="s">
        <v>55</v>
      </c>
      <c r="K66" t="s">
        <v>177</v>
      </c>
      <c r="L66">
        <v>2016</v>
      </c>
      <c r="M66" t="s">
        <v>176</v>
      </c>
    </row>
    <row r="67" spans="1:14" s="10" customFormat="1" ht="17" x14ac:dyDescent="0.2">
      <c r="A67" s="8" t="s">
        <v>1468</v>
      </c>
      <c r="B67" s="8" t="s">
        <v>1848</v>
      </c>
      <c r="C67" s="18">
        <v>355.3</v>
      </c>
      <c r="D67" s="14" t="s">
        <v>55</v>
      </c>
      <c r="E67" s="14" t="s">
        <v>55</v>
      </c>
      <c r="F67" s="14" t="s">
        <v>55</v>
      </c>
      <c r="G67" s="4" t="s">
        <v>1431</v>
      </c>
      <c r="H67" s="8" t="s">
        <v>37</v>
      </c>
      <c r="I67" s="8" t="s">
        <v>438</v>
      </c>
      <c r="J67" s="8" t="s">
        <v>55</v>
      </c>
      <c r="K67" t="s">
        <v>177</v>
      </c>
      <c r="L67">
        <v>2016</v>
      </c>
      <c r="M67" t="s">
        <v>176</v>
      </c>
    </row>
    <row r="68" spans="1:14" s="10" customFormat="1" ht="17" x14ac:dyDescent="0.2">
      <c r="A68" s="8" t="s">
        <v>1469</v>
      </c>
      <c r="B68" s="8" t="s">
        <v>1850</v>
      </c>
      <c r="C68" s="18">
        <v>443.8</v>
      </c>
      <c r="D68" s="14" t="s">
        <v>55</v>
      </c>
      <c r="E68" s="14" t="s">
        <v>55</v>
      </c>
      <c r="F68" s="14" t="s">
        <v>55</v>
      </c>
      <c r="G68" s="4" t="s">
        <v>1431</v>
      </c>
      <c r="H68" s="8" t="s">
        <v>37</v>
      </c>
      <c r="I68" s="8" t="s">
        <v>438</v>
      </c>
      <c r="J68" s="8" t="s">
        <v>55</v>
      </c>
      <c r="K68" t="s">
        <v>177</v>
      </c>
      <c r="L68">
        <v>2016</v>
      </c>
      <c r="M68" t="s">
        <v>176</v>
      </c>
    </row>
    <row r="69" spans="1:14" s="10" customFormat="1" ht="17" x14ac:dyDescent="0.2">
      <c r="A69" s="8" t="s">
        <v>1479</v>
      </c>
      <c r="B69" s="8" t="s">
        <v>1851</v>
      </c>
      <c r="C69" s="18">
        <v>527.29999999999995</v>
      </c>
      <c r="D69" s="14" t="s">
        <v>55</v>
      </c>
      <c r="E69" s="14" t="s">
        <v>55</v>
      </c>
      <c r="F69" s="14" t="s">
        <v>55</v>
      </c>
      <c r="G69" s="4" t="s">
        <v>1431</v>
      </c>
      <c r="H69" s="8" t="s">
        <v>37</v>
      </c>
      <c r="I69" s="8" t="s">
        <v>438</v>
      </c>
      <c r="J69" s="8" t="s">
        <v>55</v>
      </c>
      <c r="K69" t="s">
        <v>177</v>
      </c>
      <c r="L69">
        <v>2016</v>
      </c>
      <c r="M69" t="s">
        <v>176</v>
      </c>
    </row>
    <row r="70" spans="1:14" s="10" customFormat="1" ht="170" x14ac:dyDescent="0.2">
      <c r="A70" s="8" t="s">
        <v>1480</v>
      </c>
      <c r="B70" s="8" t="s">
        <v>1849</v>
      </c>
      <c r="C70" s="18">
        <v>1.9E-2</v>
      </c>
      <c r="D70" s="14" t="s">
        <v>55</v>
      </c>
      <c r="E70" s="14" t="s">
        <v>55</v>
      </c>
      <c r="F70" s="14" t="s">
        <v>55</v>
      </c>
      <c r="G70" s="4" t="s">
        <v>1489</v>
      </c>
      <c r="H70" s="8" t="s">
        <v>31</v>
      </c>
      <c r="I70" s="8" t="s">
        <v>438</v>
      </c>
      <c r="J70" s="8" t="s">
        <v>55</v>
      </c>
      <c r="K70" t="s">
        <v>177</v>
      </c>
      <c r="L70">
        <v>2016</v>
      </c>
      <c r="M70" t="s">
        <v>176</v>
      </c>
      <c r="N70" s="10" t="s">
        <v>1490</v>
      </c>
    </row>
    <row r="71" spans="1:14" s="10" customFormat="1" ht="17" x14ac:dyDescent="0.2">
      <c r="A71" s="8" t="s">
        <v>69</v>
      </c>
      <c r="B71" s="8" t="s">
        <v>1852</v>
      </c>
      <c r="C71" s="18">
        <v>0.49</v>
      </c>
      <c r="D71" s="14" t="s">
        <v>55</v>
      </c>
      <c r="E71" s="14" t="s">
        <v>55</v>
      </c>
      <c r="F71" s="14" t="s">
        <v>55</v>
      </c>
      <c r="G71" s="4" t="s">
        <v>1488</v>
      </c>
      <c r="H71" s="8" t="s">
        <v>31</v>
      </c>
      <c r="I71" s="8" t="s">
        <v>438</v>
      </c>
      <c r="J71" s="8" t="s">
        <v>55</v>
      </c>
      <c r="K71" t="s">
        <v>177</v>
      </c>
      <c r="L71">
        <v>2016</v>
      </c>
      <c r="M71" t="s">
        <v>176</v>
      </c>
    </row>
    <row r="72" spans="1:14" s="10" customFormat="1" ht="17" x14ac:dyDescent="0.2">
      <c r="A72" s="8" t="s">
        <v>1481</v>
      </c>
      <c r="B72" s="8" t="s">
        <v>1853</v>
      </c>
      <c r="C72" s="18">
        <v>0.49</v>
      </c>
      <c r="D72" s="14" t="s">
        <v>55</v>
      </c>
      <c r="E72" s="14" t="s">
        <v>55</v>
      </c>
      <c r="F72" s="14" t="s">
        <v>55</v>
      </c>
      <c r="G72" s="4" t="s">
        <v>1488</v>
      </c>
      <c r="H72" s="8" t="s">
        <v>31</v>
      </c>
      <c r="I72" s="8" t="s">
        <v>438</v>
      </c>
      <c r="J72" s="8" t="s">
        <v>55</v>
      </c>
      <c r="K72" t="s">
        <v>177</v>
      </c>
      <c r="L72">
        <v>2016</v>
      </c>
      <c r="M72" t="s">
        <v>176</v>
      </c>
    </row>
    <row r="73" spans="1:14" s="10" customFormat="1" ht="17" x14ac:dyDescent="0.2">
      <c r="A73" s="8" t="s">
        <v>1482</v>
      </c>
      <c r="B73" s="8" t="s">
        <v>1854</v>
      </c>
      <c r="C73" s="18">
        <v>0.49</v>
      </c>
      <c r="D73" s="14" t="s">
        <v>55</v>
      </c>
      <c r="E73" s="14" t="s">
        <v>55</v>
      </c>
      <c r="F73" s="14" t="s">
        <v>55</v>
      </c>
      <c r="G73" s="4" t="s">
        <v>1488</v>
      </c>
      <c r="H73" s="8" t="s">
        <v>31</v>
      </c>
      <c r="I73" s="8" t="s">
        <v>438</v>
      </c>
      <c r="J73" s="8" t="s">
        <v>55</v>
      </c>
      <c r="K73" t="s">
        <v>177</v>
      </c>
      <c r="L73">
        <v>2016</v>
      </c>
      <c r="M73" t="s">
        <v>176</v>
      </c>
    </row>
    <row r="74" spans="1:14" s="10" customFormat="1" ht="17" x14ac:dyDescent="0.2">
      <c r="A74" s="8" t="s">
        <v>1483</v>
      </c>
      <c r="B74" s="8" t="s">
        <v>1855</v>
      </c>
      <c r="C74" s="18">
        <v>0.49</v>
      </c>
      <c r="D74" s="14" t="s">
        <v>55</v>
      </c>
      <c r="E74" s="14" t="s">
        <v>55</v>
      </c>
      <c r="F74" s="14" t="s">
        <v>55</v>
      </c>
      <c r="G74" s="4" t="s">
        <v>1488</v>
      </c>
      <c r="H74" s="8" t="s">
        <v>31</v>
      </c>
      <c r="I74" s="8" t="s">
        <v>438</v>
      </c>
      <c r="J74" s="8" t="s">
        <v>55</v>
      </c>
      <c r="K74" t="s">
        <v>177</v>
      </c>
      <c r="L74">
        <v>2016</v>
      </c>
      <c r="M74" t="s">
        <v>176</v>
      </c>
    </row>
    <row r="75" spans="1:14" s="10" customFormat="1" ht="17" x14ac:dyDescent="0.2">
      <c r="A75" s="8" t="s">
        <v>1484</v>
      </c>
      <c r="B75" s="8" t="s">
        <v>1856</v>
      </c>
      <c r="C75" s="18">
        <v>0.49</v>
      </c>
      <c r="D75" s="14" t="s">
        <v>55</v>
      </c>
      <c r="E75" s="14" t="s">
        <v>55</v>
      </c>
      <c r="F75" s="14" t="s">
        <v>55</v>
      </c>
      <c r="G75" s="4" t="s">
        <v>1488</v>
      </c>
      <c r="H75" s="8" t="s">
        <v>31</v>
      </c>
      <c r="I75" s="8" t="s">
        <v>438</v>
      </c>
      <c r="J75" s="8" t="s">
        <v>55</v>
      </c>
      <c r="K75" t="s">
        <v>177</v>
      </c>
      <c r="L75">
        <v>2016</v>
      </c>
      <c r="M75" t="s">
        <v>176</v>
      </c>
    </row>
    <row r="76" spans="1:14" s="10" customFormat="1" ht="17" x14ac:dyDescent="0.2">
      <c r="A76" s="8" t="s">
        <v>1485</v>
      </c>
      <c r="B76" s="8" t="s">
        <v>1857</v>
      </c>
      <c r="C76" s="18">
        <v>0.49</v>
      </c>
      <c r="D76" s="14" t="s">
        <v>55</v>
      </c>
      <c r="E76" s="14" t="s">
        <v>55</v>
      </c>
      <c r="F76" s="14" t="s">
        <v>55</v>
      </c>
      <c r="G76" s="4" t="s">
        <v>1488</v>
      </c>
      <c r="H76" s="8" t="s">
        <v>31</v>
      </c>
      <c r="I76" s="8" t="s">
        <v>438</v>
      </c>
      <c r="J76" s="8" t="s">
        <v>55</v>
      </c>
      <c r="K76" t="s">
        <v>177</v>
      </c>
      <c r="L76">
        <v>2016</v>
      </c>
      <c r="M76" t="s">
        <v>176</v>
      </c>
    </row>
    <row r="77" spans="1:14" s="10" customFormat="1" ht="17" x14ac:dyDescent="0.2">
      <c r="A77" s="8" t="s">
        <v>1486</v>
      </c>
      <c r="B77" s="8" t="s">
        <v>1858</v>
      </c>
      <c r="C77" s="18">
        <v>0.49</v>
      </c>
      <c r="D77" s="14" t="s">
        <v>55</v>
      </c>
      <c r="E77" s="14" t="s">
        <v>55</v>
      </c>
      <c r="F77" s="14" t="s">
        <v>55</v>
      </c>
      <c r="G77" s="4" t="s">
        <v>1488</v>
      </c>
      <c r="H77" s="8" t="s">
        <v>31</v>
      </c>
      <c r="I77" s="8" t="s">
        <v>438</v>
      </c>
      <c r="J77" s="8" t="s">
        <v>55</v>
      </c>
      <c r="K77" t="s">
        <v>177</v>
      </c>
      <c r="L77">
        <v>2016</v>
      </c>
      <c r="M77" t="s">
        <v>176</v>
      </c>
    </row>
    <row r="78" spans="1:14" s="10" customFormat="1" ht="17" x14ac:dyDescent="0.2">
      <c r="A78" s="8" t="s">
        <v>1487</v>
      </c>
      <c r="B78" s="8" t="s">
        <v>1860</v>
      </c>
      <c r="C78" s="18">
        <v>0.49</v>
      </c>
      <c r="D78" s="14" t="s">
        <v>55</v>
      </c>
      <c r="E78" s="14" t="s">
        <v>55</v>
      </c>
      <c r="F78" s="14" t="s">
        <v>55</v>
      </c>
      <c r="G78" s="4" t="s">
        <v>1488</v>
      </c>
      <c r="H78" s="8" t="s">
        <v>31</v>
      </c>
      <c r="I78" s="8" t="s">
        <v>438</v>
      </c>
      <c r="J78" s="8" t="s">
        <v>55</v>
      </c>
      <c r="K78" t="s">
        <v>177</v>
      </c>
      <c r="L78">
        <v>2016</v>
      </c>
      <c r="M78" t="s">
        <v>176</v>
      </c>
    </row>
    <row r="79" spans="1:14" s="10" customFormat="1" ht="34" x14ac:dyDescent="0.2">
      <c r="A79" s="8" t="s">
        <v>350</v>
      </c>
      <c r="B79" s="8" t="s">
        <v>55</v>
      </c>
      <c r="C79" s="18">
        <v>0.89400000000000002</v>
      </c>
      <c r="D79" s="18">
        <v>0.88859999999999995</v>
      </c>
      <c r="E79" s="18">
        <v>0.89470000000000005</v>
      </c>
      <c r="F79" s="8" t="s">
        <v>63</v>
      </c>
      <c r="G79" s="4" t="s">
        <v>428</v>
      </c>
      <c r="H79" s="8" t="s">
        <v>55</v>
      </c>
      <c r="I79" s="8" t="s">
        <v>55</v>
      </c>
      <c r="J79" s="8" t="s">
        <v>420</v>
      </c>
      <c r="K79" t="s">
        <v>50</v>
      </c>
      <c r="L79">
        <v>2011</v>
      </c>
      <c r="M79" t="s">
        <v>44</v>
      </c>
    </row>
    <row r="80" spans="1:14" s="10" customFormat="1" ht="34" x14ac:dyDescent="0.2">
      <c r="A80" s="8" t="s">
        <v>350</v>
      </c>
      <c r="B80" s="8" t="s">
        <v>55</v>
      </c>
      <c r="C80" s="18">
        <v>0.88919999999999999</v>
      </c>
      <c r="D80" s="18">
        <v>0.88619999999999999</v>
      </c>
      <c r="E80" s="18">
        <v>0.8921</v>
      </c>
      <c r="F80" s="8" t="s">
        <v>63</v>
      </c>
      <c r="G80" s="4" t="s">
        <v>428</v>
      </c>
      <c r="H80" s="8" t="s">
        <v>55</v>
      </c>
      <c r="I80" s="8" t="s">
        <v>55</v>
      </c>
      <c r="J80" s="8" t="s">
        <v>421</v>
      </c>
      <c r="K80" t="s">
        <v>50</v>
      </c>
      <c r="L80">
        <v>2011</v>
      </c>
      <c r="M80" t="s">
        <v>44</v>
      </c>
    </row>
    <row r="81" spans="1:13" s="10" customFormat="1" ht="34" x14ac:dyDescent="0.2">
      <c r="A81" s="8" t="s">
        <v>350</v>
      </c>
      <c r="B81" s="8" t="s">
        <v>55</v>
      </c>
      <c r="C81" s="18">
        <v>0.83379999999999999</v>
      </c>
      <c r="D81" s="18">
        <v>0.83020000000000005</v>
      </c>
      <c r="E81" s="18">
        <v>0.83609999999999995</v>
      </c>
      <c r="F81" s="8" t="s">
        <v>63</v>
      </c>
      <c r="G81" s="4" t="s">
        <v>428</v>
      </c>
      <c r="H81" s="8" t="s">
        <v>55</v>
      </c>
      <c r="I81" s="8" t="s">
        <v>55</v>
      </c>
      <c r="J81" s="8" t="s">
        <v>422</v>
      </c>
      <c r="K81" t="s">
        <v>50</v>
      </c>
      <c r="L81">
        <v>2011</v>
      </c>
      <c r="M81" t="s">
        <v>44</v>
      </c>
    </row>
    <row r="82" spans="1:13" s="10" customFormat="1" ht="34" x14ac:dyDescent="0.2">
      <c r="A82" s="8" t="s">
        <v>350</v>
      </c>
      <c r="B82" s="8" t="s">
        <v>55</v>
      </c>
      <c r="C82" s="18">
        <v>0.82489999999999997</v>
      </c>
      <c r="D82" s="18">
        <v>0.82189999999999996</v>
      </c>
      <c r="E82" s="18">
        <v>0.82779999999999998</v>
      </c>
      <c r="F82" s="8" t="s">
        <v>63</v>
      </c>
      <c r="G82" s="4" t="s">
        <v>428</v>
      </c>
      <c r="H82" s="8" t="s">
        <v>55</v>
      </c>
      <c r="I82" s="8" t="s">
        <v>55</v>
      </c>
      <c r="J82" s="8" t="s">
        <v>423</v>
      </c>
      <c r="K82" t="s">
        <v>50</v>
      </c>
      <c r="L82">
        <v>2011</v>
      </c>
      <c r="M82" t="s">
        <v>44</v>
      </c>
    </row>
    <row r="83" spans="1:13" s="10" customFormat="1" ht="34" x14ac:dyDescent="0.2">
      <c r="A83" s="8" t="s">
        <v>350</v>
      </c>
      <c r="B83" s="8" t="s">
        <v>55</v>
      </c>
      <c r="C83" s="18">
        <v>0.79730000000000001</v>
      </c>
      <c r="D83" s="18">
        <v>0.79300000000000004</v>
      </c>
      <c r="E83" s="18">
        <v>0.80149999999999999</v>
      </c>
      <c r="F83" s="8" t="s">
        <v>63</v>
      </c>
      <c r="G83" s="4" t="s">
        <v>428</v>
      </c>
      <c r="H83" s="8" t="s">
        <v>55</v>
      </c>
      <c r="I83" s="8" t="s">
        <v>55</v>
      </c>
      <c r="J83" s="8" t="s">
        <v>424</v>
      </c>
      <c r="K83" t="s">
        <v>50</v>
      </c>
      <c r="L83">
        <v>2011</v>
      </c>
      <c r="M83" t="s">
        <v>44</v>
      </c>
    </row>
    <row r="84" spans="1:13" s="10" customFormat="1" ht="34" x14ac:dyDescent="0.2">
      <c r="A84" s="8" t="s">
        <v>350</v>
      </c>
      <c r="B84" s="8" t="s">
        <v>55</v>
      </c>
      <c r="C84" s="18">
        <v>0.79420000000000002</v>
      </c>
      <c r="D84" s="18">
        <v>0.78859999999999997</v>
      </c>
      <c r="E84" s="18">
        <v>0.79749999999999999</v>
      </c>
      <c r="F84" s="8" t="s">
        <v>63</v>
      </c>
      <c r="G84" s="4" t="s">
        <v>428</v>
      </c>
      <c r="H84" s="8" t="s">
        <v>55</v>
      </c>
      <c r="I84" s="8" t="s">
        <v>55</v>
      </c>
      <c r="J84" s="8" t="s">
        <v>425</v>
      </c>
      <c r="K84" t="s">
        <v>50</v>
      </c>
      <c r="L84">
        <v>2011</v>
      </c>
      <c r="M84" t="s">
        <v>44</v>
      </c>
    </row>
    <row r="85" spans="1:13" s="10" customFormat="1" ht="34" x14ac:dyDescent="0.2">
      <c r="A85" s="8" t="s">
        <v>350</v>
      </c>
      <c r="B85" s="8" t="s">
        <v>55</v>
      </c>
      <c r="C85" s="18">
        <v>0.76490000000000002</v>
      </c>
      <c r="D85" s="18">
        <v>0.7601</v>
      </c>
      <c r="E85" s="18">
        <v>0.76959999999999995</v>
      </c>
      <c r="F85" s="8" t="s">
        <v>63</v>
      </c>
      <c r="G85" s="4" t="s">
        <v>428</v>
      </c>
      <c r="H85" s="8" t="s">
        <v>55</v>
      </c>
      <c r="I85" s="8" t="s">
        <v>55</v>
      </c>
      <c r="J85" s="8" t="s">
        <v>426</v>
      </c>
      <c r="K85" t="s">
        <v>50</v>
      </c>
      <c r="L85">
        <v>2011</v>
      </c>
      <c r="M85" t="s">
        <v>44</v>
      </c>
    </row>
    <row r="86" spans="1:13" s="10" customFormat="1" ht="17" x14ac:dyDescent="0.2">
      <c r="A86" s="8" t="s">
        <v>350</v>
      </c>
      <c r="B86" s="8" t="s">
        <v>55</v>
      </c>
      <c r="C86" s="18">
        <v>0.76149999999999995</v>
      </c>
      <c r="D86" s="18">
        <v>0.75649999999999995</v>
      </c>
      <c r="E86" s="18">
        <v>0.76639999999999997</v>
      </c>
      <c r="F86" s="8" t="s">
        <v>63</v>
      </c>
      <c r="G86" s="4" t="s">
        <v>428</v>
      </c>
      <c r="H86" s="8" t="s">
        <v>55</v>
      </c>
      <c r="I86" s="8" t="s">
        <v>55</v>
      </c>
      <c r="J86" s="8" t="s">
        <v>427</v>
      </c>
      <c r="K86" t="s">
        <v>50</v>
      </c>
      <c r="L86">
        <v>2011</v>
      </c>
      <c r="M86" t="s">
        <v>44</v>
      </c>
    </row>
    <row r="87" spans="1:13" s="10" customFormat="1" ht="34" x14ac:dyDescent="0.2">
      <c r="A87" s="8" t="s">
        <v>1456</v>
      </c>
      <c r="B87" s="8" t="s">
        <v>1841</v>
      </c>
      <c r="C87" s="18">
        <v>0.83899999999999997</v>
      </c>
      <c r="D87" s="18" t="s">
        <v>55</v>
      </c>
      <c r="E87" s="18" t="s">
        <v>55</v>
      </c>
      <c r="F87" s="18" t="s">
        <v>55</v>
      </c>
      <c r="G87" s="4" t="s">
        <v>1431</v>
      </c>
      <c r="H87" s="8" t="s">
        <v>55</v>
      </c>
      <c r="I87" s="8" t="s">
        <v>54</v>
      </c>
      <c r="J87" s="8" t="s">
        <v>1457</v>
      </c>
      <c r="K87" t="s">
        <v>50</v>
      </c>
      <c r="L87">
        <v>2011</v>
      </c>
      <c r="M87" t="s">
        <v>44</v>
      </c>
    </row>
    <row r="88" spans="1:13" s="10" customFormat="1" ht="34" x14ac:dyDescent="0.2">
      <c r="A88" s="8" t="s">
        <v>1451</v>
      </c>
      <c r="B88" s="8" t="s">
        <v>1842</v>
      </c>
      <c r="C88" s="18">
        <v>0.15290000000000001</v>
      </c>
      <c r="D88" s="18" t="s">
        <v>55</v>
      </c>
      <c r="E88" s="18" t="s">
        <v>55</v>
      </c>
      <c r="F88" s="18" t="s">
        <v>55</v>
      </c>
      <c r="G88" s="4" t="s">
        <v>1431</v>
      </c>
      <c r="H88" s="8" t="s">
        <v>55</v>
      </c>
      <c r="I88" s="8" t="s">
        <v>54</v>
      </c>
      <c r="J88" s="8" t="s">
        <v>1457</v>
      </c>
      <c r="K88" t="s">
        <v>50</v>
      </c>
      <c r="L88">
        <v>2011</v>
      </c>
      <c r="M88" t="s">
        <v>44</v>
      </c>
    </row>
    <row r="89" spans="1:13" s="10" customFormat="1" ht="34" x14ac:dyDescent="0.2">
      <c r="A89" s="8" t="s">
        <v>1452</v>
      </c>
      <c r="B89" s="8" t="s">
        <v>1843</v>
      </c>
      <c r="C89" s="18">
        <v>0.125</v>
      </c>
      <c r="D89" s="18" t="s">
        <v>55</v>
      </c>
      <c r="E89" s="18" t="s">
        <v>55</v>
      </c>
      <c r="F89" s="18" t="s">
        <v>55</v>
      </c>
      <c r="G89" s="4" t="s">
        <v>1431</v>
      </c>
      <c r="H89" s="8" t="s">
        <v>55</v>
      </c>
      <c r="I89" s="8" t="s">
        <v>54</v>
      </c>
      <c r="J89" s="8" t="s">
        <v>1457</v>
      </c>
      <c r="K89" t="s">
        <v>50</v>
      </c>
      <c r="L89">
        <v>2011</v>
      </c>
      <c r="M89" t="s">
        <v>44</v>
      </c>
    </row>
    <row r="90" spans="1:13" s="10" customFormat="1" ht="17" x14ac:dyDescent="0.2">
      <c r="A90" s="8" t="s">
        <v>1456</v>
      </c>
      <c r="B90" s="8" t="s">
        <v>1841</v>
      </c>
      <c r="C90" s="18">
        <v>0.83899999999999997</v>
      </c>
      <c r="D90" s="18" t="s">
        <v>55</v>
      </c>
      <c r="E90" s="18" t="s">
        <v>55</v>
      </c>
      <c r="F90" s="18" t="s">
        <v>55</v>
      </c>
      <c r="G90" s="4" t="s">
        <v>1431</v>
      </c>
      <c r="H90" s="8" t="s">
        <v>55</v>
      </c>
      <c r="I90" s="8" t="s">
        <v>54</v>
      </c>
      <c r="J90" s="8" t="s">
        <v>1458</v>
      </c>
      <c r="K90" t="s">
        <v>50</v>
      </c>
      <c r="L90">
        <v>2011</v>
      </c>
      <c r="M90" t="s">
        <v>44</v>
      </c>
    </row>
    <row r="91" spans="1:13" s="10" customFormat="1" ht="17" x14ac:dyDescent="0.2">
      <c r="A91" s="8" t="s">
        <v>1451</v>
      </c>
      <c r="B91" s="8" t="s">
        <v>1842</v>
      </c>
      <c r="C91" s="18">
        <v>0.13020000000000001</v>
      </c>
      <c r="D91" s="18" t="s">
        <v>55</v>
      </c>
      <c r="E91" s="18" t="s">
        <v>55</v>
      </c>
      <c r="F91" s="18" t="s">
        <v>55</v>
      </c>
      <c r="G91" s="4" t="s">
        <v>1431</v>
      </c>
      <c r="H91" s="8" t="s">
        <v>55</v>
      </c>
      <c r="I91" s="8" t="s">
        <v>54</v>
      </c>
      <c r="J91" s="8" t="s">
        <v>1458</v>
      </c>
      <c r="K91" t="s">
        <v>50</v>
      </c>
      <c r="L91">
        <v>2011</v>
      </c>
      <c r="M91" t="s">
        <v>44</v>
      </c>
    </row>
    <row r="92" spans="1:13" s="10" customFormat="1" ht="17" x14ac:dyDescent="0.2">
      <c r="A92" s="8" t="s">
        <v>1452</v>
      </c>
      <c r="B92" s="8" t="s">
        <v>1843</v>
      </c>
      <c r="C92" s="18">
        <v>7.8E-2</v>
      </c>
      <c r="D92" s="18" t="s">
        <v>55</v>
      </c>
      <c r="E92" s="18" t="s">
        <v>55</v>
      </c>
      <c r="F92" s="18" t="s">
        <v>55</v>
      </c>
      <c r="G92" s="4" t="s">
        <v>1431</v>
      </c>
      <c r="H92" s="8" t="s">
        <v>55</v>
      </c>
      <c r="I92" s="8" t="s">
        <v>54</v>
      </c>
      <c r="J92" s="8" t="s">
        <v>1458</v>
      </c>
      <c r="K92" t="s">
        <v>50</v>
      </c>
      <c r="L92">
        <v>2011</v>
      </c>
      <c r="M92" t="s">
        <v>44</v>
      </c>
    </row>
    <row r="93" spans="1:13" s="10" customFormat="1" ht="17" x14ac:dyDescent="0.2">
      <c r="A93" s="8" t="s">
        <v>1456</v>
      </c>
      <c r="B93" s="8" t="s">
        <v>1841</v>
      </c>
      <c r="C93" s="18">
        <v>0.78500000000000003</v>
      </c>
      <c r="D93" s="18" t="s">
        <v>55</v>
      </c>
      <c r="E93" s="18" t="s">
        <v>55</v>
      </c>
      <c r="F93" s="18" t="s">
        <v>55</v>
      </c>
      <c r="G93" s="4" t="s">
        <v>1431</v>
      </c>
      <c r="H93" s="8" t="s">
        <v>55</v>
      </c>
      <c r="I93" s="8" t="s">
        <v>54</v>
      </c>
      <c r="J93" s="8" t="s">
        <v>1459</v>
      </c>
      <c r="K93" t="s">
        <v>50</v>
      </c>
      <c r="L93">
        <v>2011</v>
      </c>
      <c r="M93" t="s">
        <v>44</v>
      </c>
    </row>
    <row r="94" spans="1:13" s="10" customFormat="1" ht="17" x14ac:dyDescent="0.2">
      <c r="A94" s="8" t="s">
        <v>1451</v>
      </c>
      <c r="B94" s="8" t="s">
        <v>1842</v>
      </c>
      <c r="C94" s="18">
        <v>9.1700000000000004E-2</v>
      </c>
      <c r="D94" s="18" t="s">
        <v>55</v>
      </c>
      <c r="E94" s="18" t="s">
        <v>55</v>
      </c>
      <c r="F94" s="18" t="s">
        <v>55</v>
      </c>
      <c r="G94" s="4" t="s">
        <v>1431</v>
      </c>
      <c r="H94" s="8" t="s">
        <v>55</v>
      </c>
      <c r="I94" s="8" t="s">
        <v>54</v>
      </c>
      <c r="J94" s="8" t="s">
        <v>1459</v>
      </c>
      <c r="K94" t="s">
        <v>50</v>
      </c>
      <c r="L94">
        <v>2011</v>
      </c>
      <c r="M94" t="s">
        <v>44</v>
      </c>
    </row>
    <row r="95" spans="1:13" s="10" customFormat="1" ht="17" x14ac:dyDescent="0.2">
      <c r="A95" s="8" t="s">
        <v>1452</v>
      </c>
      <c r="B95" s="8" t="s">
        <v>1843</v>
      </c>
      <c r="C95" s="18">
        <v>4.7600000000000003E-2</v>
      </c>
      <c r="D95" s="18" t="s">
        <v>55</v>
      </c>
      <c r="E95" s="18" t="s">
        <v>55</v>
      </c>
      <c r="F95" s="18" t="s">
        <v>55</v>
      </c>
      <c r="G95" s="4" t="s">
        <v>1431</v>
      </c>
      <c r="H95" s="8" t="s">
        <v>55</v>
      </c>
      <c r="I95" s="8" t="s">
        <v>54</v>
      </c>
      <c r="J95" s="8" t="s">
        <v>1459</v>
      </c>
      <c r="K95" t="s">
        <v>50</v>
      </c>
      <c r="L95">
        <v>2011</v>
      </c>
      <c r="M95" t="s">
        <v>44</v>
      </c>
    </row>
    <row r="96" spans="1:13" s="10" customFormat="1" ht="34" x14ac:dyDescent="0.2">
      <c r="A96" s="8" t="s">
        <v>1456</v>
      </c>
      <c r="B96" s="8" t="s">
        <v>1841</v>
      </c>
      <c r="C96" s="18">
        <v>0.54900000000000004</v>
      </c>
      <c r="D96" s="18" t="s">
        <v>55</v>
      </c>
      <c r="E96" s="18" t="s">
        <v>55</v>
      </c>
      <c r="F96" s="18" t="s">
        <v>55</v>
      </c>
      <c r="G96" s="4" t="s">
        <v>1431</v>
      </c>
      <c r="H96" s="8" t="s">
        <v>55</v>
      </c>
      <c r="I96" s="8" t="s">
        <v>54</v>
      </c>
      <c r="J96" s="8" t="s">
        <v>1460</v>
      </c>
      <c r="K96" t="s">
        <v>50</v>
      </c>
      <c r="L96">
        <v>2011</v>
      </c>
      <c r="M96" t="s">
        <v>44</v>
      </c>
    </row>
    <row r="97" spans="1:14" s="10" customFormat="1" ht="34" x14ac:dyDescent="0.2">
      <c r="A97" s="8" t="s">
        <v>1451</v>
      </c>
      <c r="B97" s="8" t="s">
        <v>1842</v>
      </c>
      <c r="C97" s="18">
        <v>0.1593</v>
      </c>
      <c r="D97" s="18" t="s">
        <v>55</v>
      </c>
      <c r="E97" s="18" t="s">
        <v>55</v>
      </c>
      <c r="F97" s="18" t="s">
        <v>55</v>
      </c>
      <c r="G97" s="4" t="s">
        <v>1431</v>
      </c>
      <c r="H97" s="8" t="s">
        <v>55</v>
      </c>
      <c r="I97" s="8" t="s">
        <v>54</v>
      </c>
      <c r="J97" s="8" t="s">
        <v>1460</v>
      </c>
      <c r="K97" t="s">
        <v>50</v>
      </c>
      <c r="L97">
        <v>2011</v>
      </c>
      <c r="M97" t="s">
        <v>44</v>
      </c>
    </row>
    <row r="98" spans="1:14" s="10" customFormat="1" ht="34" x14ac:dyDescent="0.2">
      <c r="A98" s="8" t="s">
        <v>1452</v>
      </c>
      <c r="B98" s="8" t="s">
        <v>1843</v>
      </c>
      <c r="C98" s="18">
        <v>8.6999999999999994E-2</v>
      </c>
      <c r="D98" s="18" t="s">
        <v>55</v>
      </c>
      <c r="E98" s="18" t="s">
        <v>55</v>
      </c>
      <c r="F98" s="18" t="s">
        <v>55</v>
      </c>
      <c r="G98" s="4" t="s">
        <v>1431</v>
      </c>
      <c r="H98" s="8" t="s">
        <v>55</v>
      </c>
      <c r="I98" s="8" t="s">
        <v>54</v>
      </c>
      <c r="J98" s="8" t="s">
        <v>1460</v>
      </c>
      <c r="K98" t="s">
        <v>50</v>
      </c>
      <c r="L98">
        <v>2011</v>
      </c>
      <c r="M98" t="s">
        <v>44</v>
      </c>
    </row>
    <row r="99" spans="1:14" s="10" customFormat="1" ht="17" x14ac:dyDescent="0.2">
      <c r="A99" s="8" t="s">
        <v>1456</v>
      </c>
      <c r="B99" s="8" t="s">
        <v>1841</v>
      </c>
      <c r="C99" s="18">
        <v>0.54900000000000004</v>
      </c>
      <c r="D99" s="18" t="s">
        <v>55</v>
      </c>
      <c r="E99" s="18" t="s">
        <v>55</v>
      </c>
      <c r="F99" s="18" t="s">
        <v>55</v>
      </c>
      <c r="G99" s="4" t="s">
        <v>1431</v>
      </c>
      <c r="H99" s="8" t="s">
        <v>55</v>
      </c>
      <c r="I99" s="8" t="s">
        <v>54</v>
      </c>
      <c r="J99" s="8" t="s">
        <v>1461</v>
      </c>
      <c r="K99" t="s">
        <v>50</v>
      </c>
      <c r="L99">
        <v>2011</v>
      </c>
      <c r="M99" t="s">
        <v>44</v>
      </c>
    </row>
    <row r="100" spans="1:14" s="10" customFormat="1" ht="17" x14ac:dyDescent="0.2">
      <c r="A100" s="8" t="s">
        <v>1451</v>
      </c>
      <c r="B100" s="8" t="s">
        <v>1842</v>
      </c>
      <c r="C100" s="18">
        <v>0.1409</v>
      </c>
      <c r="D100" s="18" t="s">
        <v>55</v>
      </c>
      <c r="E100" s="18" t="s">
        <v>55</v>
      </c>
      <c r="F100" s="18" t="s">
        <v>55</v>
      </c>
      <c r="G100" s="4" t="s">
        <v>1431</v>
      </c>
      <c r="H100" s="8" t="s">
        <v>55</v>
      </c>
      <c r="I100" s="8" t="s">
        <v>54</v>
      </c>
      <c r="J100" s="8" t="s">
        <v>1461</v>
      </c>
      <c r="K100" t="s">
        <v>50</v>
      </c>
      <c r="L100">
        <v>2011</v>
      </c>
      <c r="M100" t="s">
        <v>44</v>
      </c>
    </row>
    <row r="101" spans="1:14" s="10" customFormat="1" ht="17" x14ac:dyDescent="0.2">
      <c r="A101" s="8" t="s">
        <v>1452</v>
      </c>
      <c r="B101" s="8" t="s">
        <v>1843</v>
      </c>
      <c r="C101" s="18">
        <v>8.09E-2</v>
      </c>
      <c r="D101" s="18" t="s">
        <v>55</v>
      </c>
      <c r="E101" s="18" t="s">
        <v>55</v>
      </c>
      <c r="F101" s="18" t="s">
        <v>55</v>
      </c>
      <c r="G101" s="4" t="s">
        <v>1431</v>
      </c>
      <c r="H101" s="8" t="s">
        <v>55</v>
      </c>
      <c r="I101" s="8" t="s">
        <v>54</v>
      </c>
      <c r="J101" s="8" t="s">
        <v>1461</v>
      </c>
      <c r="K101" t="s">
        <v>50</v>
      </c>
      <c r="L101">
        <v>2011</v>
      </c>
      <c r="M101" t="s">
        <v>44</v>
      </c>
    </row>
    <row r="102" spans="1:14" s="10" customFormat="1" ht="17" x14ac:dyDescent="0.2">
      <c r="A102" s="8" t="s">
        <v>1456</v>
      </c>
      <c r="B102" s="8" t="s">
        <v>1841</v>
      </c>
      <c r="C102" s="18">
        <v>0.52100000000000002</v>
      </c>
      <c r="D102" s="18" t="s">
        <v>55</v>
      </c>
      <c r="E102" s="18" t="s">
        <v>55</v>
      </c>
      <c r="F102" s="18" t="s">
        <v>55</v>
      </c>
      <c r="G102" s="4" t="s">
        <v>1431</v>
      </c>
      <c r="H102" s="8" t="s">
        <v>55</v>
      </c>
      <c r="I102" s="8" t="s">
        <v>54</v>
      </c>
      <c r="J102" s="8" t="s">
        <v>1462</v>
      </c>
      <c r="K102" t="s">
        <v>50</v>
      </c>
      <c r="L102">
        <v>2011</v>
      </c>
      <c r="M102" t="s">
        <v>44</v>
      </c>
    </row>
    <row r="103" spans="1:14" s="10" customFormat="1" ht="17" x14ac:dyDescent="0.2">
      <c r="A103" s="8" t="s">
        <v>1451</v>
      </c>
      <c r="B103" s="8" t="s">
        <v>1842</v>
      </c>
      <c r="C103" s="18">
        <v>0.11840000000000001</v>
      </c>
      <c r="D103" s="18" t="s">
        <v>55</v>
      </c>
      <c r="E103" s="18" t="s">
        <v>55</v>
      </c>
      <c r="F103" s="18" t="s">
        <v>55</v>
      </c>
      <c r="G103" s="4" t="s">
        <v>1431</v>
      </c>
      <c r="H103" s="8" t="s">
        <v>55</v>
      </c>
      <c r="I103" s="8" t="s">
        <v>54</v>
      </c>
      <c r="J103" s="8" t="s">
        <v>1462</v>
      </c>
      <c r="K103" t="s">
        <v>50</v>
      </c>
      <c r="L103">
        <v>2011</v>
      </c>
      <c r="M103" t="s">
        <v>44</v>
      </c>
    </row>
    <row r="104" spans="1:14" s="10" customFormat="1" ht="17" x14ac:dyDescent="0.2">
      <c r="A104" s="8" t="s">
        <v>1452</v>
      </c>
      <c r="B104" s="8" t="s">
        <v>1843</v>
      </c>
      <c r="C104" s="18">
        <v>6.1000000000000004E-3</v>
      </c>
      <c r="D104" s="18" t="s">
        <v>55</v>
      </c>
      <c r="E104" s="18" t="s">
        <v>55</v>
      </c>
      <c r="F104" s="18" t="s">
        <v>55</v>
      </c>
      <c r="G104" s="4" t="s">
        <v>1431</v>
      </c>
      <c r="H104" s="8" t="s">
        <v>55</v>
      </c>
      <c r="I104" s="8" t="s">
        <v>54</v>
      </c>
      <c r="J104" s="8" t="s">
        <v>1462</v>
      </c>
      <c r="K104" t="s">
        <v>50</v>
      </c>
      <c r="L104">
        <v>2011</v>
      </c>
      <c r="M104" t="s">
        <v>44</v>
      </c>
    </row>
    <row r="105" spans="1:14" s="10" customFormat="1" ht="102" x14ac:dyDescent="0.2">
      <c r="A105" s="8" t="s">
        <v>1450</v>
      </c>
      <c r="B105" s="8" t="s">
        <v>1841</v>
      </c>
      <c r="C105" s="18">
        <v>0.78500000000000003</v>
      </c>
      <c r="D105" s="18" t="s">
        <v>55</v>
      </c>
      <c r="E105" s="18" t="s">
        <v>55</v>
      </c>
      <c r="F105" s="18" t="s">
        <v>55</v>
      </c>
      <c r="G105" s="4" t="s">
        <v>1431</v>
      </c>
      <c r="H105" s="8" t="s">
        <v>55</v>
      </c>
      <c r="I105" s="8">
        <v>70</v>
      </c>
      <c r="J105" s="8" t="s">
        <v>1446</v>
      </c>
      <c r="K105" t="s">
        <v>50</v>
      </c>
      <c r="L105">
        <v>2011</v>
      </c>
      <c r="M105" t="s">
        <v>44</v>
      </c>
      <c r="N105" s="10" t="s">
        <v>1448</v>
      </c>
    </row>
    <row r="106" spans="1:14" s="10" customFormat="1" ht="17" x14ac:dyDescent="0.2">
      <c r="A106" s="8" t="s">
        <v>1451</v>
      </c>
      <c r="B106" s="8" t="s">
        <v>1842</v>
      </c>
      <c r="C106" s="18">
        <v>6.8900000000000003E-2</v>
      </c>
      <c r="D106" s="18" t="s">
        <v>55</v>
      </c>
      <c r="E106" s="18" t="s">
        <v>55</v>
      </c>
      <c r="F106" s="18" t="s">
        <v>55</v>
      </c>
      <c r="G106" s="4" t="s">
        <v>1431</v>
      </c>
      <c r="H106" s="8" t="s">
        <v>55</v>
      </c>
      <c r="I106" s="8">
        <v>29</v>
      </c>
      <c r="J106" s="8" t="s">
        <v>1446</v>
      </c>
      <c r="K106" t="s">
        <v>50</v>
      </c>
      <c r="L106">
        <v>2011</v>
      </c>
      <c r="M106" t="s">
        <v>44</v>
      </c>
    </row>
    <row r="107" spans="1:14" s="10" customFormat="1" ht="17" x14ac:dyDescent="0.2">
      <c r="A107" s="8" t="s">
        <v>1452</v>
      </c>
      <c r="B107" s="8" t="s">
        <v>1843</v>
      </c>
      <c r="C107" s="18">
        <v>4.7600000000000003E-2</v>
      </c>
      <c r="D107" s="18" t="s">
        <v>55</v>
      </c>
      <c r="E107" s="18" t="s">
        <v>55</v>
      </c>
      <c r="F107" s="18" t="s">
        <v>55</v>
      </c>
      <c r="G107" s="4" t="s">
        <v>1431</v>
      </c>
      <c r="H107" s="8" t="s">
        <v>55</v>
      </c>
      <c r="I107" s="8">
        <v>21</v>
      </c>
      <c r="J107" s="8" t="s">
        <v>1446</v>
      </c>
      <c r="K107" t="s">
        <v>50</v>
      </c>
      <c r="L107">
        <v>2011</v>
      </c>
      <c r="M107" t="s">
        <v>44</v>
      </c>
    </row>
    <row r="108" spans="1:14" s="10" customFormat="1" ht="17" x14ac:dyDescent="0.2">
      <c r="A108" s="8" t="s">
        <v>1453</v>
      </c>
      <c r="B108" s="8" t="s">
        <v>1849</v>
      </c>
      <c r="C108" s="18">
        <v>7.1400000000000005E-2</v>
      </c>
      <c r="D108" s="18" t="s">
        <v>55</v>
      </c>
      <c r="E108" s="18" t="s">
        <v>55</v>
      </c>
      <c r="F108" s="18" t="s">
        <v>55</v>
      </c>
      <c r="G108" s="4" t="s">
        <v>1431</v>
      </c>
      <c r="H108" s="8" t="s">
        <v>55</v>
      </c>
      <c r="I108" s="8">
        <v>70</v>
      </c>
      <c r="J108" s="8" t="s">
        <v>1446</v>
      </c>
      <c r="K108" t="s">
        <v>50</v>
      </c>
      <c r="L108">
        <v>2011</v>
      </c>
      <c r="M108" t="s">
        <v>44</v>
      </c>
    </row>
    <row r="109" spans="1:14" s="10" customFormat="1" ht="17" x14ac:dyDescent="0.2">
      <c r="A109" s="8" t="s">
        <v>1443</v>
      </c>
      <c r="B109" s="8" t="s">
        <v>1859</v>
      </c>
      <c r="C109" s="18">
        <v>0.68330000000000002</v>
      </c>
      <c r="D109" s="18" t="s">
        <v>55</v>
      </c>
      <c r="E109" s="18" t="s">
        <v>55</v>
      </c>
      <c r="F109" s="18" t="s">
        <v>55</v>
      </c>
      <c r="G109" s="4" t="s">
        <v>1431</v>
      </c>
      <c r="H109" s="8" t="s">
        <v>55</v>
      </c>
      <c r="I109" s="8">
        <v>29</v>
      </c>
      <c r="J109" s="8" t="s">
        <v>1446</v>
      </c>
      <c r="K109" t="s">
        <v>50</v>
      </c>
      <c r="L109">
        <v>2011</v>
      </c>
      <c r="M109" t="s">
        <v>44</v>
      </c>
    </row>
    <row r="110" spans="1:14" s="10" customFormat="1" ht="17" x14ac:dyDescent="0.2">
      <c r="A110" s="8" t="s">
        <v>1447</v>
      </c>
      <c r="B110" s="8" t="s">
        <v>1861</v>
      </c>
      <c r="C110" s="18">
        <v>0</v>
      </c>
      <c r="D110" s="18" t="s">
        <v>55</v>
      </c>
      <c r="E110" s="18" t="s">
        <v>55</v>
      </c>
      <c r="F110" s="18" t="s">
        <v>55</v>
      </c>
      <c r="G110" s="4" t="s">
        <v>1431</v>
      </c>
      <c r="H110" s="8" t="s">
        <v>55</v>
      </c>
      <c r="I110" s="8">
        <v>21</v>
      </c>
      <c r="J110" s="8" t="s">
        <v>1446</v>
      </c>
      <c r="K110" t="s">
        <v>50</v>
      </c>
      <c r="L110">
        <v>2011</v>
      </c>
      <c r="M110" t="s">
        <v>44</v>
      </c>
    </row>
    <row r="111" spans="1:14" s="10" customFormat="1" ht="17" x14ac:dyDescent="0.2">
      <c r="A111" s="8" t="s">
        <v>1454</v>
      </c>
      <c r="B111" s="8" t="s">
        <v>1862</v>
      </c>
      <c r="C111" s="18">
        <v>0</v>
      </c>
      <c r="D111" s="18" t="s">
        <v>55</v>
      </c>
      <c r="E111" s="18" t="s">
        <v>55</v>
      </c>
      <c r="F111" s="18" t="s">
        <v>55</v>
      </c>
      <c r="G111" s="4" t="s">
        <v>1431</v>
      </c>
      <c r="H111" s="8" t="s">
        <v>55</v>
      </c>
      <c r="I111" s="8">
        <v>70</v>
      </c>
      <c r="J111" s="8" t="s">
        <v>1446</v>
      </c>
      <c r="K111" t="s">
        <v>50</v>
      </c>
      <c r="L111">
        <v>2011</v>
      </c>
      <c r="M111" t="s">
        <v>44</v>
      </c>
    </row>
    <row r="112" spans="1:14" s="10" customFormat="1" ht="17" x14ac:dyDescent="0.2">
      <c r="A112" s="8" t="s">
        <v>1455</v>
      </c>
      <c r="B112" s="8" t="s">
        <v>1852</v>
      </c>
      <c r="C112" s="18">
        <v>0.10299999999999999</v>
      </c>
      <c r="D112" s="18" t="s">
        <v>55</v>
      </c>
      <c r="E112" s="18" t="s">
        <v>55</v>
      </c>
      <c r="F112" s="18" t="s">
        <v>55</v>
      </c>
      <c r="G112" s="4" t="s">
        <v>1431</v>
      </c>
      <c r="H112" s="8" t="s">
        <v>55</v>
      </c>
      <c r="I112" s="8">
        <v>29</v>
      </c>
      <c r="J112" s="8" t="s">
        <v>1446</v>
      </c>
      <c r="K112" t="s">
        <v>50</v>
      </c>
      <c r="L112">
        <v>2011</v>
      </c>
      <c r="M112" t="s">
        <v>44</v>
      </c>
    </row>
    <row r="113" spans="1:14" s="10" customFormat="1" ht="17" x14ac:dyDescent="0.2">
      <c r="A113" s="8" t="s">
        <v>1445</v>
      </c>
      <c r="B113" s="8" t="s">
        <v>1863</v>
      </c>
      <c r="C113" s="18">
        <v>0.38</v>
      </c>
      <c r="D113" s="18" t="s">
        <v>55</v>
      </c>
      <c r="E113" s="18" t="s">
        <v>55</v>
      </c>
      <c r="F113" s="18" t="s">
        <v>55</v>
      </c>
      <c r="G113" s="4" t="s">
        <v>1431</v>
      </c>
      <c r="H113" s="8" t="s">
        <v>55</v>
      </c>
      <c r="I113" s="8">
        <v>21</v>
      </c>
      <c r="J113" s="8" t="s">
        <v>1446</v>
      </c>
      <c r="K113" t="s">
        <v>50</v>
      </c>
      <c r="L113">
        <v>2011</v>
      </c>
      <c r="M113" t="s">
        <v>44</v>
      </c>
    </row>
    <row r="114" spans="1:14" s="10" customFormat="1" ht="17" x14ac:dyDescent="0.2">
      <c r="A114" s="8" t="s">
        <v>1439</v>
      </c>
      <c r="B114" s="8" t="s">
        <v>1841</v>
      </c>
      <c r="C114" s="18">
        <v>24</v>
      </c>
      <c r="D114" s="18" t="s">
        <v>55</v>
      </c>
      <c r="E114" s="18" t="s">
        <v>55</v>
      </c>
      <c r="F114" s="18" t="s">
        <v>55</v>
      </c>
      <c r="G114" s="4" t="s">
        <v>1431</v>
      </c>
      <c r="H114" s="8" t="s">
        <v>55</v>
      </c>
      <c r="I114" s="8">
        <v>46</v>
      </c>
      <c r="J114" s="8" t="s">
        <v>1449</v>
      </c>
      <c r="K114" t="s">
        <v>50</v>
      </c>
      <c r="L114">
        <v>2011</v>
      </c>
      <c r="M114" t="s">
        <v>44</v>
      </c>
    </row>
    <row r="115" spans="1:14" s="10" customFormat="1" ht="17" x14ac:dyDescent="0.2">
      <c r="A115" s="8" t="s">
        <v>1440</v>
      </c>
      <c r="B115" s="8" t="s">
        <v>1842</v>
      </c>
      <c r="C115" s="18">
        <v>3</v>
      </c>
      <c r="D115" s="18" t="s">
        <v>55</v>
      </c>
      <c r="E115" s="18" t="s">
        <v>55</v>
      </c>
      <c r="F115" s="18" t="s">
        <v>55</v>
      </c>
      <c r="G115" s="4" t="s">
        <v>1431</v>
      </c>
      <c r="H115" s="8" t="s">
        <v>55</v>
      </c>
      <c r="I115" s="8">
        <v>30</v>
      </c>
      <c r="J115" s="8" t="s">
        <v>1449</v>
      </c>
      <c r="K115" t="s">
        <v>50</v>
      </c>
      <c r="L115">
        <v>2011</v>
      </c>
      <c r="M115" t="s">
        <v>44</v>
      </c>
    </row>
    <row r="116" spans="1:14" s="10" customFormat="1" ht="17" x14ac:dyDescent="0.2">
      <c r="A116" s="8" t="s">
        <v>1442</v>
      </c>
      <c r="B116" s="8" t="s">
        <v>1849</v>
      </c>
      <c r="C116" s="18">
        <v>5</v>
      </c>
      <c r="D116" s="18" t="s">
        <v>55</v>
      </c>
      <c r="E116" s="18" t="s">
        <v>55</v>
      </c>
      <c r="F116" s="18" t="s">
        <v>55</v>
      </c>
      <c r="G116" s="4" t="s">
        <v>1431</v>
      </c>
      <c r="H116" s="8" t="s">
        <v>55</v>
      </c>
      <c r="I116" s="8">
        <v>46</v>
      </c>
      <c r="J116" s="8" t="s">
        <v>1449</v>
      </c>
      <c r="K116" t="s">
        <v>50</v>
      </c>
      <c r="L116">
        <v>2011</v>
      </c>
      <c r="M116" t="s">
        <v>44</v>
      </c>
    </row>
    <row r="117" spans="1:14" s="10" customFormat="1" ht="17" x14ac:dyDescent="0.2">
      <c r="A117" s="8" t="s">
        <v>1443</v>
      </c>
      <c r="B117" s="8" t="s">
        <v>1859</v>
      </c>
      <c r="C117" s="18">
        <v>10</v>
      </c>
      <c r="D117" s="18" t="s">
        <v>55</v>
      </c>
      <c r="E117" s="18" t="s">
        <v>55</v>
      </c>
      <c r="F117" s="18" t="s">
        <v>55</v>
      </c>
      <c r="G117" s="4" t="s">
        <v>1431</v>
      </c>
      <c r="H117" s="8" t="s">
        <v>55</v>
      </c>
      <c r="I117" s="8">
        <v>30</v>
      </c>
      <c r="J117" s="8" t="s">
        <v>1449</v>
      </c>
      <c r="K117" t="s">
        <v>50</v>
      </c>
      <c r="L117">
        <v>2011</v>
      </c>
      <c r="M117" t="s">
        <v>44</v>
      </c>
    </row>
    <row r="118" spans="1:14" s="10" customFormat="1" ht="17" x14ac:dyDescent="0.2">
      <c r="A118" s="8" t="s">
        <v>1447</v>
      </c>
      <c r="B118" s="8" t="s">
        <v>1852</v>
      </c>
      <c r="C118" s="18">
        <v>1</v>
      </c>
      <c r="D118" s="18" t="s">
        <v>55</v>
      </c>
      <c r="E118" s="18" t="s">
        <v>55</v>
      </c>
      <c r="F118" s="18" t="s">
        <v>55</v>
      </c>
      <c r="G118" s="4" t="s">
        <v>1431</v>
      </c>
      <c r="H118" s="8" t="s">
        <v>55</v>
      </c>
      <c r="I118" s="8">
        <v>30</v>
      </c>
      <c r="J118" s="8" t="s">
        <v>1449</v>
      </c>
      <c r="K118" t="s">
        <v>50</v>
      </c>
      <c r="L118">
        <v>2011</v>
      </c>
      <c r="M118" t="s">
        <v>44</v>
      </c>
    </row>
    <row r="119" spans="1:14" s="10" customFormat="1" ht="17" x14ac:dyDescent="0.2">
      <c r="A119" s="8" t="s">
        <v>1444</v>
      </c>
      <c r="B119" s="8" t="s">
        <v>1861</v>
      </c>
      <c r="C119" s="18">
        <v>8</v>
      </c>
      <c r="D119" s="18" t="s">
        <v>55</v>
      </c>
      <c r="E119" s="18" t="s">
        <v>55</v>
      </c>
      <c r="F119" s="18" t="s">
        <v>55</v>
      </c>
      <c r="G119" s="4" t="s">
        <v>1431</v>
      </c>
      <c r="H119" s="8" t="s">
        <v>55</v>
      </c>
      <c r="I119" s="8">
        <v>30</v>
      </c>
      <c r="J119" s="8" t="s">
        <v>1449</v>
      </c>
      <c r="K119" t="s">
        <v>50</v>
      </c>
      <c r="L119">
        <v>2011</v>
      </c>
      <c r="M119" t="s">
        <v>44</v>
      </c>
    </row>
    <row r="120" spans="1:14" s="10" customFormat="1" ht="17" x14ac:dyDescent="0.2">
      <c r="A120" s="8" t="s">
        <v>1445</v>
      </c>
      <c r="B120" s="8" t="s">
        <v>1863</v>
      </c>
      <c r="C120" s="18">
        <v>20</v>
      </c>
      <c r="D120" s="18" t="s">
        <v>55</v>
      </c>
      <c r="E120" s="18" t="s">
        <v>55</v>
      </c>
      <c r="F120" s="18" t="s">
        <v>55</v>
      </c>
      <c r="G120" s="4" t="s">
        <v>1431</v>
      </c>
      <c r="H120" s="8" t="s">
        <v>55</v>
      </c>
      <c r="I120" s="8">
        <v>30</v>
      </c>
      <c r="J120" s="8" t="s">
        <v>1449</v>
      </c>
      <c r="K120" t="s">
        <v>50</v>
      </c>
      <c r="L120">
        <v>2011</v>
      </c>
      <c r="M120" t="s">
        <v>44</v>
      </c>
    </row>
    <row r="121" spans="1:14" s="10" customFormat="1" ht="102" x14ac:dyDescent="0.2">
      <c r="A121" s="8" t="s">
        <v>1439</v>
      </c>
      <c r="B121" s="8" t="s">
        <v>1841</v>
      </c>
      <c r="C121" s="18">
        <v>55</v>
      </c>
      <c r="D121" s="18" t="s">
        <v>55</v>
      </c>
      <c r="E121" s="18" t="s">
        <v>55</v>
      </c>
      <c r="F121" s="18" t="s">
        <v>55</v>
      </c>
      <c r="G121" s="4" t="s">
        <v>1431</v>
      </c>
      <c r="H121" s="8" t="s">
        <v>55</v>
      </c>
      <c r="I121" s="8">
        <v>70</v>
      </c>
      <c r="J121" s="8" t="s">
        <v>1446</v>
      </c>
      <c r="K121" t="s">
        <v>50</v>
      </c>
      <c r="L121">
        <v>2011</v>
      </c>
      <c r="M121" t="s">
        <v>44</v>
      </c>
      <c r="N121" s="10" t="s">
        <v>1448</v>
      </c>
    </row>
    <row r="122" spans="1:14" s="10" customFormat="1" ht="17" x14ac:dyDescent="0.2">
      <c r="A122" s="8" t="s">
        <v>1440</v>
      </c>
      <c r="B122" s="8" t="s">
        <v>1842</v>
      </c>
      <c r="C122" s="18">
        <v>2</v>
      </c>
      <c r="D122" s="18" t="s">
        <v>55</v>
      </c>
      <c r="E122" s="18" t="s">
        <v>55</v>
      </c>
      <c r="F122" s="18" t="s">
        <v>55</v>
      </c>
      <c r="G122" s="4" t="s">
        <v>1431</v>
      </c>
      <c r="H122" s="8" t="s">
        <v>55</v>
      </c>
      <c r="I122" s="8">
        <v>29</v>
      </c>
      <c r="J122" s="8" t="s">
        <v>1446</v>
      </c>
      <c r="K122" t="s">
        <v>50</v>
      </c>
      <c r="L122">
        <v>2011</v>
      </c>
      <c r="M122" t="s">
        <v>44</v>
      </c>
    </row>
    <row r="123" spans="1:14" s="10" customFormat="1" ht="17" x14ac:dyDescent="0.2">
      <c r="A123" s="8" t="s">
        <v>1441</v>
      </c>
      <c r="B123" s="8" t="s">
        <v>1843</v>
      </c>
      <c r="C123" s="18">
        <v>1</v>
      </c>
      <c r="D123" s="18" t="s">
        <v>55</v>
      </c>
      <c r="E123" s="18" t="s">
        <v>55</v>
      </c>
      <c r="F123" s="18" t="s">
        <v>55</v>
      </c>
      <c r="G123" s="4" t="s">
        <v>1431</v>
      </c>
      <c r="H123" s="8" t="s">
        <v>55</v>
      </c>
      <c r="I123" s="8">
        <v>21</v>
      </c>
      <c r="J123" s="8" t="s">
        <v>1446</v>
      </c>
      <c r="K123" t="s">
        <v>50</v>
      </c>
      <c r="L123">
        <v>2011</v>
      </c>
      <c r="M123" t="s">
        <v>44</v>
      </c>
    </row>
    <row r="124" spans="1:14" s="10" customFormat="1" ht="17" x14ac:dyDescent="0.2">
      <c r="A124" s="8" t="s">
        <v>1442</v>
      </c>
      <c r="B124" s="8" t="s">
        <v>1849</v>
      </c>
      <c r="C124" s="18">
        <v>5</v>
      </c>
      <c r="D124" s="18" t="s">
        <v>55</v>
      </c>
      <c r="E124" s="18" t="s">
        <v>55</v>
      </c>
      <c r="F124" s="18" t="s">
        <v>55</v>
      </c>
      <c r="G124" s="4" t="s">
        <v>1431</v>
      </c>
      <c r="H124" s="8" t="s">
        <v>55</v>
      </c>
      <c r="I124" s="8">
        <v>70</v>
      </c>
      <c r="J124" s="8" t="s">
        <v>1446</v>
      </c>
      <c r="K124" t="s">
        <v>50</v>
      </c>
      <c r="L124">
        <v>2011</v>
      </c>
      <c r="M124" t="s">
        <v>44</v>
      </c>
    </row>
    <row r="125" spans="1:14" s="10" customFormat="1" ht="17" x14ac:dyDescent="0.2">
      <c r="A125" s="8" t="s">
        <v>1443</v>
      </c>
      <c r="B125" s="8" t="s">
        <v>1859</v>
      </c>
      <c r="C125" s="18">
        <v>18</v>
      </c>
      <c r="D125" s="18" t="s">
        <v>55</v>
      </c>
      <c r="E125" s="18" t="s">
        <v>55</v>
      </c>
      <c r="F125" s="18" t="s">
        <v>55</v>
      </c>
      <c r="G125" s="4" t="s">
        <v>1431</v>
      </c>
      <c r="H125" s="8" t="s">
        <v>55</v>
      </c>
      <c r="I125" s="8">
        <v>29</v>
      </c>
      <c r="J125" s="8" t="s">
        <v>1446</v>
      </c>
      <c r="K125" t="s">
        <v>50</v>
      </c>
      <c r="L125">
        <v>2011</v>
      </c>
      <c r="M125" t="s">
        <v>44</v>
      </c>
    </row>
    <row r="126" spans="1:14" s="10" customFormat="1" ht="17" x14ac:dyDescent="0.2">
      <c r="A126" s="8" t="s">
        <v>1444</v>
      </c>
      <c r="B126" s="8" t="s">
        <v>1852</v>
      </c>
      <c r="C126" s="18">
        <v>3</v>
      </c>
      <c r="D126" s="18" t="s">
        <v>55</v>
      </c>
      <c r="E126" s="18" t="s">
        <v>55</v>
      </c>
      <c r="F126" s="18" t="s">
        <v>55</v>
      </c>
      <c r="G126" s="4" t="s">
        <v>1431</v>
      </c>
      <c r="H126" s="8" t="s">
        <v>55</v>
      </c>
      <c r="I126" s="8">
        <v>29</v>
      </c>
      <c r="J126" s="8" t="s">
        <v>1446</v>
      </c>
      <c r="K126" t="s">
        <v>50</v>
      </c>
      <c r="L126">
        <v>2011</v>
      </c>
      <c r="M126" t="s">
        <v>44</v>
      </c>
    </row>
    <row r="127" spans="1:14" s="10" customFormat="1" ht="17" x14ac:dyDescent="0.2">
      <c r="A127" s="8" t="s">
        <v>1445</v>
      </c>
      <c r="B127" s="8" t="s">
        <v>1863</v>
      </c>
      <c r="C127" s="18">
        <v>7</v>
      </c>
      <c r="D127" s="18" t="s">
        <v>55</v>
      </c>
      <c r="E127" s="18" t="s">
        <v>55</v>
      </c>
      <c r="F127" s="18" t="s">
        <v>55</v>
      </c>
      <c r="G127" s="4" t="s">
        <v>1431</v>
      </c>
      <c r="H127" s="8" t="s">
        <v>55</v>
      </c>
      <c r="I127" s="8">
        <v>21</v>
      </c>
      <c r="J127" s="8" t="s">
        <v>1449</v>
      </c>
      <c r="K127" t="s">
        <v>50</v>
      </c>
      <c r="L127">
        <v>2011</v>
      </c>
      <c r="M127" t="s">
        <v>44</v>
      </c>
    </row>
    <row r="128" spans="1:14" s="10" customFormat="1" ht="17" x14ac:dyDescent="0.2">
      <c r="A128" s="8" t="s">
        <v>1439</v>
      </c>
      <c r="B128" s="8" t="s">
        <v>1841</v>
      </c>
      <c r="C128" s="18">
        <v>24</v>
      </c>
      <c r="D128" s="18" t="s">
        <v>55</v>
      </c>
      <c r="E128" s="18" t="s">
        <v>55</v>
      </c>
      <c r="F128" s="18" t="s">
        <v>55</v>
      </c>
      <c r="G128" s="4" t="s">
        <v>1431</v>
      </c>
      <c r="H128" s="8" t="s">
        <v>55</v>
      </c>
      <c r="I128" s="8">
        <v>46</v>
      </c>
      <c r="J128" s="8" t="s">
        <v>1449</v>
      </c>
      <c r="K128" t="s">
        <v>50</v>
      </c>
      <c r="L128">
        <v>2011</v>
      </c>
      <c r="M128" t="s">
        <v>44</v>
      </c>
    </row>
    <row r="129" spans="1:13" s="10" customFormat="1" ht="17" x14ac:dyDescent="0.2">
      <c r="A129" s="8" t="s">
        <v>1440</v>
      </c>
      <c r="B129" s="8" t="s">
        <v>1842</v>
      </c>
      <c r="C129" s="18">
        <v>3</v>
      </c>
      <c r="D129" s="18" t="s">
        <v>55</v>
      </c>
      <c r="E129" s="18" t="s">
        <v>55</v>
      </c>
      <c r="F129" s="18" t="s">
        <v>55</v>
      </c>
      <c r="G129" s="4" t="s">
        <v>1431</v>
      </c>
      <c r="H129" s="8" t="s">
        <v>55</v>
      </c>
      <c r="I129" s="8">
        <v>30</v>
      </c>
      <c r="J129" s="8" t="s">
        <v>1449</v>
      </c>
      <c r="K129" t="s">
        <v>50</v>
      </c>
      <c r="L129">
        <v>2011</v>
      </c>
      <c r="M129" t="s">
        <v>44</v>
      </c>
    </row>
    <row r="130" spans="1:13" s="10" customFormat="1" ht="17" x14ac:dyDescent="0.2">
      <c r="A130" s="8" t="s">
        <v>1442</v>
      </c>
      <c r="B130" s="8" t="s">
        <v>1849</v>
      </c>
      <c r="C130" s="18">
        <v>5</v>
      </c>
      <c r="D130" s="18" t="s">
        <v>55</v>
      </c>
      <c r="E130" s="18" t="s">
        <v>55</v>
      </c>
      <c r="F130" s="18" t="s">
        <v>55</v>
      </c>
      <c r="G130" s="4" t="s">
        <v>1431</v>
      </c>
      <c r="H130" s="8" t="s">
        <v>55</v>
      </c>
      <c r="I130" s="8">
        <v>46</v>
      </c>
      <c r="J130" s="8" t="s">
        <v>1449</v>
      </c>
      <c r="K130" t="s">
        <v>50</v>
      </c>
      <c r="L130">
        <v>2011</v>
      </c>
      <c r="M130" t="s">
        <v>44</v>
      </c>
    </row>
    <row r="131" spans="1:13" s="10" customFormat="1" ht="17" x14ac:dyDescent="0.2">
      <c r="A131" s="8" t="s">
        <v>1443</v>
      </c>
      <c r="B131" s="8" t="s">
        <v>1859</v>
      </c>
      <c r="C131" s="18">
        <v>10</v>
      </c>
      <c r="D131" s="18" t="s">
        <v>55</v>
      </c>
      <c r="E131" s="18" t="s">
        <v>55</v>
      </c>
      <c r="F131" s="18" t="s">
        <v>55</v>
      </c>
      <c r="G131" s="4" t="s">
        <v>1431</v>
      </c>
      <c r="H131" s="8" t="s">
        <v>55</v>
      </c>
      <c r="I131" s="8">
        <v>30</v>
      </c>
      <c r="J131" s="8" t="s">
        <v>1449</v>
      </c>
      <c r="K131" t="s">
        <v>50</v>
      </c>
      <c r="L131">
        <v>2011</v>
      </c>
      <c r="M131" t="s">
        <v>44</v>
      </c>
    </row>
    <row r="132" spans="1:13" s="10" customFormat="1" ht="17" x14ac:dyDescent="0.2">
      <c r="A132" s="8" t="s">
        <v>1447</v>
      </c>
      <c r="B132" s="8" t="s">
        <v>1861</v>
      </c>
      <c r="C132" s="18">
        <v>1</v>
      </c>
      <c r="D132" s="18" t="s">
        <v>55</v>
      </c>
      <c r="E132" s="18" t="s">
        <v>55</v>
      </c>
      <c r="F132" s="18" t="s">
        <v>55</v>
      </c>
      <c r="G132" s="4" t="s">
        <v>1431</v>
      </c>
      <c r="H132" s="8" t="s">
        <v>55</v>
      </c>
      <c r="I132" s="8">
        <v>30</v>
      </c>
      <c r="J132" s="8" t="s">
        <v>1449</v>
      </c>
      <c r="K132" t="s">
        <v>50</v>
      </c>
      <c r="L132">
        <v>2011</v>
      </c>
      <c r="M132" t="s">
        <v>44</v>
      </c>
    </row>
    <row r="133" spans="1:13" s="10" customFormat="1" ht="17" x14ac:dyDescent="0.2">
      <c r="A133" s="8" t="s">
        <v>1444</v>
      </c>
      <c r="B133" s="8" t="s">
        <v>1852</v>
      </c>
      <c r="C133" s="18">
        <v>8</v>
      </c>
      <c r="D133" s="18" t="s">
        <v>55</v>
      </c>
      <c r="E133" s="18" t="s">
        <v>55</v>
      </c>
      <c r="F133" s="18" t="s">
        <v>55</v>
      </c>
      <c r="G133" s="4" t="s">
        <v>1431</v>
      </c>
      <c r="H133" s="8" t="s">
        <v>55</v>
      </c>
      <c r="I133" s="8">
        <v>30</v>
      </c>
      <c r="J133" s="8" t="s">
        <v>1449</v>
      </c>
      <c r="K133" t="s">
        <v>50</v>
      </c>
      <c r="L133">
        <v>2011</v>
      </c>
      <c r="M133" t="s">
        <v>44</v>
      </c>
    </row>
    <row r="134" spans="1:13" s="10" customFormat="1" ht="17" x14ac:dyDescent="0.2">
      <c r="A134" s="8" t="s">
        <v>1445</v>
      </c>
      <c r="B134" s="8" t="s">
        <v>1863</v>
      </c>
      <c r="C134" s="18">
        <v>20</v>
      </c>
      <c r="D134" s="18" t="s">
        <v>55</v>
      </c>
      <c r="E134" s="18" t="s">
        <v>55</v>
      </c>
      <c r="F134" s="18" t="s">
        <v>55</v>
      </c>
      <c r="G134" s="4" t="s">
        <v>1431</v>
      </c>
      <c r="H134" s="8" t="s">
        <v>55</v>
      </c>
      <c r="I134" s="8">
        <v>30</v>
      </c>
      <c r="J134" s="8" t="s">
        <v>1449</v>
      </c>
      <c r="K134" t="s">
        <v>50</v>
      </c>
      <c r="L134">
        <v>2011</v>
      </c>
      <c r="M134" t="s">
        <v>44</v>
      </c>
    </row>
    <row r="135" spans="1:13" s="2" customFormat="1" ht="17" x14ac:dyDescent="0.2">
      <c r="A135" s="4" t="s">
        <v>418</v>
      </c>
      <c r="B135" s="4" t="s">
        <v>55</v>
      </c>
      <c r="C135" s="14">
        <v>0.99</v>
      </c>
      <c r="D135" s="14" t="s">
        <v>55</v>
      </c>
      <c r="E135" s="14" t="s">
        <v>55</v>
      </c>
      <c r="F135" s="8" t="s">
        <v>55</v>
      </c>
      <c r="G135" s="4" t="s">
        <v>256</v>
      </c>
      <c r="H135" s="8" t="s">
        <v>55</v>
      </c>
      <c r="I135" s="8" t="s">
        <v>55</v>
      </c>
      <c r="J135" s="4" t="s">
        <v>77</v>
      </c>
      <c r="K135" t="s">
        <v>57</v>
      </c>
      <c r="L135">
        <v>2016</v>
      </c>
      <c r="M135" t="s">
        <v>56</v>
      </c>
    </row>
    <row r="136" spans="1:13" s="2" customFormat="1" ht="17" x14ac:dyDescent="0.2">
      <c r="A136" s="4" t="s">
        <v>418</v>
      </c>
      <c r="B136" s="4" t="s">
        <v>55</v>
      </c>
      <c r="C136" s="14">
        <v>0.82</v>
      </c>
      <c r="D136" s="14" t="s">
        <v>55</v>
      </c>
      <c r="E136" s="14" t="s">
        <v>55</v>
      </c>
      <c r="F136" s="8" t="s">
        <v>55</v>
      </c>
      <c r="G136" s="4" t="s">
        <v>256</v>
      </c>
      <c r="H136" s="8" t="s">
        <v>55</v>
      </c>
      <c r="I136" s="8" t="s">
        <v>55</v>
      </c>
      <c r="J136" s="4" t="s">
        <v>118</v>
      </c>
      <c r="K136" t="s">
        <v>57</v>
      </c>
      <c r="L136">
        <v>2016</v>
      </c>
      <c r="M136" t="s">
        <v>56</v>
      </c>
    </row>
    <row r="137" spans="1:13" s="2" customFormat="1" ht="17" x14ac:dyDescent="0.2">
      <c r="A137" s="4" t="s">
        <v>418</v>
      </c>
      <c r="B137" s="4" t="s">
        <v>55</v>
      </c>
      <c r="C137" s="14">
        <v>0.92</v>
      </c>
      <c r="D137" s="14" t="s">
        <v>55</v>
      </c>
      <c r="E137" s="14" t="s">
        <v>55</v>
      </c>
      <c r="F137" s="8" t="s">
        <v>55</v>
      </c>
      <c r="G137" s="4" t="s">
        <v>256</v>
      </c>
      <c r="H137" s="8" t="s">
        <v>55</v>
      </c>
      <c r="I137" s="8" t="s">
        <v>55</v>
      </c>
      <c r="J137" s="4" t="s">
        <v>119</v>
      </c>
      <c r="K137" t="s">
        <v>57</v>
      </c>
      <c r="L137">
        <v>2016</v>
      </c>
      <c r="M137" t="s">
        <v>56</v>
      </c>
    </row>
    <row r="138" spans="1:13" s="2" customFormat="1" ht="17" x14ac:dyDescent="0.2">
      <c r="A138" s="4" t="s">
        <v>418</v>
      </c>
      <c r="B138" s="4" t="s">
        <v>55</v>
      </c>
      <c r="C138" s="14">
        <v>1.06</v>
      </c>
      <c r="D138" s="14" t="s">
        <v>55</v>
      </c>
      <c r="E138" s="14" t="s">
        <v>55</v>
      </c>
      <c r="F138" s="8" t="s">
        <v>55</v>
      </c>
      <c r="G138" s="4" t="s">
        <v>256</v>
      </c>
      <c r="H138" s="8" t="s">
        <v>55</v>
      </c>
      <c r="I138" s="8" t="s">
        <v>55</v>
      </c>
      <c r="J138" s="4" t="s">
        <v>120</v>
      </c>
      <c r="K138" t="s">
        <v>57</v>
      </c>
      <c r="L138">
        <v>2016</v>
      </c>
      <c r="M138" t="s">
        <v>56</v>
      </c>
    </row>
    <row r="139" spans="1:13" s="2" customFormat="1" ht="17" x14ac:dyDescent="0.2">
      <c r="A139" s="4" t="s">
        <v>418</v>
      </c>
      <c r="B139" s="4" t="s">
        <v>55</v>
      </c>
      <c r="C139" s="14">
        <v>0.81</v>
      </c>
      <c r="D139" s="14" t="s">
        <v>55</v>
      </c>
      <c r="E139" s="14" t="s">
        <v>55</v>
      </c>
      <c r="F139" s="8" t="s">
        <v>55</v>
      </c>
      <c r="G139" s="4" t="s">
        <v>256</v>
      </c>
      <c r="H139" s="8" t="s">
        <v>55</v>
      </c>
      <c r="I139" s="8" t="s">
        <v>55</v>
      </c>
      <c r="J139" s="4" t="s">
        <v>121</v>
      </c>
      <c r="K139" t="s">
        <v>57</v>
      </c>
      <c r="L139">
        <v>2016</v>
      </c>
      <c r="M139" t="s">
        <v>56</v>
      </c>
    </row>
    <row r="140" spans="1:13" s="2" customFormat="1" ht="17" x14ac:dyDescent="0.2">
      <c r="A140" s="4" t="s">
        <v>418</v>
      </c>
      <c r="B140" s="4" t="s">
        <v>55</v>
      </c>
      <c r="C140" s="14">
        <v>1.1000000000000001</v>
      </c>
      <c r="D140" s="14" t="s">
        <v>55</v>
      </c>
      <c r="E140" s="14" t="s">
        <v>55</v>
      </c>
      <c r="F140" s="8" t="s">
        <v>55</v>
      </c>
      <c r="G140" s="4" t="s">
        <v>256</v>
      </c>
      <c r="H140" s="8" t="s">
        <v>55</v>
      </c>
      <c r="I140" s="8" t="s">
        <v>55</v>
      </c>
      <c r="J140" s="4" t="s">
        <v>122</v>
      </c>
      <c r="K140" t="s">
        <v>57</v>
      </c>
      <c r="L140">
        <v>2016</v>
      </c>
      <c r="M140" t="s">
        <v>56</v>
      </c>
    </row>
    <row r="141" spans="1:13" s="2" customFormat="1" ht="17" x14ac:dyDescent="0.2">
      <c r="A141" s="4" t="s">
        <v>418</v>
      </c>
      <c r="B141" s="4" t="s">
        <v>55</v>
      </c>
      <c r="C141" s="14">
        <v>0.96</v>
      </c>
      <c r="D141" s="14" t="s">
        <v>55</v>
      </c>
      <c r="E141" s="14" t="s">
        <v>55</v>
      </c>
      <c r="F141" s="8" t="s">
        <v>55</v>
      </c>
      <c r="G141" s="4" t="s">
        <v>256</v>
      </c>
      <c r="H141" s="8" t="s">
        <v>55</v>
      </c>
      <c r="I141" s="8" t="s">
        <v>55</v>
      </c>
      <c r="J141" s="4" t="s">
        <v>123</v>
      </c>
      <c r="K141" s="27" t="s">
        <v>57</v>
      </c>
      <c r="L141">
        <v>2016</v>
      </c>
      <c r="M141" t="s">
        <v>56</v>
      </c>
    </row>
    <row r="142" spans="1:13" s="2" customFormat="1" ht="17" x14ac:dyDescent="0.2">
      <c r="A142" s="4" t="s">
        <v>418</v>
      </c>
      <c r="B142" s="4" t="s">
        <v>55</v>
      </c>
      <c r="C142" s="14">
        <v>0.96</v>
      </c>
      <c r="D142" s="14" t="s">
        <v>55</v>
      </c>
      <c r="E142" s="14" t="s">
        <v>55</v>
      </c>
      <c r="F142" s="8" t="s">
        <v>55</v>
      </c>
      <c r="G142" s="4" t="s">
        <v>256</v>
      </c>
      <c r="H142" s="8" t="s">
        <v>55</v>
      </c>
      <c r="I142" s="8" t="s">
        <v>55</v>
      </c>
      <c r="J142" s="4" t="s">
        <v>124</v>
      </c>
      <c r="K142" t="s">
        <v>57</v>
      </c>
      <c r="L142">
        <v>2016</v>
      </c>
      <c r="M142" t="s">
        <v>56</v>
      </c>
    </row>
    <row r="143" spans="1:13" s="2" customFormat="1" ht="17" x14ac:dyDescent="0.2">
      <c r="A143" s="4" t="s">
        <v>418</v>
      </c>
      <c r="B143" s="4" t="s">
        <v>55</v>
      </c>
      <c r="C143" s="14">
        <v>0.83</v>
      </c>
      <c r="D143" s="14" t="s">
        <v>55</v>
      </c>
      <c r="E143" s="14" t="s">
        <v>55</v>
      </c>
      <c r="F143" s="8" t="s">
        <v>55</v>
      </c>
      <c r="G143" s="4" t="s">
        <v>256</v>
      </c>
      <c r="H143" s="8" t="s">
        <v>55</v>
      </c>
      <c r="I143" s="8" t="s">
        <v>55</v>
      </c>
      <c r="J143" s="4" t="s">
        <v>125</v>
      </c>
      <c r="K143" t="s">
        <v>57</v>
      </c>
      <c r="L143">
        <v>2016</v>
      </c>
      <c r="M143" t="s">
        <v>56</v>
      </c>
    </row>
    <row r="144" spans="1:13" s="2" customFormat="1" ht="17" x14ac:dyDescent="0.2">
      <c r="A144" s="4" t="s">
        <v>418</v>
      </c>
      <c r="B144" s="4" t="s">
        <v>55</v>
      </c>
      <c r="C144" s="14">
        <v>1.1599999999999999</v>
      </c>
      <c r="D144" s="14" t="s">
        <v>55</v>
      </c>
      <c r="E144" s="14" t="s">
        <v>55</v>
      </c>
      <c r="F144" s="8" t="s">
        <v>55</v>
      </c>
      <c r="G144" s="4" t="s">
        <v>256</v>
      </c>
      <c r="H144" s="8" t="s">
        <v>55</v>
      </c>
      <c r="I144" s="8" t="s">
        <v>55</v>
      </c>
      <c r="J144" s="4" t="s">
        <v>126</v>
      </c>
      <c r="K144" t="s">
        <v>57</v>
      </c>
      <c r="L144">
        <v>2016</v>
      </c>
      <c r="M144" t="s">
        <v>56</v>
      </c>
    </row>
    <row r="145" spans="1:14" s="2" customFormat="1" ht="17" x14ac:dyDescent="0.2">
      <c r="A145" s="4" t="s">
        <v>418</v>
      </c>
      <c r="B145" s="4" t="s">
        <v>55</v>
      </c>
      <c r="C145" s="14">
        <v>1.05</v>
      </c>
      <c r="D145" s="14" t="s">
        <v>55</v>
      </c>
      <c r="E145" s="14" t="s">
        <v>55</v>
      </c>
      <c r="F145" s="8" t="s">
        <v>55</v>
      </c>
      <c r="G145" s="4" t="s">
        <v>256</v>
      </c>
      <c r="H145" s="8" t="s">
        <v>55</v>
      </c>
      <c r="I145" s="8" t="s">
        <v>55</v>
      </c>
      <c r="J145" s="4" t="s">
        <v>127</v>
      </c>
      <c r="K145" t="s">
        <v>57</v>
      </c>
      <c r="L145">
        <v>2016</v>
      </c>
      <c r="M145" t="s">
        <v>56</v>
      </c>
    </row>
    <row r="146" spans="1:14" ht="17" x14ac:dyDescent="0.2">
      <c r="A146" t="s">
        <v>68</v>
      </c>
      <c r="B146" s="4" t="s">
        <v>1859</v>
      </c>
      <c r="C146" s="13">
        <v>0.5</v>
      </c>
      <c r="D146" s="13">
        <v>0.35</v>
      </c>
      <c r="E146" s="13">
        <v>0.65</v>
      </c>
      <c r="F146" s="9" t="s">
        <v>63</v>
      </c>
      <c r="G146" t="s">
        <v>71</v>
      </c>
      <c r="H146" s="9" t="s">
        <v>37</v>
      </c>
      <c r="I146" s="9">
        <v>41</v>
      </c>
      <c r="J146" s="9" t="s">
        <v>73</v>
      </c>
      <c r="K146" t="s">
        <v>57</v>
      </c>
      <c r="L146">
        <v>2016</v>
      </c>
      <c r="M146" t="s">
        <v>56</v>
      </c>
      <c r="N146" t="s">
        <v>1434</v>
      </c>
    </row>
    <row r="147" spans="1:14" ht="17" x14ac:dyDescent="0.2">
      <c r="A147" t="s">
        <v>68</v>
      </c>
      <c r="B147" s="4" t="s">
        <v>1859</v>
      </c>
      <c r="C147" s="13">
        <v>0.44</v>
      </c>
      <c r="D147" s="13">
        <v>0.3</v>
      </c>
      <c r="E147" s="13">
        <v>0.57999999999999996</v>
      </c>
      <c r="F147" s="9" t="s">
        <v>63</v>
      </c>
      <c r="G147" t="s">
        <v>71</v>
      </c>
      <c r="H147" s="9" t="s">
        <v>37</v>
      </c>
      <c r="I147" s="9">
        <v>41</v>
      </c>
      <c r="J147" t="s">
        <v>74</v>
      </c>
      <c r="K147" t="s">
        <v>57</v>
      </c>
      <c r="L147">
        <v>2016</v>
      </c>
      <c r="M147" t="s">
        <v>56</v>
      </c>
    </row>
    <row r="148" spans="1:14" ht="17" x14ac:dyDescent="0.2">
      <c r="A148" t="s">
        <v>68</v>
      </c>
      <c r="B148" s="4" t="s">
        <v>1859</v>
      </c>
      <c r="C148" s="13">
        <v>0.31</v>
      </c>
      <c r="D148" s="13">
        <v>0.2</v>
      </c>
      <c r="E148" s="13">
        <v>0.45</v>
      </c>
      <c r="F148" s="9" t="s">
        <v>63</v>
      </c>
      <c r="G148" t="s">
        <v>71</v>
      </c>
      <c r="H148" s="9" t="s">
        <v>37</v>
      </c>
      <c r="I148" s="9">
        <v>41</v>
      </c>
      <c r="J148" t="s">
        <v>75</v>
      </c>
      <c r="K148" t="s">
        <v>57</v>
      </c>
      <c r="L148">
        <v>2016</v>
      </c>
      <c r="M148" t="s">
        <v>56</v>
      </c>
    </row>
    <row r="149" spans="1:14" ht="17" x14ac:dyDescent="0.2">
      <c r="A149" t="s">
        <v>68</v>
      </c>
      <c r="B149" s="4" t="s">
        <v>1859</v>
      </c>
      <c r="C149" s="13">
        <v>0.32</v>
      </c>
      <c r="D149" s="13">
        <v>0.21</v>
      </c>
      <c r="E149" s="13">
        <v>0.46</v>
      </c>
      <c r="F149" s="9" t="s">
        <v>63</v>
      </c>
      <c r="G149" t="s">
        <v>71</v>
      </c>
      <c r="H149" s="9" t="s">
        <v>37</v>
      </c>
      <c r="I149" s="9">
        <v>41</v>
      </c>
      <c r="J149" t="s">
        <v>76</v>
      </c>
      <c r="K149" t="s">
        <v>57</v>
      </c>
      <c r="L149">
        <v>2016</v>
      </c>
      <c r="M149" t="s">
        <v>56</v>
      </c>
    </row>
    <row r="150" spans="1:14" ht="17" x14ac:dyDescent="0.2">
      <c r="A150" t="s">
        <v>68</v>
      </c>
      <c r="B150" s="4" t="s">
        <v>1859</v>
      </c>
      <c r="C150" s="13">
        <v>0.61</v>
      </c>
      <c r="D150" s="13">
        <v>0.47</v>
      </c>
      <c r="E150" s="13">
        <v>0.73</v>
      </c>
      <c r="F150" s="9" t="s">
        <v>63</v>
      </c>
      <c r="G150" t="s">
        <v>71</v>
      </c>
      <c r="H150" s="9" t="s">
        <v>37</v>
      </c>
      <c r="I150" s="9">
        <v>48</v>
      </c>
      <c r="J150" t="s">
        <v>78</v>
      </c>
      <c r="K150" t="s">
        <v>57</v>
      </c>
      <c r="L150">
        <v>2016</v>
      </c>
      <c r="M150" t="s">
        <v>56</v>
      </c>
    </row>
    <row r="151" spans="1:14" ht="17" x14ac:dyDescent="0.2">
      <c r="A151" t="s">
        <v>68</v>
      </c>
      <c r="B151" s="4" t="s">
        <v>1859</v>
      </c>
      <c r="C151" s="13">
        <v>0.54</v>
      </c>
      <c r="D151" s="13">
        <v>0.42</v>
      </c>
      <c r="E151" s="13">
        <v>0.66</v>
      </c>
      <c r="F151" s="9" t="s">
        <v>63</v>
      </c>
      <c r="G151" t="s">
        <v>71</v>
      </c>
      <c r="H151" s="9" t="s">
        <v>37</v>
      </c>
      <c r="I151" s="9">
        <v>48</v>
      </c>
      <c r="J151" t="s">
        <v>79</v>
      </c>
      <c r="K151" t="s">
        <v>57</v>
      </c>
      <c r="L151">
        <v>2016</v>
      </c>
      <c r="M151" t="s">
        <v>56</v>
      </c>
    </row>
    <row r="152" spans="1:14" ht="17" x14ac:dyDescent="0.2">
      <c r="A152" t="s">
        <v>68</v>
      </c>
      <c r="B152" s="4" t="s">
        <v>1859</v>
      </c>
      <c r="C152" s="13">
        <v>0.41</v>
      </c>
      <c r="D152" s="13">
        <v>0.3</v>
      </c>
      <c r="E152" s="13">
        <v>0.53</v>
      </c>
      <c r="F152" s="9" t="s">
        <v>63</v>
      </c>
      <c r="G152" t="s">
        <v>71</v>
      </c>
      <c r="H152" s="9" t="s">
        <v>37</v>
      </c>
      <c r="I152" s="9">
        <v>48</v>
      </c>
      <c r="J152" t="s">
        <v>80</v>
      </c>
      <c r="K152" t="s">
        <v>57</v>
      </c>
      <c r="L152">
        <v>2016</v>
      </c>
      <c r="M152" t="s">
        <v>56</v>
      </c>
    </row>
    <row r="153" spans="1:14" ht="17" x14ac:dyDescent="0.2">
      <c r="A153" t="s">
        <v>68</v>
      </c>
      <c r="B153" s="4" t="s">
        <v>1859</v>
      </c>
      <c r="C153" s="13">
        <v>0.42</v>
      </c>
      <c r="D153" s="13">
        <v>0.3</v>
      </c>
      <c r="E153" s="13">
        <v>0.55000000000000004</v>
      </c>
      <c r="F153" s="9" t="s">
        <v>63</v>
      </c>
      <c r="G153" t="s">
        <v>71</v>
      </c>
      <c r="H153" s="9" t="s">
        <v>37</v>
      </c>
      <c r="I153" s="9">
        <v>48</v>
      </c>
      <c r="J153" t="s">
        <v>81</v>
      </c>
      <c r="K153" t="s">
        <v>57</v>
      </c>
      <c r="L153">
        <v>2016</v>
      </c>
      <c r="M153" t="s">
        <v>56</v>
      </c>
    </row>
    <row r="154" spans="1:14" ht="17" customHeight="1" x14ac:dyDescent="0.2">
      <c r="A154" t="s">
        <v>68</v>
      </c>
      <c r="B154" s="4" t="s">
        <v>1859</v>
      </c>
      <c r="C154" s="13">
        <v>0.62</v>
      </c>
      <c r="D154" s="13">
        <v>0.34</v>
      </c>
      <c r="E154" s="13">
        <v>0.84</v>
      </c>
      <c r="F154" s="9" t="s">
        <v>63</v>
      </c>
      <c r="G154" t="s">
        <v>71</v>
      </c>
      <c r="H154" s="9" t="s">
        <v>37</v>
      </c>
      <c r="I154" s="9">
        <v>8</v>
      </c>
      <c r="J154" t="s">
        <v>82</v>
      </c>
      <c r="K154" t="s">
        <v>57</v>
      </c>
      <c r="L154">
        <v>2016</v>
      </c>
      <c r="M154" t="s">
        <v>56</v>
      </c>
    </row>
    <row r="155" spans="1:14" ht="17" x14ac:dyDescent="0.2">
      <c r="A155" t="s">
        <v>68</v>
      </c>
      <c r="B155" s="4" t="s">
        <v>1859</v>
      </c>
      <c r="C155" s="13">
        <v>0.56000000000000005</v>
      </c>
      <c r="D155" s="13">
        <v>0.28999999999999998</v>
      </c>
      <c r="E155" s="13">
        <v>0.8</v>
      </c>
      <c r="F155" s="9" t="s">
        <v>63</v>
      </c>
      <c r="G155" t="s">
        <v>71</v>
      </c>
      <c r="H155" s="9" t="s">
        <v>37</v>
      </c>
      <c r="I155" s="9">
        <v>8</v>
      </c>
      <c r="J155" t="s">
        <v>83</v>
      </c>
      <c r="K155" t="s">
        <v>57</v>
      </c>
      <c r="L155">
        <v>2016</v>
      </c>
      <c r="M155" t="s">
        <v>56</v>
      </c>
    </row>
    <row r="156" spans="1:14" ht="17" x14ac:dyDescent="0.2">
      <c r="A156" t="s">
        <v>68</v>
      </c>
      <c r="B156" s="4" t="s">
        <v>1859</v>
      </c>
      <c r="C156" s="13">
        <v>0.42</v>
      </c>
      <c r="D156" s="13">
        <v>0.19</v>
      </c>
      <c r="E156" s="13">
        <v>0.7</v>
      </c>
      <c r="F156" s="9" t="s">
        <v>63</v>
      </c>
      <c r="G156" t="s">
        <v>71</v>
      </c>
      <c r="H156" s="9" t="s">
        <v>37</v>
      </c>
      <c r="I156" s="9">
        <v>8</v>
      </c>
      <c r="J156" t="s">
        <v>84</v>
      </c>
      <c r="K156" t="s">
        <v>57</v>
      </c>
      <c r="L156">
        <v>2016</v>
      </c>
      <c r="M156" t="s">
        <v>56</v>
      </c>
    </row>
    <row r="157" spans="1:14" ht="17" x14ac:dyDescent="0.2">
      <c r="A157" t="s">
        <v>68</v>
      </c>
      <c r="B157" s="4" t="s">
        <v>1859</v>
      </c>
      <c r="C157" s="13">
        <v>0.44</v>
      </c>
      <c r="D157" s="13">
        <v>0.2</v>
      </c>
      <c r="E157" s="13">
        <v>0.7</v>
      </c>
      <c r="F157" s="9" t="s">
        <v>63</v>
      </c>
      <c r="G157" t="s">
        <v>71</v>
      </c>
      <c r="H157" s="9" t="s">
        <v>37</v>
      </c>
      <c r="I157" s="9">
        <v>8</v>
      </c>
      <c r="J157" t="s">
        <v>85</v>
      </c>
      <c r="K157" t="s">
        <v>57</v>
      </c>
      <c r="L157">
        <v>2016</v>
      </c>
      <c r="M157" t="s">
        <v>56</v>
      </c>
    </row>
    <row r="158" spans="1:14" ht="17" x14ac:dyDescent="0.2">
      <c r="A158" t="s">
        <v>68</v>
      </c>
      <c r="B158" s="4" t="s">
        <v>1859</v>
      </c>
      <c r="C158" s="13">
        <v>0.8</v>
      </c>
      <c r="D158" s="13">
        <v>0.66</v>
      </c>
      <c r="E158" s="13">
        <v>0.89</v>
      </c>
      <c r="F158" s="9" t="s">
        <v>63</v>
      </c>
      <c r="G158" t="s">
        <v>71</v>
      </c>
      <c r="H158" s="9" t="s">
        <v>37</v>
      </c>
      <c r="I158" s="9">
        <v>30</v>
      </c>
      <c r="J158" t="s">
        <v>86</v>
      </c>
      <c r="K158" t="s">
        <v>57</v>
      </c>
      <c r="L158">
        <v>2016</v>
      </c>
      <c r="M158" t="s">
        <v>56</v>
      </c>
    </row>
    <row r="159" spans="1:14" ht="17" x14ac:dyDescent="0.2">
      <c r="A159" t="s">
        <v>68</v>
      </c>
      <c r="B159" s="4" t="s">
        <v>1859</v>
      </c>
      <c r="C159" s="13">
        <v>0.76</v>
      </c>
      <c r="D159" s="13">
        <v>0.61</v>
      </c>
      <c r="E159" s="13">
        <v>0.86</v>
      </c>
      <c r="F159" s="9" t="s">
        <v>63</v>
      </c>
      <c r="G159" t="s">
        <v>71</v>
      </c>
      <c r="H159" s="9" t="s">
        <v>37</v>
      </c>
      <c r="I159" s="9">
        <v>30</v>
      </c>
      <c r="J159" t="s">
        <v>87</v>
      </c>
      <c r="K159" t="s">
        <v>57</v>
      </c>
      <c r="L159">
        <v>2016</v>
      </c>
      <c r="M159" t="s">
        <v>56</v>
      </c>
    </row>
    <row r="160" spans="1:14" ht="17" x14ac:dyDescent="0.2">
      <c r="A160" t="s">
        <v>68</v>
      </c>
      <c r="B160" s="4" t="s">
        <v>1859</v>
      </c>
      <c r="C160" s="13">
        <v>0.64</v>
      </c>
      <c r="D160" s="13">
        <v>0.48</v>
      </c>
      <c r="E160" s="13">
        <v>0.78</v>
      </c>
      <c r="F160" s="9" t="s">
        <v>63</v>
      </c>
      <c r="G160" t="s">
        <v>71</v>
      </c>
      <c r="H160" s="9" t="s">
        <v>37</v>
      </c>
      <c r="I160" s="9">
        <v>30</v>
      </c>
      <c r="J160" t="s">
        <v>88</v>
      </c>
      <c r="K160" t="s">
        <v>57</v>
      </c>
      <c r="L160">
        <v>2016</v>
      </c>
      <c r="M160" t="s">
        <v>56</v>
      </c>
    </row>
    <row r="161" spans="1:13" ht="17" x14ac:dyDescent="0.2">
      <c r="A161" t="s">
        <v>68</v>
      </c>
      <c r="B161" s="4" t="s">
        <v>1859</v>
      </c>
      <c r="C161" s="13">
        <v>0.65</v>
      </c>
      <c r="D161" s="13">
        <v>0.49</v>
      </c>
      <c r="E161" s="13">
        <v>0.79</v>
      </c>
      <c r="F161" s="9" t="s">
        <v>63</v>
      </c>
      <c r="G161" t="s">
        <v>71</v>
      </c>
      <c r="H161" s="9" t="s">
        <v>37</v>
      </c>
      <c r="I161" s="9">
        <v>30</v>
      </c>
      <c r="J161" t="s">
        <v>89</v>
      </c>
      <c r="K161" t="s">
        <v>57</v>
      </c>
      <c r="L161">
        <v>2016</v>
      </c>
      <c r="M161" t="s">
        <v>56</v>
      </c>
    </row>
    <row r="162" spans="1:13" ht="17" x14ac:dyDescent="0.2">
      <c r="A162" t="s">
        <v>68</v>
      </c>
      <c r="B162" s="4" t="s">
        <v>1859</v>
      </c>
      <c r="C162" s="13">
        <v>0.49</v>
      </c>
      <c r="D162" s="13">
        <v>0.37</v>
      </c>
      <c r="E162" s="13">
        <v>0.62</v>
      </c>
      <c r="F162" s="9" t="s">
        <v>63</v>
      </c>
      <c r="G162" t="s">
        <v>71</v>
      </c>
      <c r="H162" s="9" t="s">
        <v>37</v>
      </c>
      <c r="I162" s="9">
        <v>63</v>
      </c>
      <c r="J162" t="s">
        <v>90</v>
      </c>
      <c r="K162" t="s">
        <v>57</v>
      </c>
      <c r="L162">
        <v>2016</v>
      </c>
      <c r="M162" t="s">
        <v>56</v>
      </c>
    </row>
    <row r="163" spans="1:13" ht="17" x14ac:dyDescent="0.2">
      <c r="A163" t="s">
        <v>68</v>
      </c>
      <c r="B163" s="4" t="s">
        <v>1859</v>
      </c>
      <c r="C163" s="13">
        <v>0.43</v>
      </c>
      <c r="D163" s="13">
        <v>0.32</v>
      </c>
      <c r="E163" s="13">
        <v>0.56000000000000005</v>
      </c>
      <c r="F163" s="9" t="s">
        <v>63</v>
      </c>
      <c r="G163" t="s">
        <v>71</v>
      </c>
      <c r="H163" s="9" t="s">
        <v>37</v>
      </c>
      <c r="I163" s="9">
        <v>63</v>
      </c>
      <c r="J163" t="s">
        <v>91</v>
      </c>
      <c r="K163" t="s">
        <v>57</v>
      </c>
      <c r="L163">
        <v>2016</v>
      </c>
      <c r="M163" t="s">
        <v>56</v>
      </c>
    </row>
    <row r="164" spans="1:13" ht="17" x14ac:dyDescent="0.2">
      <c r="A164" t="s">
        <v>68</v>
      </c>
      <c r="B164" s="4" t="s">
        <v>1859</v>
      </c>
      <c r="C164" s="13">
        <v>0.31</v>
      </c>
      <c r="D164" s="13">
        <v>0.21</v>
      </c>
      <c r="E164" s="13">
        <v>0.42</v>
      </c>
      <c r="F164" s="9" t="s">
        <v>63</v>
      </c>
      <c r="G164" t="s">
        <v>71</v>
      </c>
      <c r="H164" s="9" t="s">
        <v>37</v>
      </c>
      <c r="I164" s="9">
        <v>63</v>
      </c>
      <c r="J164" t="s">
        <v>92</v>
      </c>
      <c r="K164" t="s">
        <v>57</v>
      </c>
      <c r="L164">
        <v>2016</v>
      </c>
      <c r="M164" t="s">
        <v>56</v>
      </c>
    </row>
    <row r="165" spans="1:13" ht="17" x14ac:dyDescent="0.2">
      <c r="A165" t="s">
        <v>68</v>
      </c>
      <c r="B165" s="4" t="s">
        <v>1859</v>
      </c>
      <c r="C165" s="13">
        <v>0.32</v>
      </c>
      <c r="D165" s="13">
        <v>0.22</v>
      </c>
      <c r="E165" s="13">
        <v>0.43</v>
      </c>
      <c r="F165" s="9" t="s">
        <v>63</v>
      </c>
      <c r="G165" t="s">
        <v>71</v>
      </c>
      <c r="H165" s="9" t="s">
        <v>37</v>
      </c>
      <c r="I165" s="9">
        <v>63</v>
      </c>
      <c r="J165" t="s">
        <v>93</v>
      </c>
      <c r="K165" t="s">
        <v>57</v>
      </c>
      <c r="L165">
        <v>2016</v>
      </c>
      <c r="M165" t="s">
        <v>56</v>
      </c>
    </row>
    <row r="166" spans="1:13" ht="17" x14ac:dyDescent="0.2">
      <c r="A166" t="s">
        <v>68</v>
      </c>
      <c r="B166" s="4" t="s">
        <v>1859</v>
      </c>
      <c r="C166" s="13">
        <v>0.53</v>
      </c>
      <c r="D166" s="13">
        <v>0.41</v>
      </c>
      <c r="E166" s="13">
        <v>0.65</v>
      </c>
      <c r="F166" s="9" t="s">
        <v>63</v>
      </c>
      <c r="G166" t="s">
        <v>71</v>
      </c>
      <c r="H166" s="9" t="s">
        <v>37</v>
      </c>
      <c r="I166" s="9">
        <v>69</v>
      </c>
      <c r="J166" t="s">
        <v>94</v>
      </c>
      <c r="K166" t="s">
        <v>57</v>
      </c>
      <c r="L166">
        <v>2016</v>
      </c>
      <c r="M166" t="s">
        <v>56</v>
      </c>
    </row>
    <row r="167" spans="1:13" ht="17" customHeight="1" x14ac:dyDescent="0.2">
      <c r="A167" t="s">
        <v>68</v>
      </c>
      <c r="B167" s="4" t="s">
        <v>1859</v>
      </c>
      <c r="C167" s="13">
        <v>0.47</v>
      </c>
      <c r="D167" s="13">
        <v>0.36</v>
      </c>
      <c r="E167" s="13">
        <v>0.59</v>
      </c>
      <c r="F167" s="9" t="s">
        <v>63</v>
      </c>
      <c r="G167" t="s">
        <v>71</v>
      </c>
      <c r="H167" s="9" t="s">
        <v>37</v>
      </c>
      <c r="I167" s="9">
        <v>69</v>
      </c>
      <c r="J167" t="s">
        <v>95</v>
      </c>
      <c r="K167" t="s">
        <v>57</v>
      </c>
      <c r="L167">
        <v>2016</v>
      </c>
      <c r="M167" t="s">
        <v>56</v>
      </c>
    </row>
    <row r="168" spans="1:13" ht="17" x14ac:dyDescent="0.2">
      <c r="A168" t="s">
        <v>68</v>
      </c>
      <c r="B168" s="4" t="s">
        <v>1859</v>
      </c>
      <c r="C168" s="13">
        <v>0.34</v>
      </c>
      <c r="D168" s="13">
        <v>0.24</v>
      </c>
      <c r="E168" s="13">
        <v>0.45</v>
      </c>
      <c r="F168" s="9" t="s">
        <v>63</v>
      </c>
      <c r="G168" t="s">
        <v>71</v>
      </c>
      <c r="H168" s="9" t="s">
        <v>37</v>
      </c>
      <c r="I168" s="9">
        <v>69</v>
      </c>
      <c r="J168" t="s">
        <v>96</v>
      </c>
      <c r="K168" t="s">
        <v>57</v>
      </c>
      <c r="L168">
        <v>2016</v>
      </c>
      <c r="M168" t="s">
        <v>56</v>
      </c>
    </row>
    <row r="169" spans="1:13" ht="17" x14ac:dyDescent="0.2">
      <c r="A169" t="s">
        <v>68</v>
      </c>
      <c r="B169" s="4" t="s">
        <v>1859</v>
      </c>
      <c r="C169" s="13">
        <v>0.35</v>
      </c>
      <c r="D169" s="13">
        <v>0.25</v>
      </c>
      <c r="E169" s="13">
        <v>0.47</v>
      </c>
      <c r="F169" s="9" t="s">
        <v>63</v>
      </c>
      <c r="G169" t="s">
        <v>71</v>
      </c>
      <c r="H169" s="9" t="s">
        <v>37</v>
      </c>
      <c r="I169" s="9">
        <v>69</v>
      </c>
      <c r="J169" t="s">
        <v>97</v>
      </c>
      <c r="K169" t="s">
        <v>57</v>
      </c>
      <c r="L169">
        <v>2016</v>
      </c>
      <c r="M169" t="s">
        <v>56</v>
      </c>
    </row>
    <row r="170" spans="1:13" ht="17" x14ac:dyDescent="0.2">
      <c r="A170" t="s">
        <v>68</v>
      </c>
      <c r="B170" s="4" t="s">
        <v>1859</v>
      </c>
      <c r="C170" s="13">
        <v>0.44</v>
      </c>
      <c r="D170" s="13">
        <v>0.31</v>
      </c>
      <c r="E170" s="13">
        <v>0.56999999999999995</v>
      </c>
      <c r="F170" s="9" t="s">
        <v>63</v>
      </c>
      <c r="G170" t="s">
        <v>71</v>
      </c>
      <c r="H170" s="9" t="s">
        <v>37</v>
      </c>
      <c r="I170" s="9">
        <v>69</v>
      </c>
      <c r="J170" t="s">
        <v>98</v>
      </c>
      <c r="K170" t="s">
        <v>57</v>
      </c>
      <c r="L170">
        <v>2016</v>
      </c>
      <c r="M170" t="s">
        <v>56</v>
      </c>
    </row>
    <row r="171" spans="1:13" ht="17" x14ac:dyDescent="0.2">
      <c r="A171" t="s">
        <v>68</v>
      </c>
      <c r="B171" s="4" t="s">
        <v>1859</v>
      </c>
      <c r="C171" s="13">
        <v>0.38</v>
      </c>
      <c r="D171" s="13">
        <v>0.26</v>
      </c>
      <c r="E171" s="13">
        <v>0.51</v>
      </c>
      <c r="F171" s="9" t="s">
        <v>63</v>
      </c>
      <c r="G171" t="s">
        <v>71</v>
      </c>
      <c r="H171" s="9" t="s">
        <v>37</v>
      </c>
      <c r="I171" s="9">
        <v>69</v>
      </c>
      <c r="J171" t="s">
        <v>99</v>
      </c>
      <c r="K171" t="s">
        <v>57</v>
      </c>
      <c r="L171">
        <v>2016</v>
      </c>
      <c r="M171" t="s">
        <v>56</v>
      </c>
    </row>
    <row r="172" spans="1:13" ht="17" x14ac:dyDescent="0.2">
      <c r="A172" t="s">
        <v>68</v>
      </c>
      <c r="B172" s="4" t="s">
        <v>1859</v>
      </c>
      <c r="C172" s="13">
        <v>0.26</v>
      </c>
      <c r="D172" s="13">
        <v>0.17</v>
      </c>
      <c r="E172" s="13">
        <v>0.37</v>
      </c>
      <c r="F172" s="9" t="s">
        <v>63</v>
      </c>
      <c r="G172" t="s">
        <v>71</v>
      </c>
      <c r="H172" s="9" t="s">
        <v>37</v>
      </c>
      <c r="I172" s="9">
        <v>69</v>
      </c>
      <c r="J172" t="s">
        <v>100</v>
      </c>
      <c r="K172" t="s">
        <v>57</v>
      </c>
      <c r="L172">
        <v>2016</v>
      </c>
      <c r="M172" t="s">
        <v>56</v>
      </c>
    </row>
    <row r="173" spans="1:13" ht="17" x14ac:dyDescent="0.2">
      <c r="A173" t="s">
        <v>68</v>
      </c>
      <c r="B173" s="4" t="s">
        <v>1859</v>
      </c>
      <c r="C173" s="13">
        <v>0.27</v>
      </c>
      <c r="D173" s="13">
        <v>0.18</v>
      </c>
      <c r="E173" s="13">
        <v>0.39</v>
      </c>
      <c r="F173" s="9" t="s">
        <v>63</v>
      </c>
      <c r="G173" t="s">
        <v>71</v>
      </c>
      <c r="H173" s="9" t="s">
        <v>37</v>
      </c>
      <c r="I173" s="9">
        <v>69</v>
      </c>
      <c r="J173" t="s">
        <v>101</v>
      </c>
      <c r="K173" t="s">
        <v>57</v>
      </c>
      <c r="L173">
        <v>2016</v>
      </c>
      <c r="M173" t="s">
        <v>56</v>
      </c>
    </row>
    <row r="174" spans="1:13" ht="17" x14ac:dyDescent="0.2">
      <c r="A174" t="s">
        <v>68</v>
      </c>
      <c r="B174" s="4" t="s">
        <v>1859</v>
      </c>
      <c r="C174" s="13">
        <v>0.46</v>
      </c>
      <c r="D174" s="13">
        <v>0.38</v>
      </c>
      <c r="E174" s="13">
        <v>0.54</v>
      </c>
      <c r="F174" s="9" t="s">
        <v>63</v>
      </c>
      <c r="G174" t="s">
        <v>71</v>
      </c>
      <c r="H174" s="9" t="s">
        <v>37</v>
      </c>
      <c r="I174" s="9">
        <v>311</v>
      </c>
      <c r="J174" t="s">
        <v>102</v>
      </c>
      <c r="K174" t="s">
        <v>57</v>
      </c>
      <c r="L174">
        <v>2016</v>
      </c>
      <c r="M174" t="s">
        <v>56</v>
      </c>
    </row>
    <row r="175" spans="1:13" ht="17" x14ac:dyDescent="0.2">
      <c r="A175" t="s">
        <v>68</v>
      </c>
      <c r="B175" s="4" t="s">
        <v>1859</v>
      </c>
      <c r="C175" s="13">
        <v>0.4</v>
      </c>
      <c r="D175" s="13">
        <v>0.33</v>
      </c>
      <c r="E175" s="13">
        <v>0.47</v>
      </c>
      <c r="F175" s="9" t="s">
        <v>63</v>
      </c>
      <c r="G175" t="s">
        <v>71</v>
      </c>
      <c r="H175" s="9" t="s">
        <v>37</v>
      </c>
      <c r="I175" s="9">
        <v>311</v>
      </c>
      <c r="J175" t="s">
        <v>103</v>
      </c>
      <c r="K175" t="s">
        <v>57</v>
      </c>
      <c r="L175">
        <v>2016</v>
      </c>
      <c r="M175" t="s">
        <v>56</v>
      </c>
    </row>
    <row r="176" spans="1:13" ht="17" customHeight="1" x14ac:dyDescent="0.2">
      <c r="A176" t="s">
        <v>68</v>
      </c>
      <c r="B176" s="4" t="s">
        <v>1859</v>
      </c>
      <c r="C176" s="13">
        <v>0.28000000000000003</v>
      </c>
      <c r="D176" s="13">
        <v>0.22</v>
      </c>
      <c r="E176" s="13">
        <v>0.35</v>
      </c>
      <c r="F176" s="9" t="s">
        <v>63</v>
      </c>
      <c r="G176" t="s">
        <v>71</v>
      </c>
      <c r="H176" s="9" t="s">
        <v>37</v>
      </c>
      <c r="I176" s="9">
        <v>311</v>
      </c>
      <c r="J176" t="s">
        <v>104</v>
      </c>
      <c r="K176" t="s">
        <v>57</v>
      </c>
      <c r="L176">
        <v>2016</v>
      </c>
      <c r="M176" t="s">
        <v>56</v>
      </c>
    </row>
    <row r="177" spans="1:14" ht="17" x14ac:dyDescent="0.2">
      <c r="A177" t="s">
        <v>68</v>
      </c>
      <c r="B177" s="4" t="s">
        <v>1859</v>
      </c>
      <c r="C177" s="13">
        <v>0.28999999999999998</v>
      </c>
      <c r="D177" s="13">
        <v>0.23</v>
      </c>
      <c r="E177" s="13">
        <v>0.36</v>
      </c>
      <c r="F177" s="9" t="s">
        <v>63</v>
      </c>
      <c r="G177" t="s">
        <v>71</v>
      </c>
      <c r="H177" s="9" t="s">
        <v>37</v>
      </c>
      <c r="I177" s="9">
        <v>311</v>
      </c>
      <c r="J177" t="s">
        <v>105</v>
      </c>
      <c r="K177" t="s">
        <v>57</v>
      </c>
      <c r="L177">
        <v>2016</v>
      </c>
      <c r="M177" t="s">
        <v>56</v>
      </c>
    </row>
    <row r="178" spans="1:14" ht="17" x14ac:dyDescent="0.2">
      <c r="A178" t="s">
        <v>68</v>
      </c>
      <c r="B178" s="4" t="s">
        <v>1859</v>
      </c>
      <c r="C178" s="13">
        <v>0.23</v>
      </c>
      <c r="D178" s="13">
        <v>0.14000000000000001</v>
      </c>
      <c r="E178" s="13">
        <v>0.36</v>
      </c>
      <c r="F178" s="9" t="s">
        <v>63</v>
      </c>
      <c r="G178" t="s">
        <v>71</v>
      </c>
      <c r="H178" s="9" t="s">
        <v>37</v>
      </c>
      <c r="I178" s="9">
        <v>69</v>
      </c>
      <c r="J178" t="s">
        <v>106</v>
      </c>
      <c r="K178" t="s">
        <v>57</v>
      </c>
      <c r="L178">
        <v>2016</v>
      </c>
      <c r="M178" t="s">
        <v>56</v>
      </c>
    </row>
    <row r="179" spans="1:14" ht="17" x14ac:dyDescent="0.2">
      <c r="A179" t="s">
        <v>68</v>
      </c>
      <c r="B179" s="4" t="s">
        <v>1859</v>
      </c>
      <c r="C179" s="13">
        <v>0.19</v>
      </c>
      <c r="D179" s="13">
        <v>0.11</v>
      </c>
      <c r="E179" s="13">
        <v>0.3</v>
      </c>
      <c r="F179" s="9" t="s">
        <v>63</v>
      </c>
      <c r="G179" t="s">
        <v>71</v>
      </c>
      <c r="H179" s="9" t="s">
        <v>37</v>
      </c>
      <c r="I179" s="9">
        <v>69</v>
      </c>
      <c r="J179" t="s">
        <v>107</v>
      </c>
      <c r="K179" t="s">
        <v>57</v>
      </c>
      <c r="L179">
        <v>2016</v>
      </c>
      <c r="M179" t="s">
        <v>56</v>
      </c>
    </row>
    <row r="180" spans="1:14" ht="17" x14ac:dyDescent="0.2">
      <c r="A180" t="s">
        <v>68</v>
      </c>
      <c r="B180" s="4" t="s">
        <v>1859</v>
      </c>
      <c r="C180" s="13">
        <v>0.12</v>
      </c>
      <c r="D180" s="13">
        <v>7.0000000000000007E-2</v>
      </c>
      <c r="E180" s="13">
        <v>0.2</v>
      </c>
      <c r="F180" s="9" t="s">
        <v>63</v>
      </c>
      <c r="G180" t="s">
        <v>71</v>
      </c>
      <c r="H180" s="9" t="s">
        <v>37</v>
      </c>
      <c r="I180" s="9">
        <v>69</v>
      </c>
      <c r="J180" t="s">
        <v>108</v>
      </c>
      <c r="K180" t="s">
        <v>57</v>
      </c>
      <c r="L180">
        <v>2016</v>
      </c>
      <c r="M180" t="s">
        <v>56</v>
      </c>
    </row>
    <row r="181" spans="1:14" ht="17" x14ac:dyDescent="0.2">
      <c r="A181" t="s">
        <v>68</v>
      </c>
      <c r="B181" s="4" t="s">
        <v>1859</v>
      </c>
      <c r="C181" s="13">
        <v>0.12</v>
      </c>
      <c r="D181" s="13">
        <v>7.0000000000000007E-2</v>
      </c>
      <c r="E181" s="13">
        <v>0.21</v>
      </c>
      <c r="F181" s="9" t="s">
        <v>63</v>
      </c>
      <c r="G181" t="s">
        <v>71</v>
      </c>
      <c r="H181" s="9" t="s">
        <v>37</v>
      </c>
      <c r="I181" s="9">
        <v>69</v>
      </c>
      <c r="J181" t="s">
        <v>109</v>
      </c>
      <c r="K181" t="s">
        <v>57</v>
      </c>
      <c r="L181">
        <v>2016</v>
      </c>
      <c r="M181" t="s">
        <v>56</v>
      </c>
    </row>
    <row r="182" spans="1:14" ht="17" x14ac:dyDescent="0.2">
      <c r="A182" t="s">
        <v>68</v>
      </c>
      <c r="B182" s="4" t="s">
        <v>1859</v>
      </c>
      <c r="C182" s="13">
        <v>0.65</v>
      </c>
      <c r="D182" s="13">
        <v>0.56000000000000005</v>
      </c>
      <c r="E182" s="13">
        <v>0.73</v>
      </c>
      <c r="F182" s="9" t="s">
        <v>63</v>
      </c>
      <c r="G182" t="s">
        <v>71</v>
      </c>
      <c r="H182" s="9" t="s">
        <v>37</v>
      </c>
      <c r="I182" s="9">
        <v>164</v>
      </c>
      <c r="J182" t="s">
        <v>110</v>
      </c>
      <c r="K182" t="s">
        <v>57</v>
      </c>
      <c r="L182">
        <v>2016</v>
      </c>
      <c r="M182" t="s">
        <v>56</v>
      </c>
    </row>
    <row r="183" spans="1:14" ht="17" x14ac:dyDescent="0.2">
      <c r="A183" t="s">
        <v>68</v>
      </c>
      <c r="B183" s="4" t="s">
        <v>1859</v>
      </c>
      <c r="C183" s="13">
        <v>0.59</v>
      </c>
      <c r="D183" s="13">
        <v>0.5</v>
      </c>
      <c r="E183" s="13">
        <v>0.67</v>
      </c>
      <c r="F183" s="9" t="s">
        <v>63</v>
      </c>
      <c r="G183" t="s">
        <v>71</v>
      </c>
      <c r="H183" s="9" t="s">
        <v>37</v>
      </c>
      <c r="I183" s="9">
        <v>164</v>
      </c>
      <c r="J183" t="s">
        <v>111</v>
      </c>
      <c r="K183" t="s">
        <v>57</v>
      </c>
      <c r="L183">
        <v>2016</v>
      </c>
      <c r="M183" t="s">
        <v>56</v>
      </c>
    </row>
    <row r="184" spans="1:14" ht="17" x14ac:dyDescent="0.2">
      <c r="A184" t="s">
        <v>68</v>
      </c>
      <c r="B184" s="4" t="s">
        <v>1859</v>
      </c>
      <c r="C184" s="13">
        <v>0.45</v>
      </c>
      <c r="D184" s="13">
        <v>0.37</v>
      </c>
      <c r="E184" s="13">
        <v>0.54</v>
      </c>
      <c r="F184" s="9" t="s">
        <v>63</v>
      </c>
      <c r="G184" t="s">
        <v>71</v>
      </c>
      <c r="H184" s="9" t="s">
        <v>37</v>
      </c>
      <c r="I184" s="9">
        <v>164</v>
      </c>
      <c r="J184" t="s">
        <v>112</v>
      </c>
      <c r="K184" t="s">
        <v>57</v>
      </c>
      <c r="L184">
        <v>2016</v>
      </c>
      <c r="M184" t="s">
        <v>56</v>
      </c>
    </row>
    <row r="185" spans="1:14" ht="17" x14ac:dyDescent="0.2">
      <c r="A185" t="s">
        <v>68</v>
      </c>
      <c r="B185" s="4" t="s">
        <v>1859</v>
      </c>
      <c r="C185" s="13">
        <v>0.46</v>
      </c>
      <c r="D185" s="13">
        <v>0.38</v>
      </c>
      <c r="E185" s="13">
        <v>0.55000000000000004</v>
      </c>
      <c r="F185" s="9" t="s">
        <v>63</v>
      </c>
      <c r="G185" t="s">
        <v>71</v>
      </c>
      <c r="H185" s="9" t="s">
        <v>37</v>
      </c>
      <c r="I185" s="9">
        <v>164</v>
      </c>
      <c r="J185" t="s">
        <v>113</v>
      </c>
      <c r="K185" t="s">
        <v>57</v>
      </c>
      <c r="L185">
        <v>2016</v>
      </c>
      <c r="M185" t="s">
        <v>56</v>
      </c>
    </row>
    <row r="186" spans="1:14" ht="17" x14ac:dyDescent="0.2">
      <c r="A186" t="s">
        <v>68</v>
      </c>
      <c r="B186" s="4" t="s">
        <v>1859</v>
      </c>
      <c r="C186" s="13">
        <v>0.53</v>
      </c>
      <c r="D186" s="13">
        <v>0.43</v>
      </c>
      <c r="E186" s="13">
        <v>0.62</v>
      </c>
      <c r="F186" s="9" t="s">
        <v>63</v>
      </c>
      <c r="G186" t="s">
        <v>71</v>
      </c>
      <c r="H186" s="9" t="s">
        <v>37</v>
      </c>
      <c r="I186" s="9">
        <v>123</v>
      </c>
      <c r="J186" t="s">
        <v>114</v>
      </c>
      <c r="K186" t="s">
        <v>57</v>
      </c>
      <c r="L186">
        <v>2016</v>
      </c>
      <c r="M186" t="s">
        <v>56</v>
      </c>
    </row>
    <row r="187" spans="1:14" ht="17" x14ac:dyDescent="0.2">
      <c r="A187" t="s">
        <v>68</v>
      </c>
      <c r="B187" s="4" t="s">
        <v>1859</v>
      </c>
      <c r="C187" s="13">
        <v>0.47</v>
      </c>
      <c r="D187" s="13">
        <v>0.38</v>
      </c>
      <c r="E187" s="13">
        <v>0.56000000000000005</v>
      </c>
      <c r="F187" s="9" t="s">
        <v>63</v>
      </c>
      <c r="G187" t="s">
        <v>71</v>
      </c>
      <c r="H187" s="9" t="s">
        <v>37</v>
      </c>
      <c r="I187" s="9">
        <v>123</v>
      </c>
      <c r="J187" t="s">
        <v>115</v>
      </c>
      <c r="K187" t="s">
        <v>57</v>
      </c>
      <c r="L187">
        <v>2016</v>
      </c>
      <c r="M187" t="s">
        <v>56</v>
      </c>
    </row>
    <row r="188" spans="1:14" ht="17" x14ac:dyDescent="0.2">
      <c r="A188" t="s">
        <v>68</v>
      </c>
      <c r="B188" s="4" t="s">
        <v>1859</v>
      </c>
      <c r="C188" s="13">
        <v>0.34</v>
      </c>
      <c r="D188" s="13">
        <v>0.26</v>
      </c>
      <c r="E188" s="13">
        <v>0.43</v>
      </c>
      <c r="F188" s="9" t="s">
        <v>63</v>
      </c>
      <c r="G188" t="s">
        <v>71</v>
      </c>
      <c r="H188" s="9" t="s">
        <v>37</v>
      </c>
      <c r="I188" s="9">
        <v>123</v>
      </c>
      <c r="J188" t="s">
        <v>116</v>
      </c>
      <c r="K188" t="s">
        <v>57</v>
      </c>
      <c r="L188">
        <v>2016</v>
      </c>
      <c r="M188" t="s">
        <v>56</v>
      </c>
    </row>
    <row r="189" spans="1:14" ht="17" x14ac:dyDescent="0.2">
      <c r="A189" t="s">
        <v>68</v>
      </c>
      <c r="B189" s="4" t="s">
        <v>1859</v>
      </c>
      <c r="C189" s="13">
        <v>0.35</v>
      </c>
      <c r="D189" s="13">
        <v>0.26</v>
      </c>
      <c r="E189" s="13">
        <v>0.44</v>
      </c>
      <c r="F189" s="9" t="s">
        <v>63</v>
      </c>
      <c r="G189" t="s">
        <v>71</v>
      </c>
      <c r="H189" s="9" t="s">
        <v>37</v>
      </c>
      <c r="I189" s="9">
        <v>123</v>
      </c>
      <c r="J189" t="s">
        <v>117</v>
      </c>
      <c r="K189" t="s">
        <v>57</v>
      </c>
      <c r="L189">
        <v>2016</v>
      </c>
      <c r="M189" t="s">
        <v>56</v>
      </c>
      <c r="N189" t="s">
        <v>1435</v>
      </c>
    </row>
    <row r="190" spans="1:14" ht="17" x14ac:dyDescent="0.2">
      <c r="A190" t="s">
        <v>69</v>
      </c>
      <c r="B190" s="4" t="s">
        <v>1849</v>
      </c>
      <c r="C190" s="13">
        <v>0.22</v>
      </c>
      <c r="D190" s="13">
        <v>0.11</v>
      </c>
      <c r="E190" s="13">
        <v>0.4</v>
      </c>
      <c r="F190" s="9" t="s">
        <v>63</v>
      </c>
      <c r="G190" t="s">
        <v>71</v>
      </c>
      <c r="H190" s="9" t="s">
        <v>37</v>
      </c>
      <c r="I190" s="9">
        <v>2152</v>
      </c>
      <c r="J190">
        <v>2011</v>
      </c>
      <c r="K190" t="s">
        <v>57</v>
      </c>
      <c r="L190">
        <v>2016</v>
      </c>
      <c r="M190" t="s">
        <v>56</v>
      </c>
    </row>
    <row r="191" spans="1:14" ht="17" x14ac:dyDescent="0.2">
      <c r="A191" t="s">
        <v>69</v>
      </c>
      <c r="B191" s="4" t="s">
        <v>1849</v>
      </c>
      <c r="C191" s="13">
        <v>0.82</v>
      </c>
      <c r="D191" s="13">
        <v>0.28999999999999998</v>
      </c>
      <c r="E191" s="13">
        <v>0.98</v>
      </c>
      <c r="F191" s="9" t="s">
        <v>63</v>
      </c>
      <c r="G191" t="s">
        <v>71</v>
      </c>
      <c r="H191" s="9" t="s">
        <v>37</v>
      </c>
      <c r="I191" s="9">
        <v>2152</v>
      </c>
      <c r="J191">
        <v>2012</v>
      </c>
      <c r="K191" t="s">
        <v>57</v>
      </c>
      <c r="L191">
        <v>2016</v>
      </c>
      <c r="M191" t="s">
        <v>56</v>
      </c>
    </row>
    <row r="192" spans="1:14" ht="17" x14ac:dyDescent="0.2">
      <c r="A192" t="s">
        <v>69</v>
      </c>
      <c r="B192" s="4" t="s">
        <v>1849</v>
      </c>
      <c r="C192" s="13">
        <v>0.43</v>
      </c>
      <c r="D192" s="13">
        <v>0.27</v>
      </c>
      <c r="E192" s="13">
        <v>0.61</v>
      </c>
      <c r="F192" s="9" t="s">
        <v>63</v>
      </c>
      <c r="G192" t="s">
        <v>71</v>
      </c>
      <c r="H192" s="9" t="s">
        <v>37</v>
      </c>
      <c r="I192" s="9">
        <v>2152</v>
      </c>
      <c r="J192">
        <v>2013</v>
      </c>
      <c r="K192" t="s">
        <v>57</v>
      </c>
      <c r="L192">
        <v>2016</v>
      </c>
      <c r="M192" t="s">
        <v>56</v>
      </c>
    </row>
    <row r="193" spans="1:14" ht="17" x14ac:dyDescent="0.2">
      <c r="A193" t="s">
        <v>69</v>
      </c>
      <c r="B193" s="4" t="s">
        <v>1849</v>
      </c>
      <c r="C193" s="13">
        <v>0.42</v>
      </c>
      <c r="D193" s="13">
        <v>0.23</v>
      </c>
      <c r="E193" s="13">
        <v>0.63</v>
      </c>
      <c r="F193" s="9" t="s">
        <v>63</v>
      </c>
      <c r="G193" t="s">
        <v>71</v>
      </c>
      <c r="H193" s="9" t="s">
        <v>37</v>
      </c>
      <c r="I193" s="9">
        <v>2152</v>
      </c>
      <c r="J193">
        <v>2014</v>
      </c>
      <c r="K193" t="s">
        <v>57</v>
      </c>
      <c r="L193">
        <v>2016</v>
      </c>
      <c r="M193" t="s">
        <v>56</v>
      </c>
    </row>
    <row r="194" spans="1:14" ht="17" x14ac:dyDescent="0.2">
      <c r="A194" t="s">
        <v>70</v>
      </c>
      <c r="B194" s="4" t="s">
        <v>1864</v>
      </c>
      <c r="C194" s="13">
        <v>1.27</v>
      </c>
      <c r="D194" s="13">
        <v>0.11</v>
      </c>
      <c r="E194" s="13" t="s">
        <v>55</v>
      </c>
      <c r="F194" s="9" t="s">
        <v>72</v>
      </c>
      <c r="G194" t="s">
        <v>1437</v>
      </c>
      <c r="H194" s="9" t="s">
        <v>37</v>
      </c>
      <c r="I194" s="9">
        <v>44</v>
      </c>
      <c r="J194" t="s">
        <v>77</v>
      </c>
      <c r="K194" t="s">
        <v>57</v>
      </c>
      <c r="L194">
        <v>2016</v>
      </c>
      <c r="M194" t="s">
        <v>56</v>
      </c>
      <c r="N194" t="s">
        <v>1436</v>
      </c>
    </row>
    <row r="195" spans="1:14" ht="17" x14ac:dyDescent="0.2">
      <c r="A195" t="s">
        <v>70</v>
      </c>
      <c r="B195" s="4" t="s">
        <v>1864</v>
      </c>
      <c r="C195" s="13">
        <v>0.64</v>
      </c>
      <c r="D195" s="13">
        <v>0.23</v>
      </c>
      <c r="E195" s="13" t="s">
        <v>55</v>
      </c>
      <c r="F195" s="9" t="s">
        <v>72</v>
      </c>
      <c r="G195" t="s">
        <v>1437</v>
      </c>
      <c r="H195" s="9" t="s">
        <v>37</v>
      </c>
      <c r="I195" s="9">
        <v>68</v>
      </c>
      <c r="J195" t="s">
        <v>118</v>
      </c>
      <c r="K195" t="s">
        <v>57</v>
      </c>
      <c r="L195">
        <v>2016</v>
      </c>
      <c r="M195" t="s">
        <v>56</v>
      </c>
    </row>
    <row r="196" spans="1:14" ht="17" x14ac:dyDescent="0.2">
      <c r="A196" t="s">
        <v>70</v>
      </c>
      <c r="B196" s="4" t="s">
        <v>1864</v>
      </c>
      <c r="C196" s="13">
        <v>0.87</v>
      </c>
      <c r="D196" s="13">
        <v>0.6</v>
      </c>
      <c r="E196" s="13" t="s">
        <v>55</v>
      </c>
      <c r="F196" s="9" t="s">
        <v>72</v>
      </c>
      <c r="G196" t="s">
        <v>1437</v>
      </c>
      <c r="H196" s="9" t="s">
        <v>37</v>
      </c>
      <c r="I196" s="9">
        <v>13</v>
      </c>
      <c r="J196" t="s">
        <v>119</v>
      </c>
      <c r="K196" t="s">
        <v>57</v>
      </c>
      <c r="L196">
        <v>2016</v>
      </c>
      <c r="M196" t="s">
        <v>56</v>
      </c>
    </row>
    <row r="197" spans="1:14" ht="17" x14ac:dyDescent="0.2">
      <c r="A197" t="s">
        <v>70</v>
      </c>
      <c r="B197" s="4" t="s">
        <v>1864</v>
      </c>
      <c r="C197" s="13">
        <v>0.77</v>
      </c>
      <c r="D197" s="13">
        <v>0.41</v>
      </c>
      <c r="E197" s="13" t="s">
        <v>55</v>
      </c>
      <c r="F197" s="9" t="s">
        <v>72</v>
      </c>
      <c r="G197" t="s">
        <v>1437</v>
      </c>
      <c r="H197" s="9" t="s">
        <v>37</v>
      </c>
      <c r="I197" s="9">
        <v>39</v>
      </c>
      <c r="J197" t="s">
        <v>120</v>
      </c>
      <c r="K197" t="s">
        <v>57</v>
      </c>
      <c r="L197">
        <v>2016</v>
      </c>
      <c r="M197" t="s">
        <v>56</v>
      </c>
    </row>
    <row r="198" spans="1:14" ht="17" x14ac:dyDescent="0.2">
      <c r="A198" t="s">
        <v>70</v>
      </c>
      <c r="B198" s="4" t="s">
        <v>1864</v>
      </c>
      <c r="C198" s="13">
        <v>0.79</v>
      </c>
      <c r="D198" s="13">
        <v>0.12</v>
      </c>
      <c r="E198" s="13" t="s">
        <v>55</v>
      </c>
      <c r="F198" s="9" t="s">
        <v>72</v>
      </c>
      <c r="G198" t="s">
        <v>1437</v>
      </c>
      <c r="H198" s="9" t="s">
        <v>37</v>
      </c>
      <c r="I198" s="9">
        <v>74</v>
      </c>
      <c r="J198" t="s">
        <v>121</v>
      </c>
      <c r="K198" t="s">
        <v>57</v>
      </c>
      <c r="L198">
        <v>2016</v>
      </c>
      <c r="M198" t="s">
        <v>56</v>
      </c>
    </row>
    <row r="199" spans="1:14" ht="17" x14ac:dyDescent="0.2">
      <c r="A199" t="s">
        <v>70</v>
      </c>
      <c r="B199" s="4" t="s">
        <v>1864</v>
      </c>
      <c r="C199" s="13">
        <v>1.71</v>
      </c>
      <c r="D199" s="13">
        <v>0.23</v>
      </c>
      <c r="E199" s="13" t="s">
        <v>55</v>
      </c>
      <c r="F199" s="9" t="s">
        <v>72</v>
      </c>
      <c r="G199" t="s">
        <v>1437</v>
      </c>
      <c r="H199" s="9" t="s">
        <v>37</v>
      </c>
      <c r="I199" s="9">
        <v>78</v>
      </c>
      <c r="J199" t="s">
        <v>122</v>
      </c>
      <c r="K199" t="s">
        <v>57</v>
      </c>
      <c r="L199">
        <v>2016</v>
      </c>
      <c r="M199" t="s">
        <v>56</v>
      </c>
    </row>
    <row r="200" spans="1:14" ht="17" x14ac:dyDescent="0.2">
      <c r="A200" t="s">
        <v>70</v>
      </c>
      <c r="B200" s="4" t="s">
        <v>1864</v>
      </c>
      <c r="C200" s="13">
        <v>1.37</v>
      </c>
      <c r="D200" s="13">
        <v>0.2</v>
      </c>
      <c r="E200" s="13" t="s">
        <v>55</v>
      </c>
      <c r="F200" s="9" t="s">
        <v>72</v>
      </c>
      <c r="G200" t="s">
        <v>1437</v>
      </c>
      <c r="H200" s="9" t="s">
        <v>37</v>
      </c>
      <c r="I200" s="9">
        <v>68</v>
      </c>
      <c r="J200" t="s">
        <v>123</v>
      </c>
      <c r="K200" t="s">
        <v>57</v>
      </c>
      <c r="L200">
        <v>2016</v>
      </c>
      <c r="M200" t="s">
        <v>56</v>
      </c>
    </row>
    <row r="201" spans="1:14" ht="17" x14ac:dyDescent="0.2">
      <c r="A201" t="s">
        <v>70</v>
      </c>
      <c r="B201" s="4" t="s">
        <v>1864</v>
      </c>
      <c r="C201" s="13">
        <v>1.32</v>
      </c>
      <c r="D201" s="13">
        <v>0.17</v>
      </c>
      <c r="E201" s="13" t="s">
        <v>55</v>
      </c>
      <c r="F201" s="9" t="s">
        <v>72</v>
      </c>
      <c r="G201" t="s">
        <v>1437</v>
      </c>
      <c r="H201" s="9" t="s">
        <v>37</v>
      </c>
      <c r="I201" s="9">
        <v>180</v>
      </c>
      <c r="J201" t="s">
        <v>124</v>
      </c>
      <c r="K201" t="s">
        <v>57</v>
      </c>
      <c r="L201">
        <v>2016</v>
      </c>
      <c r="M201" t="s">
        <v>56</v>
      </c>
    </row>
    <row r="202" spans="1:14" ht="17" x14ac:dyDescent="0.2">
      <c r="A202" t="s">
        <v>70</v>
      </c>
      <c r="B202" s="4" t="s">
        <v>1864</v>
      </c>
      <c r="C202" s="13">
        <v>1.21</v>
      </c>
      <c r="D202" s="13">
        <v>7.0000000000000007E-2</v>
      </c>
      <c r="E202" s="13" t="s">
        <v>55</v>
      </c>
      <c r="F202" s="9" t="s">
        <v>72</v>
      </c>
      <c r="G202" t="s">
        <v>1437</v>
      </c>
      <c r="H202" s="9" t="s">
        <v>37</v>
      </c>
      <c r="I202" s="9">
        <v>57</v>
      </c>
      <c r="J202" t="s">
        <v>125</v>
      </c>
      <c r="K202" t="s">
        <v>57</v>
      </c>
      <c r="L202">
        <v>2016</v>
      </c>
      <c r="M202" t="s">
        <v>56</v>
      </c>
    </row>
    <row r="203" spans="1:14" ht="17" x14ac:dyDescent="0.2">
      <c r="A203" t="s">
        <v>70</v>
      </c>
      <c r="B203" s="4" t="s">
        <v>1864</v>
      </c>
      <c r="C203" s="13">
        <v>1.59</v>
      </c>
      <c r="D203" s="13">
        <v>0.1</v>
      </c>
      <c r="E203" s="13" t="s">
        <v>55</v>
      </c>
      <c r="F203" s="9" t="s">
        <v>72</v>
      </c>
      <c r="G203" t="s">
        <v>1437</v>
      </c>
      <c r="H203" s="9" t="s">
        <v>37</v>
      </c>
      <c r="I203" s="9">
        <v>106</v>
      </c>
      <c r="J203" t="s">
        <v>126</v>
      </c>
      <c r="K203" t="s">
        <v>57</v>
      </c>
      <c r="L203">
        <v>2016</v>
      </c>
      <c r="M203" t="s">
        <v>56</v>
      </c>
    </row>
    <row r="204" spans="1:14" ht="17" x14ac:dyDescent="0.2">
      <c r="A204" t="s">
        <v>70</v>
      </c>
      <c r="B204" s="4" t="s">
        <v>1864</v>
      </c>
      <c r="C204" s="13">
        <v>1.46</v>
      </c>
      <c r="D204" s="13">
        <v>0.14000000000000001</v>
      </c>
      <c r="E204" s="13" t="s">
        <v>55</v>
      </c>
      <c r="F204" s="9" t="s">
        <v>72</v>
      </c>
      <c r="G204" t="s">
        <v>1437</v>
      </c>
      <c r="H204" s="9" t="s">
        <v>37</v>
      </c>
      <c r="I204" s="9">
        <v>94</v>
      </c>
      <c r="J204" t="s">
        <v>127</v>
      </c>
      <c r="K204" t="s">
        <v>57</v>
      </c>
      <c r="L204">
        <v>2016</v>
      </c>
      <c r="M204" t="s">
        <v>56</v>
      </c>
    </row>
    <row r="205" spans="1:14" ht="17" x14ac:dyDescent="0.2">
      <c r="A205" t="s">
        <v>411</v>
      </c>
      <c r="B205" s="4" t="s">
        <v>55</v>
      </c>
      <c r="C205" s="13">
        <v>0.89</v>
      </c>
      <c r="D205" s="13" t="s">
        <v>55</v>
      </c>
      <c r="E205" s="13" t="s">
        <v>55</v>
      </c>
      <c r="F205" s="10" t="s">
        <v>55</v>
      </c>
      <c r="G205" t="s">
        <v>55</v>
      </c>
      <c r="H205" t="s">
        <v>55</v>
      </c>
      <c r="I205" t="s">
        <v>55</v>
      </c>
      <c r="J205" t="s">
        <v>1416</v>
      </c>
      <c r="K205" t="s">
        <v>129</v>
      </c>
      <c r="L205">
        <v>2013</v>
      </c>
      <c r="M205" t="s">
        <v>128</v>
      </c>
    </row>
    <row r="206" spans="1:14" ht="17" x14ac:dyDescent="0.2">
      <c r="A206" t="s">
        <v>411</v>
      </c>
      <c r="B206" s="4" t="s">
        <v>55</v>
      </c>
      <c r="C206" s="13">
        <v>0.76</v>
      </c>
      <c r="D206" s="13" t="s">
        <v>55</v>
      </c>
      <c r="E206" s="13" t="s">
        <v>55</v>
      </c>
      <c r="F206" s="10" t="s">
        <v>55</v>
      </c>
      <c r="G206" t="s">
        <v>55</v>
      </c>
      <c r="H206" t="s">
        <v>55</v>
      </c>
      <c r="I206" t="s">
        <v>55</v>
      </c>
      <c r="J206" t="s">
        <v>1417</v>
      </c>
      <c r="K206" t="s">
        <v>129</v>
      </c>
      <c r="L206">
        <v>2013</v>
      </c>
      <c r="M206" t="s">
        <v>128</v>
      </c>
    </row>
    <row r="207" spans="1:14" ht="17" x14ac:dyDescent="0.2">
      <c r="A207" t="s">
        <v>411</v>
      </c>
      <c r="B207" s="4" t="s">
        <v>55</v>
      </c>
      <c r="C207" s="13">
        <v>0.41</v>
      </c>
      <c r="D207" s="13" t="s">
        <v>55</v>
      </c>
      <c r="E207" s="13" t="s">
        <v>55</v>
      </c>
      <c r="F207" s="10" t="s">
        <v>55</v>
      </c>
      <c r="G207" t="s">
        <v>55</v>
      </c>
      <c r="H207" t="s">
        <v>55</v>
      </c>
      <c r="I207" t="s">
        <v>55</v>
      </c>
      <c r="J207" t="s">
        <v>1418</v>
      </c>
      <c r="K207" t="s">
        <v>129</v>
      </c>
      <c r="L207">
        <v>2013</v>
      </c>
      <c r="M207" t="s">
        <v>128</v>
      </c>
    </row>
    <row r="208" spans="1:14" ht="17" x14ac:dyDescent="0.2">
      <c r="A208" t="s">
        <v>411</v>
      </c>
      <c r="B208" s="4" t="s">
        <v>55</v>
      </c>
      <c r="C208" s="13">
        <v>1</v>
      </c>
      <c r="D208" s="13" t="s">
        <v>55</v>
      </c>
      <c r="E208" s="13" t="s">
        <v>55</v>
      </c>
      <c r="F208" s="10" t="s">
        <v>55</v>
      </c>
      <c r="G208" t="s">
        <v>55</v>
      </c>
      <c r="H208" t="s">
        <v>55</v>
      </c>
      <c r="I208" t="s">
        <v>55</v>
      </c>
      <c r="J208" t="s">
        <v>1419</v>
      </c>
      <c r="K208" t="s">
        <v>129</v>
      </c>
      <c r="L208">
        <v>2013</v>
      </c>
      <c r="M208" t="s">
        <v>128</v>
      </c>
    </row>
    <row r="209" spans="1:14" ht="17" x14ac:dyDescent="0.2">
      <c r="A209" t="s">
        <v>411</v>
      </c>
      <c r="B209" s="4" t="s">
        <v>55</v>
      </c>
      <c r="C209" s="13">
        <v>0.95</v>
      </c>
      <c r="D209" s="13" t="s">
        <v>55</v>
      </c>
      <c r="E209" s="13" t="s">
        <v>55</v>
      </c>
      <c r="F209" s="10" t="s">
        <v>55</v>
      </c>
      <c r="G209" t="s">
        <v>55</v>
      </c>
      <c r="H209" t="s">
        <v>55</v>
      </c>
      <c r="I209" t="s">
        <v>55</v>
      </c>
      <c r="J209" t="s">
        <v>1420</v>
      </c>
      <c r="K209" t="s">
        <v>129</v>
      </c>
      <c r="L209">
        <v>2013</v>
      </c>
      <c r="M209" t="s">
        <v>128</v>
      </c>
    </row>
    <row r="210" spans="1:14" ht="17" x14ac:dyDescent="0.2">
      <c r="A210" t="s">
        <v>411</v>
      </c>
      <c r="B210" s="4" t="s">
        <v>55</v>
      </c>
      <c r="C210" s="13">
        <v>0.69</v>
      </c>
      <c r="D210" s="13" t="s">
        <v>55</v>
      </c>
      <c r="E210" s="13" t="s">
        <v>55</v>
      </c>
      <c r="F210" s="10" t="s">
        <v>55</v>
      </c>
      <c r="G210" t="s">
        <v>55</v>
      </c>
      <c r="H210" t="s">
        <v>55</v>
      </c>
      <c r="I210" t="s">
        <v>55</v>
      </c>
      <c r="J210" t="s">
        <v>1421</v>
      </c>
      <c r="K210" t="s">
        <v>129</v>
      </c>
      <c r="L210">
        <v>2013</v>
      </c>
      <c r="M210" t="s">
        <v>128</v>
      </c>
    </row>
    <row r="211" spans="1:14" ht="17" x14ac:dyDescent="0.2">
      <c r="A211" t="s">
        <v>411</v>
      </c>
      <c r="B211" s="4" t="s">
        <v>55</v>
      </c>
      <c r="C211" s="13">
        <v>0.93</v>
      </c>
      <c r="D211" s="13" t="s">
        <v>55</v>
      </c>
      <c r="E211" s="13" t="s">
        <v>55</v>
      </c>
      <c r="F211" s="10" t="s">
        <v>55</v>
      </c>
      <c r="G211" t="s">
        <v>55</v>
      </c>
      <c r="H211" t="s">
        <v>55</v>
      </c>
      <c r="I211" t="s">
        <v>55</v>
      </c>
      <c r="J211" t="s">
        <v>1422</v>
      </c>
      <c r="K211" t="s">
        <v>129</v>
      </c>
      <c r="L211">
        <v>2013</v>
      </c>
      <c r="M211" t="s">
        <v>128</v>
      </c>
    </row>
    <row r="212" spans="1:14" ht="17" x14ac:dyDescent="0.2">
      <c r="A212" t="s">
        <v>411</v>
      </c>
      <c r="B212" s="4" t="s">
        <v>55</v>
      </c>
      <c r="C212" s="13">
        <v>0.95</v>
      </c>
      <c r="D212" s="13" t="s">
        <v>55</v>
      </c>
      <c r="E212" s="13" t="s">
        <v>55</v>
      </c>
      <c r="F212" s="10" t="s">
        <v>55</v>
      </c>
      <c r="G212" t="s">
        <v>55</v>
      </c>
      <c r="H212" t="s">
        <v>55</v>
      </c>
      <c r="I212" t="s">
        <v>55</v>
      </c>
      <c r="J212" t="s">
        <v>1423</v>
      </c>
      <c r="K212" t="s">
        <v>129</v>
      </c>
      <c r="L212">
        <v>2013</v>
      </c>
      <c r="M212" t="s">
        <v>128</v>
      </c>
    </row>
    <row r="213" spans="1:14" ht="17" x14ac:dyDescent="0.2">
      <c r="A213" t="s">
        <v>411</v>
      </c>
      <c r="B213" s="4" t="s">
        <v>55</v>
      </c>
      <c r="C213" s="13">
        <v>1</v>
      </c>
      <c r="D213" s="13" t="s">
        <v>55</v>
      </c>
      <c r="E213" s="13" t="s">
        <v>55</v>
      </c>
      <c r="F213" s="10" t="s">
        <v>55</v>
      </c>
      <c r="G213" t="s">
        <v>55</v>
      </c>
      <c r="H213" t="s">
        <v>55</v>
      </c>
      <c r="I213" t="s">
        <v>55</v>
      </c>
      <c r="J213" t="s">
        <v>1424</v>
      </c>
      <c r="K213" t="s">
        <v>129</v>
      </c>
      <c r="L213">
        <v>2013</v>
      </c>
      <c r="M213" t="s">
        <v>128</v>
      </c>
      <c r="N213" t="s">
        <v>142</v>
      </c>
    </row>
    <row r="214" spans="1:14" ht="17" x14ac:dyDescent="0.2">
      <c r="A214" t="s">
        <v>411</v>
      </c>
      <c r="B214" s="4" t="s">
        <v>55</v>
      </c>
      <c r="C214" s="13">
        <v>1.05</v>
      </c>
      <c r="D214" s="13" t="s">
        <v>55</v>
      </c>
      <c r="E214" s="13" t="s">
        <v>55</v>
      </c>
      <c r="F214" s="10" t="s">
        <v>55</v>
      </c>
      <c r="G214" t="s">
        <v>55</v>
      </c>
      <c r="H214" t="s">
        <v>55</v>
      </c>
      <c r="I214" t="s">
        <v>55</v>
      </c>
      <c r="J214" t="s">
        <v>1425</v>
      </c>
      <c r="K214" t="s">
        <v>129</v>
      </c>
      <c r="L214">
        <v>2013</v>
      </c>
      <c r="M214" t="s">
        <v>128</v>
      </c>
    </row>
    <row r="215" spans="1:14" ht="17" x14ac:dyDescent="0.2">
      <c r="A215" t="s">
        <v>411</v>
      </c>
      <c r="B215" s="4" t="s">
        <v>55</v>
      </c>
      <c r="C215" s="13">
        <v>0.95</v>
      </c>
      <c r="D215" s="13" t="s">
        <v>55</v>
      </c>
      <c r="E215" s="13" t="s">
        <v>55</v>
      </c>
      <c r="F215" s="10" t="s">
        <v>55</v>
      </c>
      <c r="G215" t="s">
        <v>55</v>
      </c>
      <c r="H215" t="s">
        <v>55</v>
      </c>
      <c r="I215" t="s">
        <v>55</v>
      </c>
      <c r="J215" t="s">
        <v>1426</v>
      </c>
      <c r="K215" t="s">
        <v>129</v>
      </c>
      <c r="L215">
        <v>2013</v>
      </c>
      <c r="M215" t="s">
        <v>128</v>
      </c>
    </row>
    <row r="216" spans="1:14" ht="17" x14ac:dyDescent="0.2">
      <c r="A216" t="s">
        <v>411</v>
      </c>
      <c r="B216" s="4" t="s">
        <v>55</v>
      </c>
      <c r="C216" s="13">
        <v>0.97</v>
      </c>
      <c r="D216" s="13" t="s">
        <v>55</v>
      </c>
      <c r="E216" s="13" t="s">
        <v>55</v>
      </c>
      <c r="F216" s="10" t="s">
        <v>55</v>
      </c>
      <c r="G216" t="s">
        <v>55</v>
      </c>
      <c r="H216" t="s">
        <v>55</v>
      </c>
      <c r="I216" t="s">
        <v>55</v>
      </c>
      <c r="J216" t="s">
        <v>1427</v>
      </c>
      <c r="K216" t="s">
        <v>129</v>
      </c>
      <c r="L216">
        <v>2013</v>
      </c>
      <c r="M216" t="s">
        <v>128</v>
      </c>
    </row>
    <row r="217" spans="1:14" ht="17" x14ac:dyDescent="0.2">
      <c r="A217" t="s">
        <v>411</v>
      </c>
      <c r="B217" s="4" t="s">
        <v>55</v>
      </c>
      <c r="C217" s="13">
        <v>1.03</v>
      </c>
      <c r="D217" s="13" t="s">
        <v>55</v>
      </c>
      <c r="E217" s="13" t="s">
        <v>55</v>
      </c>
      <c r="F217" s="10" t="s">
        <v>55</v>
      </c>
      <c r="G217" t="s">
        <v>55</v>
      </c>
      <c r="H217" t="s">
        <v>55</v>
      </c>
      <c r="I217" t="s">
        <v>55</v>
      </c>
      <c r="J217" t="s">
        <v>1428</v>
      </c>
      <c r="K217" t="s">
        <v>129</v>
      </c>
      <c r="L217">
        <v>2013</v>
      </c>
      <c r="M217" t="s">
        <v>128</v>
      </c>
    </row>
    <row r="218" spans="1:14" ht="17" x14ac:dyDescent="0.2">
      <c r="A218" t="s">
        <v>411</v>
      </c>
      <c r="B218" s="4" t="s">
        <v>55</v>
      </c>
      <c r="C218" s="13">
        <v>1.08</v>
      </c>
      <c r="D218" s="13" t="s">
        <v>55</v>
      </c>
      <c r="E218" s="13" t="s">
        <v>55</v>
      </c>
      <c r="F218" s="10" t="s">
        <v>55</v>
      </c>
      <c r="G218" t="s">
        <v>55</v>
      </c>
      <c r="H218" t="s">
        <v>55</v>
      </c>
      <c r="I218" t="s">
        <v>55</v>
      </c>
      <c r="J218" t="s">
        <v>1429</v>
      </c>
      <c r="K218" t="s">
        <v>129</v>
      </c>
      <c r="L218">
        <v>2013</v>
      </c>
      <c r="M218" t="s">
        <v>128</v>
      </c>
    </row>
    <row r="219" spans="1:14" ht="17" x14ac:dyDescent="0.2">
      <c r="A219" t="s">
        <v>68</v>
      </c>
      <c r="B219" s="4" t="s">
        <v>1863</v>
      </c>
      <c r="C219" s="13">
        <v>0.83</v>
      </c>
      <c r="D219" s="13" t="s">
        <v>139</v>
      </c>
      <c r="E219" s="13" t="s">
        <v>139</v>
      </c>
      <c r="F219" s="9" t="s">
        <v>140</v>
      </c>
      <c r="G219" t="s">
        <v>141</v>
      </c>
      <c r="H219" s="9" t="s">
        <v>37</v>
      </c>
      <c r="J219" t="s">
        <v>1416</v>
      </c>
      <c r="K219" t="s">
        <v>129</v>
      </c>
      <c r="L219">
        <v>2013</v>
      </c>
      <c r="M219" t="s">
        <v>128</v>
      </c>
    </row>
    <row r="220" spans="1:14" ht="17" x14ac:dyDescent="0.2">
      <c r="A220" t="s">
        <v>68</v>
      </c>
      <c r="B220" s="4" t="s">
        <v>1863</v>
      </c>
      <c r="C220" s="13">
        <v>0.69</v>
      </c>
      <c r="D220" s="13" t="s">
        <v>139</v>
      </c>
      <c r="E220" s="13" t="s">
        <v>139</v>
      </c>
      <c r="F220" s="9" t="s">
        <v>140</v>
      </c>
      <c r="G220" t="s">
        <v>141</v>
      </c>
      <c r="H220" s="9" t="s">
        <v>37</v>
      </c>
      <c r="J220" t="s">
        <v>1417</v>
      </c>
      <c r="K220" t="s">
        <v>129</v>
      </c>
      <c r="L220">
        <v>2013</v>
      </c>
      <c r="M220" t="s">
        <v>128</v>
      </c>
    </row>
    <row r="221" spans="1:14" ht="17" x14ac:dyDescent="0.2">
      <c r="A221" t="s">
        <v>68</v>
      </c>
      <c r="B221" s="4" t="s">
        <v>1863</v>
      </c>
      <c r="C221" s="13">
        <v>0.31</v>
      </c>
      <c r="D221" s="13" t="s">
        <v>139</v>
      </c>
      <c r="E221" s="13" t="s">
        <v>139</v>
      </c>
      <c r="F221" s="9" t="s">
        <v>140</v>
      </c>
      <c r="G221" t="s">
        <v>141</v>
      </c>
      <c r="H221" s="9" t="s">
        <v>37</v>
      </c>
      <c r="J221" t="s">
        <v>1418</v>
      </c>
      <c r="K221" t="s">
        <v>129</v>
      </c>
      <c r="L221">
        <v>2013</v>
      </c>
      <c r="M221" t="s">
        <v>128</v>
      </c>
    </row>
    <row r="222" spans="1:14" ht="17" x14ac:dyDescent="0.2">
      <c r="A222" t="s">
        <v>68</v>
      </c>
      <c r="B222" s="4" t="s">
        <v>1863</v>
      </c>
      <c r="C222" s="13">
        <v>0.95</v>
      </c>
      <c r="D222" s="13" t="s">
        <v>139</v>
      </c>
      <c r="E222" s="13" t="s">
        <v>139</v>
      </c>
      <c r="F222" s="9" t="s">
        <v>140</v>
      </c>
      <c r="G222" t="s">
        <v>141</v>
      </c>
      <c r="H222" s="9" t="s">
        <v>37</v>
      </c>
      <c r="J222" t="s">
        <v>1419</v>
      </c>
      <c r="K222" t="s">
        <v>129</v>
      </c>
      <c r="L222">
        <v>2013</v>
      </c>
      <c r="M222" t="s">
        <v>128</v>
      </c>
    </row>
    <row r="223" spans="1:14" ht="17" x14ac:dyDescent="0.2">
      <c r="A223" t="s">
        <v>68</v>
      </c>
      <c r="B223" s="4" t="s">
        <v>1863</v>
      </c>
      <c r="C223" s="13">
        <v>0.89</v>
      </c>
      <c r="D223" s="13" t="s">
        <v>139</v>
      </c>
      <c r="E223" s="13" t="s">
        <v>139</v>
      </c>
      <c r="F223" s="9" t="s">
        <v>140</v>
      </c>
      <c r="G223" t="s">
        <v>141</v>
      </c>
      <c r="H223" s="9" t="s">
        <v>37</v>
      </c>
      <c r="J223" t="s">
        <v>1420</v>
      </c>
      <c r="K223" t="s">
        <v>129</v>
      </c>
      <c r="L223">
        <v>2013</v>
      </c>
      <c r="M223" t="s">
        <v>128</v>
      </c>
    </row>
    <row r="224" spans="1:14" ht="17" x14ac:dyDescent="0.2">
      <c r="A224" t="s">
        <v>68</v>
      </c>
      <c r="B224" s="4" t="s">
        <v>1863</v>
      </c>
      <c r="C224" s="13">
        <v>0.62</v>
      </c>
      <c r="D224" s="13" t="s">
        <v>139</v>
      </c>
      <c r="E224" s="13" t="s">
        <v>139</v>
      </c>
      <c r="F224" s="9" t="s">
        <v>140</v>
      </c>
      <c r="G224" t="s">
        <v>141</v>
      </c>
      <c r="H224" s="9" t="s">
        <v>37</v>
      </c>
      <c r="J224" t="s">
        <v>1421</v>
      </c>
      <c r="K224" s="26" t="s">
        <v>129</v>
      </c>
      <c r="L224">
        <v>2013</v>
      </c>
      <c r="M224" t="s">
        <v>128</v>
      </c>
    </row>
    <row r="225" spans="1:14" ht="17" x14ac:dyDescent="0.2">
      <c r="A225" t="s">
        <v>68</v>
      </c>
      <c r="B225" s="4" t="s">
        <v>1863</v>
      </c>
      <c r="C225" s="13">
        <v>0.69</v>
      </c>
      <c r="D225" s="13" t="s">
        <v>139</v>
      </c>
      <c r="E225" s="13" t="s">
        <v>139</v>
      </c>
      <c r="F225" s="9" t="s">
        <v>140</v>
      </c>
      <c r="G225" t="s">
        <v>141</v>
      </c>
      <c r="H225" s="9" t="s">
        <v>37</v>
      </c>
      <c r="J225" t="s">
        <v>1422</v>
      </c>
      <c r="K225" t="s">
        <v>129</v>
      </c>
      <c r="L225">
        <v>2013</v>
      </c>
      <c r="M225" t="s">
        <v>128</v>
      </c>
      <c r="N225" t="s">
        <v>142</v>
      </c>
    </row>
    <row r="226" spans="1:14" ht="17" x14ac:dyDescent="0.2">
      <c r="A226" t="s">
        <v>68</v>
      </c>
      <c r="B226" s="4" t="s">
        <v>1863</v>
      </c>
      <c r="C226" s="13">
        <v>0.69</v>
      </c>
      <c r="D226" s="13" t="s">
        <v>139</v>
      </c>
      <c r="E226" s="13" t="s">
        <v>139</v>
      </c>
      <c r="F226" s="9" t="s">
        <v>140</v>
      </c>
      <c r="G226" t="s">
        <v>141</v>
      </c>
      <c r="H226" s="9" t="s">
        <v>37</v>
      </c>
      <c r="J226" t="s">
        <v>1423</v>
      </c>
      <c r="K226" t="s">
        <v>129</v>
      </c>
      <c r="L226">
        <v>2013</v>
      </c>
      <c r="M226" t="s">
        <v>128</v>
      </c>
    </row>
    <row r="227" spans="1:14" ht="17" x14ac:dyDescent="0.2">
      <c r="A227" t="s">
        <v>68</v>
      </c>
      <c r="B227" s="4" t="s">
        <v>1863</v>
      </c>
      <c r="C227" s="13">
        <v>0.69</v>
      </c>
      <c r="D227" s="13" t="s">
        <v>139</v>
      </c>
      <c r="E227" s="13" t="s">
        <v>139</v>
      </c>
      <c r="F227" s="9" t="s">
        <v>140</v>
      </c>
      <c r="G227" t="s">
        <v>141</v>
      </c>
      <c r="H227" s="9" t="s">
        <v>37</v>
      </c>
      <c r="J227" t="s">
        <v>1424</v>
      </c>
      <c r="K227" t="s">
        <v>129</v>
      </c>
      <c r="L227">
        <v>2013</v>
      </c>
      <c r="M227" t="s">
        <v>128</v>
      </c>
    </row>
    <row r="228" spans="1:14" ht="17" x14ac:dyDescent="0.2">
      <c r="A228" t="s">
        <v>68</v>
      </c>
      <c r="B228" s="4" t="s">
        <v>1863</v>
      </c>
      <c r="C228" s="13">
        <v>0.69</v>
      </c>
      <c r="D228" s="13" t="s">
        <v>139</v>
      </c>
      <c r="E228" s="13" t="s">
        <v>139</v>
      </c>
      <c r="F228" s="9" t="s">
        <v>140</v>
      </c>
      <c r="G228" t="s">
        <v>141</v>
      </c>
      <c r="H228" s="9" t="s">
        <v>37</v>
      </c>
      <c r="J228" t="s">
        <v>1425</v>
      </c>
      <c r="K228" t="s">
        <v>129</v>
      </c>
      <c r="L228">
        <v>2013</v>
      </c>
      <c r="M228" t="s">
        <v>128</v>
      </c>
    </row>
    <row r="229" spans="1:14" ht="17" x14ac:dyDescent="0.2">
      <c r="A229" t="s">
        <v>68</v>
      </c>
      <c r="B229" s="4" t="s">
        <v>1863</v>
      </c>
      <c r="C229" s="13">
        <v>0.89</v>
      </c>
      <c r="D229" s="13" t="s">
        <v>139</v>
      </c>
      <c r="E229" s="13" t="s">
        <v>139</v>
      </c>
      <c r="F229" s="9" t="s">
        <v>140</v>
      </c>
      <c r="G229" t="s">
        <v>141</v>
      </c>
      <c r="H229" s="9" t="s">
        <v>37</v>
      </c>
      <c r="J229" t="s">
        <v>1426</v>
      </c>
      <c r="K229" t="s">
        <v>129</v>
      </c>
      <c r="L229">
        <v>2013</v>
      </c>
      <c r="M229" t="s">
        <v>128</v>
      </c>
    </row>
    <row r="230" spans="1:14" ht="17" x14ac:dyDescent="0.2">
      <c r="A230" t="s">
        <v>68</v>
      </c>
      <c r="B230" s="4" t="s">
        <v>1863</v>
      </c>
      <c r="C230" s="13">
        <v>0.89</v>
      </c>
      <c r="D230" s="13" t="s">
        <v>139</v>
      </c>
      <c r="E230" s="13" t="s">
        <v>139</v>
      </c>
      <c r="F230" s="9" t="s">
        <v>140</v>
      </c>
      <c r="G230" t="s">
        <v>141</v>
      </c>
      <c r="H230" s="9" t="s">
        <v>37</v>
      </c>
      <c r="J230" t="s">
        <v>1427</v>
      </c>
      <c r="K230" t="s">
        <v>129</v>
      </c>
      <c r="L230">
        <v>2013</v>
      </c>
      <c r="M230" t="s">
        <v>128</v>
      </c>
    </row>
    <row r="231" spans="1:14" ht="17" x14ac:dyDescent="0.2">
      <c r="A231" t="s">
        <v>68</v>
      </c>
      <c r="B231" s="4" t="s">
        <v>1863</v>
      </c>
      <c r="C231" s="13">
        <v>0.89</v>
      </c>
      <c r="D231" s="13" t="s">
        <v>139</v>
      </c>
      <c r="E231" s="13" t="s">
        <v>139</v>
      </c>
      <c r="F231" s="9" t="s">
        <v>140</v>
      </c>
      <c r="G231" t="s">
        <v>141</v>
      </c>
      <c r="H231" s="9" t="s">
        <v>37</v>
      </c>
      <c r="J231" t="s">
        <v>1428</v>
      </c>
      <c r="K231" t="s">
        <v>129</v>
      </c>
      <c r="L231">
        <v>2013</v>
      </c>
      <c r="M231" t="s">
        <v>128</v>
      </c>
    </row>
    <row r="232" spans="1:14" ht="17" x14ac:dyDescent="0.2">
      <c r="A232" t="s">
        <v>68</v>
      </c>
      <c r="B232" s="4" t="s">
        <v>1863</v>
      </c>
      <c r="C232" s="13">
        <v>0.89</v>
      </c>
      <c r="D232" s="13" t="s">
        <v>139</v>
      </c>
      <c r="E232" s="13" t="s">
        <v>139</v>
      </c>
      <c r="F232" s="9" t="s">
        <v>140</v>
      </c>
      <c r="G232" t="s">
        <v>141</v>
      </c>
      <c r="H232" s="9" t="s">
        <v>37</v>
      </c>
      <c r="J232" t="s">
        <v>1429</v>
      </c>
      <c r="K232" t="s">
        <v>129</v>
      </c>
      <c r="L232">
        <v>2013</v>
      </c>
      <c r="M232" t="s">
        <v>128</v>
      </c>
      <c r="N232" t="s">
        <v>142</v>
      </c>
    </row>
    <row r="233" spans="1:14" ht="17" x14ac:dyDescent="0.2">
      <c r="A233" t="s">
        <v>1430</v>
      </c>
      <c r="B233" s="4" t="s">
        <v>1852</v>
      </c>
      <c r="C233" s="13">
        <v>0.56999999999999995</v>
      </c>
      <c r="D233" s="13" t="s">
        <v>55</v>
      </c>
      <c r="E233" s="13" t="s">
        <v>55</v>
      </c>
      <c r="F233" s="13" t="s">
        <v>55</v>
      </c>
      <c r="G233" t="s">
        <v>1431</v>
      </c>
      <c r="H233" s="9" t="s">
        <v>37</v>
      </c>
      <c r="J233" t="s">
        <v>1432</v>
      </c>
      <c r="K233" t="s">
        <v>129</v>
      </c>
      <c r="L233">
        <v>2013</v>
      </c>
      <c r="M233" t="s">
        <v>128</v>
      </c>
    </row>
    <row r="234" spans="1:14" ht="17" x14ac:dyDescent="0.2">
      <c r="A234" t="s">
        <v>69</v>
      </c>
      <c r="B234" s="4" t="s">
        <v>1849</v>
      </c>
      <c r="C234" s="13">
        <v>0.31</v>
      </c>
      <c r="D234" s="13" t="s">
        <v>55</v>
      </c>
      <c r="E234" s="13" t="s">
        <v>55</v>
      </c>
      <c r="F234" s="9" t="s">
        <v>55</v>
      </c>
      <c r="G234" s="13" t="s">
        <v>1431</v>
      </c>
      <c r="H234" s="9" t="s">
        <v>37</v>
      </c>
      <c r="J234" t="s">
        <v>1432</v>
      </c>
      <c r="K234" t="s">
        <v>129</v>
      </c>
      <c r="L234">
        <v>2013</v>
      </c>
      <c r="M234" t="s">
        <v>128</v>
      </c>
    </row>
    <row r="235" spans="1:14" x14ac:dyDescent="0.2">
      <c r="A235" t="s">
        <v>1086</v>
      </c>
      <c r="B235" t="s">
        <v>1843</v>
      </c>
      <c r="C235" s="13">
        <v>0.27</v>
      </c>
      <c r="D235" s="13" t="s">
        <v>55</v>
      </c>
      <c r="E235" s="13" t="s">
        <v>55</v>
      </c>
      <c r="F235" s="9" t="s">
        <v>55</v>
      </c>
      <c r="G235" s="13" t="s">
        <v>1431</v>
      </c>
      <c r="I235" s="9">
        <v>19</v>
      </c>
      <c r="J235" t="s">
        <v>1416</v>
      </c>
      <c r="K235" t="s">
        <v>129</v>
      </c>
      <c r="L235">
        <v>2013</v>
      </c>
      <c r="M235" t="s">
        <v>128</v>
      </c>
    </row>
    <row r="236" spans="1:14" x14ac:dyDescent="0.2">
      <c r="A236" t="s">
        <v>1086</v>
      </c>
      <c r="B236" t="s">
        <v>1843</v>
      </c>
      <c r="C236" s="13">
        <v>0.22</v>
      </c>
      <c r="D236" s="13" t="s">
        <v>55</v>
      </c>
      <c r="E236" s="13" t="s">
        <v>55</v>
      </c>
      <c r="F236" s="9" t="s">
        <v>55</v>
      </c>
      <c r="G236" s="13" t="s">
        <v>1431</v>
      </c>
      <c r="I236" s="9">
        <v>19</v>
      </c>
      <c r="J236" t="s">
        <v>1417</v>
      </c>
      <c r="K236" t="s">
        <v>129</v>
      </c>
      <c r="L236">
        <v>2013</v>
      </c>
      <c r="M236" t="s">
        <v>128</v>
      </c>
    </row>
    <row r="237" spans="1:14" x14ac:dyDescent="0.2">
      <c r="A237" t="s">
        <v>1086</v>
      </c>
      <c r="B237" t="s">
        <v>1843</v>
      </c>
      <c r="C237" s="13">
        <v>0.1</v>
      </c>
      <c r="D237" s="13" t="s">
        <v>55</v>
      </c>
      <c r="E237" s="13" t="s">
        <v>55</v>
      </c>
      <c r="F237" s="9" t="s">
        <v>55</v>
      </c>
      <c r="G237" s="13" t="s">
        <v>1431</v>
      </c>
      <c r="I237" s="9">
        <v>19</v>
      </c>
      <c r="J237" t="s">
        <v>1418</v>
      </c>
      <c r="K237" t="s">
        <v>129</v>
      </c>
      <c r="L237">
        <v>2013</v>
      </c>
      <c r="M237" t="s">
        <v>128</v>
      </c>
    </row>
    <row r="238" spans="1:14" x14ac:dyDescent="0.2">
      <c r="A238" t="s">
        <v>1086</v>
      </c>
      <c r="B238" t="s">
        <v>1843</v>
      </c>
      <c r="C238" s="13">
        <v>0.31</v>
      </c>
      <c r="D238" s="13" t="s">
        <v>55</v>
      </c>
      <c r="E238" s="13" t="s">
        <v>55</v>
      </c>
      <c r="F238" s="9" t="s">
        <v>55</v>
      </c>
      <c r="G238" s="13" t="s">
        <v>1431</v>
      </c>
      <c r="I238" s="9">
        <v>19</v>
      </c>
      <c r="J238" t="s">
        <v>1419</v>
      </c>
      <c r="K238" t="s">
        <v>129</v>
      </c>
      <c r="L238">
        <v>2013</v>
      </c>
      <c r="M238" t="s">
        <v>128</v>
      </c>
    </row>
    <row r="239" spans="1:14" x14ac:dyDescent="0.2">
      <c r="A239" t="s">
        <v>1086</v>
      </c>
      <c r="B239" t="s">
        <v>1843</v>
      </c>
      <c r="C239" s="13">
        <v>0.28999999999999998</v>
      </c>
      <c r="D239" s="13" t="s">
        <v>55</v>
      </c>
      <c r="E239" s="13" t="s">
        <v>55</v>
      </c>
      <c r="F239" s="9" t="s">
        <v>55</v>
      </c>
      <c r="G239" s="13" t="s">
        <v>1431</v>
      </c>
      <c r="I239" s="9">
        <v>19</v>
      </c>
      <c r="J239" t="s">
        <v>1420</v>
      </c>
      <c r="K239" t="s">
        <v>129</v>
      </c>
      <c r="L239">
        <v>2013</v>
      </c>
      <c r="M239" t="s">
        <v>128</v>
      </c>
    </row>
    <row r="240" spans="1:14" x14ac:dyDescent="0.2">
      <c r="A240" t="s">
        <v>1086</v>
      </c>
      <c r="B240" t="s">
        <v>1843</v>
      </c>
      <c r="C240" s="13">
        <v>0.2</v>
      </c>
      <c r="D240" s="13" t="s">
        <v>55</v>
      </c>
      <c r="E240" s="13" t="s">
        <v>55</v>
      </c>
      <c r="F240" s="9" t="s">
        <v>55</v>
      </c>
      <c r="G240" s="13" t="s">
        <v>1431</v>
      </c>
      <c r="I240" s="9">
        <v>19</v>
      </c>
      <c r="J240" t="s">
        <v>1421</v>
      </c>
      <c r="K240" t="s">
        <v>129</v>
      </c>
      <c r="L240">
        <v>2013</v>
      </c>
      <c r="M240" t="s">
        <v>128</v>
      </c>
    </row>
    <row r="241" spans="1:14" x14ac:dyDescent="0.2">
      <c r="A241" t="s">
        <v>1086</v>
      </c>
      <c r="B241" t="s">
        <v>1843</v>
      </c>
      <c r="C241" s="13">
        <v>0.22</v>
      </c>
      <c r="D241" s="13" t="s">
        <v>55</v>
      </c>
      <c r="E241" s="13" t="s">
        <v>55</v>
      </c>
      <c r="F241" s="9" t="s">
        <v>55</v>
      </c>
      <c r="G241" s="13" t="s">
        <v>1431</v>
      </c>
      <c r="I241" s="9">
        <v>19</v>
      </c>
      <c r="J241" t="s">
        <v>1422</v>
      </c>
      <c r="K241" t="s">
        <v>129</v>
      </c>
      <c r="L241">
        <v>2013</v>
      </c>
      <c r="M241" t="s">
        <v>128</v>
      </c>
    </row>
    <row r="242" spans="1:14" x14ac:dyDescent="0.2">
      <c r="A242" t="s">
        <v>1086</v>
      </c>
      <c r="B242" t="s">
        <v>1843</v>
      </c>
      <c r="C242" s="13">
        <v>0.33</v>
      </c>
      <c r="D242" s="13" t="s">
        <v>55</v>
      </c>
      <c r="E242" s="13" t="s">
        <v>55</v>
      </c>
      <c r="F242" s="9" t="s">
        <v>55</v>
      </c>
      <c r="G242" s="13" t="s">
        <v>1431</v>
      </c>
      <c r="I242" s="9">
        <v>19</v>
      </c>
      <c r="J242" t="s">
        <v>1423</v>
      </c>
      <c r="K242" t="s">
        <v>129</v>
      </c>
      <c r="L242">
        <v>2013</v>
      </c>
      <c r="M242" t="s">
        <v>128</v>
      </c>
    </row>
    <row r="243" spans="1:14" x14ac:dyDescent="0.2">
      <c r="A243" t="s">
        <v>1086</v>
      </c>
      <c r="B243" t="s">
        <v>1843</v>
      </c>
      <c r="C243" s="13">
        <v>0.66</v>
      </c>
      <c r="D243" s="13" t="s">
        <v>55</v>
      </c>
      <c r="E243" s="13" t="s">
        <v>55</v>
      </c>
      <c r="F243" s="9" t="s">
        <v>55</v>
      </c>
      <c r="G243" s="13" t="s">
        <v>1431</v>
      </c>
      <c r="I243" s="9">
        <v>19</v>
      </c>
      <c r="J243" t="s">
        <v>1424</v>
      </c>
      <c r="K243" t="s">
        <v>129</v>
      </c>
      <c r="L243">
        <v>2013</v>
      </c>
      <c r="M243" t="s">
        <v>128</v>
      </c>
    </row>
    <row r="244" spans="1:14" x14ac:dyDescent="0.2">
      <c r="A244" t="s">
        <v>1086</v>
      </c>
      <c r="B244" t="s">
        <v>1843</v>
      </c>
      <c r="C244" s="13">
        <v>0.99</v>
      </c>
      <c r="D244" s="13" t="s">
        <v>55</v>
      </c>
      <c r="E244" s="13" t="s">
        <v>55</v>
      </c>
      <c r="F244" s="9" t="s">
        <v>55</v>
      </c>
      <c r="G244" s="13" t="s">
        <v>1431</v>
      </c>
      <c r="I244" s="9">
        <v>19</v>
      </c>
      <c r="J244" t="s">
        <v>1425</v>
      </c>
      <c r="K244" t="s">
        <v>129</v>
      </c>
      <c r="L244">
        <v>2013</v>
      </c>
      <c r="M244" t="s">
        <v>128</v>
      </c>
    </row>
    <row r="245" spans="1:14" x14ac:dyDescent="0.2">
      <c r="A245" t="s">
        <v>1086</v>
      </c>
      <c r="B245" t="s">
        <v>1843</v>
      </c>
      <c r="C245" s="13">
        <v>0.28999999999999998</v>
      </c>
      <c r="D245" s="13" t="s">
        <v>55</v>
      </c>
      <c r="E245" s="13" t="s">
        <v>55</v>
      </c>
      <c r="F245" s="9" t="s">
        <v>55</v>
      </c>
      <c r="G245" s="13" t="s">
        <v>1431</v>
      </c>
      <c r="I245" s="9">
        <v>19</v>
      </c>
      <c r="J245" t="s">
        <v>1426</v>
      </c>
      <c r="K245" t="s">
        <v>129</v>
      </c>
      <c r="L245">
        <v>2013</v>
      </c>
      <c r="M245" t="s">
        <v>128</v>
      </c>
    </row>
    <row r="246" spans="1:14" x14ac:dyDescent="0.2">
      <c r="A246" t="s">
        <v>1086</v>
      </c>
      <c r="B246" t="s">
        <v>1843</v>
      </c>
      <c r="C246" s="13">
        <v>0.42</v>
      </c>
      <c r="D246" s="13" t="s">
        <v>55</v>
      </c>
      <c r="E246" s="13" t="s">
        <v>55</v>
      </c>
      <c r="F246" s="9" t="s">
        <v>55</v>
      </c>
      <c r="G246" s="13" t="s">
        <v>1431</v>
      </c>
      <c r="I246" s="9">
        <v>19</v>
      </c>
      <c r="J246" t="s">
        <v>1427</v>
      </c>
      <c r="K246" t="s">
        <v>129</v>
      </c>
      <c r="L246">
        <v>2013</v>
      </c>
      <c r="M246" t="s">
        <v>128</v>
      </c>
    </row>
    <row r="247" spans="1:14" x14ac:dyDescent="0.2">
      <c r="A247" t="s">
        <v>1086</v>
      </c>
      <c r="B247" t="s">
        <v>1843</v>
      </c>
      <c r="C247" s="13">
        <v>0.84</v>
      </c>
      <c r="D247" s="13" t="s">
        <v>55</v>
      </c>
      <c r="E247" s="13" t="s">
        <v>55</v>
      </c>
      <c r="F247" s="9" t="s">
        <v>55</v>
      </c>
      <c r="G247" s="13" t="s">
        <v>1431</v>
      </c>
      <c r="I247" s="9">
        <v>19</v>
      </c>
      <c r="J247" t="s">
        <v>1428</v>
      </c>
      <c r="K247" t="s">
        <v>129</v>
      </c>
      <c r="L247">
        <v>2013</v>
      </c>
      <c r="M247" t="s">
        <v>128</v>
      </c>
    </row>
    <row r="248" spans="1:14" x14ac:dyDescent="0.2">
      <c r="A248" t="s">
        <v>1086</v>
      </c>
      <c r="B248" t="s">
        <v>1843</v>
      </c>
      <c r="C248" s="13">
        <v>1.26</v>
      </c>
      <c r="D248" s="13" t="s">
        <v>55</v>
      </c>
      <c r="E248" s="13" t="s">
        <v>55</v>
      </c>
      <c r="F248" s="9" t="s">
        <v>55</v>
      </c>
      <c r="G248" s="13" t="s">
        <v>1431</v>
      </c>
      <c r="I248" s="9">
        <v>19</v>
      </c>
      <c r="J248" t="s">
        <v>1429</v>
      </c>
      <c r="K248" t="s">
        <v>129</v>
      </c>
      <c r="L248">
        <v>2013</v>
      </c>
      <c r="M248" t="s">
        <v>128</v>
      </c>
    </row>
    <row r="249" spans="1:14" x14ac:dyDescent="0.2">
      <c r="A249" t="s">
        <v>411</v>
      </c>
      <c r="B249" t="s">
        <v>55</v>
      </c>
      <c r="C249" s="13">
        <v>0.92700000000000005</v>
      </c>
      <c r="D249" s="13">
        <v>0.90600000000000003</v>
      </c>
      <c r="E249" s="13">
        <v>0.95</v>
      </c>
      <c r="F249" s="9" t="s">
        <v>140</v>
      </c>
      <c r="G249" t="s">
        <v>163</v>
      </c>
      <c r="H249" s="9" t="s">
        <v>55</v>
      </c>
      <c r="I249" s="9" t="s">
        <v>55</v>
      </c>
      <c r="J249" t="s">
        <v>413</v>
      </c>
      <c r="K249" t="s">
        <v>144</v>
      </c>
      <c r="L249">
        <v>2011</v>
      </c>
      <c r="M249" t="s">
        <v>143</v>
      </c>
    </row>
    <row r="250" spans="1:14" x14ac:dyDescent="0.2">
      <c r="A250" t="s">
        <v>411</v>
      </c>
      <c r="B250" t="s">
        <v>55</v>
      </c>
      <c r="C250" s="13">
        <v>0.92400000000000004</v>
      </c>
      <c r="D250" s="13">
        <v>0.84499999999999997</v>
      </c>
      <c r="E250" s="13">
        <v>1.004</v>
      </c>
      <c r="F250" s="9" t="s">
        <v>140</v>
      </c>
      <c r="G250" t="s">
        <v>414</v>
      </c>
      <c r="H250" s="9" t="s">
        <v>55</v>
      </c>
      <c r="I250" s="9" t="s">
        <v>55</v>
      </c>
      <c r="J250" t="s">
        <v>412</v>
      </c>
      <c r="K250" t="s">
        <v>144</v>
      </c>
      <c r="L250">
        <v>2011</v>
      </c>
      <c r="M250" t="s">
        <v>143</v>
      </c>
    </row>
    <row r="251" spans="1:14" x14ac:dyDescent="0.2">
      <c r="A251" t="s">
        <v>149</v>
      </c>
      <c r="B251" t="s">
        <v>1842</v>
      </c>
      <c r="C251" s="13" t="s">
        <v>379</v>
      </c>
      <c r="D251" s="13" t="s">
        <v>379</v>
      </c>
      <c r="E251" s="13" t="s">
        <v>379</v>
      </c>
      <c r="F251" s="9" t="s">
        <v>140</v>
      </c>
      <c r="G251" t="s">
        <v>163</v>
      </c>
      <c r="H251" s="9" t="s">
        <v>31</v>
      </c>
      <c r="I251" s="9" t="s">
        <v>438</v>
      </c>
      <c r="J251" t="s">
        <v>55</v>
      </c>
      <c r="K251" t="s">
        <v>144</v>
      </c>
      <c r="L251">
        <v>2011</v>
      </c>
      <c r="M251" t="s">
        <v>143</v>
      </c>
      <c r="N251" t="s">
        <v>174</v>
      </c>
    </row>
    <row r="252" spans="1:14" x14ac:dyDescent="0.2">
      <c r="A252" t="s">
        <v>150</v>
      </c>
      <c r="B252" t="s">
        <v>1843</v>
      </c>
      <c r="C252" s="13" t="s">
        <v>379</v>
      </c>
      <c r="D252" s="13" t="s">
        <v>379</v>
      </c>
      <c r="E252" s="13" t="s">
        <v>379</v>
      </c>
      <c r="F252" s="9" t="s">
        <v>140</v>
      </c>
      <c r="G252" t="s">
        <v>163</v>
      </c>
      <c r="H252" s="9" t="s">
        <v>31</v>
      </c>
      <c r="I252" s="9" t="s">
        <v>438</v>
      </c>
      <c r="J252" t="s">
        <v>55</v>
      </c>
      <c r="K252" t="s">
        <v>144</v>
      </c>
      <c r="L252">
        <v>2011</v>
      </c>
      <c r="M252" t="s">
        <v>143</v>
      </c>
      <c r="N252" t="s">
        <v>174</v>
      </c>
    </row>
    <row r="253" spans="1:14" x14ac:dyDescent="0.2">
      <c r="A253" t="s">
        <v>151</v>
      </c>
      <c r="B253" t="s">
        <v>1844</v>
      </c>
      <c r="C253" s="13" t="s">
        <v>379</v>
      </c>
      <c r="D253" s="13" t="s">
        <v>379</v>
      </c>
      <c r="E253" s="13" t="s">
        <v>379</v>
      </c>
      <c r="F253" s="9" t="s">
        <v>140</v>
      </c>
      <c r="G253" t="s">
        <v>163</v>
      </c>
      <c r="H253" s="9" t="s">
        <v>31</v>
      </c>
      <c r="I253" s="9" t="s">
        <v>438</v>
      </c>
      <c r="J253" t="s">
        <v>55</v>
      </c>
      <c r="K253" t="s">
        <v>144</v>
      </c>
      <c r="L253">
        <v>2011</v>
      </c>
      <c r="M253" t="s">
        <v>143</v>
      </c>
      <c r="N253" t="s">
        <v>174</v>
      </c>
    </row>
    <row r="254" spans="1:14" x14ac:dyDescent="0.2">
      <c r="A254" t="s">
        <v>152</v>
      </c>
      <c r="B254" t="s">
        <v>1842</v>
      </c>
      <c r="C254" s="13" t="s">
        <v>379</v>
      </c>
      <c r="D254" s="13" t="s">
        <v>379</v>
      </c>
      <c r="E254" s="13" t="s">
        <v>379</v>
      </c>
      <c r="F254" s="9" t="s">
        <v>140</v>
      </c>
      <c r="G254" t="s">
        <v>163</v>
      </c>
      <c r="H254" s="9" t="s">
        <v>31</v>
      </c>
      <c r="I254" s="9" t="s">
        <v>438</v>
      </c>
      <c r="J254" t="s">
        <v>55</v>
      </c>
      <c r="K254" t="s">
        <v>144</v>
      </c>
      <c r="L254">
        <v>2011</v>
      </c>
      <c r="M254" t="s">
        <v>143</v>
      </c>
      <c r="N254" t="s">
        <v>174</v>
      </c>
    </row>
    <row r="255" spans="1:14" x14ac:dyDescent="0.2">
      <c r="A255" t="s">
        <v>153</v>
      </c>
      <c r="B255" t="s">
        <v>1843</v>
      </c>
      <c r="C255" s="13" t="s">
        <v>379</v>
      </c>
      <c r="D255" s="13" t="s">
        <v>379</v>
      </c>
      <c r="E255" s="13" t="s">
        <v>379</v>
      </c>
      <c r="F255" s="9" t="s">
        <v>140</v>
      </c>
      <c r="G255" t="s">
        <v>163</v>
      </c>
      <c r="H255" s="9" t="s">
        <v>31</v>
      </c>
      <c r="I255" s="9" t="s">
        <v>438</v>
      </c>
      <c r="J255" t="s">
        <v>55</v>
      </c>
      <c r="K255" t="s">
        <v>164</v>
      </c>
      <c r="L255">
        <v>2011</v>
      </c>
      <c r="M255" t="s">
        <v>143</v>
      </c>
      <c r="N255" t="s">
        <v>174</v>
      </c>
    </row>
    <row r="256" spans="1:14" x14ac:dyDescent="0.2">
      <c r="A256" t="s">
        <v>154</v>
      </c>
      <c r="B256" t="s">
        <v>1844</v>
      </c>
      <c r="C256" s="13" t="s">
        <v>379</v>
      </c>
      <c r="D256" s="13" t="s">
        <v>379</v>
      </c>
      <c r="E256" s="13" t="s">
        <v>379</v>
      </c>
      <c r="F256" s="9" t="s">
        <v>140</v>
      </c>
      <c r="G256" t="s">
        <v>163</v>
      </c>
      <c r="H256" s="9" t="s">
        <v>31</v>
      </c>
      <c r="I256" s="9" t="s">
        <v>438</v>
      </c>
      <c r="J256" t="s">
        <v>55</v>
      </c>
      <c r="K256" t="s">
        <v>165</v>
      </c>
      <c r="L256">
        <v>2011</v>
      </c>
      <c r="M256" t="s">
        <v>143</v>
      </c>
      <c r="N256" t="s">
        <v>174</v>
      </c>
    </row>
    <row r="257" spans="1:14" x14ac:dyDescent="0.2">
      <c r="A257" t="s">
        <v>155</v>
      </c>
      <c r="B257" t="s">
        <v>1849</v>
      </c>
      <c r="C257" s="13" t="s">
        <v>379</v>
      </c>
      <c r="D257" s="13" t="s">
        <v>379</v>
      </c>
      <c r="E257" s="13" t="s">
        <v>379</v>
      </c>
      <c r="F257" s="9" t="s">
        <v>140</v>
      </c>
      <c r="G257" t="s">
        <v>163</v>
      </c>
      <c r="H257" s="9" t="s">
        <v>31</v>
      </c>
      <c r="I257" s="9" t="s">
        <v>438</v>
      </c>
      <c r="J257" t="s">
        <v>55</v>
      </c>
      <c r="K257" t="s">
        <v>166</v>
      </c>
      <c r="L257">
        <v>2011</v>
      </c>
      <c r="M257" t="s">
        <v>143</v>
      </c>
      <c r="N257" t="s">
        <v>174</v>
      </c>
    </row>
    <row r="258" spans="1:14" x14ac:dyDescent="0.2">
      <c r="A258" t="s">
        <v>156</v>
      </c>
      <c r="B258" t="s">
        <v>1852</v>
      </c>
      <c r="C258" s="13" t="s">
        <v>379</v>
      </c>
      <c r="D258" s="13" t="s">
        <v>379</v>
      </c>
      <c r="E258" s="13" t="s">
        <v>379</v>
      </c>
      <c r="F258" s="9" t="s">
        <v>140</v>
      </c>
      <c r="G258" t="s">
        <v>163</v>
      </c>
      <c r="H258" s="9" t="s">
        <v>31</v>
      </c>
      <c r="I258" s="9" t="s">
        <v>438</v>
      </c>
      <c r="J258" t="s">
        <v>55</v>
      </c>
      <c r="K258" t="s">
        <v>167</v>
      </c>
      <c r="L258">
        <v>2011</v>
      </c>
      <c r="M258" t="s">
        <v>143</v>
      </c>
      <c r="N258" t="s">
        <v>174</v>
      </c>
    </row>
    <row r="259" spans="1:14" x14ac:dyDescent="0.2">
      <c r="A259" t="s">
        <v>157</v>
      </c>
      <c r="B259" t="s">
        <v>1853</v>
      </c>
      <c r="C259" s="13" t="s">
        <v>379</v>
      </c>
      <c r="D259" s="13" t="s">
        <v>379</v>
      </c>
      <c r="E259" s="13" t="s">
        <v>379</v>
      </c>
      <c r="F259" s="9" t="s">
        <v>140</v>
      </c>
      <c r="G259" t="s">
        <v>163</v>
      </c>
      <c r="H259" s="9" t="s">
        <v>31</v>
      </c>
      <c r="I259" s="9" t="s">
        <v>438</v>
      </c>
      <c r="J259" t="s">
        <v>55</v>
      </c>
      <c r="K259" t="s">
        <v>168</v>
      </c>
      <c r="L259">
        <v>2011</v>
      </c>
      <c r="M259" t="s">
        <v>143</v>
      </c>
      <c r="N259" t="s">
        <v>174</v>
      </c>
    </row>
    <row r="260" spans="1:14" x14ac:dyDescent="0.2">
      <c r="A260" t="s">
        <v>158</v>
      </c>
      <c r="B260" t="s">
        <v>1865</v>
      </c>
      <c r="C260" s="13" t="s">
        <v>379</v>
      </c>
      <c r="D260" s="13" t="s">
        <v>379</v>
      </c>
      <c r="E260" s="13" t="s">
        <v>379</v>
      </c>
      <c r="F260" s="9" t="s">
        <v>140</v>
      </c>
      <c r="G260" t="s">
        <v>163</v>
      </c>
      <c r="H260" s="9" t="s">
        <v>31</v>
      </c>
      <c r="I260" s="9" t="s">
        <v>438</v>
      </c>
      <c r="J260" t="s">
        <v>55</v>
      </c>
      <c r="K260" t="s">
        <v>169</v>
      </c>
      <c r="L260">
        <v>2011</v>
      </c>
      <c r="M260" t="s">
        <v>143</v>
      </c>
      <c r="N260" t="s">
        <v>174</v>
      </c>
    </row>
    <row r="261" spans="1:14" x14ac:dyDescent="0.2">
      <c r="A261" t="s">
        <v>159</v>
      </c>
      <c r="B261" t="s">
        <v>1855</v>
      </c>
      <c r="C261" s="13" t="s">
        <v>379</v>
      </c>
      <c r="D261" s="13" t="s">
        <v>379</v>
      </c>
      <c r="E261" s="13" t="s">
        <v>379</v>
      </c>
      <c r="F261" s="9" t="s">
        <v>140</v>
      </c>
      <c r="G261" t="s">
        <v>163</v>
      </c>
      <c r="H261" s="9" t="s">
        <v>31</v>
      </c>
      <c r="I261" s="9" t="s">
        <v>438</v>
      </c>
      <c r="J261" t="s">
        <v>55</v>
      </c>
      <c r="K261" t="s">
        <v>170</v>
      </c>
      <c r="L261">
        <v>2011</v>
      </c>
      <c r="M261" t="s">
        <v>143</v>
      </c>
      <c r="N261" t="s">
        <v>174</v>
      </c>
    </row>
    <row r="262" spans="1:14" x14ac:dyDescent="0.2">
      <c r="A262" t="s">
        <v>160</v>
      </c>
      <c r="B262" t="s">
        <v>1856</v>
      </c>
      <c r="C262" s="13" t="s">
        <v>379</v>
      </c>
      <c r="D262" s="13" t="s">
        <v>379</v>
      </c>
      <c r="E262" s="13" t="s">
        <v>379</v>
      </c>
      <c r="F262" s="9" t="s">
        <v>140</v>
      </c>
      <c r="G262" t="s">
        <v>163</v>
      </c>
      <c r="H262" s="9" t="s">
        <v>31</v>
      </c>
      <c r="I262" s="9" t="s">
        <v>438</v>
      </c>
      <c r="J262" t="s">
        <v>55</v>
      </c>
      <c r="K262" t="s">
        <v>171</v>
      </c>
      <c r="L262">
        <v>2011</v>
      </c>
      <c r="M262" t="s">
        <v>143</v>
      </c>
      <c r="N262" t="s">
        <v>174</v>
      </c>
    </row>
    <row r="263" spans="1:14" x14ac:dyDescent="0.2">
      <c r="A263" t="s">
        <v>161</v>
      </c>
      <c r="B263" t="s">
        <v>1857</v>
      </c>
      <c r="C263" s="13" t="s">
        <v>379</v>
      </c>
      <c r="D263" s="13" t="s">
        <v>379</v>
      </c>
      <c r="E263" s="13" t="s">
        <v>379</v>
      </c>
      <c r="F263" s="9" t="s">
        <v>140</v>
      </c>
      <c r="G263" t="s">
        <v>163</v>
      </c>
      <c r="H263" s="9" t="s">
        <v>31</v>
      </c>
      <c r="I263" s="9" t="s">
        <v>438</v>
      </c>
      <c r="J263" t="s">
        <v>55</v>
      </c>
      <c r="K263" t="s">
        <v>172</v>
      </c>
      <c r="L263">
        <v>2011</v>
      </c>
      <c r="M263" t="s">
        <v>143</v>
      </c>
      <c r="N263" t="s">
        <v>174</v>
      </c>
    </row>
    <row r="264" spans="1:14" x14ac:dyDescent="0.2">
      <c r="A264" t="s">
        <v>162</v>
      </c>
      <c r="B264" t="s">
        <v>1877</v>
      </c>
      <c r="C264" s="13" t="s">
        <v>379</v>
      </c>
      <c r="D264" s="13" t="s">
        <v>379</v>
      </c>
      <c r="E264" s="13" t="s">
        <v>379</v>
      </c>
      <c r="F264" s="9" t="s">
        <v>140</v>
      </c>
      <c r="G264" t="s">
        <v>163</v>
      </c>
      <c r="H264" s="9" t="s">
        <v>31</v>
      </c>
      <c r="I264" s="9" t="s">
        <v>438</v>
      </c>
      <c r="J264" t="s">
        <v>55</v>
      </c>
      <c r="K264" t="s">
        <v>173</v>
      </c>
      <c r="L264">
        <v>2011</v>
      </c>
      <c r="M264" t="s">
        <v>143</v>
      </c>
      <c r="N264" t="s">
        <v>174</v>
      </c>
    </row>
    <row r="265" spans="1:14" x14ac:dyDescent="0.2">
      <c r="A265" t="s">
        <v>350</v>
      </c>
      <c r="B265" t="s">
        <v>55</v>
      </c>
      <c r="C265" s="13">
        <v>0.76</v>
      </c>
      <c r="D265" s="13" t="s">
        <v>379</v>
      </c>
      <c r="E265" s="13" t="s">
        <v>379</v>
      </c>
      <c r="F265" s="9" t="s">
        <v>72</v>
      </c>
      <c r="G265" t="s">
        <v>1491</v>
      </c>
      <c r="H265" s="9" t="s">
        <v>55</v>
      </c>
      <c r="I265" s="9" t="s">
        <v>55</v>
      </c>
      <c r="J265" t="s">
        <v>440</v>
      </c>
      <c r="K265" t="s">
        <v>184</v>
      </c>
      <c r="L265">
        <v>2017</v>
      </c>
      <c r="M265" t="s">
        <v>183</v>
      </c>
      <c r="N265" t="s">
        <v>174</v>
      </c>
    </row>
    <row r="266" spans="1:14" x14ac:dyDescent="0.2">
      <c r="A266" t="s">
        <v>350</v>
      </c>
      <c r="B266" t="s">
        <v>55</v>
      </c>
      <c r="C266" s="13" t="s">
        <v>379</v>
      </c>
      <c r="D266" s="13" t="s">
        <v>379</v>
      </c>
      <c r="E266" s="13" t="s">
        <v>379</v>
      </c>
      <c r="F266" s="9" t="s">
        <v>72</v>
      </c>
      <c r="G266" s="13" t="s">
        <v>1491</v>
      </c>
      <c r="H266" s="9" t="s">
        <v>55</v>
      </c>
      <c r="I266" s="9" t="s">
        <v>55</v>
      </c>
      <c r="J266" t="s">
        <v>1492</v>
      </c>
      <c r="K266" t="s">
        <v>184</v>
      </c>
      <c r="L266">
        <v>2017</v>
      </c>
      <c r="M266" t="s">
        <v>183</v>
      </c>
      <c r="N266" t="s">
        <v>174</v>
      </c>
    </row>
    <row r="267" spans="1:14" x14ac:dyDescent="0.2">
      <c r="A267" t="s">
        <v>350</v>
      </c>
      <c r="B267" t="s">
        <v>55</v>
      </c>
      <c r="C267" s="13">
        <v>0.89</v>
      </c>
      <c r="D267" s="13" t="s">
        <v>379</v>
      </c>
      <c r="E267" s="13" t="s">
        <v>379</v>
      </c>
      <c r="F267" s="9" t="s">
        <v>72</v>
      </c>
      <c r="G267" t="s">
        <v>1491</v>
      </c>
      <c r="H267" s="9" t="s">
        <v>55</v>
      </c>
      <c r="I267" s="9" t="s">
        <v>55</v>
      </c>
      <c r="J267" t="s">
        <v>441</v>
      </c>
      <c r="K267" t="s">
        <v>184</v>
      </c>
      <c r="L267">
        <v>2017</v>
      </c>
      <c r="M267" t="s">
        <v>183</v>
      </c>
      <c r="N267" t="s">
        <v>174</v>
      </c>
    </row>
    <row r="268" spans="1:14" x14ac:dyDescent="0.2">
      <c r="A268" t="s">
        <v>1497</v>
      </c>
      <c r="B268" t="s">
        <v>55</v>
      </c>
      <c r="C268" s="13">
        <v>0.75</v>
      </c>
      <c r="D268" s="13">
        <v>0.5</v>
      </c>
      <c r="E268" s="13">
        <v>1</v>
      </c>
      <c r="F268" s="9" t="s">
        <v>277</v>
      </c>
      <c r="G268" t="s">
        <v>277</v>
      </c>
      <c r="H268" s="9" t="s">
        <v>31</v>
      </c>
      <c r="I268" s="9" t="s">
        <v>55</v>
      </c>
      <c r="J268" t="s">
        <v>55</v>
      </c>
      <c r="K268" t="s">
        <v>184</v>
      </c>
      <c r="L268">
        <v>2017</v>
      </c>
      <c r="M268" t="s">
        <v>183</v>
      </c>
    </row>
    <row r="269" spans="1:14" x14ac:dyDescent="0.2">
      <c r="A269" t="s">
        <v>646</v>
      </c>
      <c r="B269" t="s">
        <v>55</v>
      </c>
      <c r="C269" s="13">
        <v>4</v>
      </c>
      <c r="D269" s="13" t="s">
        <v>55</v>
      </c>
      <c r="E269" s="13" t="s">
        <v>55</v>
      </c>
      <c r="F269" s="9" t="s">
        <v>55</v>
      </c>
      <c r="G269" s="13" t="s">
        <v>1496</v>
      </c>
      <c r="I269" s="9" t="s">
        <v>55</v>
      </c>
      <c r="J269" t="s">
        <v>55</v>
      </c>
      <c r="K269" t="s">
        <v>184</v>
      </c>
      <c r="L269">
        <v>2017</v>
      </c>
      <c r="M269" t="s">
        <v>183</v>
      </c>
    </row>
    <row r="270" spans="1:14" x14ac:dyDescent="0.2">
      <c r="A270" t="s">
        <v>1493</v>
      </c>
      <c r="B270" t="s">
        <v>55</v>
      </c>
      <c r="C270" s="13">
        <v>0.73</v>
      </c>
      <c r="D270" s="13">
        <v>7.8E-2</v>
      </c>
      <c r="E270" s="13" t="s">
        <v>55</v>
      </c>
      <c r="F270" s="9" t="s">
        <v>72</v>
      </c>
      <c r="G270" s="13" t="s">
        <v>191</v>
      </c>
      <c r="H270" s="9" t="s">
        <v>31</v>
      </c>
      <c r="I270" s="9" t="s">
        <v>54</v>
      </c>
      <c r="J270" t="s">
        <v>55</v>
      </c>
      <c r="K270" t="s">
        <v>184</v>
      </c>
      <c r="L270">
        <v>2017</v>
      </c>
      <c r="M270" t="s">
        <v>183</v>
      </c>
    </row>
    <row r="271" spans="1:14" x14ac:dyDescent="0.2">
      <c r="A271" t="s">
        <v>1494</v>
      </c>
      <c r="B271" t="s">
        <v>55</v>
      </c>
      <c r="C271" s="13">
        <v>2.5999999999999999E-2</v>
      </c>
      <c r="D271" s="13">
        <v>1.7999999999999999E-2</v>
      </c>
      <c r="E271" s="13" t="s">
        <v>55</v>
      </c>
      <c r="F271" s="9" t="s">
        <v>72</v>
      </c>
      <c r="G271" s="13" t="s">
        <v>191</v>
      </c>
      <c r="H271" s="9" t="s">
        <v>31</v>
      </c>
      <c r="I271" s="9" t="s">
        <v>54</v>
      </c>
      <c r="J271" t="s">
        <v>55</v>
      </c>
      <c r="K271" t="s">
        <v>184</v>
      </c>
      <c r="L271">
        <v>2017</v>
      </c>
      <c r="M271" t="s">
        <v>183</v>
      </c>
    </row>
    <row r="272" spans="1:14" x14ac:dyDescent="0.2">
      <c r="A272" t="s">
        <v>69</v>
      </c>
      <c r="B272" t="s">
        <v>1849</v>
      </c>
      <c r="C272" s="13">
        <v>0.3</v>
      </c>
      <c r="D272" s="13">
        <v>0.06</v>
      </c>
      <c r="E272" s="13" t="s">
        <v>55</v>
      </c>
      <c r="F272" s="9" t="s">
        <v>72</v>
      </c>
      <c r="G272" t="s">
        <v>191</v>
      </c>
      <c r="H272" s="9" t="s">
        <v>31</v>
      </c>
      <c r="I272" s="9">
        <v>160</v>
      </c>
      <c r="J272" t="s">
        <v>55</v>
      </c>
      <c r="K272" t="s">
        <v>184</v>
      </c>
      <c r="L272">
        <v>2017</v>
      </c>
      <c r="M272" t="s">
        <v>183</v>
      </c>
      <c r="N272" t="s">
        <v>193</v>
      </c>
    </row>
    <row r="273" spans="1:14" x14ac:dyDescent="0.2">
      <c r="A273" t="s">
        <v>192</v>
      </c>
      <c r="B273" t="s">
        <v>1863</v>
      </c>
      <c r="C273" s="13">
        <v>0.64</v>
      </c>
      <c r="D273" s="13">
        <v>2.9000000000000001E-2</v>
      </c>
      <c r="E273" s="13" t="s">
        <v>55</v>
      </c>
      <c r="F273" s="9" t="s">
        <v>72</v>
      </c>
      <c r="G273" t="s">
        <v>191</v>
      </c>
      <c r="H273" s="9" t="s">
        <v>31</v>
      </c>
      <c r="I273" s="9" t="s">
        <v>54</v>
      </c>
      <c r="J273" t="s">
        <v>55</v>
      </c>
      <c r="K273" t="s">
        <v>184</v>
      </c>
      <c r="L273">
        <v>2017</v>
      </c>
      <c r="M273" t="s">
        <v>183</v>
      </c>
    </row>
    <row r="274" spans="1:14" x14ac:dyDescent="0.2">
      <c r="A274" t="s">
        <v>194</v>
      </c>
      <c r="B274" t="s">
        <v>1853</v>
      </c>
      <c r="C274" s="13">
        <v>0.18</v>
      </c>
      <c r="D274" s="13">
        <v>2.7E-2</v>
      </c>
      <c r="E274" s="13" t="s">
        <v>55</v>
      </c>
      <c r="F274" s="9" t="s">
        <v>72</v>
      </c>
      <c r="G274" t="s">
        <v>191</v>
      </c>
      <c r="H274" s="9" t="s">
        <v>31</v>
      </c>
      <c r="I274" s="9" t="s">
        <v>54</v>
      </c>
      <c r="J274" t="s">
        <v>55</v>
      </c>
      <c r="K274" t="s">
        <v>184</v>
      </c>
      <c r="L274">
        <v>2017</v>
      </c>
      <c r="M274" t="s">
        <v>183</v>
      </c>
    </row>
    <row r="275" spans="1:14" x14ac:dyDescent="0.2">
      <c r="A275" t="s">
        <v>202</v>
      </c>
      <c r="B275" t="s">
        <v>55</v>
      </c>
      <c r="C275" s="13">
        <v>0.73</v>
      </c>
      <c r="D275" s="13">
        <v>7.8E-2</v>
      </c>
      <c r="E275" s="13" t="s">
        <v>55</v>
      </c>
      <c r="F275" s="9" t="s">
        <v>72</v>
      </c>
      <c r="G275" t="s">
        <v>191</v>
      </c>
      <c r="H275" s="9" t="s">
        <v>31</v>
      </c>
      <c r="I275" s="9" t="s">
        <v>54</v>
      </c>
      <c r="J275" t="s">
        <v>55</v>
      </c>
      <c r="K275" s="26" t="s">
        <v>184</v>
      </c>
      <c r="L275">
        <v>2017</v>
      </c>
      <c r="M275" t="s">
        <v>183</v>
      </c>
    </row>
    <row r="276" spans="1:14" x14ac:dyDescent="0.2">
      <c r="A276" t="s">
        <v>203</v>
      </c>
      <c r="B276" t="s">
        <v>55</v>
      </c>
      <c r="C276" s="13">
        <v>2.5999999999999999E-2</v>
      </c>
      <c r="D276" s="13">
        <v>1.7999999999999999E-2</v>
      </c>
      <c r="E276" s="13" t="s">
        <v>55</v>
      </c>
      <c r="F276" s="9" t="s">
        <v>72</v>
      </c>
      <c r="G276" t="s">
        <v>191</v>
      </c>
      <c r="H276" s="9" t="s">
        <v>31</v>
      </c>
      <c r="I276" s="9" t="s">
        <v>54</v>
      </c>
      <c r="J276" t="s">
        <v>55</v>
      </c>
      <c r="K276" t="s">
        <v>184</v>
      </c>
      <c r="L276">
        <v>2017</v>
      </c>
      <c r="M276" t="s">
        <v>183</v>
      </c>
    </row>
    <row r="277" spans="1:14" x14ac:dyDescent="0.2">
      <c r="A277" t="s">
        <v>204</v>
      </c>
      <c r="B277" t="s">
        <v>1865</v>
      </c>
      <c r="C277" s="13" t="s">
        <v>379</v>
      </c>
      <c r="D277" s="13" t="s">
        <v>379</v>
      </c>
      <c r="E277" s="13" t="s">
        <v>379</v>
      </c>
      <c r="F277" s="9" t="s">
        <v>72</v>
      </c>
      <c r="G277" t="s">
        <v>191</v>
      </c>
      <c r="H277" s="9" t="s">
        <v>31</v>
      </c>
      <c r="I277" s="9" t="s">
        <v>54</v>
      </c>
      <c r="J277" t="s">
        <v>55</v>
      </c>
      <c r="K277" t="s">
        <v>184</v>
      </c>
      <c r="L277">
        <v>2017</v>
      </c>
      <c r="M277" t="s">
        <v>183</v>
      </c>
      <c r="N277" t="s">
        <v>206</v>
      </c>
    </row>
    <row r="278" spans="1:14" x14ac:dyDescent="0.2">
      <c r="A278" t="s">
        <v>205</v>
      </c>
      <c r="B278" t="s">
        <v>1861</v>
      </c>
      <c r="C278" s="13" t="s">
        <v>379</v>
      </c>
      <c r="D278" s="13" t="s">
        <v>379</v>
      </c>
      <c r="E278" s="13" t="s">
        <v>379</v>
      </c>
      <c r="F278" s="9" t="s">
        <v>72</v>
      </c>
      <c r="G278" t="s">
        <v>191</v>
      </c>
      <c r="H278" s="9" t="s">
        <v>31</v>
      </c>
      <c r="I278" s="9">
        <v>26</v>
      </c>
      <c r="J278" t="s">
        <v>55</v>
      </c>
      <c r="K278" t="s">
        <v>184</v>
      </c>
      <c r="L278">
        <v>2017</v>
      </c>
      <c r="M278" t="s">
        <v>183</v>
      </c>
      <c r="N278" t="s">
        <v>206</v>
      </c>
    </row>
    <row r="279" spans="1:14" x14ac:dyDescent="0.2">
      <c r="A279" t="s">
        <v>444</v>
      </c>
      <c r="B279" t="s">
        <v>55</v>
      </c>
      <c r="C279" s="13">
        <v>0.99099999999999999</v>
      </c>
      <c r="D279" s="13">
        <v>0.96099999999999997</v>
      </c>
      <c r="E279" s="13">
        <v>1.0209999999999999</v>
      </c>
      <c r="F279" s="9" t="s">
        <v>63</v>
      </c>
      <c r="G279" t="s">
        <v>445</v>
      </c>
      <c r="H279" s="9" t="s">
        <v>55</v>
      </c>
      <c r="I279" s="9" t="s">
        <v>55</v>
      </c>
      <c r="J279" t="s">
        <v>55</v>
      </c>
      <c r="K279" t="s">
        <v>208</v>
      </c>
      <c r="L279">
        <v>2010</v>
      </c>
      <c r="M279" t="s">
        <v>207</v>
      </c>
    </row>
    <row r="280" spans="1:14" x14ac:dyDescent="0.2">
      <c r="A280" t="s">
        <v>418</v>
      </c>
      <c r="B280" t="s">
        <v>55</v>
      </c>
      <c r="C280" s="13">
        <v>0.99099999999999999</v>
      </c>
      <c r="D280" s="13">
        <v>0.94099999999999995</v>
      </c>
      <c r="E280" s="13">
        <v>1.0369999999999999</v>
      </c>
      <c r="F280" s="9" t="s">
        <v>63</v>
      </c>
      <c r="G280" t="s">
        <v>445</v>
      </c>
      <c r="H280" s="9" t="s">
        <v>55</v>
      </c>
      <c r="I280" s="9" t="s">
        <v>55</v>
      </c>
      <c r="J280" t="s">
        <v>55</v>
      </c>
      <c r="K280" t="s">
        <v>208</v>
      </c>
      <c r="L280">
        <v>2010</v>
      </c>
      <c r="M280" t="s">
        <v>207</v>
      </c>
    </row>
    <row r="281" spans="1:14" x14ac:dyDescent="0.2">
      <c r="A281" t="s">
        <v>217</v>
      </c>
      <c r="B281" t="s">
        <v>1849</v>
      </c>
      <c r="C281" s="13">
        <v>0.40699999999999997</v>
      </c>
      <c r="D281" s="13">
        <v>4.0000000000000001E-3</v>
      </c>
      <c r="E281" s="13" t="s">
        <v>55</v>
      </c>
      <c r="F281" s="9" t="s">
        <v>72</v>
      </c>
      <c r="G281" t="s">
        <v>247</v>
      </c>
      <c r="H281" s="9" t="s">
        <v>31</v>
      </c>
      <c r="I281" s="9" t="s">
        <v>438</v>
      </c>
      <c r="J281" t="s">
        <v>55</v>
      </c>
      <c r="K281" t="s">
        <v>208</v>
      </c>
      <c r="L281">
        <v>2010</v>
      </c>
      <c r="M281" t="s">
        <v>207</v>
      </c>
      <c r="N281" t="s">
        <v>237</v>
      </c>
    </row>
    <row r="282" spans="1:14" x14ac:dyDescent="0.2">
      <c r="A282" t="s">
        <v>218</v>
      </c>
      <c r="B282" t="s">
        <v>1852</v>
      </c>
      <c r="C282" s="13">
        <v>0.78500000000000003</v>
      </c>
      <c r="D282" s="13">
        <v>6.0000000000000001E-3</v>
      </c>
      <c r="E282" s="13" t="s">
        <v>55</v>
      </c>
      <c r="F282" s="9" t="s">
        <v>72</v>
      </c>
      <c r="G282" t="s">
        <v>247</v>
      </c>
      <c r="H282" s="9" t="s">
        <v>31</v>
      </c>
      <c r="I282" s="9" t="s">
        <v>438</v>
      </c>
      <c r="J282" t="s">
        <v>55</v>
      </c>
      <c r="K282" t="s">
        <v>208</v>
      </c>
      <c r="L282">
        <v>2010</v>
      </c>
      <c r="M282" t="s">
        <v>207</v>
      </c>
      <c r="N282" t="s">
        <v>1513</v>
      </c>
    </row>
    <row r="283" spans="1:14" x14ac:dyDescent="0.2">
      <c r="A283" t="s">
        <v>219</v>
      </c>
      <c r="B283" t="s">
        <v>1853</v>
      </c>
      <c r="C283" s="13">
        <v>0.78400000000000003</v>
      </c>
      <c r="D283" s="13">
        <v>8.9999999999999993E-3</v>
      </c>
      <c r="E283" s="13" t="s">
        <v>55</v>
      </c>
      <c r="F283" s="9" t="s">
        <v>72</v>
      </c>
      <c r="G283" t="s">
        <v>247</v>
      </c>
      <c r="H283" s="9" t="s">
        <v>31</v>
      </c>
      <c r="I283" s="9" t="s">
        <v>438</v>
      </c>
      <c r="J283" t="s">
        <v>55</v>
      </c>
      <c r="K283" t="s">
        <v>208</v>
      </c>
      <c r="L283">
        <v>2010</v>
      </c>
      <c r="M283" t="s">
        <v>207</v>
      </c>
    </row>
    <row r="284" spans="1:14" x14ac:dyDescent="0.2">
      <c r="A284" t="s">
        <v>220</v>
      </c>
      <c r="B284" t="s">
        <v>1854</v>
      </c>
      <c r="C284" s="13">
        <v>0.78500000000000003</v>
      </c>
      <c r="D284" s="13">
        <v>5.0000000000000001E-3</v>
      </c>
      <c r="E284" s="13" t="s">
        <v>55</v>
      </c>
      <c r="F284" s="9" t="s">
        <v>72</v>
      </c>
      <c r="G284" t="s">
        <v>247</v>
      </c>
      <c r="H284" s="9" t="s">
        <v>31</v>
      </c>
      <c r="I284" s="9" t="s">
        <v>438</v>
      </c>
      <c r="J284" t="s">
        <v>55</v>
      </c>
      <c r="K284" t="s">
        <v>208</v>
      </c>
      <c r="L284">
        <v>2010</v>
      </c>
      <c r="M284" t="s">
        <v>207</v>
      </c>
    </row>
    <row r="285" spans="1:14" x14ac:dyDescent="0.2">
      <c r="A285" t="s">
        <v>221</v>
      </c>
      <c r="B285" t="s">
        <v>1855</v>
      </c>
      <c r="C285" s="13">
        <v>0.78600000000000003</v>
      </c>
      <c r="D285" s="13">
        <v>5.0000000000000001E-3</v>
      </c>
      <c r="E285" s="13" t="s">
        <v>55</v>
      </c>
      <c r="F285" s="9" t="s">
        <v>72</v>
      </c>
      <c r="G285" t="s">
        <v>247</v>
      </c>
      <c r="H285" s="9" t="s">
        <v>31</v>
      </c>
      <c r="I285" s="9" t="s">
        <v>438</v>
      </c>
      <c r="J285" t="s">
        <v>55</v>
      </c>
      <c r="K285" t="s">
        <v>208</v>
      </c>
      <c r="L285">
        <v>2010</v>
      </c>
      <c r="M285" t="s">
        <v>207</v>
      </c>
    </row>
    <row r="286" spans="1:14" x14ac:dyDescent="0.2">
      <c r="A286" t="s">
        <v>222</v>
      </c>
      <c r="B286" t="s">
        <v>1856</v>
      </c>
      <c r="C286" s="13">
        <v>0.79100000000000004</v>
      </c>
      <c r="D286" s="13">
        <v>1.2999999999999999E-2</v>
      </c>
      <c r="E286" s="13" t="s">
        <v>55</v>
      </c>
      <c r="F286" s="9" t="s">
        <v>72</v>
      </c>
      <c r="G286" t="s">
        <v>247</v>
      </c>
      <c r="H286" s="9" t="s">
        <v>31</v>
      </c>
      <c r="I286" s="9" t="s">
        <v>438</v>
      </c>
      <c r="J286" t="s">
        <v>55</v>
      </c>
      <c r="K286" t="s">
        <v>208</v>
      </c>
      <c r="L286">
        <v>2010</v>
      </c>
      <c r="M286" t="s">
        <v>207</v>
      </c>
    </row>
    <row r="287" spans="1:14" x14ac:dyDescent="0.2">
      <c r="A287" t="s">
        <v>223</v>
      </c>
      <c r="B287" t="s">
        <v>1857</v>
      </c>
      <c r="C287" s="13">
        <v>0.81100000000000005</v>
      </c>
      <c r="D287" s="13">
        <v>0.01</v>
      </c>
      <c r="E287" s="13" t="s">
        <v>55</v>
      </c>
      <c r="F287" s="9" t="s">
        <v>72</v>
      </c>
      <c r="G287" t="s">
        <v>247</v>
      </c>
      <c r="H287" s="9" t="s">
        <v>31</v>
      </c>
      <c r="I287" s="9" t="s">
        <v>438</v>
      </c>
      <c r="J287" t="s">
        <v>55</v>
      </c>
      <c r="K287" t="s">
        <v>208</v>
      </c>
      <c r="L287">
        <v>2010</v>
      </c>
      <c r="M287" t="s">
        <v>207</v>
      </c>
    </row>
    <row r="288" spans="1:14" x14ac:dyDescent="0.2">
      <c r="A288" t="s">
        <v>224</v>
      </c>
      <c r="B288" t="s">
        <v>1858</v>
      </c>
      <c r="C288" s="13">
        <v>0.81100000000000005</v>
      </c>
      <c r="D288" s="13">
        <v>0.01</v>
      </c>
      <c r="E288" s="13" t="s">
        <v>55</v>
      </c>
      <c r="F288" s="9" t="s">
        <v>72</v>
      </c>
      <c r="G288" t="s">
        <v>247</v>
      </c>
      <c r="H288" s="9" t="s">
        <v>31</v>
      </c>
      <c r="I288" s="9" t="s">
        <v>438</v>
      </c>
      <c r="J288" t="s">
        <v>55</v>
      </c>
      <c r="K288" t="s">
        <v>208</v>
      </c>
      <c r="L288">
        <v>2010</v>
      </c>
      <c r="M288" t="s">
        <v>207</v>
      </c>
    </row>
    <row r="289" spans="1:13" x14ac:dyDescent="0.2">
      <c r="A289" t="s">
        <v>225</v>
      </c>
      <c r="B289" t="s">
        <v>1860</v>
      </c>
      <c r="C289" s="13">
        <v>0.81100000000000005</v>
      </c>
      <c r="D289" s="13">
        <v>0.01</v>
      </c>
      <c r="E289" s="13" t="s">
        <v>55</v>
      </c>
      <c r="F289" s="9" t="s">
        <v>72</v>
      </c>
      <c r="G289" t="s">
        <v>247</v>
      </c>
      <c r="H289" s="9" t="s">
        <v>31</v>
      </c>
      <c r="I289" s="9" t="s">
        <v>438</v>
      </c>
      <c r="J289" t="s">
        <v>55</v>
      </c>
      <c r="K289" t="s">
        <v>208</v>
      </c>
      <c r="L289">
        <v>2010</v>
      </c>
      <c r="M289" t="s">
        <v>207</v>
      </c>
    </row>
    <row r="290" spans="1:13" x14ac:dyDescent="0.2">
      <c r="A290" t="s">
        <v>226</v>
      </c>
      <c r="B290" t="s">
        <v>1869</v>
      </c>
      <c r="C290" s="13">
        <v>0.81100000000000005</v>
      </c>
      <c r="D290" s="13">
        <v>0.01</v>
      </c>
      <c r="E290" s="13" t="s">
        <v>55</v>
      </c>
      <c r="F290" s="9" t="s">
        <v>72</v>
      </c>
      <c r="G290" t="s">
        <v>247</v>
      </c>
      <c r="H290" s="9" t="s">
        <v>31</v>
      </c>
      <c r="I290" s="9" t="s">
        <v>438</v>
      </c>
      <c r="J290" t="s">
        <v>55</v>
      </c>
      <c r="K290" t="s">
        <v>208</v>
      </c>
      <c r="L290">
        <v>2010</v>
      </c>
      <c r="M290" t="s">
        <v>207</v>
      </c>
    </row>
    <row r="291" spans="1:13" x14ac:dyDescent="0.2">
      <c r="A291" t="s">
        <v>227</v>
      </c>
      <c r="B291" t="s">
        <v>1870</v>
      </c>
      <c r="C291" s="13">
        <v>0.752</v>
      </c>
      <c r="D291" s="13">
        <v>2.8000000000000001E-2</v>
      </c>
      <c r="E291" s="13" t="s">
        <v>55</v>
      </c>
      <c r="F291" s="9" t="s">
        <v>72</v>
      </c>
      <c r="G291" t="s">
        <v>247</v>
      </c>
      <c r="H291" s="9" t="s">
        <v>31</v>
      </c>
      <c r="I291" s="9" t="s">
        <v>438</v>
      </c>
      <c r="J291" t="s">
        <v>55</v>
      </c>
      <c r="K291" t="s">
        <v>208</v>
      </c>
      <c r="L291">
        <v>2010</v>
      </c>
      <c r="M291" t="s">
        <v>207</v>
      </c>
    </row>
    <row r="292" spans="1:13" x14ac:dyDescent="0.2">
      <c r="A292" t="s">
        <v>228</v>
      </c>
      <c r="B292" t="s">
        <v>1876</v>
      </c>
      <c r="C292" s="13">
        <v>0.752</v>
      </c>
      <c r="D292" s="13">
        <v>2.8000000000000001E-2</v>
      </c>
      <c r="E292" s="13" t="s">
        <v>55</v>
      </c>
      <c r="F292" s="9" t="s">
        <v>72</v>
      </c>
      <c r="G292" t="s">
        <v>247</v>
      </c>
      <c r="H292" s="9" t="s">
        <v>31</v>
      </c>
      <c r="I292" s="9" t="s">
        <v>438</v>
      </c>
      <c r="J292" t="s">
        <v>55</v>
      </c>
      <c r="K292" t="s">
        <v>208</v>
      </c>
      <c r="L292">
        <v>2010</v>
      </c>
      <c r="M292" t="s">
        <v>207</v>
      </c>
    </row>
    <row r="293" spans="1:13" x14ac:dyDescent="0.2">
      <c r="A293" t="s">
        <v>229</v>
      </c>
      <c r="B293" t="s">
        <v>55</v>
      </c>
      <c r="C293" s="13">
        <v>1.9410000000000001</v>
      </c>
      <c r="D293" s="13">
        <v>0.104</v>
      </c>
      <c r="E293" s="13" t="s">
        <v>55</v>
      </c>
      <c r="F293" s="9" t="s">
        <v>72</v>
      </c>
      <c r="G293" t="s">
        <v>248</v>
      </c>
      <c r="H293" s="9" t="s">
        <v>31</v>
      </c>
      <c r="I293" s="9" t="s">
        <v>438</v>
      </c>
      <c r="J293" t="s">
        <v>55</v>
      </c>
      <c r="K293" t="s">
        <v>208</v>
      </c>
      <c r="L293">
        <v>2010</v>
      </c>
      <c r="M293" t="s">
        <v>207</v>
      </c>
    </row>
    <row r="294" spans="1:13" x14ac:dyDescent="0.2">
      <c r="A294" t="s">
        <v>230</v>
      </c>
      <c r="B294" t="s">
        <v>55</v>
      </c>
      <c r="C294" s="13">
        <v>2.1120000000000001</v>
      </c>
      <c r="D294" s="13">
        <v>3.2000000000000001E-2</v>
      </c>
      <c r="E294" s="13" t="s">
        <v>55</v>
      </c>
      <c r="F294" s="9" t="s">
        <v>72</v>
      </c>
      <c r="G294" t="s">
        <v>248</v>
      </c>
      <c r="H294" s="9" t="s">
        <v>31</v>
      </c>
      <c r="I294" s="9" t="s">
        <v>438</v>
      </c>
      <c r="J294" t="s">
        <v>55</v>
      </c>
      <c r="K294" t="s">
        <v>208</v>
      </c>
      <c r="L294">
        <v>2010</v>
      </c>
      <c r="M294" t="s">
        <v>207</v>
      </c>
    </row>
    <row r="295" spans="1:13" x14ac:dyDescent="0.2">
      <c r="A295" t="s">
        <v>231</v>
      </c>
      <c r="B295" t="s">
        <v>55</v>
      </c>
      <c r="C295" s="13">
        <v>2.2189999999999999</v>
      </c>
      <c r="D295" s="13">
        <v>3.6999999999999998E-2</v>
      </c>
      <c r="E295" s="13" t="s">
        <v>55</v>
      </c>
      <c r="F295" s="9" t="s">
        <v>72</v>
      </c>
      <c r="G295" t="s">
        <v>248</v>
      </c>
      <c r="H295" s="9" t="s">
        <v>31</v>
      </c>
      <c r="I295" s="9" t="s">
        <v>438</v>
      </c>
      <c r="J295" t="s">
        <v>55</v>
      </c>
      <c r="K295" t="s">
        <v>208</v>
      </c>
      <c r="L295">
        <v>2010</v>
      </c>
      <c r="M295" t="s">
        <v>207</v>
      </c>
    </row>
    <row r="296" spans="1:13" x14ac:dyDescent="0.2">
      <c r="A296" t="s">
        <v>232</v>
      </c>
      <c r="B296" t="s">
        <v>55</v>
      </c>
      <c r="C296" s="13">
        <v>2.1219999999999999</v>
      </c>
      <c r="D296" s="13">
        <v>6.8000000000000005E-2</v>
      </c>
      <c r="E296" s="13" t="s">
        <v>55</v>
      </c>
      <c r="F296" s="9" t="s">
        <v>72</v>
      </c>
      <c r="G296" t="s">
        <v>248</v>
      </c>
      <c r="H296" s="9" t="s">
        <v>31</v>
      </c>
      <c r="I296" s="9" t="s">
        <v>438</v>
      </c>
      <c r="J296" t="s">
        <v>55</v>
      </c>
      <c r="K296" t="s">
        <v>208</v>
      </c>
      <c r="L296">
        <v>2010</v>
      </c>
      <c r="M296" t="s">
        <v>207</v>
      </c>
    </row>
    <row r="297" spans="1:13" x14ac:dyDescent="0.2">
      <c r="A297" t="s">
        <v>233</v>
      </c>
      <c r="B297" t="s">
        <v>1864</v>
      </c>
      <c r="C297" s="13">
        <v>0.189</v>
      </c>
      <c r="D297" s="13">
        <v>0.06</v>
      </c>
      <c r="E297" s="13" t="s">
        <v>55</v>
      </c>
      <c r="F297" s="9" t="s">
        <v>72</v>
      </c>
      <c r="G297" t="s">
        <v>248</v>
      </c>
      <c r="H297" s="9" t="s">
        <v>31</v>
      </c>
      <c r="I297" s="9" t="s">
        <v>438</v>
      </c>
      <c r="J297" t="s">
        <v>55</v>
      </c>
      <c r="K297" t="s">
        <v>208</v>
      </c>
      <c r="L297">
        <v>2010</v>
      </c>
      <c r="M297" t="s">
        <v>207</v>
      </c>
    </row>
    <row r="298" spans="1:13" x14ac:dyDescent="0.2">
      <c r="A298" t="s">
        <v>234</v>
      </c>
      <c r="B298" t="s">
        <v>1872</v>
      </c>
      <c r="C298" s="13">
        <v>0.57899999999999996</v>
      </c>
      <c r="D298" s="13">
        <v>0.03</v>
      </c>
      <c r="E298" s="13" t="s">
        <v>55</v>
      </c>
      <c r="F298" s="9" t="s">
        <v>72</v>
      </c>
      <c r="G298" t="s">
        <v>248</v>
      </c>
      <c r="H298" s="9" t="s">
        <v>31</v>
      </c>
      <c r="I298" s="9" t="s">
        <v>438</v>
      </c>
      <c r="J298" t="s">
        <v>55</v>
      </c>
      <c r="K298" t="s">
        <v>208</v>
      </c>
      <c r="L298">
        <v>2010</v>
      </c>
      <c r="M298" t="s">
        <v>207</v>
      </c>
    </row>
    <row r="299" spans="1:13" x14ac:dyDescent="0.2">
      <c r="A299" t="s">
        <v>235</v>
      </c>
      <c r="B299" t="s">
        <v>1873</v>
      </c>
      <c r="C299" s="13">
        <v>0.879</v>
      </c>
      <c r="D299" s="13">
        <v>4.1000000000000002E-2</v>
      </c>
      <c r="E299" s="13" t="s">
        <v>55</v>
      </c>
      <c r="F299" s="9" t="s">
        <v>72</v>
      </c>
      <c r="G299" t="s">
        <v>248</v>
      </c>
      <c r="H299" s="9" t="s">
        <v>31</v>
      </c>
      <c r="I299" s="9" t="s">
        <v>438</v>
      </c>
      <c r="J299" t="s">
        <v>55</v>
      </c>
      <c r="K299" t="s">
        <v>208</v>
      </c>
      <c r="L299">
        <v>2010</v>
      </c>
      <c r="M299" t="s">
        <v>207</v>
      </c>
    </row>
    <row r="300" spans="1:13" x14ac:dyDescent="0.2">
      <c r="A300" t="s">
        <v>236</v>
      </c>
      <c r="B300" t="s">
        <v>1874</v>
      </c>
      <c r="C300" s="13">
        <v>0.83699999999999997</v>
      </c>
      <c r="D300" s="13">
        <v>6.6000000000000003E-2</v>
      </c>
      <c r="E300" s="13" t="s">
        <v>55</v>
      </c>
      <c r="F300" s="9" t="s">
        <v>72</v>
      </c>
      <c r="G300" t="s">
        <v>248</v>
      </c>
      <c r="H300" s="9" t="s">
        <v>31</v>
      </c>
      <c r="I300" s="9" t="s">
        <v>438</v>
      </c>
      <c r="J300" t="s">
        <v>55</v>
      </c>
      <c r="K300" t="s">
        <v>208</v>
      </c>
      <c r="L300">
        <v>2010</v>
      </c>
      <c r="M300" t="s">
        <v>207</v>
      </c>
    </row>
    <row r="301" spans="1:13" x14ac:dyDescent="0.2">
      <c r="A301" t="s">
        <v>350</v>
      </c>
      <c r="B301" t="s">
        <v>55</v>
      </c>
      <c r="C301" s="13">
        <v>3.0070000000000001</v>
      </c>
      <c r="D301" s="13" t="s">
        <v>55</v>
      </c>
      <c r="E301" s="13" t="s">
        <v>55</v>
      </c>
      <c r="F301" s="13" t="s">
        <v>55</v>
      </c>
      <c r="G301" s="13" t="s">
        <v>55</v>
      </c>
      <c r="H301" s="13" t="s">
        <v>55</v>
      </c>
      <c r="I301" s="13" t="s">
        <v>55</v>
      </c>
      <c r="J301" t="s">
        <v>1509</v>
      </c>
      <c r="K301" t="s">
        <v>239</v>
      </c>
      <c r="L301">
        <v>2016</v>
      </c>
      <c r="M301" t="s">
        <v>238</v>
      </c>
    </row>
    <row r="302" spans="1:13" x14ac:dyDescent="0.2">
      <c r="A302" t="s">
        <v>350</v>
      </c>
      <c r="B302" t="s">
        <v>55</v>
      </c>
      <c r="C302" s="13">
        <v>1.24</v>
      </c>
      <c r="D302" s="13" t="s">
        <v>55</v>
      </c>
      <c r="E302" s="13" t="s">
        <v>55</v>
      </c>
      <c r="F302" s="13" t="s">
        <v>55</v>
      </c>
      <c r="G302" s="13" t="s">
        <v>55</v>
      </c>
      <c r="H302" s="13" t="s">
        <v>55</v>
      </c>
      <c r="I302" s="13" t="s">
        <v>55</v>
      </c>
      <c r="J302" t="s">
        <v>1510</v>
      </c>
      <c r="K302" t="s">
        <v>239</v>
      </c>
      <c r="L302">
        <v>2016</v>
      </c>
      <c r="M302" t="s">
        <v>238</v>
      </c>
    </row>
    <row r="303" spans="1:13" x14ac:dyDescent="0.2">
      <c r="A303" t="s">
        <v>350</v>
      </c>
      <c r="B303" t="s">
        <v>55</v>
      </c>
      <c r="C303" s="13">
        <v>1.464</v>
      </c>
      <c r="D303" s="13" t="s">
        <v>55</v>
      </c>
      <c r="E303" s="13" t="s">
        <v>55</v>
      </c>
      <c r="F303" s="13" t="s">
        <v>55</v>
      </c>
      <c r="G303" s="13" t="s">
        <v>55</v>
      </c>
      <c r="H303" s="13" t="s">
        <v>55</v>
      </c>
      <c r="I303" s="13" t="s">
        <v>55</v>
      </c>
      <c r="J303" t="s">
        <v>1511</v>
      </c>
      <c r="K303" t="s">
        <v>239</v>
      </c>
      <c r="L303">
        <v>2016</v>
      </c>
      <c r="M303" t="s">
        <v>238</v>
      </c>
    </row>
    <row r="304" spans="1:13" x14ac:dyDescent="0.2">
      <c r="A304" t="s">
        <v>1151</v>
      </c>
      <c r="B304" t="s">
        <v>1843</v>
      </c>
      <c r="C304" s="13">
        <v>100000</v>
      </c>
      <c r="D304" s="13">
        <v>5000</v>
      </c>
      <c r="E304" s="13" t="s">
        <v>55</v>
      </c>
      <c r="F304" s="9" t="s">
        <v>249</v>
      </c>
      <c r="G304" t="s">
        <v>250</v>
      </c>
      <c r="H304" s="9" t="s">
        <v>37</v>
      </c>
      <c r="I304" s="9" t="s">
        <v>55</v>
      </c>
      <c r="J304" t="s">
        <v>1509</v>
      </c>
      <c r="K304" t="s">
        <v>239</v>
      </c>
      <c r="L304">
        <v>2016</v>
      </c>
      <c r="M304" t="s">
        <v>238</v>
      </c>
    </row>
    <row r="305" spans="1:13" x14ac:dyDescent="0.2">
      <c r="A305" t="s">
        <v>1465</v>
      </c>
      <c r="B305" t="s">
        <v>1844</v>
      </c>
      <c r="C305" s="13">
        <v>300000</v>
      </c>
      <c r="D305" s="13">
        <v>10000</v>
      </c>
      <c r="E305" s="13" t="s">
        <v>55</v>
      </c>
      <c r="F305" s="9" t="s">
        <v>249</v>
      </c>
      <c r="G305" t="s">
        <v>250</v>
      </c>
      <c r="H305" s="9" t="s">
        <v>37</v>
      </c>
      <c r="I305" s="9" t="s">
        <v>55</v>
      </c>
      <c r="J305" t="s">
        <v>1509</v>
      </c>
      <c r="K305" t="s">
        <v>239</v>
      </c>
      <c r="L305">
        <v>2016</v>
      </c>
      <c r="M305" t="s">
        <v>238</v>
      </c>
    </row>
    <row r="306" spans="1:13" x14ac:dyDescent="0.2">
      <c r="A306" t="s">
        <v>251</v>
      </c>
      <c r="B306" t="s">
        <v>55</v>
      </c>
      <c r="C306" s="13">
        <v>3.3E-3</v>
      </c>
      <c r="D306" s="13">
        <v>1E-4</v>
      </c>
      <c r="E306" s="13" t="s">
        <v>55</v>
      </c>
      <c r="F306" s="9" t="s">
        <v>249</v>
      </c>
      <c r="G306" t="s">
        <v>250</v>
      </c>
      <c r="H306" s="9" t="s">
        <v>37</v>
      </c>
      <c r="I306" s="9" t="s">
        <v>55</v>
      </c>
      <c r="J306" t="s">
        <v>1509</v>
      </c>
      <c r="K306" t="s">
        <v>239</v>
      </c>
      <c r="L306">
        <v>2016</v>
      </c>
      <c r="M306" t="s">
        <v>238</v>
      </c>
    </row>
    <row r="307" spans="1:13" x14ac:dyDescent="0.2">
      <c r="A307" t="s">
        <v>1501</v>
      </c>
      <c r="B307" t="s">
        <v>55</v>
      </c>
      <c r="C307" s="13">
        <v>0.15</v>
      </c>
      <c r="D307" s="13">
        <v>5.0000000000000001E-3</v>
      </c>
      <c r="E307" s="13" t="s">
        <v>55</v>
      </c>
      <c r="F307" s="9" t="s">
        <v>249</v>
      </c>
      <c r="G307" t="s">
        <v>250</v>
      </c>
      <c r="H307" s="9" t="s">
        <v>37</v>
      </c>
      <c r="I307" s="9" t="s">
        <v>55</v>
      </c>
      <c r="J307" t="s">
        <v>1509</v>
      </c>
      <c r="K307" s="26" t="s">
        <v>239</v>
      </c>
      <c r="L307">
        <v>2016</v>
      </c>
      <c r="M307" t="s">
        <v>238</v>
      </c>
    </row>
    <row r="308" spans="1:13" x14ac:dyDescent="0.2">
      <c r="A308" t="s">
        <v>1175</v>
      </c>
      <c r="B308" t="s">
        <v>1849</v>
      </c>
      <c r="C308" s="13">
        <v>0.53</v>
      </c>
      <c r="D308" s="13">
        <v>0.01</v>
      </c>
      <c r="E308" s="13" t="s">
        <v>55</v>
      </c>
      <c r="F308" s="9" t="s">
        <v>249</v>
      </c>
      <c r="G308" t="s">
        <v>250</v>
      </c>
      <c r="H308" s="9" t="s">
        <v>37</v>
      </c>
      <c r="I308" s="9" t="s">
        <v>55</v>
      </c>
      <c r="J308" t="s">
        <v>1509</v>
      </c>
      <c r="K308" t="s">
        <v>239</v>
      </c>
      <c r="L308">
        <v>2016</v>
      </c>
      <c r="M308" t="s">
        <v>238</v>
      </c>
    </row>
    <row r="309" spans="1:13" x14ac:dyDescent="0.2">
      <c r="A309" t="s">
        <v>1176</v>
      </c>
      <c r="B309" t="s">
        <v>1852</v>
      </c>
      <c r="C309" s="13">
        <v>0.55000000000000004</v>
      </c>
      <c r="D309" s="13">
        <v>0.01</v>
      </c>
      <c r="E309" s="13" t="s">
        <v>55</v>
      </c>
      <c r="F309" s="9" t="s">
        <v>249</v>
      </c>
      <c r="G309" t="s">
        <v>250</v>
      </c>
      <c r="H309" s="9" t="s">
        <v>37</v>
      </c>
      <c r="I309" s="9" t="s">
        <v>55</v>
      </c>
      <c r="J309" t="s">
        <v>1509</v>
      </c>
      <c r="K309" t="s">
        <v>239</v>
      </c>
      <c r="L309">
        <v>2016</v>
      </c>
      <c r="M309" t="s">
        <v>238</v>
      </c>
    </row>
    <row r="310" spans="1:13" x14ac:dyDescent="0.2">
      <c r="A310" t="s">
        <v>1177</v>
      </c>
      <c r="B310" t="s">
        <v>1853</v>
      </c>
      <c r="C310" s="13">
        <v>0.65</v>
      </c>
      <c r="D310" s="13">
        <v>0.01</v>
      </c>
      <c r="E310" s="13" t="s">
        <v>55</v>
      </c>
      <c r="F310" s="9" t="s">
        <v>249</v>
      </c>
      <c r="G310" t="s">
        <v>250</v>
      </c>
      <c r="H310" s="9" t="s">
        <v>37</v>
      </c>
      <c r="I310" s="9" t="s">
        <v>55</v>
      </c>
      <c r="J310" t="s">
        <v>1509</v>
      </c>
      <c r="K310" t="s">
        <v>239</v>
      </c>
      <c r="L310">
        <v>2016</v>
      </c>
      <c r="M310" t="s">
        <v>238</v>
      </c>
    </row>
    <row r="311" spans="1:13" x14ac:dyDescent="0.2">
      <c r="A311" t="s">
        <v>1502</v>
      </c>
      <c r="B311" t="s">
        <v>1854</v>
      </c>
      <c r="C311" s="13">
        <v>0.8</v>
      </c>
      <c r="D311" s="13">
        <v>0.01</v>
      </c>
      <c r="E311" s="13" t="s">
        <v>55</v>
      </c>
      <c r="F311" s="9" t="s">
        <v>249</v>
      </c>
      <c r="G311" t="s">
        <v>250</v>
      </c>
      <c r="H311" s="9" t="s">
        <v>37</v>
      </c>
      <c r="I311" s="9" t="s">
        <v>55</v>
      </c>
      <c r="J311" t="s">
        <v>1509</v>
      </c>
      <c r="K311" t="s">
        <v>239</v>
      </c>
      <c r="L311">
        <v>2016</v>
      </c>
      <c r="M311" t="s">
        <v>238</v>
      </c>
    </row>
    <row r="312" spans="1:13" x14ac:dyDescent="0.2">
      <c r="A312" t="s">
        <v>1466</v>
      </c>
      <c r="B312" t="s">
        <v>1845</v>
      </c>
      <c r="C312" s="29">
        <v>3000</v>
      </c>
      <c r="D312" s="29">
        <v>1400</v>
      </c>
      <c r="E312" s="13" t="s">
        <v>55</v>
      </c>
      <c r="F312" s="9" t="s">
        <v>249</v>
      </c>
      <c r="G312" t="s">
        <v>250</v>
      </c>
      <c r="H312" s="9" t="s">
        <v>37</v>
      </c>
      <c r="I312" s="9" t="s">
        <v>55</v>
      </c>
      <c r="J312" t="s">
        <v>1510</v>
      </c>
      <c r="K312" t="s">
        <v>239</v>
      </c>
      <c r="L312">
        <v>2016</v>
      </c>
      <c r="M312" t="s">
        <v>238</v>
      </c>
    </row>
    <row r="313" spans="1:13" x14ac:dyDescent="0.2">
      <c r="A313" t="s">
        <v>1467</v>
      </c>
      <c r="B313" t="s">
        <v>1846</v>
      </c>
      <c r="C313" s="29">
        <v>5000</v>
      </c>
      <c r="D313" s="29">
        <v>2400</v>
      </c>
      <c r="E313" s="13" t="s">
        <v>55</v>
      </c>
      <c r="F313" s="9" t="s">
        <v>249</v>
      </c>
      <c r="G313" t="s">
        <v>250</v>
      </c>
      <c r="H313" s="9" t="s">
        <v>37</v>
      </c>
      <c r="I313" s="9" t="s">
        <v>55</v>
      </c>
      <c r="J313" t="s">
        <v>1510</v>
      </c>
      <c r="K313" t="s">
        <v>239</v>
      </c>
      <c r="L313">
        <v>2016</v>
      </c>
      <c r="M313" t="s">
        <v>238</v>
      </c>
    </row>
    <row r="314" spans="1:13" x14ac:dyDescent="0.2">
      <c r="A314" t="s">
        <v>1468</v>
      </c>
      <c r="B314" t="s">
        <v>1847</v>
      </c>
      <c r="C314" s="29">
        <v>7000</v>
      </c>
      <c r="D314" s="29">
        <v>3300</v>
      </c>
      <c r="E314" s="13" t="s">
        <v>55</v>
      </c>
      <c r="F314" s="9" t="s">
        <v>249</v>
      </c>
      <c r="G314" t="s">
        <v>250</v>
      </c>
      <c r="H314" s="9" t="s">
        <v>37</v>
      </c>
      <c r="I314" s="9" t="s">
        <v>55</v>
      </c>
      <c r="J314" t="s">
        <v>1510</v>
      </c>
      <c r="K314" t="s">
        <v>239</v>
      </c>
      <c r="L314">
        <v>2016</v>
      </c>
      <c r="M314" t="s">
        <v>238</v>
      </c>
    </row>
    <row r="315" spans="1:13" x14ac:dyDescent="0.2">
      <c r="A315" t="s">
        <v>1469</v>
      </c>
      <c r="B315" t="s">
        <v>1848</v>
      </c>
      <c r="C315" s="29">
        <v>9000</v>
      </c>
      <c r="D315" s="29">
        <v>4200</v>
      </c>
      <c r="E315" s="13" t="s">
        <v>55</v>
      </c>
      <c r="F315" s="9" t="s">
        <v>249</v>
      </c>
      <c r="G315" t="s">
        <v>250</v>
      </c>
      <c r="H315" s="9" t="s">
        <v>37</v>
      </c>
      <c r="I315" s="9" t="s">
        <v>55</v>
      </c>
      <c r="J315" t="s">
        <v>1510</v>
      </c>
      <c r="K315" t="s">
        <v>239</v>
      </c>
      <c r="L315">
        <v>2016</v>
      </c>
      <c r="M315" t="s">
        <v>238</v>
      </c>
    </row>
    <row r="316" spans="1:13" x14ac:dyDescent="0.2">
      <c r="A316" t="s">
        <v>1479</v>
      </c>
      <c r="B316" t="s">
        <v>1850</v>
      </c>
      <c r="C316" s="29">
        <v>12000</v>
      </c>
      <c r="D316" s="29">
        <v>5600</v>
      </c>
      <c r="E316" s="13" t="s">
        <v>55</v>
      </c>
      <c r="F316" s="9" t="s">
        <v>249</v>
      </c>
      <c r="G316" t="s">
        <v>250</v>
      </c>
      <c r="H316" s="9" t="s">
        <v>37</v>
      </c>
      <c r="I316" s="9" t="s">
        <v>55</v>
      </c>
      <c r="J316" t="s">
        <v>1510</v>
      </c>
      <c r="K316" t="s">
        <v>239</v>
      </c>
      <c r="L316">
        <v>2016</v>
      </c>
      <c r="M316" t="s">
        <v>238</v>
      </c>
    </row>
    <row r="317" spans="1:13" x14ac:dyDescent="0.2">
      <c r="A317" t="s">
        <v>1503</v>
      </c>
      <c r="B317" t="s">
        <v>1851</v>
      </c>
      <c r="C317" s="29">
        <v>20000</v>
      </c>
      <c r="D317" s="29">
        <v>9000</v>
      </c>
      <c r="E317" s="13" t="s">
        <v>55</v>
      </c>
      <c r="F317" s="9" t="s">
        <v>249</v>
      </c>
      <c r="G317" t="s">
        <v>250</v>
      </c>
      <c r="H317" s="9" t="s">
        <v>37</v>
      </c>
      <c r="I317" s="9" t="s">
        <v>55</v>
      </c>
      <c r="J317" t="s">
        <v>1510</v>
      </c>
      <c r="K317" t="s">
        <v>239</v>
      </c>
      <c r="L317">
        <v>2016</v>
      </c>
      <c r="M317" t="s">
        <v>238</v>
      </c>
    </row>
    <row r="318" spans="1:13" x14ac:dyDescent="0.2">
      <c r="A318" t="s">
        <v>1298</v>
      </c>
      <c r="B318" t="s">
        <v>55</v>
      </c>
      <c r="C318" s="13">
        <v>0.5</v>
      </c>
      <c r="D318" s="13">
        <v>7.4999999999999997E-2</v>
      </c>
      <c r="E318" s="13" t="s">
        <v>55</v>
      </c>
      <c r="F318" s="9" t="s">
        <v>249</v>
      </c>
      <c r="G318" t="s">
        <v>250</v>
      </c>
      <c r="H318" s="9" t="s">
        <v>37</v>
      </c>
      <c r="I318" s="9" t="s">
        <v>55</v>
      </c>
      <c r="J318" t="s">
        <v>1510</v>
      </c>
      <c r="K318" t="s">
        <v>239</v>
      </c>
      <c r="L318">
        <v>2016</v>
      </c>
      <c r="M318" t="s">
        <v>238</v>
      </c>
    </row>
    <row r="319" spans="1:13" x14ac:dyDescent="0.2">
      <c r="A319" t="s">
        <v>1501</v>
      </c>
      <c r="B319" t="s">
        <v>55</v>
      </c>
      <c r="C319" s="13">
        <v>1.2E-2</v>
      </c>
      <c r="D319" s="13">
        <v>9.5999999999999992E-3</v>
      </c>
      <c r="E319" s="13" t="s">
        <v>55</v>
      </c>
      <c r="F319" s="9" t="s">
        <v>249</v>
      </c>
      <c r="G319" t="s">
        <v>250</v>
      </c>
      <c r="H319" s="9" t="s">
        <v>37</v>
      </c>
      <c r="I319" s="9" t="s">
        <v>55</v>
      </c>
      <c r="J319" t="s">
        <v>1510</v>
      </c>
      <c r="K319" t="s">
        <v>239</v>
      </c>
      <c r="L319">
        <v>2016</v>
      </c>
      <c r="M319" t="s">
        <v>238</v>
      </c>
    </row>
    <row r="320" spans="1:13" x14ac:dyDescent="0.2">
      <c r="A320" t="s">
        <v>1472</v>
      </c>
      <c r="B320" t="s">
        <v>55</v>
      </c>
      <c r="C320" s="13">
        <v>0.12</v>
      </c>
      <c r="D320" s="13">
        <v>4.8000000000000001E-2</v>
      </c>
      <c r="E320" s="13" t="s">
        <v>55</v>
      </c>
      <c r="F320" s="9" t="s">
        <v>249</v>
      </c>
      <c r="G320" t="s">
        <v>250</v>
      </c>
      <c r="H320" s="9" t="s">
        <v>37</v>
      </c>
      <c r="I320" s="9" t="s">
        <v>55</v>
      </c>
      <c r="J320" t="s">
        <v>1510</v>
      </c>
      <c r="K320" t="s">
        <v>239</v>
      </c>
      <c r="L320">
        <v>2016</v>
      </c>
      <c r="M320" t="s">
        <v>238</v>
      </c>
    </row>
    <row r="321" spans="1:13" x14ac:dyDescent="0.2">
      <c r="A321" t="s">
        <v>1175</v>
      </c>
      <c r="B321" t="s">
        <v>1849</v>
      </c>
      <c r="C321" s="13">
        <v>0.46546999999999999</v>
      </c>
      <c r="D321" s="13">
        <v>0.1164</v>
      </c>
      <c r="E321" s="13" t="s">
        <v>55</v>
      </c>
      <c r="F321" s="9" t="s">
        <v>249</v>
      </c>
      <c r="G321" t="s">
        <v>250</v>
      </c>
      <c r="H321" s="9" t="s">
        <v>37</v>
      </c>
      <c r="I321" s="9" t="s">
        <v>55</v>
      </c>
      <c r="J321" t="s">
        <v>1510</v>
      </c>
      <c r="K321" t="s">
        <v>239</v>
      </c>
      <c r="L321">
        <v>2016</v>
      </c>
      <c r="M321" t="s">
        <v>238</v>
      </c>
    </row>
    <row r="322" spans="1:13" x14ac:dyDescent="0.2">
      <c r="A322" t="s">
        <v>1176</v>
      </c>
      <c r="B322" t="s">
        <v>1852</v>
      </c>
      <c r="C322" s="13">
        <v>0.63959999999999995</v>
      </c>
      <c r="D322" s="13">
        <v>0.12790000000000001</v>
      </c>
      <c r="E322" s="13" t="s">
        <v>55</v>
      </c>
      <c r="F322" s="9" t="s">
        <v>249</v>
      </c>
      <c r="G322" t="s">
        <v>250</v>
      </c>
      <c r="H322" s="9" t="s">
        <v>37</v>
      </c>
      <c r="I322" s="9" t="s">
        <v>55</v>
      </c>
      <c r="J322" t="s">
        <v>1510</v>
      </c>
      <c r="K322" t="s">
        <v>239</v>
      </c>
      <c r="L322">
        <v>2016</v>
      </c>
      <c r="M322" t="s">
        <v>238</v>
      </c>
    </row>
    <row r="323" spans="1:13" x14ac:dyDescent="0.2">
      <c r="A323" t="s">
        <v>1177</v>
      </c>
      <c r="B323" t="s">
        <v>1853</v>
      </c>
      <c r="C323" s="13">
        <v>0.72450000000000003</v>
      </c>
      <c r="D323" s="13">
        <v>0.1449</v>
      </c>
      <c r="E323" s="13" t="s">
        <v>55</v>
      </c>
      <c r="F323" s="9" t="s">
        <v>249</v>
      </c>
      <c r="G323" t="s">
        <v>250</v>
      </c>
      <c r="H323" s="9" t="s">
        <v>37</v>
      </c>
      <c r="I323" s="9" t="s">
        <v>55</v>
      </c>
      <c r="J323" t="s">
        <v>1510</v>
      </c>
      <c r="K323" t="s">
        <v>239</v>
      </c>
      <c r="L323">
        <v>2016</v>
      </c>
      <c r="M323" t="s">
        <v>238</v>
      </c>
    </row>
    <row r="324" spans="1:13" x14ac:dyDescent="0.2">
      <c r="A324" t="s">
        <v>1473</v>
      </c>
      <c r="B324" t="s">
        <v>1854</v>
      </c>
      <c r="C324" s="13">
        <v>0.77439999999999998</v>
      </c>
      <c r="D324" s="13">
        <v>0.15490000000000001</v>
      </c>
      <c r="E324" s="13" t="s">
        <v>55</v>
      </c>
      <c r="F324" s="9" t="s">
        <v>249</v>
      </c>
      <c r="G324" t="s">
        <v>250</v>
      </c>
      <c r="H324" s="9" t="s">
        <v>37</v>
      </c>
      <c r="I324" s="9" t="s">
        <v>55</v>
      </c>
      <c r="J324" t="s">
        <v>1510</v>
      </c>
      <c r="K324" t="s">
        <v>239</v>
      </c>
      <c r="L324">
        <v>2016</v>
      </c>
      <c r="M324" t="s">
        <v>238</v>
      </c>
    </row>
    <row r="325" spans="1:13" x14ac:dyDescent="0.2">
      <c r="A325" t="s">
        <v>1474</v>
      </c>
      <c r="B325" t="s">
        <v>1855</v>
      </c>
      <c r="C325" s="13">
        <v>0.80720000000000003</v>
      </c>
      <c r="D325" s="13">
        <v>0.1211</v>
      </c>
      <c r="E325" s="13" t="s">
        <v>55</v>
      </c>
      <c r="F325" s="9" t="s">
        <v>249</v>
      </c>
      <c r="G325" t="s">
        <v>250</v>
      </c>
      <c r="H325" s="9" t="s">
        <v>37</v>
      </c>
      <c r="I325" s="9" t="s">
        <v>55</v>
      </c>
      <c r="J325" t="s">
        <v>1510</v>
      </c>
      <c r="K325" t="s">
        <v>239</v>
      </c>
      <c r="L325">
        <v>2016</v>
      </c>
      <c r="M325" t="s">
        <v>238</v>
      </c>
    </row>
    <row r="326" spans="1:13" x14ac:dyDescent="0.2">
      <c r="A326" t="s">
        <v>1475</v>
      </c>
      <c r="B326" t="s">
        <v>1856</v>
      </c>
      <c r="C326" s="13">
        <v>0.83030000000000004</v>
      </c>
      <c r="D326" s="13">
        <v>0.1245</v>
      </c>
      <c r="E326" s="13" t="s">
        <v>55</v>
      </c>
      <c r="F326" s="9" t="s">
        <v>249</v>
      </c>
      <c r="G326" t="s">
        <v>250</v>
      </c>
      <c r="H326" s="9" t="s">
        <v>37</v>
      </c>
      <c r="I326" s="9" t="s">
        <v>55</v>
      </c>
      <c r="J326" t="s">
        <v>1510</v>
      </c>
      <c r="K326" t="s">
        <v>239</v>
      </c>
      <c r="L326">
        <v>2016</v>
      </c>
      <c r="M326" t="s">
        <v>238</v>
      </c>
    </row>
    <row r="327" spans="1:13" x14ac:dyDescent="0.2">
      <c r="A327" t="s">
        <v>1476</v>
      </c>
      <c r="B327" t="s">
        <v>1857</v>
      </c>
      <c r="C327" s="13">
        <v>0.84719999999999995</v>
      </c>
      <c r="D327" s="13">
        <v>0.12709999999999999</v>
      </c>
      <c r="E327" s="13" t="s">
        <v>55</v>
      </c>
      <c r="F327" s="9" t="s">
        <v>249</v>
      </c>
      <c r="G327" t="s">
        <v>250</v>
      </c>
      <c r="H327" s="9" t="s">
        <v>37</v>
      </c>
      <c r="I327" s="9" t="s">
        <v>55</v>
      </c>
      <c r="J327" t="s">
        <v>1510</v>
      </c>
      <c r="K327" t="s">
        <v>239</v>
      </c>
      <c r="L327">
        <v>2016</v>
      </c>
      <c r="M327" t="s">
        <v>238</v>
      </c>
    </row>
    <row r="328" spans="1:13" x14ac:dyDescent="0.2">
      <c r="A328" t="s">
        <v>1504</v>
      </c>
      <c r="B328" t="s">
        <v>1858</v>
      </c>
      <c r="C328" s="13">
        <v>0.86019999999999996</v>
      </c>
      <c r="D328" s="13">
        <v>0.129</v>
      </c>
      <c r="E328" s="13" t="s">
        <v>55</v>
      </c>
      <c r="F328" s="9" t="s">
        <v>249</v>
      </c>
      <c r="G328" t="s">
        <v>250</v>
      </c>
      <c r="H328" s="9" t="s">
        <v>37</v>
      </c>
      <c r="I328" s="9" t="s">
        <v>55</v>
      </c>
      <c r="J328" t="s">
        <v>1510</v>
      </c>
      <c r="K328" t="s">
        <v>239</v>
      </c>
      <c r="L328">
        <v>2016</v>
      </c>
      <c r="M328" t="s">
        <v>238</v>
      </c>
    </row>
    <row r="329" spans="1:13" x14ac:dyDescent="0.2">
      <c r="A329" t="s">
        <v>1505</v>
      </c>
      <c r="B329" t="s">
        <v>1860</v>
      </c>
      <c r="C329" s="13">
        <v>0.87019999999999997</v>
      </c>
      <c r="D329" s="13">
        <v>0.1305</v>
      </c>
      <c r="E329" s="13" t="s">
        <v>55</v>
      </c>
      <c r="F329" s="9" t="s">
        <v>249</v>
      </c>
      <c r="G329" t="s">
        <v>250</v>
      </c>
      <c r="H329" s="9" t="s">
        <v>37</v>
      </c>
      <c r="I329" s="9" t="s">
        <v>55</v>
      </c>
      <c r="J329" t="s">
        <v>1510</v>
      </c>
      <c r="K329" t="s">
        <v>239</v>
      </c>
      <c r="L329">
        <v>2016</v>
      </c>
      <c r="M329" t="s">
        <v>238</v>
      </c>
    </row>
    <row r="330" spans="1:13" x14ac:dyDescent="0.2">
      <c r="A330" t="s">
        <v>1506</v>
      </c>
      <c r="B330" t="s">
        <v>1875</v>
      </c>
      <c r="C330" s="13">
        <v>0.87929999999999997</v>
      </c>
      <c r="D330" s="13">
        <v>0.13189999999999999</v>
      </c>
      <c r="E330" s="13" t="s">
        <v>55</v>
      </c>
      <c r="F330" s="9" t="s">
        <v>249</v>
      </c>
      <c r="G330" t="s">
        <v>250</v>
      </c>
      <c r="H330" s="9" t="s">
        <v>37</v>
      </c>
      <c r="I330" s="9" t="s">
        <v>55</v>
      </c>
      <c r="J330" t="s">
        <v>1510</v>
      </c>
      <c r="K330" t="s">
        <v>239</v>
      </c>
      <c r="L330">
        <v>2016</v>
      </c>
      <c r="M330" t="s">
        <v>238</v>
      </c>
    </row>
    <row r="331" spans="1:13" x14ac:dyDescent="0.2">
      <c r="A331" t="s">
        <v>1150</v>
      </c>
      <c r="B331" t="s">
        <v>1842</v>
      </c>
      <c r="C331" s="29">
        <v>400000</v>
      </c>
      <c r="D331" s="29">
        <v>40000</v>
      </c>
      <c r="E331" s="13" t="s">
        <v>55</v>
      </c>
      <c r="F331" s="9" t="s">
        <v>249</v>
      </c>
      <c r="G331" t="s">
        <v>250</v>
      </c>
      <c r="H331" s="9" t="s">
        <v>37</v>
      </c>
      <c r="I331" s="9" t="s">
        <v>55</v>
      </c>
      <c r="J331" t="s">
        <v>1511</v>
      </c>
      <c r="K331" t="s">
        <v>239</v>
      </c>
      <c r="L331">
        <v>2016</v>
      </c>
      <c r="M331" t="s">
        <v>238</v>
      </c>
    </row>
    <row r="332" spans="1:13" x14ac:dyDescent="0.2">
      <c r="A332" t="s">
        <v>1151</v>
      </c>
      <c r="B332" t="s">
        <v>1843</v>
      </c>
      <c r="C332" s="29">
        <v>656667</v>
      </c>
      <c r="D332" s="29">
        <v>65667</v>
      </c>
      <c r="E332" s="13" t="s">
        <v>55</v>
      </c>
      <c r="F332" s="9" t="s">
        <v>249</v>
      </c>
      <c r="G332" t="s">
        <v>250</v>
      </c>
      <c r="H332" s="9" t="s">
        <v>37</v>
      </c>
      <c r="I332" s="9" t="s">
        <v>55</v>
      </c>
      <c r="J332" t="s">
        <v>1511</v>
      </c>
      <c r="K332" t="s">
        <v>239</v>
      </c>
      <c r="L332">
        <v>2016</v>
      </c>
      <c r="M332" t="s">
        <v>238</v>
      </c>
    </row>
    <row r="333" spans="1:13" x14ac:dyDescent="0.2">
      <c r="A333" t="s">
        <v>1465</v>
      </c>
      <c r="B333" t="s">
        <v>1844</v>
      </c>
      <c r="C333" s="29">
        <v>913333</v>
      </c>
      <c r="D333" s="29">
        <v>91333</v>
      </c>
      <c r="E333" s="13" t="s">
        <v>55</v>
      </c>
      <c r="F333" s="9" t="s">
        <v>249</v>
      </c>
      <c r="G333" t="s">
        <v>250</v>
      </c>
      <c r="H333" s="9" t="s">
        <v>37</v>
      </c>
      <c r="I333" s="9" t="s">
        <v>55</v>
      </c>
      <c r="J333" t="s">
        <v>1511</v>
      </c>
      <c r="K333" t="s">
        <v>239</v>
      </c>
      <c r="L333">
        <v>2016</v>
      </c>
      <c r="M333" t="s">
        <v>238</v>
      </c>
    </row>
    <row r="334" spans="1:13" x14ac:dyDescent="0.2">
      <c r="A334" t="s">
        <v>1507</v>
      </c>
      <c r="B334" t="s">
        <v>1845</v>
      </c>
      <c r="C334" s="29">
        <v>11700000</v>
      </c>
      <c r="D334" s="29">
        <v>117900</v>
      </c>
      <c r="E334" s="13" t="s">
        <v>55</v>
      </c>
      <c r="F334" s="9" t="s">
        <v>249</v>
      </c>
      <c r="G334" t="s">
        <v>250</v>
      </c>
      <c r="H334" s="9" t="s">
        <v>37</v>
      </c>
      <c r="I334" s="9" t="s">
        <v>55</v>
      </c>
      <c r="J334" t="s">
        <v>1511</v>
      </c>
      <c r="K334" t="s">
        <v>239</v>
      </c>
      <c r="L334">
        <v>2016</v>
      </c>
      <c r="M334" t="s">
        <v>238</v>
      </c>
    </row>
    <row r="335" spans="1:13" x14ac:dyDescent="0.2">
      <c r="A335" t="s">
        <v>251</v>
      </c>
      <c r="B335" t="s">
        <v>55</v>
      </c>
      <c r="C335" s="13">
        <v>2E-3</v>
      </c>
      <c r="D335" s="13">
        <v>2.0000000000000001E-4</v>
      </c>
      <c r="E335" s="13" t="s">
        <v>55</v>
      </c>
      <c r="F335" s="9" t="s">
        <v>249</v>
      </c>
      <c r="G335" t="s">
        <v>250</v>
      </c>
      <c r="H335" s="9" t="s">
        <v>37</v>
      </c>
      <c r="I335" s="9" t="s">
        <v>55</v>
      </c>
      <c r="J335" t="s">
        <v>1511</v>
      </c>
      <c r="K335" t="s">
        <v>239</v>
      </c>
      <c r="L335">
        <v>2016</v>
      </c>
      <c r="M335" t="s">
        <v>238</v>
      </c>
    </row>
    <row r="336" spans="1:13" x14ac:dyDescent="0.2">
      <c r="A336" t="s">
        <v>1501</v>
      </c>
      <c r="B336" t="s">
        <v>55</v>
      </c>
      <c r="C336" s="13">
        <v>2.5000000000000001E-3</v>
      </c>
      <c r="D336" s="13">
        <v>0</v>
      </c>
      <c r="E336" s="13" t="s">
        <v>55</v>
      </c>
      <c r="F336" s="9" t="s">
        <v>249</v>
      </c>
      <c r="G336" t="s">
        <v>250</v>
      </c>
      <c r="H336" s="9" t="s">
        <v>37</v>
      </c>
      <c r="I336" s="9" t="s">
        <v>55</v>
      </c>
      <c r="J336" t="s">
        <v>1511</v>
      </c>
      <c r="K336" t="s">
        <v>239</v>
      </c>
      <c r="L336">
        <v>2016</v>
      </c>
      <c r="M336" t="s">
        <v>238</v>
      </c>
    </row>
    <row r="337" spans="1:14" x14ac:dyDescent="0.2">
      <c r="A337" t="s">
        <v>1175</v>
      </c>
      <c r="B337" t="s">
        <v>1849</v>
      </c>
      <c r="C337" s="13">
        <v>0.5</v>
      </c>
      <c r="D337" s="13">
        <v>0.05</v>
      </c>
      <c r="E337" s="13" t="s">
        <v>55</v>
      </c>
      <c r="F337" s="9" t="s">
        <v>249</v>
      </c>
      <c r="G337" t="s">
        <v>250</v>
      </c>
      <c r="H337" s="9" t="s">
        <v>37</v>
      </c>
      <c r="I337" s="9" t="s">
        <v>55</v>
      </c>
      <c r="J337" t="s">
        <v>1511</v>
      </c>
      <c r="K337" t="s">
        <v>239</v>
      </c>
      <c r="L337">
        <v>2016</v>
      </c>
      <c r="M337" t="s">
        <v>238</v>
      </c>
    </row>
    <row r="338" spans="1:14" x14ac:dyDescent="0.2">
      <c r="A338" t="s">
        <v>1176</v>
      </c>
      <c r="B338" t="s">
        <v>1852</v>
      </c>
      <c r="C338" s="13">
        <v>0.53</v>
      </c>
      <c r="D338" s="13">
        <v>5.2999999999999999E-2</v>
      </c>
      <c r="E338" s="13" t="s">
        <v>55</v>
      </c>
      <c r="F338" s="9" t="s">
        <v>249</v>
      </c>
      <c r="G338" t="s">
        <v>250</v>
      </c>
      <c r="H338" s="9" t="s">
        <v>37</v>
      </c>
      <c r="I338" s="9" t="s">
        <v>55</v>
      </c>
      <c r="J338" t="s">
        <v>1511</v>
      </c>
      <c r="K338" t="s">
        <v>239</v>
      </c>
      <c r="L338">
        <v>2016</v>
      </c>
      <c r="M338" t="s">
        <v>238</v>
      </c>
    </row>
    <row r="339" spans="1:14" x14ac:dyDescent="0.2">
      <c r="A339" t="s">
        <v>1177</v>
      </c>
      <c r="B339" t="s">
        <v>1853</v>
      </c>
      <c r="C339" s="13">
        <v>0.80100000000000005</v>
      </c>
      <c r="D339" s="13">
        <v>8.0100000000000005E-2</v>
      </c>
      <c r="E339" s="13" t="s">
        <v>55</v>
      </c>
      <c r="F339" s="9" t="s">
        <v>249</v>
      </c>
      <c r="G339" t="s">
        <v>250</v>
      </c>
      <c r="H339" s="9" t="s">
        <v>37</v>
      </c>
      <c r="I339" s="9" t="s">
        <v>55</v>
      </c>
      <c r="J339" t="s">
        <v>1511</v>
      </c>
      <c r="K339" t="s">
        <v>239</v>
      </c>
      <c r="L339">
        <v>2016</v>
      </c>
      <c r="M339" t="s">
        <v>238</v>
      </c>
    </row>
    <row r="340" spans="1:14" x14ac:dyDescent="0.2">
      <c r="A340" t="s">
        <v>1473</v>
      </c>
      <c r="B340" t="s">
        <v>1854</v>
      </c>
      <c r="C340" s="13">
        <v>0.80100000000000005</v>
      </c>
      <c r="D340" s="13">
        <v>8.0100000000000005E-2</v>
      </c>
      <c r="E340" s="13" t="s">
        <v>55</v>
      </c>
      <c r="F340" s="9" t="s">
        <v>249</v>
      </c>
      <c r="G340" t="s">
        <v>250</v>
      </c>
      <c r="H340" s="9" t="s">
        <v>37</v>
      </c>
      <c r="I340" s="9" t="s">
        <v>55</v>
      </c>
      <c r="J340" t="s">
        <v>1511</v>
      </c>
      <c r="K340" t="s">
        <v>239</v>
      </c>
      <c r="L340">
        <v>2016</v>
      </c>
      <c r="M340" t="s">
        <v>238</v>
      </c>
    </row>
    <row r="341" spans="1:14" x14ac:dyDescent="0.2">
      <c r="A341" t="s">
        <v>1508</v>
      </c>
      <c r="B341" t="s">
        <v>1878</v>
      </c>
      <c r="C341" s="13">
        <v>0.80100000000000005</v>
      </c>
      <c r="D341" s="13">
        <v>8.0100000000000005E-2</v>
      </c>
      <c r="E341" s="13" t="s">
        <v>55</v>
      </c>
      <c r="F341" s="9" t="s">
        <v>249</v>
      </c>
      <c r="G341" t="s">
        <v>250</v>
      </c>
      <c r="H341" s="9" t="s">
        <v>37</v>
      </c>
      <c r="I341" s="9" t="s">
        <v>55</v>
      </c>
      <c r="J341" t="s">
        <v>1511</v>
      </c>
      <c r="K341" t="s">
        <v>239</v>
      </c>
      <c r="L341">
        <v>2016</v>
      </c>
      <c r="M341" t="s">
        <v>238</v>
      </c>
    </row>
    <row r="342" spans="1:14" x14ac:dyDescent="0.2">
      <c r="A342" t="s">
        <v>418</v>
      </c>
      <c r="B342" t="s">
        <v>55</v>
      </c>
      <c r="C342" s="13">
        <v>0.99299999999999999</v>
      </c>
      <c r="D342" s="13">
        <v>0.92300000000000004</v>
      </c>
      <c r="E342" s="13">
        <v>1.0620000000000001</v>
      </c>
      <c r="F342" s="9" t="s">
        <v>277</v>
      </c>
      <c r="G342" t="s">
        <v>451</v>
      </c>
      <c r="H342" s="9" t="s">
        <v>55</v>
      </c>
      <c r="J342" t="s">
        <v>452</v>
      </c>
      <c r="K342" t="s">
        <v>450</v>
      </c>
      <c r="L342">
        <v>2012</v>
      </c>
      <c r="M342" t="s">
        <v>261</v>
      </c>
    </row>
    <row r="343" spans="1:14" x14ac:dyDescent="0.2">
      <c r="A343" t="s">
        <v>418</v>
      </c>
      <c r="B343" t="s">
        <v>55</v>
      </c>
      <c r="C343" s="13">
        <v>0.91</v>
      </c>
      <c r="D343" s="13">
        <v>0.82599999999999996</v>
      </c>
      <c r="E343" s="13">
        <v>1</v>
      </c>
      <c r="F343" s="9" t="s">
        <v>277</v>
      </c>
      <c r="G343" t="s">
        <v>451</v>
      </c>
      <c r="H343" s="9" t="s">
        <v>55</v>
      </c>
      <c r="J343" t="s">
        <v>453</v>
      </c>
      <c r="K343" t="s">
        <v>450</v>
      </c>
      <c r="L343">
        <v>2012</v>
      </c>
      <c r="M343" t="s">
        <v>261</v>
      </c>
    </row>
    <row r="344" spans="1:14" x14ac:dyDescent="0.2">
      <c r="A344" t="s">
        <v>444</v>
      </c>
      <c r="B344" t="s">
        <v>55</v>
      </c>
      <c r="C344" s="13">
        <v>1.0129999999999999</v>
      </c>
      <c r="D344" s="13">
        <v>0.94399999999999995</v>
      </c>
      <c r="E344" s="13">
        <v>1.0820000000000001</v>
      </c>
      <c r="F344" s="9" t="s">
        <v>277</v>
      </c>
      <c r="G344" t="s">
        <v>451</v>
      </c>
      <c r="H344" s="9" t="s">
        <v>55</v>
      </c>
      <c r="J344" t="s">
        <v>452</v>
      </c>
      <c r="K344" t="s">
        <v>450</v>
      </c>
      <c r="L344">
        <v>2012</v>
      </c>
      <c r="M344" t="s">
        <v>261</v>
      </c>
    </row>
    <row r="345" spans="1:14" x14ac:dyDescent="0.2">
      <c r="A345" t="s">
        <v>444</v>
      </c>
      <c r="B345" t="s">
        <v>55</v>
      </c>
      <c r="C345" s="13">
        <v>0.95699999999999996</v>
      </c>
      <c r="D345" s="13">
        <v>0.86399999999999999</v>
      </c>
      <c r="E345" s="13">
        <v>1.048</v>
      </c>
      <c r="F345" s="9" t="s">
        <v>277</v>
      </c>
      <c r="G345" t="s">
        <v>451</v>
      </c>
      <c r="H345" s="9" t="s">
        <v>55</v>
      </c>
      <c r="J345" t="s">
        <v>453</v>
      </c>
      <c r="K345" t="s">
        <v>450</v>
      </c>
      <c r="L345">
        <v>2012</v>
      </c>
      <c r="M345" t="s">
        <v>261</v>
      </c>
    </row>
    <row r="346" spans="1:14" x14ac:dyDescent="0.2">
      <c r="A346" t="s">
        <v>1547</v>
      </c>
      <c r="B346" t="s">
        <v>1841</v>
      </c>
      <c r="C346" s="13">
        <v>1.34</v>
      </c>
      <c r="D346" s="13" t="s">
        <v>55</v>
      </c>
      <c r="E346" s="13" t="s">
        <v>55</v>
      </c>
      <c r="F346" s="9" t="s">
        <v>55</v>
      </c>
      <c r="G346" t="s">
        <v>274</v>
      </c>
      <c r="H346" s="9" t="s">
        <v>37</v>
      </c>
      <c r="I346" s="9" t="s">
        <v>54</v>
      </c>
      <c r="J346" t="s">
        <v>268</v>
      </c>
      <c r="K346" t="s">
        <v>450</v>
      </c>
      <c r="L346">
        <v>2012</v>
      </c>
      <c r="M346" t="s">
        <v>261</v>
      </c>
      <c r="N346" t="s">
        <v>1549</v>
      </c>
    </row>
    <row r="347" spans="1:14" x14ac:dyDescent="0.2">
      <c r="A347" t="s">
        <v>1547</v>
      </c>
      <c r="B347" t="s">
        <v>1841</v>
      </c>
      <c r="C347" s="13">
        <v>1.21</v>
      </c>
      <c r="D347" s="13" t="s">
        <v>55</v>
      </c>
      <c r="E347" s="13" t="s">
        <v>55</v>
      </c>
      <c r="F347" s="9" t="s">
        <v>55</v>
      </c>
      <c r="G347" t="s">
        <v>274</v>
      </c>
      <c r="H347" s="9" t="s">
        <v>37</v>
      </c>
      <c r="I347" s="9" t="s">
        <v>54</v>
      </c>
      <c r="J347" t="s">
        <v>269</v>
      </c>
      <c r="K347" t="s">
        <v>450</v>
      </c>
      <c r="L347">
        <v>2012</v>
      </c>
      <c r="M347" t="s">
        <v>261</v>
      </c>
      <c r="N347" t="s">
        <v>1553</v>
      </c>
    </row>
    <row r="348" spans="1:14" x14ac:dyDescent="0.2">
      <c r="A348" t="s">
        <v>1547</v>
      </c>
      <c r="B348" t="s">
        <v>1841</v>
      </c>
      <c r="C348" s="13">
        <v>0.9</v>
      </c>
      <c r="D348" s="13" t="s">
        <v>55</v>
      </c>
      <c r="E348" s="13" t="s">
        <v>55</v>
      </c>
      <c r="F348" s="9" t="s">
        <v>55</v>
      </c>
      <c r="G348" t="s">
        <v>274</v>
      </c>
      <c r="H348" s="9" t="s">
        <v>37</v>
      </c>
      <c r="I348" s="9" t="s">
        <v>54</v>
      </c>
      <c r="J348" t="s">
        <v>270</v>
      </c>
      <c r="K348" t="s">
        <v>450</v>
      </c>
      <c r="L348">
        <v>2012</v>
      </c>
      <c r="M348" t="s">
        <v>261</v>
      </c>
    </row>
    <row r="349" spans="1:14" x14ac:dyDescent="0.2">
      <c r="A349" t="s">
        <v>1547</v>
      </c>
      <c r="B349" t="s">
        <v>1841</v>
      </c>
      <c r="C349" s="13">
        <v>3.25</v>
      </c>
      <c r="D349" s="13">
        <v>0.25</v>
      </c>
      <c r="E349" s="13" t="s">
        <v>55</v>
      </c>
      <c r="F349" s="9" t="s">
        <v>72</v>
      </c>
      <c r="G349" t="s">
        <v>275</v>
      </c>
      <c r="H349" s="9" t="s">
        <v>37</v>
      </c>
      <c r="I349" s="9" t="s">
        <v>54</v>
      </c>
      <c r="J349" t="s">
        <v>271</v>
      </c>
      <c r="K349" t="s">
        <v>450</v>
      </c>
      <c r="L349">
        <v>2012</v>
      </c>
      <c r="M349" t="s">
        <v>261</v>
      </c>
      <c r="N349" t="s">
        <v>1550</v>
      </c>
    </row>
    <row r="350" spans="1:14" x14ac:dyDescent="0.2">
      <c r="A350" t="s">
        <v>1547</v>
      </c>
      <c r="B350" t="s">
        <v>1841</v>
      </c>
      <c r="C350" s="13">
        <v>2.11</v>
      </c>
      <c r="D350" s="13">
        <v>0.59</v>
      </c>
      <c r="E350" s="13" t="s">
        <v>55</v>
      </c>
      <c r="F350" s="9" t="s">
        <v>72</v>
      </c>
      <c r="G350" t="s">
        <v>275</v>
      </c>
      <c r="H350" s="9" t="s">
        <v>37</v>
      </c>
      <c r="I350" s="9" t="s">
        <v>54</v>
      </c>
      <c r="J350" t="s">
        <v>272</v>
      </c>
      <c r="K350" t="s">
        <v>450</v>
      </c>
      <c r="L350">
        <v>2012</v>
      </c>
      <c r="M350" t="s">
        <v>261</v>
      </c>
    </row>
    <row r="351" spans="1:14" x14ac:dyDescent="0.2">
      <c r="A351" t="s">
        <v>1547</v>
      </c>
      <c r="B351" t="s">
        <v>1841</v>
      </c>
      <c r="C351" s="13">
        <v>1.18</v>
      </c>
      <c r="D351" s="13">
        <v>0.43</v>
      </c>
      <c r="E351" s="13" t="s">
        <v>55</v>
      </c>
      <c r="F351" s="9" t="s">
        <v>72</v>
      </c>
      <c r="G351" t="s">
        <v>275</v>
      </c>
      <c r="H351" s="9" t="s">
        <v>37</v>
      </c>
      <c r="I351" s="9" t="s">
        <v>54</v>
      </c>
      <c r="J351" t="s">
        <v>273</v>
      </c>
      <c r="K351" t="s">
        <v>450</v>
      </c>
      <c r="L351">
        <v>2012</v>
      </c>
      <c r="M351" t="s">
        <v>261</v>
      </c>
    </row>
    <row r="352" spans="1:14" x14ac:dyDescent="0.2">
      <c r="A352" t="s">
        <v>1548</v>
      </c>
      <c r="B352" t="s">
        <v>1842</v>
      </c>
      <c r="C352" s="13">
        <v>1.88</v>
      </c>
      <c r="D352" s="13">
        <v>0.44</v>
      </c>
      <c r="E352" s="13" t="s">
        <v>55</v>
      </c>
      <c r="F352" s="9" t="s">
        <v>72</v>
      </c>
      <c r="G352" t="s">
        <v>275</v>
      </c>
      <c r="H352" s="9" t="s">
        <v>37</v>
      </c>
      <c r="I352" s="9" t="s">
        <v>54</v>
      </c>
      <c r="J352" t="s">
        <v>268</v>
      </c>
      <c r="K352" t="s">
        <v>450</v>
      </c>
      <c r="L352">
        <v>2012</v>
      </c>
      <c r="M352" t="s">
        <v>261</v>
      </c>
      <c r="N352" t="s">
        <v>1551</v>
      </c>
    </row>
    <row r="353" spans="1:14" x14ac:dyDescent="0.2">
      <c r="A353" t="s">
        <v>1548</v>
      </c>
      <c r="B353" t="s">
        <v>1842</v>
      </c>
      <c r="C353" s="13">
        <v>1.67</v>
      </c>
      <c r="D353" s="13">
        <v>0.43</v>
      </c>
      <c r="E353" s="13" t="s">
        <v>55</v>
      </c>
      <c r="F353" s="9" t="s">
        <v>72</v>
      </c>
      <c r="G353" t="s">
        <v>275</v>
      </c>
      <c r="H353" s="9" t="s">
        <v>37</v>
      </c>
      <c r="I353" s="9" t="s">
        <v>54</v>
      </c>
      <c r="J353" t="s">
        <v>269</v>
      </c>
      <c r="K353" t="s">
        <v>450</v>
      </c>
      <c r="L353">
        <v>2012</v>
      </c>
      <c r="M353" t="s">
        <v>261</v>
      </c>
    </row>
    <row r="354" spans="1:14" x14ac:dyDescent="0.2">
      <c r="A354" t="s">
        <v>1548</v>
      </c>
      <c r="B354" t="s">
        <v>1842</v>
      </c>
      <c r="C354" s="13">
        <v>1.07</v>
      </c>
      <c r="D354" s="13">
        <v>0.34</v>
      </c>
      <c r="E354" s="13" t="s">
        <v>55</v>
      </c>
      <c r="F354" s="9" t="s">
        <v>72</v>
      </c>
      <c r="G354" t="s">
        <v>275</v>
      </c>
      <c r="H354" s="9" t="s">
        <v>37</v>
      </c>
      <c r="I354" s="9" t="s">
        <v>54</v>
      </c>
      <c r="J354" t="s">
        <v>270</v>
      </c>
      <c r="K354" t="s">
        <v>450</v>
      </c>
      <c r="L354">
        <v>2012</v>
      </c>
      <c r="M354" t="s">
        <v>261</v>
      </c>
    </row>
    <row r="355" spans="1:14" x14ac:dyDescent="0.2">
      <c r="A355" t="s">
        <v>1548</v>
      </c>
      <c r="B355" t="s">
        <v>1842</v>
      </c>
      <c r="C355" s="13">
        <v>3.33</v>
      </c>
      <c r="D355" s="13">
        <v>0.33</v>
      </c>
      <c r="E355" s="13" t="s">
        <v>55</v>
      </c>
      <c r="F355" s="9" t="s">
        <v>72</v>
      </c>
      <c r="G355" t="s">
        <v>275</v>
      </c>
      <c r="H355" s="9" t="s">
        <v>37</v>
      </c>
      <c r="I355" s="9" t="s">
        <v>54</v>
      </c>
      <c r="J355" t="s">
        <v>271</v>
      </c>
      <c r="K355" t="s">
        <v>450</v>
      </c>
      <c r="L355">
        <v>2012</v>
      </c>
      <c r="M355" t="s">
        <v>261</v>
      </c>
      <c r="N355" t="s">
        <v>1552</v>
      </c>
    </row>
    <row r="356" spans="1:14" x14ac:dyDescent="0.2">
      <c r="A356" t="s">
        <v>1548</v>
      </c>
      <c r="B356" t="s">
        <v>1842</v>
      </c>
      <c r="C356" s="13">
        <v>2.5</v>
      </c>
      <c r="D356" s="13">
        <v>0.59</v>
      </c>
      <c r="E356" s="13" t="s">
        <v>55</v>
      </c>
      <c r="F356" s="9" t="s">
        <v>72</v>
      </c>
      <c r="G356" t="s">
        <v>275</v>
      </c>
      <c r="H356" s="9" t="s">
        <v>37</v>
      </c>
      <c r="I356" s="9" t="s">
        <v>54</v>
      </c>
      <c r="J356" t="s">
        <v>272</v>
      </c>
      <c r="K356" t="s">
        <v>450</v>
      </c>
      <c r="L356">
        <v>2012</v>
      </c>
      <c r="M356" t="s">
        <v>261</v>
      </c>
    </row>
    <row r="357" spans="1:14" x14ac:dyDescent="0.2">
      <c r="A357" t="s">
        <v>1548</v>
      </c>
      <c r="B357" t="s">
        <v>1842</v>
      </c>
      <c r="C357" s="13">
        <v>1.5</v>
      </c>
      <c r="D357" s="13">
        <v>0.54</v>
      </c>
      <c r="E357" s="13" t="s">
        <v>55</v>
      </c>
      <c r="F357" s="9" t="s">
        <v>72</v>
      </c>
      <c r="G357" t="s">
        <v>275</v>
      </c>
      <c r="H357" s="9" t="s">
        <v>37</v>
      </c>
      <c r="I357" s="9" t="s">
        <v>54</v>
      </c>
      <c r="J357" t="s">
        <v>273</v>
      </c>
      <c r="K357" t="s">
        <v>450</v>
      </c>
      <c r="L357">
        <v>2012</v>
      </c>
      <c r="M357" t="s">
        <v>261</v>
      </c>
    </row>
    <row r="358" spans="1:14" x14ac:dyDescent="0.2">
      <c r="A358" t="s">
        <v>1285</v>
      </c>
      <c r="B358" t="s">
        <v>1849</v>
      </c>
      <c r="C358" s="13">
        <v>0.4</v>
      </c>
      <c r="D358" s="13" t="s">
        <v>55</v>
      </c>
      <c r="E358" s="13" t="s">
        <v>55</v>
      </c>
      <c r="F358" s="9" t="s">
        <v>55</v>
      </c>
      <c r="G358" t="s">
        <v>250</v>
      </c>
      <c r="H358" s="9" t="s">
        <v>37</v>
      </c>
      <c r="I358" s="9" t="s">
        <v>54</v>
      </c>
      <c r="J358" t="s">
        <v>268</v>
      </c>
      <c r="K358" t="s">
        <v>450</v>
      </c>
      <c r="L358">
        <v>2012</v>
      </c>
      <c r="M358" t="s">
        <v>261</v>
      </c>
    </row>
    <row r="359" spans="1:14" x14ac:dyDescent="0.2">
      <c r="A359" t="s">
        <v>1285</v>
      </c>
      <c r="B359" t="s">
        <v>1849</v>
      </c>
      <c r="C359" s="13">
        <v>0.48</v>
      </c>
      <c r="D359" s="13" t="s">
        <v>55</v>
      </c>
      <c r="E359" s="13" t="s">
        <v>55</v>
      </c>
      <c r="F359" s="9" t="s">
        <v>55</v>
      </c>
      <c r="G359" t="s">
        <v>250</v>
      </c>
      <c r="H359" s="9" t="s">
        <v>37</v>
      </c>
      <c r="I359" s="9" t="s">
        <v>54</v>
      </c>
      <c r="J359" t="s">
        <v>269</v>
      </c>
      <c r="K359" t="s">
        <v>450</v>
      </c>
      <c r="L359">
        <v>2012</v>
      </c>
      <c r="M359" t="s">
        <v>261</v>
      </c>
    </row>
    <row r="360" spans="1:14" x14ac:dyDescent="0.2">
      <c r="A360" t="s">
        <v>1285</v>
      </c>
      <c r="B360" t="s">
        <v>1849</v>
      </c>
      <c r="C360" s="13">
        <v>0.18</v>
      </c>
      <c r="D360" s="13" t="s">
        <v>55</v>
      </c>
      <c r="E360" s="13" t="s">
        <v>55</v>
      </c>
      <c r="F360" s="9" t="s">
        <v>55</v>
      </c>
      <c r="G360" t="s">
        <v>250</v>
      </c>
      <c r="H360" s="9" t="s">
        <v>37</v>
      </c>
      <c r="I360" s="9" t="s">
        <v>54</v>
      </c>
      <c r="J360" t="s">
        <v>270</v>
      </c>
      <c r="K360" t="s">
        <v>450</v>
      </c>
      <c r="L360">
        <v>2012</v>
      </c>
      <c r="M360" t="s">
        <v>261</v>
      </c>
    </row>
    <row r="361" spans="1:14" x14ac:dyDescent="0.2">
      <c r="A361" t="s">
        <v>1285</v>
      </c>
      <c r="B361" t="s">
        <v>1849</v>
      </c>
      <c r="C361" s="13">
        <v>0.41</v>
      </c>
      <c r="D361" s="13" t="s">
        <v>55</v>
      </c>
      <c r="E361" s="13" t="s">
        <v>55</v>
      </c>
      <c r="F361" s="9" t="s">
        <v>55</v>
      </c>
      <c r="G361" t="s">
        <v>250</v>
      </c>
      <c r="H361" s="9" t="s">
        <v>37</v>
      </c>
      <c r="I361" s="9" t="s">
        <v>54</v>
      </c>
      <c r="J361" t="s">
        <v>271</v>
      </c>
      <c r="K361" t="s">
        <v>450</v>
      </c>
      <c r="L361">
        <v>2012</v>
      </c>
      <c r="M361" t="s">
        <v>261</v>
      </c>
    </row>
    <row r="362" spans="1:14" x14ac:dyDescent="0.2">
      <c r="A362" t="s">
        <v>1285</v>
      </c>
      <c r="B362" t="s">
        <v>1849</v>
      </c>
      <c r="C362" s="13">
        <v>0.17</v>
      </c>
      <c r="D362" s="13" t="s">
        <v>55</v>
      </c>
      <c r="E362" s="13" t="s">
        <v>55</v>
      </c>
      <c r="F362" s="9" t="s">
        <v>55</v>
      </c>
      <c r="G362" t="s">
        <v>250</v>
      </c>
      <c r="H362" s="9" t="s">
        <v>37</v>
      </c>
      <c r="I362" s="9" t="s">
        <v>54</v>
      </c>
      <c r="J362" t="s">
        <v>272</v>
      </c>
      <c r="K362" t="s">
        <v>450</v>
      </c>
      <c r="L362">
        <v>2012</v>
      </c>
      <c r="M362" t="s">
        <v>261</v>
      </c>
    </row>
    <row r="363" spans="1:14" x14ac:dyDescent="0.2">
      <c r="A363" t="s">
        <v>1285</v>
      </c>
      <c r="B363" t="s">
        <v>1849</v>
      </c>
      <c r="C363" s="13">
        <v>0.14000000000000001</v>
      </c>
      <c r="D363" s="13" t="s">
        <v>55</v>
      </c>
      <c r="E363" s="13" t="s">
        <v>55</v>
      </c>
      <c r="F363" s="9" t="s">
        <v>55</v>
      </c>
      <c r="G363" t="s">
        <v>250</v>
      </c>
      <c r="H363" s="9" t="s">
        <v>37</v>
      </c>
      <c r="I363" s="9" t="s">
        <v>54</v>
      </c>
      <c r="J363" t="s">
        <v>273</v>
      </c>
      <c r="K363" t="s">
        <v>450</v>
      </c>
      <c r="L363">
        <v>2012</v>
      </c>
      <c r="M363" t="s">
        <v>261</v>
      </c>
    </row>
    <row r="364" spans="1:14" ht="51" x14ac:dyDescent="0.2">
      <c r="A364" t="s">
        <v>1286</v>
      </c>
      <c r="B364" t="s">
        <v>1849</v>
      </c>
      <c r="C364" s="13">
        <v>0.27</v>
      </c>
      <c r="D364" s="13">
        <v>0.22</v>
      </c>
      <c r="E364" s="13">
        <v>0.32</v>
      </c>
      <c r="F364" s="9" t="s">
        <v>277</v>
      </c>
      <c r="G364" s="2" t="s">
        <v>276</v>
      </c>
      <c r="H364" s="9" t="s">
        <v>31</v>
      </c>
      <c r="I364" s="9" t="s">
        <v>54</v>
      </c>
      <c r="J364" t="s">
        <v>268</v>
      </c>
      <c r="K364" t="s">
        <v>450</v>
      </c>
      <c r="L364">
        <v>2012</v>
      </c>
      <c r="M364" t="s">
        <v>261</v>
      </c>
    </row>
    <row r="365" spans="1:14" ht="51" x14ac:dyDescent="0.2">
      <c r="A365" t="s">
        <v>1286</v>
      </c>
      <c r="B365" t="s">
        <v>1849</v>
      </c>
      <c r="C365" s="13">
        <v>0.27</v>
      </c>
      <c r="D365" s="13">
        <v>0.22</v>
      </c>
      <c r="E365" s="13">
        <v>0.32</v>
      </c>
      <c r="F365" s="9" t="s">
        <v>277</v>
      </c>
      <c r="G365" s="2" t="s">
        <v>276</v>
      </c>
      <c r="H365" s="9" t="s">
        <v>31</v>
      </c>
      <c r="I365" s="9" t="s">
        <v>54</v>
      </c>
      <c r="J365" t="s">
        <v>269</v>
      </c>
      <c r="K365" t="s">
        <v>450</v>
      </c>
      <c r="L365">
        <v>2012</v>
      </c>
      <c r="M365" t="s">
        <v>261</v>
      </c>
    </row>
    <row r="366" spans="1:14" ht="51" x14ac:dyDescent="0.2">
      <c r="A366" t="s">
        <v>1286</v>
      </c>
      <c r="B366" t="s">
        <v>1849</v>
      </c>
      <c r="C366" s="13">
        <v>0.27</v>
      </c>
      <c r="D366" s="13">
        <v>0.22</v>
      </c>
      <c r="E366" s="13">
        <v>0.32</v>
      </c>
      <c r="F366" s="9" t="s">
        <v>277</v>
      </c>
      <c r="G366" s="2" t="s">
        <v>276</v>
      </c>
      <c r="H366" s="9" t="s">
        <v>31</v>
      </c>
      <c r="I366" s="9" t="s">
        <v>54</v>
      </c>
      <c r="J366" t="s">
        <v>270</v>
      </c>
      <c r="K366" t="s">
        <v>450</v>
      </c>
      <c r="L366">
        <v>2012</v>
      </c>
      <c r="M366" t="s">
        <v>261</v>
      </c>
    </row>
    <row r="367" spans="1:14" ht="51" x14ac:dyDescent="0.2">
      <c r="A367" t="s">
        <v>1286</v>
      </c>
      <c r="B367" t="s">
        <v>1849</v>
      </c>
      <c r="C367" s="13">
        <v>0.27</v>
      </c>
      <c r="D367" s="13">
        <v>0.22</v>
      </c>
      <c r="E367" s="13">
        <v>0.32</v>
      </c>
      <c r="F367" s="9" t="s">
        <v>277</v>
      </c>
      <c r="G367" s="2" t="s">
        <v>276</v>
      </c>
      <c r="H367" s="9" t="s">
        <v>31</v>
      </c>
      <c r="I367" s="9" t="s">
        <v>54</v>
      </c>
      <c r="J367" t="s">
        <v>271</v>
      </c>
      <c r="K367" t="s">
        <v>450</v>
      </c>
      <c r="L367">
        <v>2012</v>
      </c>
      <c r="M367" t="s">
        <v>261</v>
      </c>
    </row>
    <row r="368" spans="1:14" ht="51" x14ac:dyDescent="0.2">
      <c r="A368" t="s">
        <v>1286</v>
      </c>
      <c r="B368" t="s">
        <v>1849</v>
      </c>
      <c r="C368" s="13">
        <v>0.27</v>
      </c>
      <c r="D368" s="13">
        <v>0.22</v>
      </c>
      <c r="E368" s="13">
        <v>0.32</v>
      </c>
      <c r="F368" s="9" t="s">
        <v>277</v>
      </c>
      <c r="G368" s="2" t="s">
        <v>276</v>
      </c>
      <c r="H368" s="9" t="s">
        <v>31</v>
      </c>
      <c r="I368" s="9" t="s">
        <v>54</v>
      </c>
      <c r="J368" t="s">
        <v>272</v>
      </c>
      <c r="K368" t="s">
        <v>450</v>
      </c>
      <c r="L368">
        <v>2012</v>
      </c>
      <c r="M368" t="s">
        <v>261</v>
      </c>
    </row>
    <row r="369" spans="1:14" ht="51" x14ac:dyDescent="0.2">
      <c r="A369" t="s">
        <v>1286</v>
      </c>
      <c r="B369" t="s">
        <v>1849</v>
      </c>
      <c r="C369" s="13">
        <v>0.27</v>
      </c>
      <c r="D369" s="13">
        <v>0.22</v>
      </c>
      <c r="E369" s="13">
        <v>0.32</v>
      </c>
      <c r="F369" s="9" t="s">
        <v>277</v>
      </c>
      <c r="G369" s="2" t="s">
        <v>276</v>
      </c>
      <c r="H369" s="9" t="s">
        <v>31</v>
      </c>
      <c r="I369" s="9" t="s">
        <v>54</v>
      </c>
      <c r="J369" t="s">
        <v>273</v>
      </c>
      <c r="K369" t="s">
        <v>450</v>
      </c>
      <c r="L369">
        <v>2012</v>
      </c>
      <c r="M369" t="s">
        <v>261</v>
      </c>
    </row>
    <row r="370" spans="1:14" ht="17" x14ac:dyDescent="0.2">
      <c r="A370" t="s">
        <v>278</v>
      </c>
      <c r="B370" t="s">
        <v>1859</v>
      </c>
      <c r="C370" s="13">
        <v>0.67</v>
      </c>
      <c r="D370" s="13">
        <v>0.1</v>
      </c>
      <c r="E370" s="13" t="s">
        <v>55</v>
      </c>
      <c r="F370" s="9" t="s">
        <v>72</v>
      </c>
      <c r="G370" s="2" t="s">
        <v>275</v>
      </c>
      <c r="H370" s="9" t="s">
        <v>37</v>
      </c>
      <c r="I370" s="9" t="s">
        <v>54</v>
      </c>
      <c r="J370" t="s">
        <v>268</v>
      </c>
      <c r="K370" t="s">
        <v>450</v>
      </c>
      <c r="L370">
        <v>2012</v>
      </c>
      <c r="M370" t="s">
        <v>261</v>
      </c>
    </row>
    <row r="371" spans="1:14" ht="17" x14ac:dyDescent="0.2">
      <c r="A371" t="s">
        <v>278</v>
      </c>
      <c r="B371" t="s">
        <v>1859</v>
      </c>
      <c r="C371" s="13">
        <v>0.74</v>
      </c>
      <c r="D371" s="13">
        <v>0.09</v>
      </c>
      <c r="E371" s="13" t="s">
        <v>55</v>
      </c>
      <c r="F371" s="9" t="s">
        <v>72</v>
      </c>
      <c r="G371" s="2" t="s">
        <v>275</v>
      </c>
      <c r="H371" s="9" t="s">
        <v>37</v>
      </c>
      <c r="I371" s="9" t="s">
        <v>54</v>
      </c>
      <c r="J371" t="s">
        <v>269</v>
      </c>
      <c r="K371" t="s">
        <v>450</v>
      </c>
      <c r="L371">
        <v>2012</v>
      </c>
      <c r="M371" t="s">
        <v>261</v>
      </c>
    </row>
    <row r="372" spans="1:14" ht="17" x14ac:dyDescent="0.2">
      <c r="A372" t="s">
        <v>278</v>
      </c>
      <c r="B372" t="s">
        <v>1859</v>
      </c>
      <c r="C372" s="13">
        <v>0.41</v>
      </c>
      <c r="D372" s="13">
        <v>0.09</v>
      </c>
      <c r="E372" s="13" t="s">
        <v>55</v>
      </c>
      <c r="F372" s="9" t="s">
        <v>72</v>
      </c>
      <c r="G372" s="2" t="s">
        <v>275</v>
      </c>
      <c r="H372" s="9" t="s">
        <v>37</v>
      </c>
      <c r="I372" s="9" t="s">
        <v>54</v>
      </c>
      <c r="J372" t="s">
        <v>270</v>
      </c>
      <c r="K372" t="s">
        <v>450</v>
      </c>
      <c r="L372">
        <v>2012</v>
      </c>
      <c r="M372" t="s">
        <v>261</v>
      </c>
    </row>
    <row r="373" spans="1:14" ht="17" x14ac:dyDescent="0.2">
      <c r="A373" t="s">
        <v>278</v>
      </c>
      <c r="B373" t="s">
        <v>1859</v>
      </c>
      <c r="C373" s="13">
        <v>0.57999999999999996</v>
      </c>
      <c r="D373" s="13">
        <v>0.22</v>
      </c>
      <c r="E373" s="13" t="s">
        <v>55</v>
      </c>
      <c r="F373" s="9" t="s">
        <v>72</v>
      </c>
      <c r="G373" s="2" t="s">
        <v>275</v>
      </c>
      <c r="H373" s="9" t="s">
        <v>37</v>
      </c>
      <c r="I373" s="9" t="s">
        <v>54</v>
      </c>
      <c r="J373" t="s">
        <v>271</v>
      </c>
      <c r="K373" t="s">
        <v>450</v>
      </c>
      <c r="L373">
        <v>2012</v>
      </c>
      <c r="M373" t="s">
        <v>261</v>
      </c>
    </row>
    <row r="374" spans="1:14" ht="17" x14ac:dyDescent="0.2">
      <c r="A374" t="s">
        <v>278</v>
      </c>
      <c r="B374" t="s">
        <v>1859</v>
      </c>
      <c r="C374" s="13">
        <v>0.55000000000000004</v>
      </c>
      <c r="D374" s="13">
        <v>0.17</v>
      </c>
      <c r="E374" s="13" t="s">
        <v>55</v>
      </c>
      <c r="F374" s="9" t="s">
        <v>72</v>
      </c>
      <c r="G374" s="2" t="s">
        <v>275</v>
      </c>
      <c r="H374" s="9" t="s">
        <v>37</v>
      </c>
      <c r="I374" s="9" t="s">
        <v>54</v>
      </c>
      <c r="J374" t="s">
        <v>272</v>
      </c>
      <c r="K374" t="s">
        <v>450</v>
      </c>
      <c r="L374">
        <v>2012</v>
      </c>
      <c r="M374" t="s">
        <v>261</v>
      </c>
    </row>
    <row r="375" spans="1:14" ht="17" x14ac:dyDescent="0.2">
      <c r="A375" t="s">
        <v>278</v>
      </c>
      <c r="B375" t="s">
        <v>1859</v>
      </c>
      <c r="C375" s="13">
        <v>0.24</v>
      </c>
      <c r="D375" s="13">
        <v>0.1</v>
      </c>
      <c r="E375" s="13" t="s">
        <v>55</v>
      </c>
      <c r="F375" s="9" t="s">
        <v>72</v>
      </c>
      <c r="G375" s="2" t="s">
        <v>275</v>
      </c>
      <c r="H375" s="9" t="s">
        <v>37</v>
      </c>
      <c r="I375" s="9" t="s">
        <v>54</v>
      </c>
      <c r="J375" t="s">
        <v>273</v>
      </c>
      <c r="K375" t="s">
        <v>450</v>
      </c>
      <c r="L375">
        <v>2012</v>
      </c>
      <c r="M375" t="s">
        <v>261</v>
      </c>
    </row>
    <row r="376" spans="1:14" ht="34" x14ac:dyDescent="0.2">
      <c r="A376" t="s">
        <v>350</v>
      </c>
      <c r="B376" t="s">
        <v>55</v>
      </c>
      <c r="C376" s="13">
        <v>0.92</v>
      </c>
      <c r="D376" s="13">
        <v>0.66</v>
      </c>
      <c r="E376" s="13">
        <v>1.18</v>
      </c>
      <c r="F376" s="9" t="s">
        <v>63</v>
      </c>
      <c r="G376" s="2" t="s">
        <v>1540</v>
      </c>
      <c r="H376" s="9" t="s">
        <v>55</v>
      </c>
      <c r="I376" s="9" t="s">
        <v>55</v>
      </c>
      <c r="J376" t="s">
        <v>446</v>
      </c>
      <c r="K376" t="s">
        <v>279</v>
      </c>
      <c r="L376">
        <v>2012</v>
      </c>
      <c r="M376" t="s">
        <v>280</v>
      </c>
      <c r="N376" t="s">
        <v>449</v>
      </c>
    </row>
    <row r="377" spans="1:14" ht="34" x14ac:dyDescent="0.2">
      <c r="A377" t="s">
        <v>350</v>
      </c>
      <c r="B377" t="s">
        <v>55</v>
      </c>
      <c r="C377" s="13">
        <v>0.95</v>
      </c>
      <c r="D377" s="13">
        <v>0.72</v>
      </c>
      <c r="E377" s="13">
        <v>0.18</v>
      </c>
      <c r="F377" s="9" t="s">
        <v>63</v>
      </c>
      <c r="G377" s="2" t="s">
        <v>1540</v>
      </c>
      <c r="H377" s="9" t="s">
        <v>55</v>
      </c>
      <c r="I377" s="9" t="s">
        <v>55</v>
      </c>
      <c r="J377" t="s">
        <v>447</v>
      </c>
      <c r="K377" t="s">
        <v>279</v>
      </c>
      <c r="L377">
        <v>2012</v>
      </c>
      <c r="M377" t="s">
        <v>280</v>
      </c>
    </row>
    <row r="378" spans="1:14" ht="34" x14ac:dyDescent="0.2">
      <c r="A378" t="s">
        <v>350</v>
      </c>
      <c r="B378" t="s">
        <v>55</v>
      </c>
      <c r="C378" s="13">
        <v>0.97</v>
      </c>
      <c r="D378" s="13">
        <v>0.74</v>
      </c>
      <c r="E378" s="13">
        <v>1.2</v>
      </c>
      <c r="F378" s="9" t="s">
        <v>63</v>
      </c>
      <c r="G378" s="2" t="s">
        <v>1540</v>
      </c>
      <c r="H378" s="9" t="s">
        <v>55</v>
      </c>
      <c r="I378" s="9" t="s">
        <v>55</v>
      </c>
      <c r="J378" t="s">
        <v>448</v>
      </c>
      <c r="K378" t="s">
        <v>279</v>
      </c>
      <c r="L378">
        <v>2012</v>
      </c>
      <c r="M378" t="s">
        <v>280</v>
      </c>
    </row>
    <row r="379" spans="1:14" ht="17" x14ac:dyDescent="0.2">
      <c r="A379" t="s">
        <v>714</v>
      </c>
      <c r="B379" t="s">
        <v>55</v>
      </c>
      <c r="C379" s="13" t="s">
        <v>379</v>
      </c>
      <c r="D379" s="13" t="s">
        <v>379</v>
      </c>
      <c r="E379" s="13" t="s">
        <v>379</v>
      </c>
      <c r="F379" s="9" t="s">
        <v>63</v>
      </c>
      <c r="G379" s="2" t="s">
        <v>428</v>
      </c>
      <c r="H379" s="9" t="s">
        <v>55</v>
      </c>
      <c r="I379" s="9" t="s">
        <v>55</v>
      </c>
      <c r="J379" s="9" t="s">
        <v>1541</v>
      </c>
      <c r="K379" t="s">
        <v>279</v>
      </c>
      <c r="L379">
        <v>2012</v>
      </c>
      <c r="M379" t="s">
        <v>280</v>
      </c>
      <c r="N379" t="s">
        <v>379</v>
      </c>
    </row>
    <row r="380" spans="1:14" ht="17" x14ac:dyDescent="0.2">
      <c r="A380" t="s">
        <v>714</v>
      </c>
      <c r="B380" t="s">
        <v>55</v>
      </c>
      <c r="C380" s="13" t="s">
        <v>379</v>
      </c>
      <c r="D380" s="13" t="s">
        <v>379</v>
      </c>
      <c r="E380" s="13" t="s">
        <v>379</v>
      </c>
      <c r="F380" s="9" t="s">
        <v>63</v>
      </c>
      <c r="G380" s="2" t="s">
        <v>428</v>
      </c>
      <c r="H380" s="9" t="s">
        <v>55</v>
      </c>
      <c r="I380" s="9" t="s">
        <v>55</v>
      </c>
      <c r="J380" s="9" t="s">
        <v>1542</v>
      </c>
      <c r="K380" t="s">
        <v>279</v>
      </c>
      <c r="L380">
        <v>2012</v>
      </c>
      <c r="M380" t="s">
        <v>280</v>
      </c>
    </row>
    <row r="381" spans="1:14" ht="17" x14ac:dyDescent="0.2">
      <c r="A381" t="s">
        <v>1533</v>
      </c>
      <c r="B381" t="s">
        <v>55</v>
      </c>
      <c r="C381" s="13">
        <v>0.626</v>
      </c>
      <c r="D381" s="13">
        <v>0.61</v>
      </c>
      <c r="E381" s="13" t="s">
        <v>55</v>
      </c>
      <c r="F381" s="9" t="s">
        <v>72</v>
      </c>
      <c r="G381" s="2" t="s">
        <v>285</v>
      </c>
      <c r="H381" s="9" t="s">
        <v>31</v>
      </c>
      <c r="I381" s="9" t="s">
        <v>54</v>
      </c>
      <c r="J381" t="s">
        <v>55</v>
      </c>
      <c r="K381" t="s">
        <v>279</v>
      </c>
      <c r="L381">
        <v>2012</v>
      </c>
      <c r="M381" t="s">
        <v>280</v>
      </c>
      <c r="N381" t="s">
        <v>286</v>
      </c>
    </row>
    <row r="382" spans="1:14" ht="17" x14ac:dyDescent="0.2">
      <c r="A382" t="s">
        <v>1534</v>
      </c>
      <c r="B382" t="s">
        <v>55</v>
      </c>
      <c r="C382" s="13">
        <v>0.83699999999999997</v>
      </c>
      <c r="D382" s="13">
        <v>0.28000000000000003</v>
      </c>
      <c r="E382" s="13" t="s">
        <v>55</v>
      </c>
      <c r="F382" s="9" t="s">
        <v>72</v>
      </c>
      <c r="G382" s="2" t="s">
        <v>285</v>
      </c>
      <c r="H382" s="9" t="s">
        <v>31</v>
      </c>
      <c r="I382" s="9" t="s">
        <v>54</v>
      </c>
      <c r="J382" t="s">
        <v>55</v>
      </c>
      <c r="K382" t="s">
        <v>279</v>
      </c>
      <c r="L382">
        <v>2012</v>
      </c>
      <c r="M382" t="s">
        <v>280</v>
      </c>
      <c r="N382" t="s">
        <v>1543</v>
      </c>
    </row>
    <row r="383" spans="1:14" ht="17" x14ac:dyDescent="0.2">
      <c r="A383" t="s">
        <v>1535</v>
      </c>
      <c r="B383" t="s">
        <v>55</v>
      </c>
      <c r="C383" s="13">
        <v>0.87</v>
      </c>
      <c r="D383" s="13">
        <v>0.28000000000000003</v>
      </c>
      <c r="E383" s="13" t="s">
        <v>55</v>
      </c>
      <c r="F383" s="9" t="s">
        <v>72</v>
      </c>
      <c r="G383" s="2" t="s">
        <v>285</v>
      </c>
      <c r="H383" s="9" t="s">
        <v>31</v>
      </c>
      <c r="I383" s="9" t="s">
        <v>54</v>
      </c>
      <c r="J383" t="s">
        <v>55</v>
      </c>
      <c r="K383" t="s">
        <v>279</v>
      </c>
      <c r="L383">
        <v>2012</v>
      </c>
      <c r="M383" t="s">
        <v>280</v>
      </c>
      <c r="N383" t="s">
        <v>1544</v>
      </c>
    </row>
    <row r="384" spans="1:14" ht="17" x14ac:dyDescent="0.2">
      <c r="A384" t="s">
        <v>1536</v>
      </c>
      <c r="B384" t="s">
        <v>1879</v>
      </c>
      <c r="C384" s="13">
        <v>0.80800000000000005</v>
      </c>
      <c r="D384" s="13">
        <v>0.22</v>
      </c>
      <c r="E384" s="13" t="s">
        <v>55</v>
      </c>
      <c r="F384" s="9" t="s">
        <v>72</v>
      </c>
      <c r="G384" s="2" t="s">
        <v>285</v>
      </c>
      <c r="H384" s="9" t="s">
        <v>31</v>
      </c>
      <c r="I384" s="9" t="s">
        <v>54</v>
      </c>
      <c r="J384" t="s">
        <v>55</v>
      </c>
      <c r="K384" t="s">
        <v>279</v>
      </c>
      <c r="L384">
        <v>2012</v>
      </c>
      <c r="M384" t="s">
        <v>280</v>
      </c>
      <c r="N384" t="s">
        <v>1545</v>
      </c>
    </row>
    <row r="385" spans="1:14" ht="17" x14ac:dyDescent="0.2">
      <c r="A385" t="s">
        <v>1537</v>
      </c>
      <c r="B385" t="s">
        <v>55</v>
      </c>
      <c r="C385" s="13">
        <v>0.81200000000000006</v>
      </c>
      <c r="D385" s="13">
        <v>0.23</v>
      </c>
      <c r="E385" s="13" t="s">
        <v>55</v>
      </c>
      <c r="F385" s="9" t="s">
        <v>72</v>
      </c>
      <c r="G385" s="2" t="s">
        <v>285</v>
      </c>
      <c r="H385" s="9" t="s">
        <v>31</v>
      </c>
      <c r="I385" s="9" t="s">
        <v>54</v>
      </c>
      <c r="J385" t="s">
        <v>55</v>
      </c>
      <c r="K385" t="s">
        <v>279</v>
      </c>
      <c r="L385">
        <v>2012</v>
      </c>
      <c r="M385" t="s">
        <v>280</v>
      </c>
    </row>
    <row r="386" spans="1:14" ht="17" x14ac:dyDescent="0.2">
      <c r="A386" t="s">
        <v>1481</v>
      </c>
      <c r="B386" t="s">
        <v>55</v>
      </c>
      <c r="C386" s="13">
        <v>0.82</v>
      </c>
      <c r="D386" s="13">
        <v>0.23</v>
      </c>
      <c r="E386" s="13" t="s">
        <v>55</v>
      </c>
      <c r="F386" s="9" t="s">
        <v>72</v>
      </c>
      <c r="G386" s="2" t="s">
        <v>285</v>
      </c>
      <c r="H386" s="9" t="s">
        <v>31</v>
      </c>
      <c r="I386" s="9" t="s">
        <v>54</v>
      </c>
      <c r="J386" t="s">
        <v>55</v>
      </c>
      <c r="K386" t="s">
        <v>279</v>
      </c>
      <c r="L386">
        <v>2012</v>
      </c>
      <c r="M386" t="s">
        <v>280</v>
      </c>
    </row>
    <row r="387" spans="1:14" ht="17" x14ac:dyDescent="0.2">
      <c r="A387" t="s">
        <v>1482</v>
      </c>
      <c r="B387" t="s">
        <v>1865</v>
      </c>
      <c r="C387" s="13">
        <v>0.80800000000000005</v>
      </c>
      <c r="D387" s="13">
        <v>0.22</v>
      </c>
      <c r="E387" s="13" t="s">
        <v>55</v>
      </c>
      <c r="F387" s="9" t="s">
        <v>72</v>
      </c>
      <c r="G387" s="2" t="s">
        <v>285</v>
      </c>
      <c r="H387" s="9" t="s">
        <v>31</v>
      </c>
      <c r="I387" s="9" t="s">
        <v>54</v>
      </c>
      <c r="J387" t="s">
        <v>55</v>
      </c>
      <c r="K387" t="s">
        <v>279</v>
      </c>
      <c r="L387">
        <v>2012</v>
      </c>
      <c r="M387" t="s">
        <v>280</v>
      </c>
    </row>
    <row r="388" spans="1:14" ht="17" x14ac:dyDescent="0.2">
      <c r="A388" t="s">
        <v>1283</v>
      </c>
      <c r="B388" t="s">
        <v>55</v>
      </c>
      <c r="C388" s="13">
        <v>0.74</v>
      </c>
      <c r="D388" s="13">
        <v>0.91100000000000003</v>
      </c>
      <c r="E388" s="13" t="s">
        <v>55</v>
      </c>
      <c r="F388" s="9" t="s">
        <v>249</v>
      </c>
      <c r="G388" s="2" t="s">
        <v>287</v>
      </c>
      <c r="H388" s="9" t="s">
        <v>31</v>
      </c>
      <c r="I388" s="9" t="s">
        <v>54</v>
      </c>
      <c r="J388" t="s">
        <v>1539</v>
      </c>
      <c r="K388" t="s">
        <v>279</v>
      </c>
      <c r="L388">
        <v>2012</v>
      </c>
      <c r="M388" t="s">
        <v>280</v>
      </c>
    </row>
    <row r="389" spans="1:14" ht="17" x14ac:dyDescent="0.2">
      <c r="A389" t="s">
        <v>1283</v>
      </c>
      <c r="B389" t="s">
        <v>55</v>
      </c>
      <c r="C389" s="13">
        <v>0.88</v>
      </c>
      <c r="D389" s="13">
        <v>0.93500000000000005</v>
      </c>
      <c r="E389" s="13" t="s">
        <v>55</v>
      </c>
      <c r="F389" s="9" t="s">
        <v>249</v>
      </c>
      <c r="G389" s="2" t="s">
        <v>287</v>
      </c>
      <c r="H389" s="9" t="s">
        <v>31</v>
      </c>
      <c r="I389" s="9" t="s">
        <v>54</v>
      </c>
      <c r="J389" t="s">
        <v>448</v>
      </c>
      <c r="K389" t="s">
        <v>279</v>
      </c>
      <c r="L389">
        <v>2012</v>
      </c>
      <c r="M389" t="s">
        <v>280</v>
      </c>
    </row>
    <row r="390" spans="1:14" ht="17" x14ac:dyDescent="0.2">
      <c r="A390" t="s">
        <v>1283</v>
      </c>
      <c r="B390" t="s">
        <v>55</v>
      </c>
      <c r="C390" s="13">
        <v>0.53</v>
      </c>
      <c r="D390" s="13">
        <v>0.83599999999999997</v>
      </c>
      <c r="E390" s="13" t="s">
        <v>55</v>
      </c>
      <c r="F390" s="9" t="s">
        <v>249</v>
      </c>
      <c r="G390" s="2" t="s">
        <v>287</v>
      </c>
      <c r="H390" s="9" t="s">
        <v>31</v>
      </c>
      <c r="I390" s="9" t="s">
        <v>54</v>
      </c>
      <c r="J390" t="s">
        <v>446</v>
      </c>
      <c r="K390" t="s">
        <v>279</v>
      </c>
      <c r="L390">
        <v>2012</v>
      </c>
      <c r="M390" t="s">
        <v>280</v>
      </c>
    </row>
    <row r="391" spans="1:14" ht="17" x14ac:dyDescent="0.2">
      <c r="A391" t="s">
        <v>350</v>
      </c>
      <c r="B391" t="s">
        <v>55</v>
      </c>
      <c r="C391" s="13">
        <v>0.54100000000000004</v>
      </c>
      <c r="D391" s="13">
        <v>7.0000000000000007E-2</v>
      </c>
      <c r="E391" s="13" t="s">
        <v>55</v>
      </c>
      <c r="F391" s="9" t="s">
        <v>72</v>
      </c>
      <c r="G391" s="2" t="s">
        <v>445</v>
      </c>
      <c r="H391" s="9" t="s">
        <v>55</v>
      </c>
      <c r="I391" s="9" t="s">
        <v>55</v>
      </c>
      <c r="J391" t="s">
        <v>55</v>
      </c>
      <c r="K391" t="s">
        <v>291</v>
      </c>
      <c r="L391">
        <v>2014</v>
      </c>
      <c r="M391" t="s">
        <v>290</v>
      </c>
    </row>
    <row r="392" spans="1:14" ht="17" x14ac:dyDescent="0.2">
      <c r="A392" t="s">
        <v>299</v>
      </c>
      <c r="B392" t="s">
        <v>55</v>
      </c>
      <c r="C392" s="13">
        <v>0.42</v>
      </c>
      <c r="D392" s="13">
        <v>0.214</v>
      </c>
      <c r="E392" s="13" t="s">
        <v>55</v>
      </c>
      <c r="F392" s="9" t="s">
        <v>300</v>
      </c>
      <c r="G392" s="2" t="s">
        <v>250</v>
      </c>
      <c r="H392" s="9" t="s">
        <v>31</v>
      </c>
      <c r="I392" s="9" t="s">
        <v>55</v>
      </c>
      <c r="J392" t="s">
        <v>55</v>
      </c>
      <c r="K392" t="s">
        <v>291</v>
      </c>
      <c r="L392">
        <v>2014</v>
      </c>
      <c r="M392" t="s">
        <v>290</v>
      </c>
      <c r="N392" t="s">
        <v>309</v>
      </c>
    </row>
    <row r="393" spans="1:14" ht="17" x14ac:dyDescent="0.2">
      <c r="A393" t="s">
        <v>301</v>
      </c>
      <c r="B393" t="s">
        <v>55</v>
      </c>
      <c r="C393" s="13">
        <v>9.2140000000000004</v>
      </c>
      <c r="D393" s="13">
        <v>0.58299999999999996</v>
      </c>
      <c r="E393" s="13" t="s">
        <v>55</v>
      </c>
      <c r="F393" s="9" t="s">
        <v>300</v>
      </c>
      <c r="G393" s="2" t="s">
        <v>250</v>
      </c>
      <c r="H393" s="9" t="s">
        <v>31</v>
      </c>
      <c r="I393" s="9" t="s">
        <v>55</v>
      </c>
      <c r="J393" t="s">
        <v>55</v>
      </c>
      <c r="K393" t="s">
        <v>291</v>
      </c>
      <c r="L393">
        <v>2014</v>
      </c>
      <c r="M393" t="s">
        <v>290</v>
      </c>
      <c r="N393" t="s">
        <v>1528</v>
      </c>
    </row>
    <row r="394" spans="1:14" ht="17" x14ac:dyDescent="0.2">
      <c r="A394" t="s">
        <v>302</v>
      </c>
      <c r="B394" t="s">
        <v>55</v>
      </c>
      <c r="C394" s="13">
        <v>0.94699999999999995</v>
      </c>
      <c r="D394" s="13">
        <v>1.06E-2</v>
      </c>
      <c r="E394" s="13" t="s">
        <v>55</v>
      </c>
      <c r="F394" s="9" t="s">
        <v>300</v>
      </c>
      <c r="G394" s="2" t="s">
        <v>250</v>
      </c>
      <c r="H394" s="9" t="s">
        <v>31</v>
      </c>
      <c r="I394" s="9" t="s">
        <v>55</v>
      </c>
      <c r="J394" t="s">
        <v>55</v>
      </c>
      <c r="K394" t="s">
        <v>291</v>
      </c>
      <c r="L394">
        <v>2014</v>
      </c>
      <c r="M394" t="s">
        <v>290</v>
      </c>
    </row>
    <row r="395" spans="1:14" ht="17" x14ac:dyDescent="0.2">
      <c r="A395" t="s">
        <v>303</v>
      </c>
      <c r="B395" t="s">
        <v>55</v>
      </c>
      <c r="C395" s="13">
        <v>0.158</v>
      </c>
      <c r="D395" s="13">
        <v>7.5800000000000006E-2</v>
      </c>
      <c r="E395" s="13" t="s">
        <v>55</v>
      </c>
      <c r="F395" s="9" t="s">
        <v>300</v>
      </c>
      <c r="G395" s="2" t="s">
        <v>250</v>
      </c>
      <c r="H395" s="9" t="s">
        <v>31</v>
      </c>
      <c r="I395" s="9" t="s">
        <v>55</v>
      </c>
      <c r="J395" t="s">
        <v>55</v>
      </c>
      <c r="K395" t="s">
        <v>291</v>
      </c>
      <c r="L395">
        <v>2014</v>
      </c>
      <c r="M395" t="s">
        <v>290</v>
      </c>
    </row>
    <row r="396" spans="1:14" ht="17" x14ac:dyDescent="0.2">
      <c r="A396" t="s">
        <v>304</v>
      </c>
      <c r="B396" t="s">
        <v>55</v>
      </c>
      <c r="C396" s="13">
        <v>0.61199999999999999</v>
      </c>
      <c r="D396" s="13">
        <v>7.3099999999999998E-2</v>
      </c>
      <c r="E396" s="13" t="s">
        <v>55</v>
      </c>
      <c r="F396" s="9" t="s">
        <v>300</v>
      </c>
      <c r="G396" s="2" t="s">
        <v>250</v>
      </c>
      <c r="H396" s="9" t="s">
        <v>31</v>
      </c>
      <c r="I396" s="9" t="s">
        <v>55</v>
      </c>
      <c r="J396" t="s">
        <v>55</v>
      </c>
      <c r="K396" t="s">
        <v>291</v>
      </c>
      <c r="L396">
        <v>2014</v>
      </c>
      <c r="M396" t="s">
        <v>290</v>
      </c>
    </row>
    <row r="397" spans="1:14" ht="17" x14ac:dyDescent="0.2">
      <c r="A397" t="s">
        <v>305</v>
      </c>
      <c r="B397" t="s">
        <v>55</v>
      </c>
      <c r="C397" s="13">
        <v>0.68700000000000006</v>
      </c>
      <c r="D397" s="13">
        <v>0.183</v>
      </c>
      <c r="E397" s="13" t="s">
        <v>55</v>
      </c>
      <c r="F397" s="9" t="s">
        <v>300</v>
      </c>
      <c r="G397" s="2" t="s">
        <v>250</v>
      </c>
      <c r="H397" s="9" t="s">
        <v>31</v>
      </c>
      <c r="I397" s="9" t="s">
        <v>55</v>
      </c>
      <c r="J397" t="s">
        <v>55</v>
      </c>
      <c r="K397" t="s">
        <v>291</v>
      </c>
      <c r="L397">
        <v>2014</v>
      </c>
      <c r="M397" t="s">
        <v>290</v>
      </c>
    </row>
    <row r="398" spans="1:14" x14ac:dyDescent="0.2">
      <c r="A398" t="s">
        <v>306</v>
      </c>
      <c r="B398" t="s">
        <v>55</v>
      </c>
      <c r="C398" s="13">
        <v>0.40200000000000002</v>
      </c>
      <c r="D398" s="13">
        <v>2.9899999999999999E-2</v>
      </c>
      <c r="E398" s="13" t="s">
        <v>55</v>
      </c>
      <c r="F398" s="9" t="s">
        <v>300</v>
      </c>
      <c r="G398" t="s">
        <v>275</v>
      </c>
      <c r="H398" s="9" t="s">
        <v>31</v>
      </c>
      <c r="I398" s="9" t="s">
        <v>55</v>
      </c>
      <c r="J398" t="s">
        <v>55</v>
      </c>
      <c r="K398" t="s">
        <v>291</v>
      </c>
      <c r="L398">
        <v>2014</v>
      </c>
      <c r="M398" t="s">
        <v>290</v>
      </c>
    </row>
    <row r="399" spans="1:14" ht="17" x14ac:dyDescent="0.2">
      <c r="A399" t="s">
        <v>307</v>
      </c>
      <c r="B399" t="s">
        <v>55</v>
      </c>
      <c r="C399" s="13">
        <v>0.56699999999999995</v>
      </c>
      <c r="D399" s="13">
        <v>7.7000000000000002E-3</v>
      </c>
      <c r="E399" s="13" t="s">
        <v>55</v>
      </c>
      <c r="F399" s="9" t="s">
        <v>300</v>
      </c>
      <c r="G399" s="2" t="s">
        <v>308</v>
      </c>
      <c r="H399" s="9" t="s">
        <v>31</v>
      </c>
      <c r="I399" s="9" t="s">
        <v>55</v>
      </c>
      <c r="J399" t="s">
        <v>55</v>
      </c>
      <c r="K399" t="s">
        <v>291</v>
      </c>
      <c r="L399">
        <v>2014</v>
      </c>
      <c r="M399" t="s">
        <v>290</v>
      </c>
    </row>
    <row r="400" spans="1:14" x14ac:dyDescent="0.2">
      <c r="A400" t="s">
        <v>278</v>
      </c>
      <c r="B400" t="s">
        <v>1880</v>
      </c>
      <c r="C400" s="13">
        <v>0.47</v>
      </c>
      <c r="D400" s="13">
        <v>0.04</v>
      </c>
      <c r="E400" s="13" t="s">
        <v>55</v>
      </c>
      <c r="F400" s="9" t="s">
        <v>300</v>
      </c>
      <c r="G400" t="s">
        <v>1527</v>
      </c>
      <c r="H400" s="9" t="s">
        <v>31</v>
      </c>
      <c r="I400" s="9" t="s">
        <v>55</v>
      </c>
      <c r="J400" t="s">
        <v>55</v>
      </c>
      <c r="K400" t="s">
        <v>291</v>
      </c>
      <c r="L400">
        <v>2014</v>
      </c>
      <c r="M400" t="s">
        <v>290</v>
      </c>
    </row>
    <row r="401" spans="1:14" x14ac:dyDescent="0.2">
      <c r="A401" t="s">
        <v>350</v>
      </c>
      <c r="B401" t="s">
        <v>55</v>
      </c>
      <c r="C401" s="13">
        <v>0.74680000000000002</v>
      </c>
      <c r="D401" s="13" t="s">
        <v>55</v>
      </c>
      <c r="E401" s="13" t="s">
        <v>55</v>
      </c>
      <c r="F401" s="9" t="s">
        <v>55</v>
      </c>
      <c r="G401" t="s">
        <v>55</v>
      </c>
      <c r="H401" s="9" t="s">
        <v>55</v>
      </c>
      <c r="I401" s="9" t="s">
        <v>55</v>
      </c>
      <c r="J401" t="s">
        <v>321</v>
      </c>
      <c r="K401" t="s">
        <v>311</v>
      </c>
      <c r="L401">
        <v>2013</v>
      </c>
      <c r="M401" t="s">
        <v>310</v>
      </c>
    </row>
    <row r="402" spans="1:14" x14ac:dyDescent="0.2">
      <c r="A402" t="s">
        <v>350</v>
      </c>
      <c r="B402" t="s">
        <v>55</v>
      </c>
      <c r="C402" s="13">
        <v>0.79349999999999998</v>
      </c>
      <c r="D402" s="13" t="s">
        <v>55</v>
      </c>
      <c r="E402" s="13" t="s">
        <v>55</v>
      </c>
      <c r="F402" s="9" t="s">
        <v>55</v>
      </c>
      <c r="G402" t="s">
        <v>55</v>
      </c>
      <c r="H402" s="9" t="s">
        <v>55</v>
      </c>
      <c r="I402" s="9" t="s">
        <v>55</v>
      </c>
      <c r="J402" t="s">
        <v>322</v>
      </c>
      <c r="K402" t="s">
        <v>311</v>
      </c>
      <c r="L402">
        <v>2013</v>
      </c>
      <c r="M402" t="s">
        <v>310</v>
      </c>
    </row>
    <row r="403" spans="1:14" ht="34" x14ac:dyDescent="0.2">
      <c r="A403" t="s">
        <v>318</v>
      </c>
      <c r="B403" t="s">
        <v>55</v>
      </c>
      <c r="C403" s="13">
        <v>1.5</v>
      </c>
      <c r="D403" s="13" t="s">
        <v>55</v>
      </c>
      <c r="E403" s="13" t="s">
        <v>55</v>
      </c>
      <c r="F403" s="9" t="s">
        <v>319</v>
      </c>
      <c r="G403" s="2" t="s">
        <v>320</v>
      </c>
      <c r="H403" s="9" t="s">
        <v>37</v>
      </c>
      <c r="I403" s="9" t="s">
        <v>438</v>
      </c>
      <c r="J403" t="s">
        <v>321</v>
      </c>
      <c r="K403" t="s">
        <v>311</v>
      </c>
      <c r="L403">
        <v>2013</v>
      </c>
      <c r="M403" t="s">
        <v>310</v>
      </c>
    </row>
    <row r="404" spans="1:14" ht="17" x14ac:dyDescent="0.2">
      <c r="A404" t="s">
        <v>1518</v>
      </c>
      <c r="B404" t="s">
        <v>55</v>
      </c>
      <c r="C404" s="13">
        <v>0.97170000000000001</v>
      </c>
      <c r="D404" s="13">
        <v>1.0999999999999999E-2</v>
      </c>
      <c r="E404" s="13" t="s">
        <v>55</v>
      </c>
      <c r="F404" s="9" t="s">
        <v>72</v>
      </c>
      <c r="G404" s="2" t="s">
        <v>1519</v>
      </c>
      <c r="H404" s="9" t="s">
        <v>37</v>
      </c>
      <c r="I404" s="9" t="s">
        <v>438</v>
      </c>
      <c r="J404" s="9" t="s">
        <v>321</v>
      </c>
      <c r="K404" t="s">
        <v>311</v>
      </c>
      <c r="L404">
        <v>2013</v>
      </c>
      <c r="M404" t="s">
        <v>310</v>
      </c>
    </row>
    <row r="405" spans="1:14" ht="17" x14ac:dyDescent="0.2">
      <c r="A405" t="s">
        <v>1520</v>
      </c>
      <c r="B405" t="s">
        <v>1849</v>
      </c>
      <c r="C405" s="13">
        <f>C406/2</f>
        <v>0.2135</v>
      </c>
      <c r="D405" s="13" t="s">
        <v>55</v>
      </c>
      <c r="E405" s="13" t="s">
        <v>55</v>
      </c>
      <c r="F405" s="9" t="s">
        <v>55</v>
      </c>
      <c r="G405" s="2" t="s">
        <v>1521</v>
      </c>
      <c r="H405" s="9" t="s">
        <v>37</v>
      </c>
      <c r="I405" s="9">
        <v>0</v>
      </c>
      <c r="J405" s="9" t="s">
        <v>321</v>
      </c>
      <c r="K405" t="s">
        <v>311</v>
      </c>
      <c r="L405">
        <v>2013</v>
      </c>
      <c r="M405" t="s">
        <v>310</v>
      </c>
    </row>
    <row r="406" spans="1:14" x14ac:dyDescent="0.2">
      <c r="A406" t="s">
        <v>278</v>
      </c>
      <c r="B406" t="s">
        <v>1859</v>
      </c>
      <c r="C406" s="13">
        <v>0.42699999999999999</v>
      </c>
      <c r="D406" s="13">
        <v>0.122</v>
      </c>
      <c r="E406" s="13" t="s">
        <v>55</v>
      </c>
      <c r="F406" s="9" t="s">
        <v>72</v>
      </c>
      <c r="G406" t="s">
        <v>275</v>
      </c>
      <c r="H406" s="9" t="s">
        <v>37</v>
      </c>
      <c r="I406" s="9" t="s">
        <v>438</v>
      </c>
      <c r="J406" t="s">
        <v>321</v>
      </c>
      <c r="K406" t="s">
        <v>311</v>
      </c>
      <c r="L406">
        <v>2013</v>
      </c>
      <c r="M406" t="s">
        <v>310</v>
      </c>
    </row>
    <row r="407" spans="1:14" ht="34" x14ac:dyDescent="0.2">
      <c r="A407" t="s">
        <v>318</v>
      </c>
      <c r="B407" t="s">
        <v>55</v>
      </c>
      <c r="C407" s="13">
        <v>1.33</v>
      </c>
      <c r="D407" s="13" t="s">
        <v>55</v>
      </c>
      <c r="E407" s="13" t="s">
        <v>55</v>
      </c>
      <c r="F407" s="9" t="s">
        <v>319</v>
      </c>
      <c r="G407" s="2" t="s">
        <v>320</v>
      </c>
      <c r="H407" s="9" t="s">
        <v>37</v>
      </c>
      <c r="I407" s="9" t="s">
        <v>438</v>
      </c>
      <c r="J407" t="s">
        <v>322</v>
      </c>
      <c r="K407" t="s">
        <v>311</v>
      </c>
      <c r="L407">
        <v>2013</v>
      </c>
      <c r="M407" t="s">
        <v>310</v>
      </c>
    </row>
    <row r="408" spans="1:14" ht="17" x14ac:dyDescent="0.2">
      <c r="A408" t="s">
        <v>1518</v>
      </c>
      <c r="B408" t="s">
        <v>55</v>
      </c>
      <c r="C408" s="13">
        <v>0.95640000000000003</v>
      </c>
      <c r="D408" s="13">
        <v>1.9E-2</v>
      </c>
      <c r="E408" s="13" t="s">
        <v>55</v>
      </c>
      <c r="F408" s="9" t="s">
        <v>72</v>
      </c>
      <c r="G408" s="2" t="s">
        <v>1519</v>
      </c>
      <c r="H408" s="9" t="s">
        <v>37</v>
      </c>
      <c r="I408" s="9" t="s">
        <v>438</v>
      </c>
      <c r="J408" s="9" t="s">
        <v>322</v>
      </c>
      <c r="K408" t="s">
        <v>311</v>
      </c>
      <c r="L408">
        <v>2013</v>
      </c>
      <c r="M408" t="s">
        <v>310</v>
      </c>
    </row>
    <row r="409" spans="1:14" ht="17" x14ac:dyDescent="0.2">
      <c r="A409" t="s">
        <v>1520</v>
      </c>
      <c r="B409" t="s">
        <v>1849</v>
      </c>
      <c r="C409" s="13">
        <f>C410/2</f>
        <v>0.23849999999999999</v>
      </c>
      <c r="D409" s="13" t="s">
        <v>55</v>
      </c>
      <c r="E409" s="13" t="s">
        <v>55</v>
      </c>
      <c r="F409" s="9" t="s">
        <v>55</v>
      </c>
      <c r="G409" s="2" t="s">
        <v>1522</v>
      </c>
      <c r="H409" s="9" t="s">
        <v>37</v>
      </c>
      <c r="I409" s="9">
        <v>0</v>
      </c>
      <c r="J409" s="9" t="s">
        <v>322</v>
      </c>
      <c r="K409" t="s">
        <v>311</v>
      </c>
      <c r="L409">
        <v>2013</v>
      </c>
      <c r="M409" t="s">
        <v>310</v>
      </c>
    </row>
    <row r="410" spans="1:14" x14ac:dyDescent="0.2">
      <c r="A410" t="s">
        <v>278</v>
      </c>
      <c r="B410" t="s">
        <v>1859</v>
      </c>
      <c r="C410" s="13">
        <v>0.47699999999999998</v>
      </c>
      <c r="D410" s="13">
        <v>0.14399999999999999</v>
      </c>
      <c r="E410" s="13" t="s">
        <v>55</v>
      </c>
      <c r="F410" s="9" t="s">
        <v>72</v>
      </c>
      <c r="G410" t="s">
        <v>275</v>
      </c>
      <c r="H410" s="9" t="s">
        <v>37</v>
      </c>
      <c r="I410" s="9" t="s">
        <v>438</v>
      </c>
      <c r="J410" t="s">
        <v>322</v>
      </c>
      <c r="K410" t="s">
        <v>311</v>
      </c>
      <c r="L410">
        <v>2013</v>
      </c>
      <c r="M410" t="s">
        <v>310</v>
      </c>
    </row>
    <row r="411" spans="1:14" ht="17" x14ac:dyDescent="0.2">
      <c r="A411" t="s">
        <v>350</v>
      </c>
      <c r="B411" t="s">
        <v>55</v>
      </c>
      <c r="C411" s="13">
        <v>1.18</v>
      </c>
      <c r="D411" s="13">
        <v>1.0900000000000001</v>
      </c>
      <c r="E411" s="13">
        <v>1.25</v>
      </c>
      <c r="F411" s="9" t="s">
        <v>333</v>
      </c>
      <c r="G411" s="2" t="s">
        <v>445</v>
      </c>
      <c r="H411" s="9" t="s">
        <v>55</v>
      </c>
      <c r="I411" s="9" t="s">
        <v>55</v>
      </c>
      <c r="J411" t="s">
        <v>55</v>
      </c>
      <c r="K411" t="s">
        <v>325</v>
      </c>
      <c r="L411">
        <v>2012</v>
      </c>
      <c r="M411" t="s">
        <v>324</v>
      </c>
      <c r="N411" t="s">
        <v>463</v>
      </c>
    </row>
    <row r="412" spans="1:14" ht="17" x14ac:dyDescent="0.2">
      <c r="A412" t="s">
        <v>1292</v>
      </c>
      <c r="B412" t="s">
        <v>1881</v>
      </c>
      <c r="C412" s="13">
        <v>0.57999999999999996</v>
      </c>
      <c r="D412" s="13">
        <v>0.46</v>
      </c>
      <c r="E412" s="13">
        <v>0.65</v>
      </c>
      <c r="F412" s="9" t="s">
        <v>333</v>
      </c>
      <c r="G412" s="2" t="s">
        <v>328</v>
      </c>
      <c r="H412" s="9" t="s">
        <v>31</v>
      </c>
      <c r="I412" s="9" t="s">
        <v>438</v>
      </c>
      <c r="J412" t="s">
        <v>55</v>
      </c>
      <c r="K412" t="s">
        <v>325</v>
      </c>
      <c r="L412">
        <v>2012</v>
      </c>
      <c r="M412" t="s">
        <v>324</v>
      </c>
      <c r="N412" t="s">
        <v>334</v>
      </c>
    </row>
    <row r="413" spans="1:14" ht="68" x14ac:dyDescent="0.2">
      <c r="A413" t="s">
        <v>1586</v>
      </c>
      <c r="B413" t="s">
        <v>1841</v>
      </c>
      <c r="C413" s="13">
        <v>0</v>
      </c>
      <c r="D413" s="13">
        <v>0</v>
      </c>
      <c r="E413" s="13">
        <v>0</v>
      </c>
      <c r="F413" s="9" t="s">
        <v>333</v>
      </c>
      <c r="G413" s="2" t="s">
        <v>335</v>
      </c>
      <c r="H413" s="9" t="s">
        <v>31</v>
      </c>
      <c r="I413" s="9" t="s">
        <v>438</v>
      </c>
      <c r="J413" t="s">
        <v>55</v>
      </c>
      <c r="K413" t="s">
        <v>325</v>
      </c>
      <c r="L413">
        <v>2012</v>
      </c>
      <c r="M413" t="s">
        <v>324</v>
      </c>
      <c r="N413" t="s">
        <v>1582</v>
      </c>
    </row>
    <row r="414" spans="1:14" ht="68" x14ac:dyDescent="0.2">
      <c r="A414" t="s">
        <v>1211</v>
      </c>
      <c r="B414" t="s">
        <v>1842</v>
      </c>
      <c r="C414" s="13">
        <v>0</v>
      </c>
      <c r="D414" s="13">
        <v>0</v>
      </c>
      <c r="E414" s="13">
        <v>0</v>
      </c>
      <c r="F414" s="9" t="s">
        <v>333</v>
      </c>
      <c r="G414" s="2" t="s">
        <v>335</v>
      </c>
      <c r="H414" s="9" t="s">
        <v>31</v>
      </c>
      <c r="I414" s="9" t="s">
        <v>438</v>
      </c>
      <c r="J414" t="s">
        <v>55</v>
      </c>
      <c r="K414" t="s">
        <v>325</v>
      </c>
      <c r="L414">
        <v>2012</v>
      </c>
      <c r="M414" t="s">
        <v>324</v>
      </c>
    </row>
    <row r="415" spans="1:14" ht="68" x14ac:dyDescent="0.2">
      <c r="A415" t="s">
        <v>1212</v>
      </c>
      <c r="B415" t="s">
        <v>1843</v>
      </c>
      <c r="C415" s="13">
        <v>3.11</v>
      </c>
      <c r="D415" s="13">
        <v>1.6</v>
      </c>
      <c r="E415" s="13">
        <v>5.09</v>
      </c>
      <c r="F415" s="9" t="s">
        <v>333</v>
      </c>
      <c r="G415" s="2" t="s">
        <v>335</v>
      </c>
      <c r="H415" s="9" t="s">
        <v>31</v>
      </c>
      <c r="I415" s="9" t="s">
        <v>438</v>
      </c>
      <c r="J415" t="s">
        <v>55</v>
      </c>
      <c r="K415" t="s">
        <v>325</v>
      </c>
      <c r="L415">
        <v>2012</v>
      </c>
      <c r="M415" t="s">
        <v>324</v>
      </c>
    </row>
    <row r="416" spans="1:14" ht="68" x14ac:dyDescent="0.2">
      <c r="A416" t="s">
        <v>1213</v>
      </c>
      <c r="B416" t="s">
        <v>1844</v>
      </c>
      <c r="C416" s="13">
        <v>3.37</v>
      </c>
      <c r="D416" s="13">
        <v>1.83</v>
      </c>
      <c r="E416" s="13">
        <v>5.1100000000000003</v>
      </c>
      <c r="F416" s="9" t="s">
        <v>333</v>
      </c>
      <c r="G416" s="2" t="s">
        <v>335</v>
      </c>
      <c r="H416" s="9" t="s">
        <v>31</v>
      </c>
      <c r="I416" s="9" t="s">
        <v>438</v>
      </c>
      <c r="J416" t="s">
        <v>55</v>
      </c>
      <c r="K416" t="s">
        <v>325</v>
      </c>
      <c r="L416">
        <v>2012</v>
      </c>
      <c r="M416" t="s">
        <v>324</v>
      </c>
    </row>
    <row r="417" spans="1:14" ht="68" x14ac:dyDescent="0.2">
      <c r="A417" t="s">
        <v>1214</v>
      </c>
      <c r="B417" t="s">
        <v>1845</v>
      </c>
      <c r="C417" s="13">
        <v>3.54</v>
      </c>
      <c r="D417" s="13">
        <v>1.97</v>
      </c>
      <c r="E417" s="13">
        <v>5.4</v>
      </c>
      <c r="F417" s="9" t="s">
        <v>333</v>
      </c>
      <c r="G417" s="2" t="s">
        <v>335</v>
      </c>
      <c r="H417" s="9" t="s">
        <v>31</v>
      </c>
      <c r="I417" s="9" t="s">
        <v>438</v>
      </c>
      <c r="J417" t="s">
        <v>55</v>
      </c>
      <c r="K417" t="s">
        <v>325</v>
      </c>
      <c r="L417">
        <v>2012</v>
      </c>
      <c r="M417" t="s">
        <v>324</v>
      </c>
    </row>
    <row r="418" spans="1:14" ht="68" x14ac:dyDescent="0.2">
      <c r="A418" t="s">
        <v>1215</v>
      </c>
      <c r="B418" t="s">
        <v>1846</v>
      </c>
      <c r="C418" s="13">
        <v>3.76</v>
      </c>
      <c r="D418" s="13">
        <v>2.0699999999999998</v>
      </c>
      <c r="E418" s="13">
        <v>5.95</v>
      </c>
      <c r="F418" s="9" t="s">
        <v>333</v>
      </c>
      <c r="G418" s="2" t="s">
        <v>335</v>
      </c>
      <c r="H418" s="9" t="s">
        <v>31</v>
      </c>
      <c r="I418" s="9" t="s">
        <v>438</v>
      </c>
      <c r="J418" t="s">
        <v>55</v>
      </c>
      <c r="K418" t="s">
        <v>325</v>
      </c>
      <c r="L418">
        <v>2012</v>
      </c>
      <c r="M418" t="s">
        <v>324</v>
      </c>
    </row>
    <row r="419" spans="1:14" ht="68" x14ac:dyDescent="0.2">
      <c r="A419" t="s">
        <v>1587</v>
      </c>
      <c r="B419" t="s">
        <v>1847</v>
      </c>
      <c r="C419" s="13">
        <v>3.95</v>
      </c>
      <c r="D419" s="13">
        <v>2.13</v>
      </c>
      <c r="E419" s="13">
        <v>6.49</v>
      </c>
      <c r="F419" s="9" t="s">
        <v>333</v>
      </c>
      <c r="G419" s="2" t="s">
        <v>335</v>
      </c>
      <c r="H419" s="9" t="s">
        <v>31</v>
      </c>
      <c r="I419" s="9" t="s">
        <v>438</v>
      </c>
      <c r="J419" t="s">
        <v>55</v>
      </c>
      <c r="K419" t="s">
        <v>325</v>
      </c>
      <c r="L419">
        <v>2012</v>
      </c>
      <c r="M419" t="s">
        <v>324</v>
      </c>
    </row>
    <row r="420" spans="1:14" ht="68" x14ac:dyDescent="0.2">
      <c r="A420" t="s">
        <v>1588</v>
      </c>
      <c r="B420" t="s">
        <v>1848</v>
      </c>
      <c r="C420" s="13">
        <v>4.34</v>
      </c>
      <c r="D420" s="13">
        <v>2.13</v>
      </c>
      <c r="E420" s="13">
        <v>6.49</v>
      </c>
      <c r="F420" s="9" t="s">
        <v>333</v>
      </c>
      <c r="G420" s="2" t="s">
        <v>335</v>
      </c>
      <c r="H420" s="9" t="s">
        <v>31</v>
      </c>
      <c r="I420" s="9" t="s">
        <v>438</v>
      </c>
      <c r="J420" t="s">
        <v>55</v>
      </c>
      <c r="K420" t="s">
        <v>325</v>
      </c>
      <c r="L420">
        <v>2012</v>
      </c>
      <c r="M420" t="s">
        <v>324</v>
      </c>
    </row>
    <row r="421" spans="1:14" ht="17" x14ac:dyDescent="0.2">
      <c r="A421" t="s">
        <v>350</v>
      </c>
      <c r="B421" t="s">
        <v>55</v>
      </c>
      <c r="C421" s="13">
        <v>1.0629999999999999</v>
      </c>
      <c r="D421" s="13">
        <v>1.02</v>
      </c>
      <c r="E421" s="13" t="s">
        <v>139</v>
      </c>
      <c r="F421" s="9" t="s">
        <v>63</v>
      </c>
      <c r="G421" s="2" t="s">
        <v>458</v>
      </c>
      <c r="H421" s="9" t="s">
        <v>55</v>
      </c>
      <c r="I421" s="9" t="s">
        <v>55</v>
      </c>
      <c r="J421" t="s">
        <v>345</v>
      </c>
      <c r="K421" t="s">
        <v>337</v>
      </c>
      <c r="L421">
        <v>2012</v>
      </c>
      <c r="M421" t="s">
        <v>336</v>
      </c>
      <c r="N421" t="s">
        <v>460</v>
      </c>
    </row>
    <row r="422" spans="1:14" ht="17" x14ac:dyDescent="0.2">
      <c r="A422" t="s">
        <v>350</v>
      </c>
      <c r="B422" t="s">
        <v>55</v>
      </c>
      <c r="C422" s="13">
        <v>1.0069999999999999</v>
      </c>
      <c r="D422" s="13" t="s">
        <v>139</v>
      </c>
      <c r="E422" s="13" t="s">
        <v>139</v>
      </c>
      <c r="F422" s="9" t="s">
        <v>63</v>
      </c>
      <c r="G422" s="2" t="s">
        <v>458</v>
      </c>
      <c r="H422" s="9" t="s">
        <v>55</v>
      </c>
      <c r="I422" s="9" t="s">
        <v>55</v>
      </c>
      <c r="J422" s="19" t="s">
        <v>459</v>
      </c>
      <c r="K422" t="s">
        <v>337</v>
      </c>
      <c r="L422">
        <v>2012</v>
      </c>
      <c r="M422" t="s">
        <v>336</v>
      </c>
    </row>
    <row r="423" spans="1:14" ht="17" x14ac:dyDescent="0.2">
      <c r="A423" t="s">
        <v>350</v>
      </c>
      <c r="B423" t="s">
        <v>55</v>
      </c>
      <c r="C423" s="13">
        <v>0.95499999999999996</v>
      </c>
      <c r="D423" s="13" t="s">
        <v>139</v>
      </c>
      <c r="E423" s="13">
        <v>1.0069999999999999</v>
      </c>
      <c r="F423" s="9" t="s">
        <v>63</v>
      </c>
      <c r="G423" s="2" t="s">
        <v>458</v>
      </c>
      <c r="H423" s="9" t="s">
        <v>55</v>
      </c>
      <c r="I423" s="9" t="s">
        <v>55</v>
      </c>
      <c r="J423" t="s">
        <v>344</v>
      </c>
      <c r="K423" t="s">
        <v>337</v>
      </c>
      <c r="L423">
        <v>2012</v>
      </c>
      <c r="M423" t="s">
        <v>336</v>
      </c>
    </row>
    <row r="424" spans="1:14" ht="17" x14ac:dyDescent="0.2">
      <c r="A424" t="s">
        <v>1283</v>
      </c>
      <c r="B424" t="s">
        <v>1882</v>
      </c>
      <c r="C424" s="13">
        <v>0.31498500000000001</v>
      </c>
      <c r="D424" s="13" t="s">
        <v>55</v>
      </c>
      <c r="E424" s="13" t="s">
        <v>55</v>
      </c>
      <c r="F424" s="9" t="s">
        <v>55</v>
      </c>
      <c r="G424" s="2" t="s">
        <v>1581</v>
      </c>
      <c r="H424" s="9" t="s">
        <v>55</v>
      </c>
      <c r="I424" s="9">
        <v>69</v>
      </c>
      <c r="J424" s="9" t="s">
        <v>55</v>
      </c>
      <c r="K424" t="s">
        <v>337</v>
      </c>
      <c r="L424">
        <v>2012</v>
      </c>
      <c r="M424" t="s">
        <v>336</v>
      </c>
    </row>
    <row r="425" spans="1:14" ht="17" x14ac:dyDescent="0.2">
      <c r="A425" t="s">
        <v>1578</v>
      </c>
      <c r="B425" t="s">
        <v>1849</v>
      </c>
      <c r="C425" s="13" t="s">
        <v>139</v>
      </c>
      <c r="D425" s="13" t="s">
        <v>139</v>
      </c>
      <c r="E425" s="13" t="s">
        <v>139</v>
      </c>
      <c r="F425" s="9" t="s">
        <v>72</v>
      </c>
      <c r="G425" s="2" t="s">
        <v>343</v>
      </c>
      <c r="H425" s="9" t="s">
        <v>31</v>
      </c>
      <c r="I425" s="9">
        <v>37</v>
      </c>
      <c r="J425" t="s">
        <v>344</v>
      </c>
      <c r="K425" t="s">
        <v>337</v>
      </c>
      <c r="L425">
        <v>2012</v>
      </c>
      <c r="M425" t="s">
        <v>336</v>
      </c>
    </row>
    <row r="426" spans="1:14" ht="17" x14ac:dyDescent="0.2">
      <c r="A426" t="s">
        <v>1578</v>
      </c>
      <c r="B426" t="s">
        <v>1849</v>
      </c>
      <c r="C426" s="13">
        <v>0.68899999999999995</v>
      </c>
      <c r="D426" s="13" t="s">
        <v>139</v>
      </c>
      <c r="E426" s="13" t="s">
        <v>139</v>
      </c>
      <c r="F426" s="9" t="s">
        <v>72</v>
      </c>
      <c r="G426" s="2" t="s">
        <v>343</v>
      </c>
      <c r="H426" s="9" t="s">
        <v>31</v>
      </c>
      <c r="I426" s="9">
        <v>39</v>
      </c>
      <c r="J426" t="s">
        <v>345</v>
      </c>
      <c r="K426" t="s">
        <v>337</v>
      </c>
      <c r="L426">
        <v>2012</v>
      </c>
      <c r="M426" t="s">
        <v>336</v>
      </c>
    </row>
    <row r="427" spans="1:14" ht="17" x14ac:dyDescent="0.2">
      <c r="A427" t="s">
        <v>1580</v>
      </c>
      <c r="B427" t="s">
        <v>1852</v>
      </c>
      <c r="C427" s="13" t="s">
        <v>139</v>
      </c>
      <c r="D427" s="13" t="s">
        <v>139</v>
      </c>
      <c r="E427" s="13" t="s">
        <v>139</v>
      </c>
      <c r="F427" s="9" t="s">
        <v>72</v>
      </c>
      <c r="G427" s="2" t="s">
        <v>343</v>
      </c>
      <c r="H427" s="9" t="s">
        <v>31</v>
      </c>
      <c r="I427" s="9">
        <v>66</v>
      </c>
      <c r="J427" t="s">
        <v>344</v>
      </c>
      <c r="K427" t="s">
        <v>337</v>
      </c>
      <c r="L427">
        <v>2012</v>
      </c>
      <c r="M427" t="s">
        <v>336</v>
      </c>
    </row>
    <row r="428" spans="1:14" ht="17" x14ac:dyDescent="0.2">
      <c r="A428" t="s">
        <v>1580</v>
      </c>
      <c r="B428" t="s">
        <v>1852</v>
      </c>
      <c r="C428" s="13">
        <v>0.91300000000000003</v>
      </c>
      <c r="D428" s="13" t="s">
        <v>139</v>
      </c>
      <c r="E428" s="13" t="s">
        <v>139</v>
      </c>
      <c r="F428" s="9" t="s">
        <v>72</v>
      </c>
      <c r="G428" s="2" t="s">
        <v>343</v>
      </c>
      <c r="H428" s="9" t="s">
        <v>31</v>
      </c>
      <c r="I428" s="9">
        <v>114</v>
      </c>
      <c r="J428" t="s">
        <v>345</v>
      </c>
      <c r="K428" t="s">
        <v>337</v>
      </c>
      <c r="L428">
        <v>2012</v>
      </c>
      <c r="M428" t="s">
        <v>336</v>
      </c>
    </row>
    <row r="429" spans="1:14" ht="17" x14ac:dyDescent="0.2">
      <c r="A429" t="s">
        <v>68</v>
      </c>
      <c r="B429" t="s">
        <v>1883</v>
      </c>
      <c r="C429" s="13">
        <v>0.74790000000000001</v>
      </c>
      <c r="D429" s="13">
        <v>8.1890000000000004E-2</v>
      </c>
      <c r="E429" s="13" t="s">
        <v>55</v>
      </c>
      <c r="F429" s="9" t="s">
        <v>72</v>
      </c>
      <c r="G429" s="2" t="s">
        <v>343</v>
      </c>
      <c r="H429" s="9" t="s">
        <v>31</v>
      </c>
      <c r="I429" s="9">
        <v>60</v>
      </c>
      <c r="J429" t="s">
        <v>344</v>
      </c>
      <c r="K429" t="s">
        <v>337</v>
      </c>
      <c r="L429">
        <v>2012</v>
      </c>
      <c r="M429" t="s">
        <v>336</v>
      </c>
      <c r="N429" t="s">
        <v>346</v>
      </c>
    </row>
    <row r="430" spans="1:14" ht="17" x14ac:dyDescent="0.2">
      <c r="A430" t="s">
        <v>68</v>
      </c>
      <c r="B430" t="s">
        <v>1883</v>
      </c>
      <c r="C430" s="13">
        <v>0.91300000000000003</v>
      </c>
      <c r="D430" s="13">
        <v>6.3270000000000007E-2</v>
      </c>
      <c r="E430" s="13" t="s">
        <v>55</v>
      </c>
      <c r="F430" s="9" t="s">
        <v>72</v>
      </c>
      <c r="G430" s="2" t="s">
        <v>343</v>
      </c>
      <c r="H430" s="9" t="s">
        <v>31</v>
      </c>
      <c r="I430" s="9">
        <v>89</v>
      </c>
      <c r="J430" t="s">
        <v>345</v>
      </c>
      <c r="K430" t="s">
        <v>337</v>
      </c>
      <c r="L430">
        <v>2012</v>
      </c>
      <c r="M430" t="s">
        <v>336</v>
      </c>
    </row>
    <row r="431" spans="1:14" ht="51" x14ac:dyDescent="0.2">
      <c r="A431" t="s">
        <v>350</v>
      </c>
      <c r="B431" t="s">
        <v>55</v>
      </c>
      <c r="C431" s="13">
        <v>1.26</v>
      </c>
      <c r="D431" s="13">
        <v>1.06</v>
      </c>
      <c r="E431" s="13">
        <v>1.42</v>
      </c>
      <c r="F431" s="9" t="s">
        <v>63</v>
      </c>
      <c r="G431" s="2" t="s">
        <v>1559</v>
      </c>
      <c r="H431" s="9" t="s">
        <v>55</v>
      </c>
      <c r="I431" s="9" t="s">
        <v>55</v>
      </c>
      <c r="J431" t="s">
        <v>55</v>
      </c>
      <c r="K431" t="s">
        <v>349</v>
      </c>
      <c r="L431">
        <v>2011</v>
      </c>
      <c r="M431" t="s">
        <v>348</v>
      </c>
    </row>
    <row r="432" spans="1:14" ht="17" x14ac:dyDescent="0.2">
      <c r="A432" t="s">
        <v>70</v>
      </c>
      <c r="B432" t="s">
        <v>1864</v>
      </c>
      <c r="C432" s="13">
        <v>1.38</v>
      </c>
      <c r="D432" s="13">
        <v>2.08</v>
      </c>
      <c r="E432" s="13" t="s">
        <v>55</v>
      </c>
      <c r="F432" s="9" t="s">
        <v>249</v>
      </c>
      <c r="G432" s="2" t="s">
        <v>1560</v>
      </c>
      <c r="H432" s="9" t="s">
        <v>31</v>
      </c>
      <c r="I432" s="9" t="s">
        <v>54</v>
      </c>
      <c r="J432" t="s">
        <v>55</v>
      </c>
      <c r="K432" t="s">
        <v>349</v>
      </c>
      <c r="L432">
        <v>2011</v>
      </c>
      <c r="M432" t="s">
        <v>348</v>
      </c>
      <c r="N432" t="s">
        <v>362</v>
      </c>
    </row>
    <row r="433" spans="1:14" ht="17" x14ac:dyDescent="0.2">
      <c r="A433" t="s">
        <v>358</v>
      </c>
      <c r="B433" t="s">
        <v>1849</v>
      </c>
      <c r="C433" s="13">
        <v>0.94599999999999995</v>
      </c>
      <c r="D433" s="13">
        <v>6.0999999999999999E-2</v>
      </c>
      <c r="E433" s="13" t="s">
        <v>55</v>
      </c>
      <c r="F433" s="9" t="s">
        <v>72</v>
      </c>
      <c r="G433" s="2" t="s">
        <v>353</v>
      </c>
      <c r="H433" s="9" t="s">
        <v>31</v>
      </c>
      <c r="I433" s="9" t="s">
        <v>54</v>
      </c>
      <c r="J433" t="s">
        <v>55</v>
      </c>
      <c r="K433" t="s">
        <v>349</v>
      </c>
      <c r="L433">
        <v>2011</v>
      </c>
      <c r="M433" t="s">
        <v>348</v>
      </c>
      <c r="N433" t="s">
        <v>1561</v>
      </c>
    </row>
    <row r="434" spans="1:14" ht="17" x14ac:dyDescent="0.2">
      <c r="A434" t="s">
        <v>359</v>
      </c>
      <c r="B434" t="s">
        <v>1849</v>
      </c>
      <c r="C434" s="13">
        <v>0.84399999999999997</v>
      </c>
      <c r="D434" s="13">
        <v>7.9000000000000001E-2</v>
      </c>
      <c r="E434" s="13" t="s">
        <v>55</v>
      </c>
      <c r="F434" s="9" t="s">
        <v>72</v>
      </c>
      <c r="G434" s="2" t="s">
        <v>353</v>
      </c>
      <c r="H434" s="9" t="s">
        <v>31</v>
      </c>
      <c r="I434" s="9" t="s">
        <v>54</v>
      </c>
      <c r="J434" t="s">
        <v>55</v>
      </c>
      <c r="K434" t="s">
        <v>349</v>
      </c>
      <c r="L434">
        <v>2011</v>
      </c>
      <c r="M434" t="s">
        <v>348</v>
      </c>
    </row>
    <row r="435" spans="1:14" ht="17" x14ac:dyDescent="0.2">
      <c r="A435" t="s">
        <v>360</v>
      </c>
      <c r="B435" t="s">
        <v>1859</v>
      </c>
      <c r="C435" s="13">
        <v>0.78600000000000003</v>
      </c>
      <c r="D435" s="13">
        <v>5.3999999999999999E-2</v>
      </c>
      <c r="E435" s="13" t="s">
        <v>55</v>
      </c>
      <c r="F435" s="9" t="s">
        <v>72</v>
      </c>
      <c r="G435" s="2" t="s">
        <v>353</v>
      </c>
      <c r="H435" s="9" t="s">
        <v>31</v>
      </c>
      <c r="I435" s="9" t="s">
        <v>54</v>
      </c>
      <c r="J435" t="s">
        <v>55</v>
      </c>
      <c r="K435" t="s">
        <v>349</v>
      </c>
      <c r="L435">
        <v>2011</v>
      </c>
      <c r="M435" t="s">
        <v>348</v>
      </c>
    </row>
    <row r="436" spans="1:14" ht="17" x14ac:dyDescent="0.2">
      <c r="A436" t="s">
        <v>361</v>
      </c>
      <c r="B436" t="s">
        <v>1859</v>
      </c>
      <c r="C436" s="13">
        <v>0.46</v>
      </c>
      <c r="D436" s="13">
        <v>8.2000000000000003E-2</v>
      </c>
      <c r="E436" s="13" t="s">
        <v>55</v>
      </c>
      <c r="F436" s="9" t="s">
        <v>72</v>
      </c>
      <c r="G436" s="2" t="s">
        <v>353</v>
      </c>
      <c r="H436" s="9" t="s">
        <v>31</v>
      </c>
      <c r="I436" s="9" t="s">
        <v>54</v>
      </c>
      <c r="J436" t="s">
        <v>55</v>
      </c>
      <c r="K436" t="s">
        <v>349</v>
      </c>
      <c r="L436">
        <v>2011</v>
      </c>
      <c r="M436" t="s">
        <v>348</v>
      </c>
    </row>
    <row r="437" spans="1:14" ht="17" x14ac:dyDescent="0.2">
      <c r="A437" t="s">
        <v>350</v>
      </c>
      <c r="B437" t="s">
        <v>55</v>
      </c>
      <c r="C437" s="13">
        <v>1.0109999999999999</v>
      </c>
      <c r="D437" s="13">
        <v>0.99099999999999999</v>
      </c>
      <c r="E437" s="13">
        <v>1.03</v>
      </c>
      <c r="F437" s="9" t="s">
        <v>63</v>
      </c>
      <c r="G437" s="2" t="s">
        <v>1568</v>
      </c>
      <c r="H437" s="9" t="s">
        <v>55</v>
      </c>
      <c r="I437" s="9" t="s">
        <v>54</v>
      </c>
      <c r="J437" s="9" t="s">
        <v>1572</v>
      </c>
      <c r="K437" t="s">
        <v>371</v>
      </c>
      <c r="L437">
        <v>2010</v>
      </c>
      <c r="M437" t="s">
        <v>370</v>
      </c>
    </row>
    <row r="438" spans="1:14" ht="17" x14ac:dyDescent="0.2">
      <c r="A438" t="s">
        <v>350</v>
      </c>
      <c r="B438" t="s">
        <v>55</v>
      </c>
      <c r="C438" s="13">
        <v>0.99</v>
      </c>
      <c r="D438" s="13">
        <v>0.96699999999999997</v>
      </c>
      <c r="E438" s="13">
        <v>1.0129999999999999</v>
      </c>
      <c r="F438" s="9" t="s">
        <v>63</v>
      </c>
      <c r="G438" s="2" t="s">
        <v>1568</v>
      </c>
      <c r="H438" s="9" t="s">
        <v>55</v>
      </c>
      <c r="I438" s="9" t="s">
        <v>54</v>
      </c>
      <c r="J438" s="9" t="s">
        <v>1573</v>
      </c>
      <c r="K438" t="s">
        <v>371</v>
      </c>
      <c r="L438">
        <v>2010</v>
      </c>
      <c r="M438" t="s">
        <v>370</v>
      </c>
    </row>
    <row r="439" spans="1:14" ht="17" x14ac:dyDescent="0.2">
      <c r="A439" t="s">
        <v>350</v>
      </c>
      <c r="B439" t="s">
        <v>55</v>
      </c>
      <c r="C439" s="13">
        <v>1.012</v>
      </c>
      <c r="D439" s="13">
        <v>0.99299999999999999</v>
      </c>
      <c r="E439" s="13">
        <v>1.0309999999999999</v>
      </c>
      <c r="F439" s="9" t="s">
        <v>63</v>
      </c>
      <c r="G439" s="2" t="s">
        <v>1568</v>
      </c>
      <c r="I439" s="9" t="s">
        <v>54</v>
      </c>
      <c r="J439" s="9" t="s">
        <v>1574</v>
      </c>
      <c r="K439" t="s">
        <v>371</v>
      </c>
      <c r="L439">
        <v>2010</v>
      </c>
      <c r="M439" t="s">
        <v>370</v>
      </c>
    </row>
    <row r="440" spans="1:14" ht="17" x14ac:dyDescent="0.2">
      <c r="A440" t="s">
        <v>376</v>
      </c>
      <c r="B440" t="s">
        <v>1843</v>
      </c>
      <c r="C440" s="13">
        <v>0.315</v>
      </c>
      <c r="D440" s="13">
        <v>0.26500000000000001</v>
      </c>
      <c r="E440" s="13">
        <v>0.36899999999999999</v>
      </c>
      <c r="F440" s="9" t="s">
        <v>63</v>
      </c>
      <c r="G440" s="2" t="s">
        <v>191</v>
      </c>
      <c r="H440" s="9" t="s">
        <v>31</v>
      </c>
      <c r="I440" s="9" t="s">
        <v>54</v>
      </c>
      <c r="J440" t="s">
        <v>55</v>
      </c>
      <c r="K440" t="s">
        <v>371</v>
      </c>
      <c r="L440">
        <v>2010</v>
      </c>
      <c r="M440" t="s">
        <v>370</v>
      </c>
      <c r="N440" t="s">
        <v>457</v>
      </c>
    </row>
    <row r="441" spans="1:14" ht="17" x14ac:dyDescent="0.2">
      <c r="A441" t="s">
        <v>377</v>
      </c>
      <c r="B441" t="s">
        <v>55</v>
      </c>
      <c r="C441" s="13">
        <v>0.79300000000000004</v>
      </c>
      <c r="D441" s="13">
        <v>0.65800000000000003</v>
      </c>
      <c r="E441" s="13">
        <v>0.88400000000000001</v>
      </c>
      <c r="F441" s="9" t="s">
        <v>63</v>
      </c>
      <c r="G441" s="2" t="s">
        <v>191</v>
      </c>
      <c r="H441" s="9" t="s">
        <v>31</v>
      </c>
      <c r="I441" s="9" t="s">
        <v>54</v>
      </c>
      <c r="J441" t="s">
        <v>55</v>
      </c>
      <c r="K441" t="s">
        <v>371</v>
      </c>
      <c r="L441">
        <v>2010</v>
      </c>
      <c r="M441" t="s">
        <v>370</v>
      </c>
    </row>
    <row r="442" spans="1:14" ht="17" x14ac:dyDescent="0.2">
      <c r="A442" t="s">
        <v>358</v>
      </c>
      <c r="B442" t="s">
        <v>1859</v>
      </c>
      <c r="C442" s="13" t="s">
        <v>379</v>
      </c>
      <c r="D442" s="13" t="s">
        <v>379</v>
      </c>
      <c r="E442" s="13" t="s">
        <v>379</v>
      </c>
      <c r="F442" s="9" t="s">
        <v>63</v>
      </c>
      <c r="G442" s="2" t="s">
        <v>191</v>
      </c>
      <c r="H442" s="9" t="s">
        <v>31</v>
      </c>
      <c r="I442" s="9" t="s">
        <v>54</v>
      </c>
      <c r="J442" t="s">
        <v>55</v>
      </c>
      <c r="K442" t="s">
        <v>371</v>
      </c>
      <c r="L442">
        <v>2010</v>
      </c>
      <c r="M442" t="s">
        <v>370</v>
      </c>
    </row>
    <row r="443" spans="1:14" ht="17" x14ac:dyDescent="0.2">
      <c r="A443" t="s">
        <v>360</v>
      </c>
      <c r="B443" t="s">
        <v>1863</v>
      </c>
      <c r="C443" s="13">
        <v>0.94399999999999995</v>
      </c>
      <c r="D443" s="13">
        <v>0.92</v>
      </c>
      <c r="E443" s="13">
        <v>0.96199999999999997</v>
      </c>
      <c r="F443" s="9" t="s">
        <v>63</v>
      </c>
      <c r="G443" s="2" t="s">
        <v>191</v>
      </c>
      <c r="H443" s="9" t="s">
        <v>31</v>
      </c>
      <c r="I443" s="9" t="s">
        <v>54</v>
      </c>
      <c r="J443" t="s">
        <v>55</v>
      </c>
      <c r="K443" t="s">
        <v>371</v>
      </c>
      <c r="L443">
        <v>2010</v>
      </c>
      <c r="M443" t="s">
        <v>370</v>
      </c>
    </row>
    <row r="444" spans="1:14" ht="17" x14ac:dyDescent="0.2">
      <c r="A444" t="s">
        <v>361</v>
      </c>
      <c r="B444" t="s">
        <v>1884</v>
      </c>
      <c r="C444" s="13">
        <v>0.91</v>
      </c>
      <c r="D444" s="13" t="s">
        <v>379</v>
      </c>
      <c r="E444" s="13" t="s">
        <v>379</v>
      </c>
      <c r="F444" s="9" t="s">
        <v>63</v>
      </c>
      <c r="G444" s="2" t="s">
        <v>191</v>
      </c>
      <c r="H444" s="9" t="s">
        <v>31</v>
      </c>
      <c r="I444" s="9" t="s">
        <v>54</v>
      </c>
      <c r="J444" t="s">
        <v>55</v>
      </c>
      <c r="K444" t="s">
        <v>371</v>
      </c>
      <c r="L444">
        <v>2010</v>
      </c>
      <c r="M444" t="s">
        <v>370</v>
      </c>
      <c r="N444" t="s">
        <v>379</v>
      </c>
    </row>
    <row r="445" spans="1:14" ht="17" x14ac:dyDescent="0.2">
      <c r="A445" t="s">
        <v>359</v>
      </c>
      <c r="B445" t="s">
        <v>1878</v>
      </c>
      <c r="C445" s="13" t="s">
        <v>379</v>
      </c>
      <c r="D445" s="13" t="s">
        <v>379</v>
      </c>
      <c r="E445" s="13" t="s">
        <v>379</v>
      </c>
      <c r="F445" s="9" t="s">
        <v>63</v>
      </c>
      <c r="G445" s="2" t="s">
        <v>191</v>
      </c>
      <c r="H445" s="9" t="s">
        <v>31</v>
      </c>
      <c r="I445" s="9" t="s">
        <v>54</v>
      </c>
      <c r="J445" t="s">
        <v>55</v>
      </c>
      <c r="K445" t="s">
        <v>371</v>
      </c>
      <c r="L445">
        <v>2010</v>
      </c>
      <c r="M445" t="s">
        <v>370</v>
      </c>
    </row>
    <row r="446" spans="1:14" ht="17" x14ac:dyDescent="0.2">
      <c r="A446" t="s">
        <v>1569</v>
      </c>
      <c r="B446" t="s">
        <v>1852</v>
      </c>
      <c r="C446" s="13" t="s">
        <v>379</v>
      </c>
      <c r="D446" s="13" t="s">
        <v>379</v>
      </c>
      <c r="E446" s="13" t="s">
        <v>379</v>
      </c>
      <c r="F446" s="9" t="s">
        <v>63</v>
      </c>
      <c r="G446" s="2" t="s">
        <v>191</v>
      </c>
      <c r="H446" s="9" t="s">
        <v>31</v>
      </c>
      <c r="I446" s="9" t="s">
        <v>54</v>
      </c>
      <c r="J446" t="s">
        <v>55</v>
      </c>
      <c r="K446" t="s">
        <v>371</v>
      </c>
      <c r="L446">
        <v>2010</v>
      </c>
      <c r="M446" t="s">
        <v>370</v>
      </c>
    </row>
    <row r="447" spans="1:14" ht="17" x14ac:dyDescent="0.2">
      <c r="A447" t="s">
        <v>1570</v>
      </c>
      <c r="B447" t="s">
        <v>1855</v>
      </c>
      <c r="C447" s="13" t="s">
        <v>379</v>
      </c>
      <c r="D447" s="13" t="s">
        <v>379</v>
      </c>
      <c r="E447" s="13" t="s">
        <v>379</v>
      </c>
      <c r="F447" s="9" t="s">
        <v>63</v>
      </c>
      <c r="G447" s="2" t="s">
        <v>191</v>
      </c>
      <c r="H447" s="9" t="s">
        <v>31</v>
      </c>
      <c r="I447" s="9" t="s">
        <v>54</v>
      </c>
      <c r="J447" t="s">
        <v>55</v>
      </c>
      <c r="K447" t="s">
        <v>371</v>
      </c>
      <c r="L447">
        <v>2010</v>
      </c>
      <c r="M447" t="s">
        <v>370</v>
      </c>
    </row>
    <row r="448" spans="1:14" ht="17" x14ac:dyDescent="0.2">
      <c r="A448" t="s">
        <v>1576</v>
      </c>
      <c r="B448" t="s">
        <v>1879</v>
      </c>
      <c r="C448" s="13">
        <v>0.315</v>
      </c>
      <c r="D448" s="13">
        <v>0.26500000000000001</v>
      </c>
      <c r="E448" s="13">
        <v>0.36899999999999999</v>
      </c>
      <c r="F448" s="9" t="s">
        <v>63</v>
      </c>
      <c r="G448" s="2" t="s">
        <v>191</v>
      </c>
      <c r="H448" s="9" t="s">
        <v>31</v>
      </c>
      <c r="I448" s="9" t="s">
        <v>54</v>
      </c>
      <c r="J448" t="s">
        <v>55</v>
      </c>
      <c r="K448" t="s">
        <v>371</v>
      </c>
      <c r="L448">
        <v>2010</v>
      </c>
      <c r="M448" t="s">
        <v>370</v>
      </c>
    </row>
    <row r="449" spans="1:14" ht="17" x14ac:dyDescent="0.2">
      <c r="A449" t="s">
        <v>1571</v>
      </c>
      <c r="B449" t="s">
        <v>1853</v>
      </c>
      <c r="C449" s="13">
        <v>0.98499999999999999</v>
      </c>
      <c r="D449" s="13">
        <v>0.90100000000000002</v>
      </c>
      <c r="E449" s="13">
        <v>0.998</v>
      </c>
      <c r="F449" s="9" t="s">
        <v>63</v>
      </c>
      <c r="G449" s="2" t="s">
        <v>191</v>
      </c>
      <c r="H449" s="9" t="s">
        <v>31</v>
      </c>
      <c r="I449" s="9" t="s">
        <v>54</v>
      </c>
      <c r="J449" t="s">
        <v>55</v>
      </c>
      <c r="K449" t="s">
        <v>371</v>
      </c>
      <c r="L449">
        <v>2010</v>
      </c>
      <c r="M449" t="s">
        <v>370</v>
      </c>
    </row>
    <row r="450" spans="1:14" ht="17" x14ac:dyDescent="0.2">
      <c r="A450" t="s">
        <v>464</v>
      </c>
      <c r="B450" t="s">
        <v>55</v>
      </c>
      <c r="C450" s="13">
        <v>0.92</v>
      </c>
      <c r="D450" s="13">
        <v>0.75</v>
      </c>
      <c r="E450" s="13">
        <v>1.1399999999999999</v>
      </c>
      <c r="F450" s="9" t="s">
        <v>63</v>
      </c>
      <c r="G450" s="2" t="s">
        <v>1600</v>
      </c>
      <c r="H450" s="9" t="s">
        <v>55</v>
      </c>
      <c r="I450" s="9" t="s">
        <v>55</v>
      </c>
      <c r="J450" t="s">
        <v>55</v>
      </c>
      <c r="K450" t="s">
        <v>386</v>
      </c>
      <c r="L450">
        <v>2015</v>
      </c>
      <c r="M450" t="s">
        <v>385</v>
      </c>
    </row>
    <row r="451" spans="1:14" ht="51" x14ac:dyDescent="0.2">
      <c r="A451" t="s">
        <v>350</v>
      </c>
      <c r="B451" t="s">
        <v>55</v>
      </c>
      <c r="C451" s="13">
        <v>0.91100000000000003</v>
      </c>
      <c r="D451" s="13">
        <v>2.0999999999999999E-3</v>
      </c>
      <c r="E451" s="13" t="s">
        <v>55</v>
      </c>
      <c r="F451" s="9" t="s">
        <v>72</v>
      </c>
      <c r="G451" s="2" t="s">
        <v>1596</v>
      </c>
      <c r="H451" s="9" t="s">
        <v>55</v>
      </c>
      <c r="I451" s="9" t="s">
        <v>55</v>
      </c>
      <c r="J451" t="s">
        <v>55</v>
      </c>
      <c r="K451" t="s">
        <v>386</v>
      </c>
      <c r="L451">
        <v>2015</v>
      </c>
      <c r="M451" t="s">
        <v>385</v>
      </c>
    </row>
    <row r="452" spans="1:14" ht="17" x14ac:dyDescent="0.2">
      <c r="A452" t="s">
        <v>1595</v>
      </c>
      <c r="B452" t="s">
        <v>55</v>
      </c>
      <c r="C452" s="13">
        <v>22</v>
      </c>
      <c r="D452" s="13">
        <v>17.350000000000001</v>
      </c>
      <c r="E452" s="13" t="s">
        <v>55</v>
      </c>
      <c r="F452" s="9" t="s">
        <v>72</v>
      </c>
      <c r="G452" s="2" t="s">
        <v>1589</v>
      </c>
      <c r="I452" s="9">
        <v>65</v>
      </c>
      <c r="K452" t="s">
        <v>386</v>
      </c>
      <c r="L452">
        <v>2015</v>
      </c>
      <c r="M452" t="s">
        <v>385</v>
      </c>
    </row>
    <row r="453" spans="1:14" ht="17" x14ac:dyDescent="0.2">
      <c r="A453" t="s">
        <v>1298</v>
      </c>
      <c r="B453" t="s">
        <v>55</v>
      </c>
      <c r="C453" s="13">
        <v>0.29299999999999998</v>
      </c>
      <c r="D453" s="13">
        <v>0.17</v>
      </c>
      <c r="E453" s="13" t="s">
        <v>55</v>
      </c>
      <c r="F453" s="9" t="s">
        <v>72</v>
      </c>
      <c r="G453" s="2" t="s">
        <v>1598</v>
      </c>
      <c r="H453" s="9" t="s">
        <v>31</v>
      </c>
      <c r="I453" s="9">
        <v>930</v>
      </c>
      <c r="J453" t="s">
        <v>55</v>
      </c>
      <c r="K453" t="s">
        <v>386</v>
      </c>
      <c r="L453">
        <v>2015</v>
      </c>
      <c r="M453" t="s">
        <v>385</v>
      </c>
      <c r="N453" t="s">
        <v>465</v>
      </c>
    </row>
    <row r="454" spans="1:14" ht="17" x14ac:dyDescent="0.2">
      <c r="A454" t="s">
        <v>1597</v>
      </c>
      <c r="B454" t="s">
        <v>1849</v>
      </c>
      <c r="C454" s="13">
        <v>5.7000000000000002E-2</v>
      </c>
      <c r="D454" s="13">
        <v>0.11700000000000001</v>
      </c>
      <c r="E454" s="13" t="s">
        <v>55</v>
      </c>
      <c r="F454" s="9" t="s">
        <v>72</v>
      </c>
      <c r="G454" s="2" t="s">
        <v>1598</v>
      </c>
      <c r="H454" s="9" t="s">
        <v>31</v>
      </c>
      <c r="I454" s="9">
        <v>271</v>
      </c>
      <c r="K454" t="s">
        <v>386</v>
      </c>
      <c r="L454">
        <v>2015</v>
      </c>
      <c r="M454" t="s">
        <v>385</v>
      </c>
    </row>
    <row r="455" spans="1:14" ht="17" x14ac:dyDescent="0.2">
      <c r="A455" t="s">
        <v>1591</v>
      </c>
      <c r="B455" t="s">
        <v>1852</v>
      </c>
      <c r="C455" s="13">
        <v>0.19900000000000001</v>
      </c>
      <c r="D455" s="13">
        <v>6.4000000000000001E-2</v>
      </c>
      <c r="E455" s="13" t="s">
        <v>55</v>
      </c>
      <c r="F455" s="9" t="s">
        <v>72</v>
      </c>
      <c r="G455" s="2" t="s">
        <v>395</v>
      </c>
      <c r="H455" s="9" t="s">
        <v>31</v>
      </c>
      <c r="I455" s="9">
        <v>59</v>
      </c>
      <c r="J455" t="s">
        <v>55</v>
      </c>
      <c r="K455" t="s">
        <v>386</v>
      </c>
      <c r="L455">
        <v>2015</v>
      </c>
      <c r="M455" t="s">
        <v>385</v>
      </c>
    </row>
    <row r="456" spans="1:14" ht="17" x14ac:dyDescent="0.2">
      <c r="A456" t="s">
        <v>1592</v>
      </c>
      <c r="B456" t="s">
        <v>1853</v>
      </c>
      <c r="C456" s="13">
        <v>0.30299999999999999</v>
      </c>
      <c r="D456" s="13">
        <v>3.6999999999999998E-2</v>
      </c>
      <c r="E456" s="13" t="s">
        <v>55</v>
      </c>
      <c r="F456" s="9" t="s">
        <v>72</v>
      </c>
      <c r="G456" s="2" t="s">
        <v>395</v>
      </c>
      <c r="H456" s="9" t="s">
        <v>31</v>
      </c>
      <c r="I456" s="9">
        <v>32</v>
      </c>
      <c r="J456" t="s">
        <v>55</v>
      </c>
      <c r="K456" t="s">
        <v>386</v>
      </c>
      <c r="L456">
        <v>2015</v>
      </c>
      <c r="M456" t="s">
        <v>385</v>
      </c>
      <c r="N456" t="s">
        <v>1885</v>
      </c>
    </row>
    <row r="457" spans="1:14" ht="17" x14ac:dyDescent="0.2">
      <c r="A457" t="s">
        <v>1593</v>
      </c>
      <c r="B457" t="s">
        <v>1854</v>
      </c>
      <c r="C457" s="13">
        <v>0.30299999999999999</v>
      </c>
      <c r="D457" s="13">
        <v>3.6999999999999998E-2</v>
      </c>
      <c r="E457" s="13" t="s">
        <v>55</v>
      </c>
      <c r="F457" s="9" t="s">
        <v>72</v>
      </c>
      <c r="G457" s="2" t="s">
        <v>395</v>
      </c>
      <c r="H457" s="9" t="s">
        <v>31</v>
      </c>
      <c r="I457" s="9">
        <v>27</v>
      </c>
      <c r="J457" t="s">
        <v>55</v>
      </c>
      <c r="K457" t="s">
        <v>386</v>
      </c>
      <c r="L457">
        <v>2015</v>
      </c>
      <c r="M457" t="s">
        <v>385</v>
      </c>
    </row>
    <row r="458" spans="1:14" ht="17" x14ac:dyDescent="0.2">
      <c r="A458" t="s">
        <v>68</v>
      </c>
      <c r="B458" t="s">
        <v>1878</v>
      </c>
      <c r="C458" s="13">
        <v>0.81899999999999995</v>
      </c>
      <c r="D458" s="13">
        <v>0.14399999999999999</v>
      </c>
      <c r="E458" s="13" t="s">
        <v>55</v>
      </c>
      <c r="F458" s="9" t="s">
        <v>72</v>
      </c>
      <c r="G458" s="2" t="s">
        <v>395</v>
      </c>
      <c r="H458" s="9" t="s">
        <v>31</v>
      </c>
      <c r="I458" s="9">
        <v>90</v>
      </c>
      <c r="J458" t="s">
        <v>55</v>
      </c>
      <c r="K458" t="s">
        <v>386</v>
      </c>
      <c r="L458">
        <v>2015</v>
      </c>
      <c r="M458" t="s">
        <v>385</v>
      </c>
    </row>
    <row r="459" spans="1:14" ht="34" x14ac:dyDescent="0.2">
      <c r="A459" t="s">
        <v>1594</v>
      </c>
      <c r="B459" t="s">
        <v>55</v>
      </c>
      <c r="C459" s="13">
        <v>68.75</v>
      </c>
      <c r="D459" s="13" t="s">
        <v>1602</v>
      </c>
      <c r="E459" s="13" t="s">
        <v>55</v>
      </c>
      <c r="F459" s="9" t="s">
        <v>72</v>
      </c>
      <c r="G459" s="2" t="s">
        <v>1599</v>
      </c>
      <c r="H459" s="9" t="s">
        <v>31</v>
      </c>
      <c r="I459" s="9">
        <v>90</v>
      </c>
      <c r="J459" t="s">
        <v>55</v>
      </c>
      <c r="K459" t="s">
        <v>386</v>
      </c>
      <c r="L459">
        <v>2015</v>
      </c>
      <c r="M459" t="s">
        <v>385</v>
      </c>
      <c r="N459" t="s">
        <v>1601</v>
      </c>
    </row>
    <row r="460" spans="1:14" ht="17" x14ac:dyDescent="0.2">
      <c r="A460" t="s">
        <v>1472</v>
      </c>
      <c r="B460" t="s">
        <v>1849</v>
      </c>
      <c r="C460" s="13">
        <v>0.8</v>
      </c>
      <c r="D460" s="13">
        <v>0.75</v>
      </c>
      <c r="E460" s="13">
        <v>0.84</v>
      </c>
      <c r="F460" s="9" t="s">
        <v>140</v>
      </c>
      <c r="G460" s="2" t="s">
        <v>404</v>
      </c>
      <c r="H460" s="9" t="s">
        <v>31</v>
      </c>
      <c r="I460" s="9" t="s">
        <v>54</v>
      </c>
      <c r="J460" t="s">
        <v>55</v>
      </c>
      <c r="K460" t="s">
        <v>400</v>
      </c>
      <c r="L460">
        <v>2016</v>
      </c>
      <c r="M460" t="s">
        <v>399</v>
      </c>
    </row>
    <row r="461" spans="1:14" ht="17" x14ac:dyDescent="0.2">
      <c r="A461" t="s">
        <v>1175</v>
      </c>
      <c r="B461" t="s">
        <v>1852</v>
      </c>
      <c r="C461" s="13">
        <v>0.99</v>
      </c>
      <c r="D461" s="13">
        <v>0.97</v>
      </c>
      <c r="E461" s="13">
        <v>1</v>
      </c>
      <c r="F461" s="9" t="s">
        <v>140</v>
      </c>
      <c r="G461" s="2" t="s">
        <v>404</v>
      </c>
      <c r="H461" s="9" t="s">
        <v>31</v>
      </c>
      <c r="I461" s="9" t="s">
        <v>54</v>
      </c>
      <c r="J461" t="s">
        <v>55</v>
      </c>
      <c r="K461" t="s">
        <v>400</v>
      </c>
      <c r="L461">
        <v>2016</v>
      </c>
      <c r="M461" t="s">
        <v>399</v>
      </c>
    </row>
    <row r="462" spans="1:14" ht="17" x14ac:dyDescent="0.2">
      <c r="A462" t="s">
        <v>1176</v>
      </c>
      <c r="B462" t="s">
        <v>1853</v>
      </c>
      <c r="C462" s="13">
        <v>0.99</v>
      </c>
      <c r="D462" s="13">
        <v>0.99</v>
      </c>
      <c r="E462" s="13">
        <v>1</v>
      </c>
      <c r="F462" s="9" t="s">
        <v>140</v>
      </c>
      <c r="G462" s="2" t="s">
        <v>404</v>
      </c>
      <c r="H462" s="9" t="s">
        <v>31</v>
      </c>
      <c r="I462" s="9" t="s">
        <v>54</v>
      </c>
      <c r="J462" t="s">
        <v>55</v>
      </c>
      <c r="K462" t="s">
        <v>400</v>
      </c>
      <c r="L462">
        <v>2016</v>
      </c>
      <c r="M462" t="s">
        <v>399</v>
      </c>
    </row>
    <row r="463" spans="1:14" ht="17" x14ac:dyDescent="0.2">
      <c r="A463" t="s">
        <v>1647</v>
      </c>
      <c r="B463" t="s">
        <v>1854</v>
      </c>
      <c r="C463" s="13">
        <v>0.98</v>
      </c>
      <c r="D463" s="13">
        <v>0.97</v>
      </c>
      <c r="E463" s="13">
        <v>0.99</v>
      </c>
      <c r="F463" s="9" t="s">
        <v>140</v>
      </c>
      <c r="G463" s="2" t="s">
        <v>404</v>
      </c>
      <c r="H463" s="9" t="s">
        <v>31</v>
      </c>
      <c r="I463" s="9" t="s">
        <v>54</v>
      </c>
      <c r="J463" t="s">
        <v>55</v>
      </c>
      <c r="K463" t="s">
        <v>400</v>
      </c>
      <c r="L463">
        <v>2016</v>
      </c>
      <c r="M463" t="s">
        <v>399</v>
      </c>
    </row>
    <row r="464" spans="1:14" ht="17" x14ac:dyDescent="0.2">
      <c r="A464" t="s">
        <v>1648</v>
      </c>
      <c r="B464" t="s">
        <v>1855</v>
      </c>
      <c r="C464" s="13">
        <v>0.89</v>
      </c>
      <c r="D464" s="13">
        <v>0.85</v>
      </c>
      <c r="E464" s="13">
        <v>0.92</v>
      </c>
      <c r="F464" s="9" t="s">
        <v>140</v>
      </c>
      <c r="G464" s="2" t="s">
        <v>404</v>
      </c>
      <c r="H464" s="9" t="s">
        <v>31</v>
      </c>
      <c r="I464" s="9" t="s">
        <v>54</v>
      </c>
      <c r="J464" t="s">
        <v>55</v>
      </c>
      <c r="K464" t="s">
        <v>400</v>
      </c>
      <c r="L464">
        <v>2016</v>
      </c>
      <c r="M464" t="s">
        <v>399</v>
      </c>
    </row>
    <row r="465" spans="1:14" ht="17" x14ac:dyDescent="0.2">
      <c r="A465" t="s">
        <v>1649</v>
      </c>
      <c r="B465" t="s">
        <v>1884</v>
      </c>
      <c r="C465" s="13">
        <v>0.74</v>
      </c>
      <c r="D465" s="13">
        <v>0.67</v>
      </c>
      <c r="E465" s="13">
        <v>0.79</v>
      </c>
      <c r="F465" s="9" t="s">
        <v>140</v>
      </c>
      <c r="G465" s="2" t="s">
        <v>404</v>
      </c>
      <c r="H465" s="9" t="s">
        <v>31</v>
      </c>
      <c r="I465" s="9" t="s">
        <v>54</v>
      </c>
      <c r="J465" t="s">
        <v>55</v>
      </c>
      <c r="K465" t="s">
        <v>400</v>
      </c>
      <c r="L465">
        <v>2016</v>
      </c>
      <c r="M465" t="s">
        <v>399</v>
      </c>
    </row>
    <row r="466" spans="1:14" ht="17" x14ac:dyDescent="0.2">
      <c r="A466" t="s">
        <v>934</v>
      </c>
      <c r="B466" t="s">
        <v>1842</v>
      </c>
      <c r="C466" s="13">
        <v>7.0000000000000007E-2</v>
      </c>
      <c r="D466" s="13">
        <v>0.05</v>
      </c>
      <c r="E466" s="13">
        <v>0.1</v>
      </c>
      <c r="F466" s="9" t="s">
        <v>140</v>
      </c>
      <c r="G466" s="2" t="s">
        <v>404</v>
      </c>
      <c r="H466" s="9" t="s">
        <v>31</v>
      </c>
      <c r="I466" s="9" t="s">
        <v>54</v>
      </c>
      <c r="J466" t="s">
        <v>55</v>
      </c>
      <c r="K466" t="s">
        <v>400</v>
      </c>
      <c r="L466">
        <v>2016</v>
      </c>
      <c r="M466" t="s">
        <v>399</v>
      </c>
    </row>
    <row r="467" spans="1:14" ht="17" x14ac:dyDescent="0.2">
      <c r="A467" t="s">
        <v>935</v>
      </c>
      <c r="B467" t="s">
        <v>1843</v>
      </c>
      <c r="C467" s="13">
        <v>0.27</v>
      </c>
      <c r="D467" s="13">
        <v>0.24</v>
      </c>
      <c r="E467" s="13">
        <v>0.3</v>
      </c>
      <c r="F467" s="9" t="s">
        <v>140</v>
      </c>
      <c r="G467" s="2" t="s">
        <v>404</v>
      </c>
      <c r="H467" s="9" t="s">
        <v>31</v>
      </c>
      <c r="I467" s="9" t="s">
        <v>54</v>
      </c>
      <c r="J467" t="s">
        <v>55</v>
      </c>
      <c r="K467" t="s">
        <v>400</v>
      </c>
      <c r="L467">
        <v>2016</v>
      </c>
      <c r="M467" t="s">
        <v>399</v>
      </c>
    </row>
    <row r="468" spans="1:14" ht="17" x14ac:dyDescent="0.2">
      <c r="A468" t="s">
        <v>1650</v>
      </c>
      <c r="B468" t="s">
        <v>1844</v>
      </c>
      <c r="C468" s="13">
        <v>0.32</v>
      </c>
      <c r="D468" s="13">
        <v>0.31</v>
      </c>
      <c r="E468" s="13">
        <v>0.33</v>
      </c>
      <c r="F468" s="9" t="s">
        <v>140</v>
      </c>
      <c r="G468" s="2" t="s">
        <v>404</v>
      </c>
      <c r="H468" s="9" t="s">
        <v>31</v>
      </c>
      <c r="I468" s="9" t="s">
        <v>54</v>
      </c>
      <c r="J468" t="s">
        <v>55</v>
      </c>
      <c r="K468" t="s">
        <v>400</v>
      </c>
      <c r="L468">
        <v>2016</v>
      </c>
      <c r="M468" t="s">
        <v>399</v>
      </c>
    </row>
    <row r="469" spans="1:14" ht="17" x14ac:dyDescent="0.2">
      <c r="A469" t="s">
        <v>1651</v>
      </c>
      <c r="B469" t="s">
        <v>1845</v>
      </c>
      <c r="C469" s="13">
        <v>0.28999999999999998</v>
      </c>
      <c r="D469" s="13">
        <v>0.25</v>
      </c>
      <c r="E469" s="13">
        <v>0.32</v>
      </c>
      <c r="F469" s="9" t="s">
        <v>140</v>
      </c>
      <c r="G469" s="2" t="s">
        <v>404</v>
      </c>
      <c r="H469" s="9" t="s">
        <v>31</v>
      </c>
      <c r="I469" s="9" t="s">
        <v>54</v>
      </c>
      <c r="J469" t="s">
        <v>55</v>
      </c>
      <c r="K469" t="s">
        <v>400</v>
      </c>
      <c r="L469">
        <v>2016</v>
      </c>
      <c r="M469" t="s">
        <v>399</v>
      </c>
    </row>
    <row r="470" spans="1:14" ht="17" x14ac:dyDescent="0.2">
      <c r="A470" t="s">
        <v>1652</v>
      </c>
      <c r="B470" t="s">
        <v>1846</v>
      </c>
      <c r="C470" s="13">
        <v>0.17</v>
      </c>
      <c r="D470" s="13">
        <v>0.11</v>
      </c>
      <c r="E470" s="13">
        <v>0.22</v>
      </c>
      <c r="F470" s="9" t="s">
        <v>140</v>
      </c>
      <c r="G470" s="2" t="s">
        <v>404</v>
      </c>
      <c r="H470" s="9" t="s">
        <v>31</v>
      </c>
      <c r="I470" s="9" t="s">
        <v>54</v>
      </c>
      <c r="J470" t="s">
        <v>55</v>
      </c>
      <c r="K470" t="s">
        <v>400</v>
      </c>
      <c r="L470">
        <v>2016</v>
      </c>
      <c r="M470" t="s">
        <v>399</v>
      </c>
    </row>
    <row r="471" spans="1:14" x14ac:dyDescent="0.2">
      <c r="A471" t="s">
        <v>1642</v>
      </c>
      <c r="B471" t="s">
        <v>55</v>
      </c>
      <c r="C471" s="13">
        <v>0.73440000000000005</v>
      </c>
      <c r="D471" s="13">
        <v>0.29599999999999999</v>
      </c>
      <c r="E471" s="13" t="s">
        <v>55</v>
      </c>
      <c r="F471" s="9" t="s">
        <v>249</v>
      </c>
      <c r="G471" t="s">
        <v>492</v>
      </c>
      <c r="H471" s="9" t="s">
        <v>31</v>
      </c>
      <c r="I471" s="9" t="s">
        <v>54</v>
      </c>
      <c r="J471" t="s">
        <v>494</v>
      </c>
      <c r="K471" t="s">
        <v>468</v>
      </c>
      <c r="L471">
        <v>2011</v>
      </c>
      <c r="M471" t="s">
        <v>467</v>
      </c>
      <c r="N471" t="s">
        <v>496</v>
      </c>
    </row>
    <row r="472" spans="1:14" x14ac:dyDescent="0.2">
      <c r="A472" t="s">
        <v>69</v>
      </c>
      <c r="B472" t="s">
        <v>55</v>
      </c>
      <c r="C472" s="13">
        <v>3.1699999999999999E-2</v>
      </c>
      <c r="D472" s="13">
        <v>1.9099999999999999E-2</v>
      </c>
      <c r="E472" s="13" t="s">
        <v>55</v>
      </c>
      <c r="F472" s="9" t="s">
        <v>249</v>
      </c>
      <c r="G472" t="s">
        <v>492</v>
      </c>
      <c r="H472" s="9" t="s">
        <v>31</v>
      </c>
      <c r="I472" s="9" t="s">
        <v>54</v>
      </c>
      <c r="J472" t="s">
        <v>494</v>
      </c>
      <c r="K472" t="s">
        <v>468</v>
      </c>
      <c r="L472">
        <v>2011</v>
      </c>
      <c r="M472" t="s">
        <v>467</v>
      </c>
    </row>
    <row r="473" spans="1:14" x14ac:dyDescent="0.2">
      <c r="A473" t="s">
        <v>1643</v>
      </c>
      <c r="B473" t="s">
        <v>55</v>
      </c>
      <c r="C473" s="13">
        <v>0.34960000000000002</v>
      </c>
      <c r="D473" s="13">
        <v>0.2482</v>
      </c>
      <c r="E473" s="13" t="s">
        <v>55</v>
      </c>
      <c r="F473" s="9" t="s">
        <v>249</v>
      </c>
      <c r="G473" t="s">
        <v>492</v>
      </c>
      <c r="H473" s="9" t="s">
        <v>31</v>
      </c>
      <c r="I473" s="9" t="s">
        <v>54</v>
      </c>
      <c r="J473" t="s">
        <v>494</v>
      </c>
      <c r="K473" t="s">
        <v>468</v>
      </c>
      <c r="L473">
        <v>2011</v>
      </c>
      <c r="M473" t="s">
        <v>467</v>
      </c>
      <c r="N473" t="s">
        <v>1887</v>
      </c>
    </row>
    <row r="474" spans="1:14" x14ac:dyDescent="0.2">
      <c r="A474" t="s">
        <v>1644</v>
      </c>
      <c r="B474" t="s">
        <v>55</v>
      </c>
      <c r="C474" s="13">
        <v>0.28539999999999999</v>
      </c>
      <c r="D474" s="13">
        <v>1.6299999999999999E-2</v>
      </c>
      <c r="E474" s="13" t="s">
        <v>55</v>
      </c>
      <c r="F474" s="9" t="s">
        <v>249</v>
      </c>
      <c r="G474" t="s">
        <v>492</v>
      </c>
      <c r="H474" s="9" t="s">
        <v>31</v>
      </c>
      <c r="I474" s="9" t="s">
        <v>54</v>
      </c>
      <c r="J474" t="s">
        <v>494</v>
      </c>
      <c r="K474" t="s">
        <v>468</v>
      </c>
      <c r="L474">
        <v>2011</v>
      </c>
      <c r="M474" t="s">
        <v>467</v>
      </c>
    </row>
    <row r="475" spans="1:14" x14ac:dyDescent="0.2">
      <c r="A475" t="s">
        <v>1886</v>
      </c>
      <c r="B475" t="s">
        <v>55</v>
      </c>
      <c r="C475" s="13">
        <v>0.2218</v>
      </c>
      <c r="D475" s="13">
        <v>0.10050000000000001</v>
      </c>
      <c r="E475" s="13" t="s">
        <v>55</v>
      </c>
      <c r="F475" s="9" t="s">
        <v>249</v>
      </c>
      <c r="G475" t="s">
        <v>492</v>
      </c>
      <c r="H475" s="9" t="s">
        <v>31</v>
      </c>
      <c r="I475" s="9" t="s">
        <v>54</v>
      </c>
      <c r="J475" t="s">
        <v>494</v>
      </c>
      <c r="K475" t="s">
        <v>468</v>
      </c>
      <c r="L475">
        <v>2011</v>
      </c>
      <c r="M475" t="s">
        <v>467</v>
      </c>
    </row>
    <row r="476" spans="1:14" x14ac:dyDescent="0.2">
      <c r="A476" t="s">
        <v>70</v>
      </c>
      <c r="B476" t="s">
        <v>55</v>
      </c>
      <c r="C476" s="13">
        <v>1</v>
      </c>
      <c r="D476" s="13">
        <v>0.28720000000000001</v>
      </c>
      <c r="E476" s="13" t="s">
        <v>55</v>
      </c>
      <c r="F476" s="9" t="s">
        <v>249</v>
      </c>
      <c r="G476" t="s">
        <v>493</v>
      </c>
      <c r="H476" s="9" t="s">
        <v>31</v>
      </c>
      <c r="I476" s="9" t="s">
        <v>54</v>
      </c>
      <c r="J476" t="s">
        <v>494</v>
      </c>
      <c r="K476" t="s">
        <v>468</v>
      </c>
      <c r="L476">
        <v>2011</v>
      </c>
      <c r="M476" t="s">
        <v>467</v>
      </c>
    </row>
    <row r="477" spans="1:14" x14ac:dyDescent="0.2">
      <c r="A477" t="s">
        <v>484</v>
      </c>
      <c r="B477" t="s">
        <v>55</v>
      </c>
      <c r="C477" s="13">
        <v>0.32629999999999998</v>
      </c>
      <c r="D477" s="13">
        <v>7.8899999999999998E-2</v>
      </c>
      <c r="E477" s="13" t="s">
        <v>55</v>
      </c>
      <c r="F477" s="9" t="s">
        <v>249</v>
      </c>
      <c r="G477" t="s">
        <v>493</v>
      </c>
      <c r="H477" s="9" t="s">
        <v>31</v>
      </c>
      <c r="I477" s="9" t="s">
        <v>54</v>
      </c>
      <c r="J477" t="s">
        <v>494</v>
      </c>
      <c r="K477" t="s">
        <v>468</v>
      </c>
      <c r="L477">
        <v>2011</v>
      </c>
      <c r="M477" t="s">
        <v>467</v>
      </c>
    </row>
    <row r="478" spans="1:14" x14ac:dyDescent="0.2">
      <c r="A478" t="s">
        <v>485</v>
      </c>
      <c r="B478" t="s">
        <v>55</v>
      </c>
      <c r="C478" s="13">
        <v>0.37790000000000001</v>
      </c>
      <c r="D478" s="13">
        <v>5.2299999999999999E-2</v>
      </c>
      <c r="E478" s="13" t="s">
        <v>55</v>
      </c>
      <c r="F478" s="9" t="s">
        <v>249</v>
      </c>
      <c r="G478" t="s">
        <v>493</v>
      </c>
      <c r="H478" s="9" t="s">
        <v>31</v>
      </c>
      <c r="I478" s="9" t="s">
        <v>54</v>
      </c>
      <c r="J478" t="s">
        <v>494</v>
      </c>
      <c r="K478" t="s">
        <v>468</v>
      </c>
      <c r="L478">
        <v>2011</v>
      </c>
      <c r="M478" t="s">
        <v>467</v>
      </c>
    </row>
    <row r="479" spans="1:14" x14ac:dyDescent="0.2">
      <c r="A479" t="s">
        <v>486</v>
      </c>
      <c r="B479" t="s">
        <v>55</v>
      </c>
      <c r="C479" s="13">
        <v>0.1283</v>
      </c>
      <c r="D479" s="13">
        <v>5.3499999999999999E-2</v>
      </c>
      <c r="E479" s="13" t="s">
        <v>55</v>
      </c>
      <c r="F479" s="9" t="s">
        <v>249</v>
      </c>
      <c r="G479" t="s">
        <v>493</v>
      </c>
      <c r="H479" s="9" t="s">
        <v>31</v>
      </c>
      <c r="I479" s="9" t="s">
        <v>54</v>
      </c>
      <c r="J479" t="s">
        <v>494</v>
      </c>
      <c r="K479" t="s">
        <v>468</v>
      </c>
      <c r="L479">
        <v>2011</v>
      </c>
      <c r="M479" t="s">
        <v>467</v>
      </c>
    </row>
    <row r="480" spans="1:14" x14ac:dyDescent="0.2">
      <c r="A480" t="s">
        <v>487</v>
      </c>
      <c r="B480" t="s">
        <v>55</v>
      </c>
      <c r="C480" s="13">
        <v>0.16750000000000001</v>
      </c>
      <c r="D480" s="13">
        <v>7.7700000000000005E-2</v>
      </c>
      <c r="E480" s="13" t="s">
        <v>55</v>
      </c>
      <c r="F480" s="9" t="s">
        <v>249</v>
      </c>
      <c r="G480" t="s">
        <v>493</v>
      </c>
      <c r="H480" s="9" t="s">
        <v>31</v>
      </c>
      <c r="I480" s="9" t="s">
        <v>54</v>
      </c>
      <c r="J480" t="s">
        <v>494</v>
      </c>
      <c r="K480" t="s">
        <v>468</v>
      </c>
      <c r="L480">
        <v>2011</v>
      </c>
      <c r="M480" t="s">
        <v>467</v>
      </c>
    </row>
    <row r="481" spans="1:13" x14ac:dyDescent="0.2">
      <c r="A481" t="s">
        <v>488</v>
      </c>
      <c r="B481" t="s">
        <v>55</v>
      </c>
      <c r="C481" s="13">
        <v>0.1603</v>
      </c>
      <c r="D481" s="13">
        <v>0.126</v>
      </c>
      <c r="E481" s="13" t="s">
        <v>55</v>
      </c>
      <c r="F481" s="9" t="s">
        <v>249</v>
      </c>
      <c r="G481" t="s">
        <v>493</v>
      </c>
      <c r="H481" s="9" t="s">
        <v>31</v>
      </c>
      <c r="I481" s="9" t="s">
        <v>54</v>
      </c>
      <c r="J481" t="s">
        <v>494</v>
      </c>
      <c r="K481" t="s">
        <v>468</v>
      </c>
      <c r="L481">
        <v>2011</v>
      </c>
      <c r="M481" t="s">
        <v>467</v>
      </c>
    </row>
    <row r="482" spans="1:13" x14ac:dyDescent="0.2">
      <c r="A482" t="s">
        <v>489</v>
      </c>
      <c r="B482" t="s">
        <v>55</v>
      </c>
      <c r="C482" s="13">
        <v>0.17530000000000001</v>
      </c>
      <c r="D482" s="13">
        <v>0.1139</v>
      </c>
      <c r="E482" s="13" t="s">
        <v>55</v>
      </c>
      <c r="F482" s="9" t="s">
        <v>249</v>
      </c>
      <c r="G482" t="s">
        <v>493</v>
      </c>
      <c r="H482" s="9" t="s">
        <v>31</v>
      </c>
      <c r="I482" s="9" t="s">
        <v>54</v>
      </c>
      <c r="J482" t="s">
        <v>494</v>
      </c>
      <c r="K482" t="s">
        <v>468</v>
      </c>
      <c r="L482">
        <v>2011</v>
      </c>
      <c r="M482" t="s">
        <v>467</v>
      </c>
    </row>
    <row r="483" spans="1:13" x14ac:dyDescent="0.2">
      <c r="A483" t="s">
        <v>490</v>
      </c>
      <c r="B483" t="s">
        <v>55</v>
      </c>
      <c r="C483" s="13">
        <v>0.3458</v>
      </c>
      <c r="D483" s="13">
        <v>0.1148</v>
      </c>
      <c r="E483" s="13" t="s">
        <v>55</v>
      </c>
      <c r="F483" s="9" t="s">
        <v>249</v>
      </c>
      <c r="G483" t="s">
        <v>493</v>
      </c>
      <c r="H483" s="9" t="s">
        <v>31</v>
      </c>
      <c r="I483" s="9" t="s">
        <v>54</v>
      </c>
      <c r="J483" t="s">
        <v>494</v>
      </c>
      <c r="K483" t="s">
        <v>468</v>
      </c>
      <c r="L483">
        <v>2011</v>
      </c>
      <c r="M483" t="s">
        <v>467</v>
      </c>
    </row>
    <row r="484" spans="1:13" x14ac:dyDescent="0.2">
      <c r="A484" t="s">
        <v>491</v>
      </c>
      <c r="B484" t="s">
        <v>55</v>
      </c>
      <c r="C484" s="13">
        <v>0.31869999999999998</v>
      </c>
      <c r="D484" s="13">
        <v>0.12509999999999999</v>
      </c>
      <c r="E484" s="13" t="s">
        <v>55</v>
      </c>
      <c r="F484" s="9" t="s">
        <v>249</v>
      </c>
      <c r="G484" t="s">
        <v>493</v>
      </c>
      <c r="H484" s="9" t="s">
        <v>31</v>
      </c>
      <c r="I484" s="9" t="s">
        <v>54</v>
      </c>
      <c r="J484" t="s">
        <v>494</v>
      </c>
      <c r="K484" t="s">
        <v>468</v>
      </c>
      <c r="L484">
        <v>2011</v>
      </c>
      <c r="M484" t="s">
        <v>467</v>
      </c>
    </row>
    <row r="485" spans="1:13" x14ac:dyDescent="0.2">
      <c r="A485" t="s">
        <v>478</v>
      </c>
      <c r="B485" t="s">
        <v>55</v>
      </c>
      <c r="C485" s="13">
        <v>0.69450000000000001</v>
      </c>
      <c r="D485" s="13">
        <v>0.35089999999999999</v>
      </c>
      <c r="E485" s="13" t="s">
        <v>55</v>
      </c>
      <c r="F485" s="9" t="s">
        <v>249</v>
      </c>
      <c r="G485" t="s">
        <v>492</v>
      </c>
      <c r="H485" s="9" t="s">
        <v>31</v>
      </c>
      <c r="I485" s="9" t="s">
        <v>54</v>
      </c>
      <c r="J485" t="s">
        <v>495</v>
      </c>
      <c r="K485" t="s">
        <v>468</v>
      </c>
      <c r="L485">
        <v>2011</v>
      </c>
      <c r="M485" t="s">
        <v>467</v>
      </c>
    </row>
    <row r="486" spans="1:13" x14ac:dyDescent="0.2">
      <c r="A486" t="s">
        <v>479</v>
      </c>
      <c r="B486" t="s">
        <v>55</v>
      </c>
      <c r="C486" s="13">
        <v>3.0599999999999999E-2</v>
      </c>
      <c r="D486" s="13">
        <v>1.84E-2</v>
      </c>
      <c r="E486" s="13" t="s">
        <v>55</v>
      </c>
      <c r="F486" s="9" t="s">
        <v>249</v>
      </c>
      <c r="G486" t="s">
        <v>492</v>
      </c>
      <c r="H486" s="9" t="s">
        <v>31</v>
      </c>
      <c r="I486" s="9" t="s">
        <v>54</v>
      </c>
      <c r="J486" t="s">
        <v>495</v>
      </c>
      <c r="K486" t="s">
        <v>468</v>
      </c>
      <c r="L486">
        <v>2011</v>
      </c>
      <c r="M486" t="s">
        <v>467</v>
      </c>
    </row>
    <row r="487" spans="1:13" x14ac:dyDescent="0.2">
      <c r="A487" t="s">
        <v>480</v>
      </c>
      <c r="B487" t="s">
        <v>55</v>
      </c>
      <c r="C487" s="13">
        <v>0.49</v>
      </c>
      <c r="D487" s="13">
        <v>0.34599999999999997</v>
      </c>
      <c r="E487" s="13" t="s">
        <v>55</v>
      </c>
      <c r="F487" s="9" t="s">
        <v>249</v>
      </c>
      <c r="G487" t="s">
        <v>492</v>
      </c>
      <c r="H487" s="9" t="s">
        <v>31</v>
      </c>
      <c r="I487" s="9" t="s">
        <v>54</v>
      </c>
      <c r="J487" t="s">
        <v>495</v>
      </c>
      <c r="K487" t="s">
        <v>468</v>
      </c>
      <c r="L487">
        <v>2011</v>
      </c>
      <c r="M487" t="s">
        <v>467</v>
      </c>
    </row>
    <row r="488" spans="1:13" x14ac:dyDescent="0.2">
      <c r="A488" t="s">
        <v>481</v>
      </c>
      <c r="B488" t="s">
        <v>55</v>
      </c>
      <c r="C488" s="13">
        <v>0.3034</v>
      </c>
      <c r="D488" s="13">
        <v>0.13500000000000001</v>
      </c>
      <c r="E488" s="13" t="s">
        <v>55</v>
      </c>
      <c r="F488" s="9" t="s">
        <v>249</v>
      </c>
      <c r="G488" t="s">
        <v>492</v>
      </c>
      <c r="H488" s="9" t="s">
        <v>31</v>
      </c>
      <c r="I488" s="9" t="s">
        <v>54</v>
      </c>
      <c r="J488" t="s">
        <v>495</v>
      </c>
      <c r="K488" t="s">
        <v>468</v>
      </c>
      <c r="L488">
        <v>2011</v>
      </c>
      <c r="M488" t="s">
        <v>467</v>
      </c>
    </row>
    <row r="489" spans="1:13" x14ac:dyDescent="0.2">
      <c r="A489" t="s">
        <v>482</v>
      </c>
      <c r="B489" t="s">
        <v>55</v>
      </c>
      <c r="C489" s="13">
        <v>0.2591</v>
      </c>
      <c r="D489" s="13">
        <v>0.1421</v>
      </c>
      <c r="E489" s="13" t="s">
        <v>55</v>
      </c>
      <c r="F489" s="9" t="s">
        <v>249</v>
      </c>
      <c r="G489" t="s">
        <v>492</v>
      </c>
      <c r="H489" s="9" t="s">
        <v>31</v>
      </c>
      <c r="I489" s="9" t="s">
        <v>54</v>
      </c>
      <c r="J489" t="s">
        <v>495</v>
      </c>
      <c r="K489" t="s">
        <v>468</v>
      </c>
      <c r="L489">
        <v>2011</v>
      </c>
      <c r="M489" t="s">
        <v>467</v>
      </c>
    </row>
    <row r="490" spans="1:13" x14ac:dyDescent="0.2">
      <c r="A490" t="s">
        <v>483</v>
      </c>
      <c r="B490" t="s">
        <v>55</v>
      </c>
      <c r="C490" s="13">
        <v>1</v>
      </c>
      <c r="D490" s="13">
        <v>0.28720000000000001</v>
      </c>
      <c r="E490" s="13" t="s">
        <v>55</v>
      </c>
      <c r="F490" s="9" t="s">
        <v>249</v>
      </c>
      <c r="G490" t="s">
        <v>493</v>
      </c>
      <c r="H490" s="9" t="s">
        <v>31</v>
      </c>
      <c r="I490" s="9" t="s">
        <v>54</v>
      </c>
      <c r="J490" t="s">
        <v>495</v>
      </c>
      <c r="K490" t="s">
        <v>468</v>
      </c>
      <c r="L490">
        <v>2011</v>
      </c>
      <c r="M490" t="s">
        <v>467</v>
      </c>
    </row>
    <row r="491" spans="1:13" x14ac:dyDescent="0.2">
      <c r="A491" t="s">
        <v>484</v>
      </c>
      <c r="B491" t="s">
        <v>55</v>
      </c>
      <c r="C491" s="13">
        <v>0.33379999999999999</v>
      </c>
      <c r="D491" s="13">
        <v>9.5899999999999999E-2</v>
      </c>
      <c r="E491" s="13" t="s">
        <v>55</v>
      </c>
      <c r="F491" s="9" t="s">
        <v>249</v>
      </c>
      <c r="G491" t="s">
        <v>493</v>
      </c>
      <c r="H491" s="9" t="s">
        <v>31</v>
      </c>
      <c r="I491" s="9" t="s">
        <v>54</v>
      </c>
      <c r="J491" t="s">
        <v>495</v>
      </c>
      <c r="K491" t="s">
        <v>468</v>
      </c>
      <c r="L491">
        <v>2011</v>
      </c>
      <c r="M491" t="s">
        <v>467</v>
      </c>
    </row>
    <row r="492" spans="1:13" x14ac:dyDescent="0.2">
      <c r="A492" t="s">
        <v>485</v>
      </c>
      <c r="B492" t="s">
        <v>55</v>
      </c>
      <c r="C492" s="13">
        <v>0.3805</v>
      </c>
      <c r="D492" s="13">
        <v>0.127</v>
      </c>
      <c r="E492" s="13" t="s">
        <v>55</v>
      </c>
      <c r="F492" s="9" t="s">
        <v>249</v>
      </c>
      <c r="G492" t="s">
        <v>493</v>
      </c>
      <c r="H492" s="9" t="s">
        <v>31</v>
      </c>
      <c r="I492" s="9" t="s">
        <v>54</v>
      </c>
      <c r="J492" t="s">
        <v>495</v>
      </c>
      <c r="K492" t="s">
        <v>468</v>
      </c>
      <c r="L492">
        <v>2011</v>
      </c>
      <c r="M492" t="s">
        <v>467</v>
      </c>
    </row>
    <row r="493" spans="1:13" x14ac:dyDescent="0.2">
      <c r="A493" t="s">
        <v>486</v>
      </c>
      <c r="B493" t="s">
        <v>55</v>
      </c>
      <c r="C493" s="13">
        <v>0.16669999999999999</v>
      </c>
      <c r="D493" s="13">
        <v>0.1236</v>
      </c>
      <c r="E493" s="13" t="s">
        <v>55</v>
      </c>
      <c r="F493" s="9" t="s">
        <v>249</v>
      </c>
      <c r="G493" t="s">
        <v>493</v>
      </c>
      <c r="H493" s="9" t="s">
        <v>31</v>
      </c>
      <c r="I493" s="9" t="s">
        <v>54</v>
      </c>
      <c r="J493" t="s">
        <v>495</v>
      </c>
      <c r="K493" t="s">
        <v>468</v>
      </c>
      <c r="L493">
        <v>2011</v>
      </c>
      <c r="M493" t="s">
        <v>467</v>
      </c>
    </row>
    <row r="494" spans="1:13" x14ac:dyDescent="0.2">
      <c r="A494" t="s">
        <v>487</v>
      </c>
      <c r="B494" t="s">
        <v>55</v>
      </c>
      <c r="C494" s="13">
        <v>0.11899999999999999</v>
      </c>
      <c r="D494" s="13">
        <v>9.5100000000000004E-2</v>
      </c>
      <c r="E494" s="13" t="s">
        <v>55</v>
      </c>
      <c r="F494" s="9" t="s">
        <v>249</v>
      </c>
      <c r="G494" t="s">
        <v>493</v>
      </c>
      <c r="H494" s="9" t="s">
        <v>31</v>
      </c>
      <c r="I494" s="9" t="s">
        <v>54</v>
      </c>
      <c r="J494" t="s">
        <v>495</v>
      </c>
      <c r="K494" t="s">
        <v>468</v>
      </c>
      <c r="L494">
        <v>2011</v>
      </c>
      <c r="M494" t="s">
        <v>467</v>
      </c>
    </row>
    <row r="495" spans="1:13" x14ac:dyDescent="0.2">
      <c r="A495" t="s">
        <v>488</v>
      </c>
      <c r="B495" t="s">
        <v>55</v>
      </c>
      <c r="C495" s="13">
        <v>0.2908</v>
      </c>
      <c r="D495" s="13">
        <v>0.14219999999999999</v>
      </c>
      <c r="E495" s="13" t="s">
        <v>55</v>
      </c>
      <c r="F495" s="9" t="s">
        <v>249</v>
      </c>
      <c r="G495" t="s">
        <v>493</v>
      </c>
      <c r="H495" s="9" t="s">
        <v>31</v>
      </c>
      <c r="I495" s="9" t="s">
        <v>54</v>
      </c>
      <c r="J495" t="s">
        <v>495</v>
      </c>
      <c r="K495" t="s">
        <v>468</v>
      </c>
      <c r="L495">
        <v>2011</v>
      </c>
      <c r="M495" t="s">
        <v>467</v>
      </c>
    </row>
    <row r="496" spans="1:13" x14ac:dyDescent="0.2">
      <c r="A496" t="s">
        <v>489</v>
      </c>
      <c r="B496" t="s">
        <v>55</v>
      </c>
      <c r="C496" s="13">
        <v>0.34689999999999999</v>
      </c>
      <c r="D496" s="13">
        <v>0.1081</v>
      </c>
      <c r="E496" s="13" t="s">
        <v>55</v>
      </c>
      <c r="F496" s="9" t="s">
        <v>249</v>
      </c>
      <c r="G496" t="s">
        <v>493</v>
      </c>
      <c r="H496" s="9" t="s">
        <v>31</v>
      </c>
      <c r="I496" s="9" t="s">
        <v>54</v>
      </c>
      <c r="J496" t="s">
        <v>495</v>
      </c>
      <c r="K496" t="s">
        <v>468</v>
      </c>
      <c r="L496">
        <v>2011</v>
      </c>
      <c r="M496" t="s">
        <v>467</v>
      </c>
    </row>
    <row r="497" spans="1:14" x14ac:dyDescent="0.2">
      <c r="A497" t="s">
        <v>490</v>
      </c>
      <c r="B497" t="s">
        <v>55</v>
      </c>
      <c r="C497" s="13">
        <v>0.16550000000000001</v>
      </c>
      <c r="D497" s="13">
        <v>0.11409999999999999</v>
      </c>
      <c r="E497" s="13" t="s">
        <v>55</v>
      </c>
      <c r="F497" s="9" t="s">
        <v>249</v>
      </c>
      <c r="G497" t="s">
        <v>493</v>
      </c>
      <c r="H497" s="9" t="s">
        <v>31</v>
      </c>
      <c r="I497" s="9" t="s">
        <v>54</v>
      </c>
      <c r="J497" t="s">
        <v>495</v>
      </c>
      <c r="K497" t="s">
        <v>468</v>
      </c>
      <c r="L497">
        <v>2011</v>
      </c>
      <c r="M497" t="s">
        <v>467</v>
      </c>
    </row>
    <row r="498" spans="1:14" x14ac:dyDescent="0.2">
      <c r="A498" t="s">
        <v>491</v>
      </c>
      <c r="B498" t="s">
        <v>55</v>
      </c>
      <c r="C498" s="13">
        <v>0.1968</v>
      </c>
      <c r="D498" s="13">
        <v>0.13619999999999999</v>
      </c>
      <c r="E498" s="13" t="s">
        <v>55</v>
      </c>
      <c r="F498" s="9" t="s">
        <v>249</v>
      </c>
      <c r="G498" t="s">
        <v>493</v>
      </c>
      <c r="H498" s="9" t="s">
        <v>31</v>
      </c>
      <c r="I498" s="9" t="s">
        <v>54</v>
      </c>
      <c r="J498" t="s">
        <v>495</v>
      </c>
      <c r="K498" t="s">
        <v>468</v>
      </c>
      <c r="L498">
        <v>2011</v>
      </c>
      <c r="M498" t="s">
        <v>467</v>
      </c>
    </row>
    <row r="499" spans="1:14" x14ac:dyDescent="0.2">
      <c r="A499" t="s">
        <v>350</v>
      </c>
      <c r="B499" t="s">
        <v>55</v>
      </c>
      <c r="C499" s="13">
        <v>1.08</v>
      </c>
      <c r="D499" s="13">
        <v>0.03</v>
      </c>
      <c r="E499" s="13" t="s">
        <v>511</v>
      </c>
      <c r="F499" s="9" t="s">
        <v>72</v>
      </c>
      <c r="G499" t="s">
        <v>1016</v>
      </c>
      <c r="H499" s="9" t="s">
        <v>55</v>
      </c>
      <c r="I499" s="9" t="s">
        <v>55</v>
      </c>
      <c r="J499" t="s">
        <v>512</v>
      </c>
      <c r="K499" t="s">
        <v>498</v>
      </c>
      <c r="L499">
        <v>2018</v>
      </c>
      <c r="M499" t="s">
        <v>497</v>
      </c>
      <c r="N499" t="s">
        <v>379</v>
      </c>
    </row>
    <row r="500" spans="1:14" x14ac:dyDescent="0.2">
      <c r="A500" t="s">
        <v>350</v>
      </c>
      <c r="B500" t="s">
        <v>55</v>
      </c>
      <c r="C500" s="13">
        <v>0.95</v>
      </c>
      <c r="D500" s="13">
        <v>7.0000000000000007E-2</v>
      </c>
      <c r="E500" s="13" t="s">
        <v>511</v>
      </c>
      <c r="F500" s="9" t="s">
        <v>72</v>
      </c>
      <c r="G500" t="s">
        <v>1016</v>
      </c>
      <c r="H500" s="9" t="s">
        <v>55</v>
      </c>
      <c r="I500" s="9" t="s">
        <v>55</v>
      </c>
      <c r="J500" t="s">
        <v>513</v>
      </c>
      <c r="K500" t="s">
        <v>498</v>
      </c>
      <c r="L500">
        <v>2018</v>
      </c>
      <c r="M500" t="s">
        <v>497</v>
      </c>
    </row>
    <row r="501" spans="1:14" x14ac:dyDescent="0.2">
      <c r="A501" t="s">
        <v>350</v>
      </c>
      <c r="B501" t="s">
        <v>55</v>
      </c>
      <c r="C501" s="13">
        <v>0.7</v>
      </c>
      <c r="D501" s="13">
        <v>0.22</v>
      </c>
      <c r="E501" s="13" t="s">
        <v>511</v>
      </c>
      <c r="F501" s="9" t="s">
        <v>72</v>
      </c>
      <c r="G501" t="s">
        <v>1016</v>
      </c>
      <c r="H501" s="9" t="s">
        <v>55</v>
      </c>
      <c r="I501" s="9" t="s">
        <v>55</v>
      </c>
      <c r="J501" t="s">
        <v>514</v>
      </c>
      <c r="K501" t="s">
        <v>498</v>
      </c>
      <c r="L501">
        <v>2018</v>
      </c>
      <c r="M501" t="s">
        <v>497</v>
      </c>
    </row>
    <row r="502" spans="1:14" x14ac:dyDescent="0.2">
      <c r="A502" t="s">
        <v>508</v>
      </c>
      <c r="B502" t="s">
        <v>1863</v>
      </c>
      <c r="C502" s="13" t="s">
        <v>379</v>
      </c>
      <c r="D502" s="13" t="s">
        <v>379</v>
      </c>
      <c r="E502" s="13" t="s">
        <v>379</v>
      </c>
      <c r="F502" s="9" t="s">
        <v>72</v>
      </c>
      <c r="G502" t="s">
        <v>1639</v>
      </c>
      <c r="H502" s="9" t="s">
        <v>31</v>
      </c>
      <c r="I502" s="9" t="s">
        <v>54</v>
      </c>
      <c r="J502" t="s">
        <v>512</v>
      </c>
      <c r="K502" t="s">
        <v>498</v>
      </c>
      <c r="L502">
        <v>2018</v>
      </c>
      <c r="M502" t="s">
        <v>497</v>
      </c>
      <c r="N502" t="s">
        <v>1640</v>
      </c>
    </row>
    <row r="503" spans="1:14" x14ac:dyDescent="0.2">
      <c r="A503" t="s">
        <v>509</v>
      </c>
      <c r="B503" t="s">
        <v>1852</v>
      </c>
      <c r="C503" s="13" t="s">
        <v>379</v>
      </c>
      <c r="D503" s="13" t="s">
        <v>379</v>
      </c>
      <c r="E503" s="13" t="s">
        <v>379</v>
      </c>
      <c r="F503" s="9" t="s">
        <v>72</v>
      </c>
      <c r="G503" t="s">
        <v>1639</v>
      </c>
      <c r="H503" s="9" t="s">
        <v>31</v>
      </c>
      <c r="I503" s="9" t="s">
        <v>54</v>
      </c>
      <c r="J503" t="s">
        <v>512</v>
      </c>
      <c r="K503" t="s">
        <v>498</v>
      </c>
      <c r="L503">
        <v>2018</v>
      </c>
      <c r="M503" t="s">
        <v>497</v>
      </c>
    </row>
    <row r="504" spans="1:14" x14ac:dyDescent="0.2">
      <c r="A504" t="s">
        <v>510</v>
      </c>
      <c r="B504" t="s">
        <v>1849</v>
      </c>
      <c r="C504" s="13" t="s">
        <v>379</v>
      </c>
      <c r="D504" s="13" t="s">
        <v>379</v>
      </c>
      <c r="E504" s="13" t="s">
        <v>379</v>
      </c>
      <c r="F504" s="9" t="s">
        <v>72</v>
      </c>
      <c r="G504" t="s">
        <v>1639</v>
      </c>
      <c r="H504" s="9" t="s">
        <v>31</v>
      </c>
      <c r="I504" s="9" t="s">
        <v>54</v>
      </c>
      <c r="J504" t="s">
        <v>512</v>
      </c>
      <c r="K504" t="s">
        <v>498</v>
      </c>
      <c r="L504">
        <v>2018</v>
      </c>
      <c r="M504" t="s">
        <v>497</v>
      </c>
    </row>
    <row r="505" spans="1:14" x14ac:dyDescent="0.2">
      <c r="A505" t="s">
        <v>70</v>
      </c>
      <c r="B505" t="s">
        <v>1843</v>
      </c>
      <c r="C505" s="13" t="s">
        <v>379</v>
      </c>
      <c r="D505" s="13" t="s">
        <v>379</v>
      </c>
      <c r="E505" s="13" t="s">
        <v>379</v>
      </c>
      <c r="F505" s="9" t="s">
        <v>72</v>
      </c>
      <c r="G505" t="s">
        <v>1639</v>
      </c>
      <c r="H505" s="9" t="s">
        <v>31</v>
      </c>
      <c r="I505" s="9" t="s">
        <v>54</v>
      </c>
      <c r="J505" t="s">
        <v>512</v>
      </c>
      <c r="K505" t="s">
        <v>498</v>
      </c>
      <c r="L505">
        <v>2018</v>
      </c>
      <c r="M505" t="s">
        <v>497</v>
      </c>
    </row>
    <row r="506" spans="1:14" x14ac:dyDescent="0.2">
      <c r="A506" t="s">
        <v>508</v>
      </c>
      <c r="B506" t="s">
        <v>1863</v>
      </c>
      <c r="C506" s="13" t="s">
        <v>379</v>
      </c>
      <c r="D506" s="13" t="s">
        <v>379</v>
      </c>
      <c r="E506" s="13" t="s">
        <v>379</v>
      </c>
      <c r="F506" s="9" t="s">
        <v>72</v>
      </c>
      <c r="G506" t="s">
        <v>1639</v>
      </c>
      <c r="H506" s="9" t="s">
        <v>31</v>
      </c>
      <c r="I506" s="9" t="s">
        <v>54</v>
      </c>
      <c r="J506" t="s">
        <v>513</v>
      </c>
      <c r="K506" t="s">
        <v>498</v>
      </c>
      <c r="L506">
        <v>2018</v>
      </c>
      <c r="M506" t="s">
        <v>497</v>
      </c>
    </row>
    <row r="507" spans="1:14" x14ac:dyDescent="0.2">
      <c r="A507" t="s">
        <v>509</v>
      </c>
      <c r="B507" t="s">
        <v>1852</v>
      </c>
      <c r="C507" s="13" t="s">
        <v>379</v>
      </c>
      <c r="D507" s="13" t="s">
        <v>379</v>
      </c>
      <c r="E507" s="13" t="s">
        <v>379</v>
      </c>
      <c r="F507" s="9" t="s">
        <v>72</v>
      </c>
      <c r="G507" t="s">
        <v>1639</v>
      </c>
      <c r="H507" s="9" t="s">
        <v>31</v>
      </c>
      <c r="I507" s="9" t="s">
        <v>54</v>
      </c>
      <c r="J507" t="s">
        <v>513</v>
      </c>
      <c r="K507" t="s">
        <v>498</v>
      </c>
      <c r="L507">
        <v>2018</v>
      </c>
      <c r="M507" t="s">
        <v>497</v>
      </c>
    </row>
    <row r="508" spans="1:14" x14ac:dyDescent="0.2">
      <c r="A508" t="s">
        <v>510</v>
      </c>
      <c r="B508" t="s">
        <v>1849</v>
      </c>
      <c r="C508" s="13" t="s">
        <v>379</v>
      </c>
      <c r="D508" s="13" t="s">
        <v>379</v>
      </c>
      <c r="E508" s="13" t="s">
        <v>379</v>
      </c>
      <c r="F508" s="9" t="s">
        <v>72</v>
      </c>
      <c r="G508" t="s">
        <v>1639</v>
      </c>
      <c r="H508" s="9" t="s">
        <v>31</v>
      </c>
      <c r="I508" s="9" t="s">
        <v>54</v>
      </c>
      <c r="J508" t="s">
        <v>513</v>
      </c>
      <c r="K508" t="s">
        <v>498</v>
      </c>
      <c r="L508">
        <v>2018</v>
      </c>
      <c r="M508" t="s">
        <v>497</v>
      </c>
    </row>
    <row r="509" spans="1:14" x14ac:dyDescent="0.2">
      <c r="A509" t="s">
        <v>70</v>
      </c>
      <c r="B509" t="s">
        <v>1843</v>
      </c>
      <c r="C509" s="13" t="s">
        <v>379</v>
      </c>
      <c r="D509" s="13" t="s">
        <v>379</v>
      </c>
      <c r="E509" s="13" t="s">
        <v>379</v>
      </c>
      <c r="F509" s="9" t="s">
        <v>72</v>
      </c>
      <c r="G509" t="s">
        <v>1639</v>
      </c>
      <c r="H509" s="9" t="s">
        <v>31</v>
      </c>
      <c r="I509" s="9" t="s">
        <v>54</v>
      </c>
      <c r="J509" t="s">
        <v>513</v>
      </c>
      <c r="K509" t="s">
        <v>498</v>
      </c>
      <c r="L509">
        <v>2018</v>
      </c>
      <c r="M509" t="s">
        <v>497</v>
      </c>
    </row>
    <row r="510" spans="1:14" x14ac:dyDescent="0.2">
      <c r="A510" t="s">
        <v>508</v>
      </c>
      <c r="B510" t="s">
        <v>1863</v>
      </c>
      <c r="C510" s="13" t="s">
        <v>379</v>
      </c>
      <c r="D510" s="13" t="s">
        <v>379</v>
      </c>
      <c r="E510" s="13" t="s">
        <v>379</v>
      </c>
      <c r="F510" s="9" t="s">
        <v>72</v>
      </c>
      <c r="G510" t="s">
        <v>1639</v>
      </c>
      <c r="H510" s="9" t="s">
        <v>31</v>
      </c>
      <c r="I510" s="9" t="s">
        <v>54</v>
      </c>
      <c r="J510" t="s">
        <v>514</v>
      </c>
      <c r="K510" t="s">
        <v>498</v>
      </c>
      <c r="L510">
        <v>2018</v>
      </c>
      <c r="M510" t="s">
        <v>497</v>
      </c>
    </row>
    <row r="511" spans="1:14" x14ac:dyDescent="0.2">
      <c r="A511" t="s">
        <v>509</v>
      </c>
      <c r="B511" t="s">
        <v>1852</v>
      </c>
      <c r="C511" s="13" t="s">
        <v>379</v>
      </c>
      <c r="D511" s="13" t="s">
        <v>379</v>
      </c>
      <c r="E511" s="13" t="s">
        <v>379</v>
      </c>
      <c r="F511" s="9" t="s">
        <v>72</v>
      </c>
      <c r="G511" t="s">
        <v>1639</v>
      </c>
      <c r="H511" s="9" t="s">
        <v>31</v>
      </c>
      <c r="I511" s="9" t="s">
        <v>54</v>
      </c>
      <c r="J511" t="s">
        <v>514</v>
      </c>
      <c r="K511" t="s">
        <v>498</v>
      </c>
      <c r="L511">
        <v>2018</v>
      </c>
      <c r="M511" t="s">
        <v>497</v>
      </c>
    </row>
    <row r="512" spans="1:14" x14ac:dyDescent="0.2">
      <c r="A512" t="s">
        <v>510</v>
      </c>
      <c r="B512" t="s">
        <v>1849</v>
      </c>
      <c r="C512" s="13" t="s">
        <v>379</v>
      </c>
      <c r="D512" s="13" t="s">
        <v>379</v>
      </c>
      <c r="E512" s="13" t="s">
        <v>379</v>
      </c>
      <c r="F512" s="9" t="s">
        <v>72</v>
      </c>
      <c r="G512" t="s">
        <v>1639</v>
      </c>
      <c r="H512" s="9" t="s">
        <v>31</v>
      </c>
      <c r="I512" s="9" t="s">
        <v>54</v>
      </c>
      <c r="J512" t="s">
        <v>514</v>
      </c>
      <c r="K512" t="s">
        <v>498</v>
      </c>
      <c r="L512">
        <v>2018</v>
      </c>
      <c r="M512" t="s">
        <v>497</v>
      </c>
    </row>
    <row r="513" spans="1:13" x14ac:dyDescent="0.2">
      <c r="A513" t="s">
        <v>70</v>
      </c>
      <c r="B513" t="s">
        <v>1843</v>
      </c>
      <c r="C513" s="13" t="s">
        <v>379</v>
      </c>
      <c r="D513" s="13" t="s">
        <v>379</v>
      </c>
      <c r="E513" s="13" t="s">
        <v>379</v>
      </c>
      <c r="F513" s="9" t="s">
        <v>72</v>
      </c>
      <c r="G513" t="s">
        <v>1598</v>
      </c>
      <c r="H513" s="9" t="s">
        <v>31</v>
      </c>
      <c r="I513" s="9" t="s">
        <v>54</v>
      </c>
      <c r="J513" t="s">
        <v>514</v>
      </c>
      <c r="K513" t="s">
        <v>498</v>
      </c>
      <c r="L513">
        <v>2018</v>
      </c>
      <c r="M513" t="s">
        <v>497</v>
      </c>
    </row>
    <row r="514" spans="1:13" x14ac:dyDescent="0.2">
      <c r="A514" t="s">
        <v>350</v>
      </c>
      <c r="B514" t="s">
        <v>55</v>
      </c>
      <c r="C514" s="13">
        <v>0.98399999999999999</v>
      </c>
      <c r="D514" s="13">
        <v>0.879</v>
      </c>
      <c r="E514" s="13">
        <v>1.179</v>
      </c>
      <c r="F514" s="9" t="s">
        <v>140</v>
      </c>
      <c r="G514" t="s">
        <v>404</v>
      </c>
      <c r="H514" s="9" t="s">
        <v>55</v>
      </c>
      <c r="I514" s="9" t="s">
        <v>54</v>
      </c>
      <c r="J514" t="s">
        <v>413</v>
      </c>
      <c r="K514" t="s">
        <v>516</v>
      </c>
      <c r="L514">
        <v>2014</v>
      </c>
      <c r="M514" t="s">
        <v>515</v>
      </c>
    </row>
    <row r="515" spans="1:13" x14ac:dyDescent="0.2">
      <c r="A515" t="s">
        <v>350</v>
      </c>
      <c r="B515" t="s">
        <v>55</v>
      </c>
      <c r="C515" s="13">
        <v>0.99199999999999999</v>
      </c>
      <c r="D515" s="13">
        <v>0.66300000000000003</v>
      </c>
      <c r="E515" s="13">
        <v>1.4370000000000001</v>
      </c>
      <c r="F515" s="9" t="s">
        <v>140</v>
      </c>
      <c r="G515" t="s">
        <v>1016</v>
      </c>
      <c r="H515" s="9" t="s">
        <v>55</v>
      </c>
      <c r="I515" s="9" t="s">
        <v>54</v>
      </c>
      <c r="J515" s="9" t="s">
        <v>1654</v>
      </c>
      <c r="K515" t="s">
        <v>516</v>
      </c>
      <c r="L515">
        <v>2014</v>
      </c>
      <c r="M515" t="s">
        <v>515</v>
      </c>
    </row>
    <row r="516" spans="1:13" x14ac:dyDescent="0.2">
      <c r="A516" t="s">
        <v>533</v>
      </c>
      <c r="B516" t="s">
        <v>55</v>
      </c>
      <c r="C516" s="13">
        <v>1</v>
      </c>
      <c r="D516" s="13">
        <v>0</v>
      </c>
      <c r="E516" s="13" t="s">
        <v>55</v>
      </c>
      <c r="F516" s="9" t="s">
        <v>72</v>
      </c>
      <c r="G516" t="s">
        <v>532</v>
      </c>
      <c r="H516" s="9" t="s">
        <v>31</v>
      </c>
      <c r="I516" s="9" t="s">
        <v>54</v>
      </c>
      <c r="J516">
        <v>2005</v>
      </c>
      <c r="K516" t="s">
        <v>516</v>
      </c>
      <c r="L516">
        <v>2014</v>
      </c>
      <c r="M516" t="s">
        <v>515</v>
      </c>
    </row>
    <row r="517" spans="1:13" x14ac:dyDescent="0.2">
      <c r="A517" t="s">
        <v>524</v>
      </c>
      <c r="B517" t="s">
        <v>55</v>
      </c>
      <c r="C517" s="13">
        <v>1</v>
      </c>
      <c r="D517" s="13">
        <v>0</v>
      </c>
      <c r="E517" s="13" t="s">
        <v>55</v>
      </c>
      <c r="F517" s="9" t="s">
        <v>72</v>
      </c>
      <c r="G517" t="s">
        <v>532</v>
      </c>
      <c r="H517" s="9" t="s">
        <v>31</v>
      </c>
      <c r="I517" s="9" t="s">
        <v>54</v>
      </c>
      <c r="J517">
        <v>2005</v>
      </c>
      <c r="K517" t="s">
        <v>516</v>
      </c>
      <c r="L517">
        <v>2014</v>
      </c>
      <c r="M517" t="s">
        <v>515</v>
      </c>
    </row>
    <row r="518" spans="1:13" x14ac:dyDescent="0.2">
      <c r="A518" t="s">
        <v>525</v>
      </c>
      <c r="B518" t="s">
        <v>55</v>
      </c>
      <c r="C518" s="13">
        <v>0.25</v>
      </c>
      <c r="D518" s="13">
        <v>0.1</v>
      </c>
      <c r="E518" s="13" t="s">
        <v>55</v>
      </c>
      <c r="F518" s="9" t="s">
        <v>72</v>
      </c>
      <c r="G518" t="s">
        <v>532</v>
      </c>
      <c r="H518" s="9" t="s">
        <v>31</v>
      </c>
      <c r="I518" s="9" t="s">
        <v>54</v>
      </c>
      <c r="J518">
        <v>2005</v>
      </c>
      <c r="K518" t="s">
        <v>516</v>
      </c>
      <c r="L518">
        <v>2014</v>
      </c>
      <c r="M518" t="s">
        <v>515</v>
      </c>
    </row>
    <row r="519" spans="1:13" x14ac:dyDescent="0.2">
      <c r="A519" t="s">
        <v>526</v>
      </c>
      <c r="B519" t="s">
        <v>55</v>
      </c>
      <c r="C519" s="13">
        <v>0.25</v>
      </c>
      <c r="D519" s="13">
        <v>0.1</v>
      </c>
      <c r="E519" s="13" t="s">
        <v>55</v>
      </c>
      <c r="F519" s="9" t="s">
        <v>72</v>
      </c>
      <c r="G519" t="s">
        <v>532</v>
      </c>
      <c r="H519" s="9" t="s">
        <v>31</v>
      </c>
      <c r="I519" s="9" t="s">
        <v>54</v>
      </c>
      <c r="J519">
        <v>2005</v>
      </c>
      <c r="K519" t="s">
        <v>516</v>
      </c>
      <c r="L519">
        <v>2014</v>
      </c>
      <c r="M519" t="s">
        <v>515</v>
      </c>
    </row>
    <row r="520" spans="1:13" x14ac:dyDescent="0.2">
      <c r="A520" t="s">
        <v>527</v>
      </c>
      <c r="B520" t="s">
        <v>55</v>
      </c>
      <c r="C520" s="13">
        <v>0.47</v>
      </c>
      <c r="D520" s="13">
        <v>0.02</v>
      </c>
      <c r="E520" s="13" t="s">
        <v>55</v>
      </c>
      <c r="F520" s="9" t="s">
        <v>72</v>
      </c>
      <c r="G520" t="s">
        <v>532</v>
      </c>
      <c r="H520" s="9" t="s">
        <v>31</v>
      </c>
      <c r="I520" s="9" t="s">
        <v>54</v>
      </c>
      <c r="J520">
        <v>2005</v>
      </c>
      <c r="K520" t="s">
        <v>516</v>
      </c>
      <c r="L520">
        <v>2014</v>
      </c>
      <c r="M520" t="s">
        <v>515</v>
      </c>
    </row>
    <row r="521" spans="1:13" x14ac:dyDescent="0.2">
      <c r="A521" t="s">
        <v>69</v>
      </c>
      <c r="B521" t="s">
        <v>55</v>
      </c>
      <c r="C521" s="13">
        <v>0.73</v>
      </c>
      <c r="D521" s="13">
        <v>0.12</v>
      </c>
      <c r="E521" s="13" t="s">
        <v>55</v>
      </c>
      <c r="F521" s="9" t="s">
        <v>72</v>
      </c>
      <c r="G521" t="s">
        <v>532</v>
      </c>
      <c r="H521" s="9" t="s">
        <v>31</v>
      </c>
      <c r="I521" s="9" t="s">
        <v>54</v>
      </c>
      <c r="J521">
        <v>2005</v>
      </c>
      <c r="K521" t="s">
        <v>516</v>
      </c>
      <c r="L521">
        <v>2014</v>
      </c>
      <c r="M521" t="s">
        <v>515</v>
      </c>
    </row>
    <row r="522" spans="1:13" x14ac:dyDescent="0.2">
      <c r="A522" t="s">
        <v>528</v>
      </c>
      <c r="B522" t="s">
        <v>1849</v>
      </c>
      <c r="C522" s="13">
        <v>0.75</v>
      </c>
      <c r="D522" s="13">
        <v>0.11</v>
      </c>
      <c r="E522" s="13" t="s">
        <v>55</v>
      </c>
      <c r="F522" s="9" t="s">
        <v>72</v>
      </c>
      <c r="G522" t="s">
        <v>532</v>
      </c>
      <c r="H522" s="9" t="s">
        <v>31</v>
      </c>
      <c r="I522" s="9" t="s">
        <v>54</v>
      </c>
      <c r="J522">
        <v>2005</v>
      </c>
      <c r="K522" t="s">
        <v>516</v>
      </c>
      <c r="L522">
        <v>2014</v>
      </c>
      <c r="M522" t="s">
        <v>515</v>
      </c>
    </row>
    <row r="523" spans="1:13" x14ac:dyDescent="0.2">
      <c r="A523" t="s">
        <v>529</v>
      </c>
      <c r="B523" t="s">
        <v>1849</v>
      </c>
      <c r="C523" s="13">
        <v>0.73</v>
      </c>
      <c r="D523" s="13">
        <v>0.18</v>
      </c>
      <c r="E523" s="13" t="s">
        <v>55</v>
      </c>
      <c r="F523" s="9" t="s">
        <v>72</v>
      </c>
      <c r="G523" t="s">
        <v>532</v>
      </c>
      <c r="H523" s="9" t="s">
        <v>31</v>
      </c>
      <c r="I523" s="9" t="s">
        <v>54</v>
      </c>
      <c r="J523">
        <v>2005</v>
      </c>
      <c r="K523" t="s">
        <v>516</v>
      </c>
      <c r="L523">
        <v>2014</v>
      </c>
      <c r="M523" t="s">
        <v>515</v>
      </c>
    </row>
    <row r="524" spans="1:13" x14ac:dyDescent="0.2">
      <c r="A524" t="s">
        <v>278</v>
      </c>
      <c r="B524" t="s">
        <v>1859</v>
      </c>
      <c r="C524" s="13">
        <v>0.71</v>
      </c>
      <c r="D524" s="13">
        <v>0.12</v>
      </c>
      <c r="E524" s="13" t="s">
        <v>55</v>
      </c>
      <c r="F524" s="9" t="s">
        <v>72</v>
      </c>
      <c r="G524" t="s">
        <v>532</v>
      </c>
      <c r="H524" s="9" t="s">
        <v>31</v>
      </c>
      <c r="I524" s="9" t="s">
        <v>54</v>
      </c>
      <c r="J524">
        <v>2005</v>
      </c>
      <c r="K524" t="s">
        <v>516</v>
      </c>
      <c r="L524">
        <v>2014</v>
      </c>
      <c r="M524" t="s">
        <v>515</v>
      </c>
    </row>
    <row r="525" spans="1:13" x14ac:dyDescent="0.2">
      <c r="A525" t="s">
        <v>530</v>
      </c>
      <c r="B525" t="s">
        <v>1859</v>
      </c>
      <c r="C525" s="13">
        <v>0.52</v>
      </c>
      <c r="D525" s="13">
        <v>0.19</v>
      </c>
      <c r="E525" s="13" t="s">
        <v>55</v>
      </c>
      <c r="F525" s="9" t="s">
        <v>72</v>
      </c>
      <c r="G525" t="s">
        <v>532</v>
      </c>
      <c r="H525" s="9" t="s">
        <v>31</v>
      </c>
      <c r="I525" s="9" t="s">
        <v>54</v>
      </c>
      <c r="J525">
        <v>2005</v>
      </c>
      <c r="K525" t="s">
        <v>516</v>
      </c>
      <c r="L525">
        <v>2014</v>
      </c>
      <c r="M525" t="s">
        <v>515</v>
      </c>
    </row>
    <row r="526" spans="1:13" x14ac:dyDescent="0.2">
      <c r="A526" t="s">
        <v>531</v>
      </c>
      <c r="B526" t="s">
        <v>55</v>
      </c>
      <c r="C526" s="13">
        <v>2.93</v>
      </c>
      <c r="D526" s="13">
        <v>0</v>
      </c>
      <c r="E526" s="13" t="s">
        <v>55</v>
      </c>
      <c r="F526" s="9" t="s">
        <v>72</v>
      </c>
      <c r="G526" t="s">
        <v>532</v>
      </c>
      <c r="H526" s="9" t="s">
        <v>31</v>
      </c>
      <c r="I526" s="9" t="s">
        <v>54</v>
      </c>
      <c r="J526">
        <v>2005</v>
      </c>
      <c r="K526" t="s">
        <v>516</v>
      </c>
      <c r="L526">
        <v>2014</v>
      </c>
      <c r="M526" t="s">
        <v>515</v>
      </c>
    </row>
    <row r="527" spans="1:13" x14ac:dyDescent="0.2">
      <c r="A527" t="s">
        <v>533</v>
      </c>
      <c r="B527" t="s">
        <v>55</v>
      </c>
      <c r="C527" s="13">
        <v>0.93</v>
      </c>
      <c r="D527" s="13">
        <v>0.06</v>
      </c>
      <c r="E527" s="13" t="s">
        <v>55</v>
      </c>
      <c r="F527" s="9" t="s">
        <v>72</v>
      </c>
      <c r="G527" t="s">
        <v>532</v>
      </c>
      <c r="H527" s="9" t="s">
        <v>31</v>
      </c>
      <c r="I527" s="9" t="s">
        <v>54</v>
      </c>
      <c r="J527">
        <v>2006</v>
      </c>
      <c r="K527" t="s">
        <v>516</v>
      </c>
      <c r="L527">
        <v>2014</v>
      </c>
      <c r="M527" t="s">
        <v>515</v>
      </c>
    </row>
    <row r="528" spans="1:13" x14ac:dyDescent="0.2">
      <c r="A528" t="s">
        <v>524</v>
      </c>
      <c r="B528" t="s">
        <v>55</v>
      </c>
      <c r="C528" s="13">
        <v>0.91</v>
      </c>
      <c r="D528" s="13">
        <v>7.0000000000000007E-2</v>
      </c>
      <c r="E528" s="13" t="s">
        <v>55</v>
      </c>
      <c r="F528" s="9" t="s">
        <v>72</v>
      </c>
      <c r="G528" t="s">
        <v>532</v>
      </c>
      <c r="H528" s="9" t="s">
        <v>31</v>
      </c>
      <c r="I528" s="9" t="s">
        <v>54</v>
      </c>
      <c r="J528">
        <v>2006</v>
      </c>
      <c r="K528" t="s">
        <v>516</v>
      </c>
      <c r="L528">
        <v>2014</v>
      </c>
      <c r="M528" t="s">
        <v>515</v>
      </c>
    </row>
    <row r="529" spans="1:13" x14ac:dyDescent="0.2">
      <c r="A529" t="s">
        <v>525</v>
      </c>
      <c r="B529" t="s">
        <v>55</v>
      </c>
      <c r="C529" s="13">
        <v>0.57999999999999996</v>
      </c>
      <c r="D529" s="13">
        <v>0.1</v>
      </c>
      <c r="E529" s="13" t="s">
        <v>55</v>
      </c>
      <c r="F529" s="9" t="s">
        <v>72</v>
      </c>
      <c r="G529" t="s">
        <v>532</v>
      </c>
      <c r="H529" s="9" t="s">
        <v>31</v>
      </c>
      <c r="I529" s="9" t="s">
        <v>54</v>
      </c>
      <c r="J529">
        <v>2006</v>
      </c>
      <c r="K529" t="s">
        <v>516</v>
      </c>
      <c r="L529">
        <v>2014</v>
      </c>
      <c r="M529" t="s">
        <v>515</v>
      </c>
    </row>
    <row r="530" spans="1:13" x14ac:dyDescent="0.2">
      <c r="A530" t="s">
        <v>526</v>
      </c>
      <c r="B530" t="s">
        <v>55</v>
      </c>
      <c r="C530" s="13">
        <v>0.61</v>
      </c>
      <c r="D530" s="13">
        <v>0.1</v>
      </c>
      <c r="E530" s="13" t="s">
        <v>55</v>
      </c>
      <c r="F530" s="9" t="s">
        <v>72</v>
      </c>
      <c r="G530" t="s">
        <v>532</v>
      </c>
      <c r="H530" s="9" t="s">
        <v>31</v>
      </c>
      <c r="I530" s="9" t="s">
        <v>54</v>
      </c>
      <c r="J530">
        <v>2006</v>
      </c>
      <c r="K530" t="s">
        <v>516</v>
      </c>
      <c r="L530">
        <v>2014</v>
      </c>
      <c r="M530" t="s">
        <v>515</v>
      </c>
    </row>
    <row r="531" spans="1:13" x14ac:dyDescent="0.2">
      <c r="A531" t="s">
        <v>527</v>
      </c>
      <c r="B531" t="s">
        <v>55</v>
      </c>
      <c r="C531" s="13">
        <v>0.42</v>
      </c>
      <c r="D531" s="13">
        <v>0.02</v>
      </c>
      <c r="E531" s="13" t="s">
        <v>55</v>
      </c>
      <c r="F531" s="9" t="s">
        <v>72</v>
      </c>
      <c r="G531" t="s">
        <v>532</v>
      </c>
      <c r="H531" s="9" t="s">
        <v>31</v>
      </c>
      <c r="I531" s="9" t="s">
        <v>54</v>
      </c>
      <c r="J531">
        <v>2006</v>
      </c>
      <c r="K531" t="s">
        <v>516</v>
      </c>
      <c r="L531">
        <v>2014</v>
      </c>
      <c r="M531" t="s">
        <v>515</v>
      </c>
    </row>
    <row r="532" spans="1:13" x14ac:dyDescent="0.2">
      <c r="A532" t="s">
        <v>69</v>
      </c>
      <c r="B532" t="s">
        <v>55</v>
      </c>
      <c r="C532" s="13">
        <v>0.53</v>
      </c>
      <c r="D532" s="13">
        <v>0.1</v>
      </c>
      <c r="E532" s="13" t="s">
        <v>55</v>
      </c>
      <c r="F532" s="9" t="s">
        <v>72</v>
      </c>
      <c r="G532" t="s">
        <v>532</v>
      </c>
      <c r="H532" s="9" t="s">
        <v>31</v>
      </c>
      <c r="I532" s="9" t="s">
        <v>54</v>
      </c>
      <c r="J532">
        <v>2006</v>
      </c>
      <c r="K532" t="s">
        <v>516</v>
      </c>
      <c r="L532">
        <v>2014</v>
      </c>
      <c r="M532" t="s">
        <v>515</v>
      </c>
    </row>
    <row r="533" spans="1:13" x14ac:dyDescent="0.2">
      <c r="A533" t="s">
        <v>528</v>
      </c>
      <c r="B533" t="s">
        <v>1849</v>
      </c>
      <c r="C533" s="13">
        <v>0.61</v>
      </c>
      <c r="D533" s="13">
        <v>0.11</v>
      </c>
      <c r="E533" s="13" t="s">
        <v>55</v>
      </c>
      <c r="F533" s="9" t="s">
        <v>72</v>
      </c>
      <c r="G533" t="s">
        <v>532</v>
      </c>
      <c r="H533" s="9" t="s">
        <v>31</v>
      </c>
      <c r="I533" s="9" t="s">
        <v>54</v>
      </c>
      <c r="J533">
        <v>2006</v>
      </c>
      <c r="K533" t="s">
        <v>516</v>
      </c>
      <c r="L533">
        <v>2014</v>
      </c>
      <c r="M533" t="s">
        <v>515</v>
      </c>
    </row>
    <row r="534" spans="1:13" x14ac:dyDescent="0.2">
      <c r="A534" t="s">
        <v>529</v>
      </c>
      <c r="B534" t="s">
        <v>1849</v>
      </c>
      <c r="C534" s="13">
        <v>0.56000000000000005</v>
      </c>
      <c r="D534" s="13">
        <v>0.21</v>
      </c>
      <c r="E534" s="13" t="s">
        <v>55</v>
      </c>
      <c r="F534" s="9" t="s">
        <v>72</v>
      </c>
      <c r="G534" t="s">
        <v>532</v>
      </c>
      <c r="H534" s="9" t="s">
        <v>31</v>
      </c>
      <c r="I534" s="9" t="s">
        <v>54</v>
      </c>
      <c r="J534">
        <v>2006</v>
      </c>
      <c r="K534" t="s">
        <v>516</v>
      </c>
      <c r="L534">
        <v>2014</v>
      </c>
      <c r="M534" t="s">
        <v>515</v>
      </c>
    </row>
    <row r="535" spans="1:13" x14ac:dyDescent="0.2">
      <c r="A535" t="s">
        <v>278</v>
      </c>
      <c r="B535" t="s">
        <v>1859</v>
      </c>
      <c r="C535" s="13">
        <v>0.56000000000000005</v>
      </c>
      <c r="D535" s="13">
        <v>0.11</v>
      </c>
      <c r="E535" s="13" t="s">
        <v>55</v>
      </c>
      <c r="F535" s="9" t="s">
        <v>72</v>
      </c>
      <c r="G535" t="s">
        <v>532</v>
      </c>
      <c r="H535" s="9" t="s">
        <v>31</v>
      </c>
      <c r="I535" s="9" t="s">
        <v>54</v>
      </c>
      <c r="J535">
        <v>2006</v>
      </c>
      <c r="K535" t="s">
        <v>516</v>
      </c>
      <c r="L535">
        <v>2014</v>
      </c>
      <c r="M535" t="s">
        <v>515</v>
      </c>
    </row>
    <row r="536" spans="1:13" x14ac:dyDescent="0.2">
      <c r="A536" t="s">
        <v>530</v>
      </c>
      <c r="B536" t="s">
        <v>1859</v>
      </c>
      <c r="C536" s="13">
        <v>0.31</v>
      </c>
      <c r="D536" s="13">
        <v>0.18</v>
      </c>
      <c r="E536" s="13" t="s">
        <v>55</v>
      </c>
      <c r="F536" s="9" t="s">
        <v>72</v>
      </c>
      <c r="G536" t="s">
        <v>532</v>
      </c>
      <c r="H536" s="9" t="s">
        <v>31</v>
      </c>
      <c r="I536" s="9" t="s">
        <v>54</v>
      </c>
      <c r="J536">
        <v>2006</v>
      </c>
      <c r="K536" t="s">
        <v>516</v>
      </c>
      <c r="L536">
        <v>2014</v>
      </c>
      <c r="M536" t="s">
        <v>515</v>
      </c>
    </row>
    <row r="537" spans="1:13" x14ac:dyDescent="0.2">
      <c r="A537" t="s">
        <v>531</v>
      </c>
      <c r="B537" t="s">
        <v>55</v>
      </c>
      <c r="C537" s="13">
        <v>2.93</v>
      </c>
      <c r="D537" s="13">
        <v>0</v>
      </c>
      <c r="E537" s="13" t="s">
        <v>55</v>
      </c>
      <c r="F537" s="9" t="s">
        <v>72</v>
      </c>
      <c r="G537" t="s">
        <v>532</v>
      </c>
      <c r="H537" s="9" t="s">
        <v>31</v>
      </c>
      <c r="I537" s="9" t="s">
        <v>54</v>
      </c>
      <c r="J537">
        <v>2006</v>
      </c>
      <c r="K537" t="s">
        <v>516</v>
      </c>
      <c r="L537">
        <v>2014</v>
      </c>
      <c r="M537" t="s">
        <v>515</v>
      </c>
    </row>
    <row r="538" spans="1:13" x14ac:dyDescent="0.2">
      <c r="A538" t="s">
        <v>533</v>
      </c>
      <c r="B538" t="s">
        <v>55</v>
      </c>
      <c r="C538" s="13">
        <v>0.81</v>
      </c>
      <c r="D538" s="13">
        <v>0.03</v>
      </c>
      <c r="E538" s="13" t="s">
        <v>55</v>
      </c>
      <c r="F538" s="9" t="s">
        <v>72</v>
      </c>
      <c r="G538" t="s">
        <v>532</v>
      </c>
      <c r="H538" s="9" t="s">
        <v>31</v>
      </c>
      <c r="I538" s="9" t="s">
        <v>54</v>
      </c>
      <c r="J538">
        <v>2007</v>
      </c>
      <c r="K538" t="s">
        <v>516</v>
      </c>
      <c r="L538">
        <v>2014</v>
      </c>
      <c r="M538" t="s">
        <v>515</v>
      </c>
    </row>
    <row r="539" spans="1:13" x14ac:dyDescent="0.2">
      <c r="A539" t="s">
        <v>524</v>
      </c>
      <c r="B539" t="s">
        <v>55</v>
      </c>
      <c r="C539" s="13">
        <v>0.84</v>
      </c>
      <c r="D539" s="13">
        <v>0.03</v>
      </c>
      <c r="E539" s="13" t="s">
        <v>55</v>
      </c>
      <c r="F539" s="9" t="s">
        <v>72</v>
      </c>
      <c r="G539" t="s">
        <v>532</v>
      </c>
      <c r="H539" s="9" t="s">
        <v>31</v>
      </c>
      <c r="I539" s="9" t="s">
        <v>54</v>
      </c>
      <c r="J539">
        <v>2007</v>
      </c>
      <c r="K539" t="s">
        <v>516</v>
      </c>
      <c r="L539">
        <v>2014</v>
      </c>
      <c r="M539" t="s">
        <v>515</v>
      </c>
    </row>
    <row r="540" spans="1:13" x14ac:dyDescent="0.2">
      <c r="A540" t="s">
        <v>525</v>
      </c>
      <c r="B540" t="s">
        <v>55</v>
      </c>
      <c r="C540" s="13">
        <v>0.35</v>
      </c>
      <c r="D540" s="13">
        <v>0.08</v>
      </c>
      <c r="E540" s="13" t="s">
        <v>55</v>
      </c>
      <c r="F540" s="9" t="s">
        <v>72</v>
      </c>
      <c r="G540" t="s">
        <v>532</v>
      </c>
      <c r="H540" s="9" t="s">
        <v>31</v>
      </c>
      <c r="I540" s="9" t="s">
        <v>54</v>
      </c>
      <c r="J540">
        <v>2007</v>
      </c>
      <c r="K540" t="s">
        <v>516</v>
      </c>
      <c r="L540">
        <v>2014</v>
      </c>
      <c r="M540" t="s">
        <v>515</v>
      </c>
    </row>
    <row r="541" spans="1:13" x14ac:dyDescent="0.2">
      <c r="A541" t="s">
        <v>526</v>
      </c>
      <c r="B541" t="s">
        <v>55</v>
      </c>
      <c r="C541" s="13">
        <v>0.28999999999999998</v>
      </c>
      <c r="D541" s="13">
        <v>0.08</v>
      </c>
      <c r="E541" s="13" t="s">
        <v>55</v>
      </c>
      <c r="F541" s="9" t="s">
        <v>72</v>
      </c>
      <c r="G541" t="s">
        <v>532</v>
      </c>
      <c r="H541" s="9" t="s">
        <v>31</v>
      </c>
      <c r="I541" s="9" t="s">
        <v>54</v>
      </c>
      <c r="J541">
        <v>2007</v>
      </c>
      <c r="K541" t="s">
        <v>516</v>
      </c>
      <c r="L541">
        <v>2014</v>
      </c>
      <c r="M541" t="s">
        <v>515</v>
      </c>
    </row>
    <row r="542" spans="1:13" x14ac:dyDescent="0.2">
      <c r="A542" t="s">
        <v>527</v>
      </c>
      <c r="B542" t="s">
        <v>55</v>
      </c>
      <c r="C542" s="13">
        <v>0.37</v>
      </c>
      <c r="D542" s="13">
        <v>0.02</v>
      </c>
      <c r="E542" s="13" t="s">
        <v>55</v>
      </c>
      <c r="F542" s="9" t="s">
        <v>72</v>
      </c>
      <c r="G542" t="s">
        <v>532</v>
      </c>
      <c r="H542" s="9" t="s">
        <v>31</v>
      </c>
      <c r="I542" s="9" t="s">
        <v>54</v>
      </c>
      <c r="J542">
        <v>2007</v>
      </c>
      <c r="K542" t="s">
        <v>516</v>
      </c>
      <c r="L542">
        <v>2014</v>
      </c>
      <c r="M542" t="s">
        <v>515</v>
      </c>
    </row>
    <row r="543" spans="1:13" x14ac:dyDescent="0.2">
      <c r="A543" t="s">
        <v>69</v>
      </c>
      <c r="B543" t="s">
        <v>55</v>
      </c>
      <c r="C543" s="13">
        <v>0.39</v>
      </c>
      <c r="D543" s="13">
        <v>0.08</v>
      </c>
      <c r="E543" s="13" t="s">
        <v>55</v>
      </c>
      <c r="F543" s="9" t="s">
        <v>72</v>
      </c>
      <c r="G543" t="s">
        <v>532</v>
      </c>
      <c r="H543" s="9" t="s">
        <v>31</v>
      </c>
      <c r="I543" s="9" t="s">
        <v>54</v>
      </c>
      <c r="J543">
        <v>2007</v>
      </c>
      <c r="K543" t="s">
        <v>516</v>
      </c>
      <c r="L543">
        <v>2014</v>
      </c>
      <c r="M543" t="s">
        <v>515</v>
      </c>
    </row>
    <row r="544" spans="1:13" x14ac:dyDescent="0.2">
      <c r="A544" t="s">
        <v>528</v>
      </c>
      <c r="B544" t="s">
        <v>1849</v>
      </c>
      <c r="C544" s="13">
        <v>0.56000000000000005</v>
      </c>
      <c r="D544" s="13">
        <v>0.11</v>
      </c>
      <c r="E544" s="13" t="s">
        <v>55</v>
      </c>
      <c r="F544" s="9" t="s">
        <v>72</v>
      </c>
      <c r="G544" t="s">
        <v>532</v>
      </c>
      <c r="H544" s="9" t="s">
        <v>31</v>
      </c>
      <c r="I544" s="9" t="s">
        <v>54</v>
      </c>
      <c r="J544">
        <v>2007</v>
      </c>
      <c r="K544" t="s">
        <v>516</v>
      </c>
      <c r="L544">
        <v>2014</v>
      </c>
      <c r="M544" t="s">
        <v>515</v>
      </c>
    </row>
    <row r="545" spans="1:13" x14ac:dyDescent="0.2">
      <c r="A545" t="s">
        <v>529</v>
      </c>
      <c r="B545" t="s">
        <v>1849</v>
      </c>
      <c r="C545" s="13">
        <v>0.52</v>
      </c>
      <c r="D545" s="13">
        <v>0.23</v>
      </c>
      <c r="E545" s="13" t="s">
        <v>55</v>
      </c>
      <c r="F545" s="9" t="s">
        <v>72</v>
      </c>
      <c r="G545" t="s">
        <v>532</v>
      </c>
      <c r="H545" s="9" t="s">
        <v>31</v>
      </c>
      <c r="I545" s="9" t="s">
        <v>54</v>
      </c>
      <c r="J545">
        <v>2007</v>
      </c>
      <c r="K545" t="s">
        <v>516</v>
      </c>
      <c r="L545">
        <v>2014</v>
      </c>
      <c r="M545" t="s">
        <v>515</v>
      </c>
    </row>
    <row r="546" spans="1:13" x14ac:dyDescent="0.2">
      <c r="A546" t="s">
        <v>278</v>
      </c>
      <c r="B546" t="s">
        <v>1859</v>
      </c>
      <c r="C546" s="13">
        <v>0.5</v>
      </c>
      <c r="D546" s="13">
        <v>0.11</v>
      </c>
      <c r="E546" s="13" t="s">
        <v>55</v>
      </c>
      <c r="F546" s="9" t="s">
        <v>72</v>
      </c>
      <c r="G546" t="s">
        <v>532</v>
      </c>
      <c r="H546" s="9" t="s">
        <v>31</v>
      </c>
      <c r="I546" s="9" t="s">
        <v>54</v>
      </c>
      <c r="J546">
        <v>2007</v>
      </c>
      <c r="K546" t="s">
        <v>516</v>
      </c>
      <c r="L546">
        <v>2014</v>
      </c>
      <c r="M546" t="s">
        <v>515</v>
      </c>
    </row>
    <row r="547" spans="1:13" x14ac:dyDescent="0.2">
      <c r="A547" t="s">
        <v>530</v>
      </c>
      <c r="B547" t="s">
        <v>1859</v>
      </c>
      <c r="C547" s="13">
        <v>0.27</v>
      </c>
      <c r="D547" s="13">
        <v>0.16</v>
      </c>
      <c r="E547" s="13" t="s">
        <v>55</v>
      </c>
      <c r="F547" s="9" t="s">
        <v>72</v>
      </c>
      <c r="G547" t="s">
        <v>532</v>
      </c>
      <c r="H547" s="9" t="s">
        <v>31</v>
      </c>
      <c r="I547" s="9" t="s">
        <v>54</v>
      </c>
      <c r="J547">
        <v>2007</v>
      </c>
      <c r="K547" t="s">
        <v>516</v>
      </c>
      <c r="L547">
        <v>2014</v>
      </c>
      <c r="M547" t="s">
        <v>515</v>
      </c>
    </row>
    <row r="548" spans="1:13" x14ac:dyDescent="0.2">
      <c r="A548" t="s">
        <v>531</v>
      </c>
      <c r="B548" t="s">
        <v>55</v>
      </c>
      <c r="C548" s="13">
        <v>2.93</v>
      </c>
      <c r="D548" s="13">
        <v>0</v>
      </c>
      <c r="E548" s="13" t="s">
        <v>55</v>
      </c>
      <c r="F548" s="9" t="s">
        <v>72</v>
      </c>
      <c r="G548" t="s">
        <v>532</v>
      </c>
      <c r="H548" s="9" t="s">
        <v>31</v>
      </c>
      <c r="I548" s="9" t="s">
        <v>54</v>
      </c>
      <c r="J548">
        <v>2007</v>
      </c>
      <c r="K548" t="s">
        <v>516</v>
      </c>
      <c r="L548">
        <v>2014</v>
      </c>
      <c r="M548" t="s">
        <v>515</v>
      </c>
    </row>
    <row r="549" spans="1:13" x14ac:dyDescent="0.2">
      <c r="A549" t="s">
        <v>533</v>
      </c>
      <c r="B549" t="s">
        <v>55</v>
      </c>
      <c r="C549" s="13">
        <v>0.87</v>
      </c>
      <c r="D549" s="13">
        <v>0.04</v>
      </c>
      <c r="E549" s="13" t="s">
        <v>55</v>
      </c>
      <c r="F549" s="9" t="s">
        <v>72</v>
      </c>
      <c r="G549" t="s">
        <v>532</v>
      </c>
      <c r="H549" s="9" t="s">
        <v>31</v>
      </c>
      <c r="I549" s="9" t="s">
        <v>54</v>
      </c>
      <c r="J549">
        <v>2008</v>
      </c>
      <c r="K549" t="s">
        <v>516</v>
      </c>
      <c r="L549">
        <v>2014</v>
      </c>
      <c r="M549" t="s">
        <v>515</v>
      </c>
    </row>
    <row r="550" spans="1:13" x14ac:dyDescent="0.2">
      <c r="A550" t="s">
        <v>524</v>
      </c>
      <c r="B550" t="s">
        <v>55</v>
      </c>
      <c r="C550" s="13">
        <v>0.96</v>
      </c>
      <c r="D550" s="13">
        <v>0.01</v>
      </c>
      <c r="E550" s="13" t="s">
        <v>55</v>
      </c>
      <c r="F550" s="9" t="s">
        <v>72</v>
      </c>
      <c r="G550" t="s">
        <v>532</v>
      </c>
      <c r="H550" s="9" t="s">
        <v>31</v>
      </c>
      <c r="I550" s="9" t="s">
        <v>54</v>
      </c>
      <c r="J550">
        <v>2008</v>
      </c>
      <c r="K550" t="s">
        <v>516</v>
      </c>
      <c r="L550">
        <v>2014</v>
      </c>
      <c r="M550" t="s">
        <v>515</v>
      </c>
    </row>
    <row r="551" spans="1:13" x14ac:dyDescent="0.2">
      <c r="A551" t="s">
        <v>525</v>
      </c>
      <c r="B551" t="s">
        <v>55</v>
      </c>
      <c r="C551" s="13">
        <v>0.61</v>
      </c>
      <c r="D551" s="13">
        <v>0.11</v>
      </c>
      <c r="E551" s="13" t="s">
        <v>55</v>
      </c>
      <c r="F551" s="9" t="s">
        <v>72</v>
      </c>
      <c r="G551" t="s">
        <v>532</v>
      </c>
      <c r="H551" s="9" t="s">
        <v>31</v>
      </c>
      <c r="I551" s="9" t="s">
        <v>54</v>
      </c>
      <c r="J551">
        <v>2008</v>
      </c>
      <c r="K551" t="s">
        <v>516</v>
      </c>
      <c r="L551">
        <v>2014</v>
      </c>
      <c r="M551" t="s">
        <v>515</v>
      </c>
    </row>
    <row r="552" spans="1:13" x14ac:dyDescent="0.2">
      <c r="A552" t="s">
        <v>526</v>
      </c>
      <c r="B552" t="s">
        <v>55</v>
      </c>
      <c r="C552" s="13">
        <v>0.7</v>
      </c>
      <c r="D552" s="13">
        <v>0.11</v>
      </c>
      <c r="E552" s="13" t="s">
        <v>55</v>
      </c>
      <c r="F552" s="9" t="s">
        <v>72</v>
      </c>
      <c r="G552" t="s">
        <v>532</v>
      </c>
      <c r="H552" s="9" t="s">
        <v>31</v>
      </c>
      <c r="I552" s="9" t="s">
        <v>54</v>
      </c>
      <c r="J552">
        <v>2008</v>
      </c>
      <c r="K552" t="s">
        <v>516</v>
      </c>
      <c r="L552">
        <v>2014</v>
      </c>
      <c r="M552" t="s">
        <v>515</v>
      </c>
    </row>
    <row r="553" spans="1:13" x14ac:dyDescent="0.2">
      <c r="A553" t="s">
        <v>527</v>
      </c>
      <c r="B553" t="s">
        <v>55</v>
      </c>
      <c r="C553" s="13">
        <v>0.32</v>
      </c>
      <c r="D553" s="13">
        <v>0.01</v>
      </c>
      <c r="E553" s="13" t="s">
        <v>55</v>
      </c>
      <c r="F553" s="9" t="s">
        <v>72</v>
      </c>
      <c r="G553" t="s">
        <v>532</v>
      </c>
      <c r="H553" s="9" t="s">
        <v>31</v>
      </c>
      <c r="I553" s="9" t="s">
        <v>54</v>
      </c>
      <c r="J553">
        <v>2008</v>
      </c>
      <c r="K553" t="s">
        <v>516</v>
      </c>
      <c r="L553">
        <v>2014</v>
      </c>
      <c r="M553" t="s">
        <v>515</v>
      </c>
    </row>
    <row r="554" spans="1:13" x14ac:dyDescent="0.2">
      <c r="A554" t="s">
        <v>69</v>
      </c>
      <c r="B554" t="s">
        <v>55</v>
      </c>
      <c r="C554" s="13">
        <v>0.38</v>
      </c>
      <c r="D554" s="13">
        <v>0.06</v>
      </c>
      <c r="E554" s="13" t="s">
        <v>55</v>
      </c>
      <c r="F554" s="9" t="s">
        <v>72</v>
      </c>
      <c r="G554" t="s">
        <v>532</v>
      </c>
      <c r="H554" s="9" t="s">
        <v>31</v>
      </c>
      <c r="I554" s="9" t="s">
        <v>54</v>
      </c>
      <c r="J554">
        <v>2008</v>
      </c>
      <c r="K554" t="s">
        <v>516</v>
      </c>
      <c r="L554">
        <v>2014</v>
      </c>
      <c r="M554" t="s">
        <v>515</v>
      </c>
    </row>
    <row r="555" spans="1:13" x14ac:dyDescent="0.2">
      <c r="A555" t="s">
        <v>528</v>
      </c>
      <c r="B555" t="s">
        <v>1849</v>
      </c>
      <c r="C555" s="13">
        <v>0.56000000000000005</v>
      </c>
      <c r="D555" s="13">
        <v>0.12</v>
      </c>
      <c r="E555" s="13" t="s">
        <v>55</v>
      </c>
      <c r="F555" s="9" t="s">
        <v>72</v>
      </c>
      <c r="G555" t="s">
        <v>532</v>
      </c>
      <c r="H555" s="9" t="s">
        <v>31</v>
      </c>
      <c r="I555" s="9" t="s">
        <v>54</v>
      </c>
      <c r="J555">
        <v>2008</v>
      </c>
      <c r="K555" t="s">
        <v>516</v>
      </c>
      <c r="L555">
        <v>2014</v>
      </c>
      <c r="M555" t="s">
        <v>515</v>
      </c>
    </row>
    <row r="556" spans="1:13" x14ac:dyDescent="0.2">
      <c r="A556" t="s">
        <v>529</v>
      </c>
      <c r="B556" t="s">
        <v>1849</v>
      </c>
      <c r="C556" s="13">
        <v>0.52</v>
      </c>
      <c r="D556" s="13">
        <v>0.23</v>
      </c>
      <c r="E556" s="13" t="s">
        <v>55</v>
      </c>
      <c r="F556" s="9" t="s">
        <v>72</v>
      </c>
      <c r="G556" t="s">
        <v>532</v>
      </c>
      <c r="H556" s="9" t="s">
        <v>31</v>
      </c>
      <c r="I556" s="9" t="s">
        <v>54</v>
      </c>
      <c r="J556">
        <v>2008</v>
      </c>
      <c r="K556" t="s">
        <v>516</v>
      </c>
      <c r="L556">
        <v>2014</v>
      </c>
      <c r="M556" t="s">
        <v>515</v>
      </c>
    </row>
    <row r="557" spans="1:13" x14ac:dyDescent="0.2">
      <c r="A557" t="s">
        <v>278</v>
      </c>
      <c r="B557" t="s">
        <v>1859</v>
      </c>
      <c r="C557" s="13">
        <v>0.5</v>
      </c>
      <c r="D557" s="13">
        <v>0.11</v>
      </c>
      <c r="E557" s="13" t="s">
        <v>55</v>
      </c>
      <c r="F557" s="9" t="s">
        <v>72</v>
      </c>
      <c r="G557" t="s">
        <v>532</v>
      </c>
      <c r="H557" s="9" t="s">
        <v>31</v>
      </c>
      <c r="I557" s="9" t="s">
        <v>54</v>
      </c>
      <c r="J557">
        <v>2008</v>
      </c>
      <c r="K557" t="s">
        <v>516</v>
      </c>
      <c r="L557">
        <v>2014</v>
      </c>
      <c r="M557" t="s">
        <v>515</v>
      </c>
    </row>
    <row r="558" spans="1:13" x14ac:dyDescent="0.2">
      <c r="A558" t="s">
        <v>530</v>
      </c>
      <c r="B558" t="s">
        <v>1859</v>
      </c>
      <c r="C558" s="13">
        <v>0.27</v>
      </c>
      <c r="D558" s="13">
        <v>0.17</v>
      </c>
      <c r="E558" s="13" t="s">
        <v>55</v>
      </c>
      <c r="F558" s="9" t="s">
        <v>72</v>
      </c>
      <c r="G558" t="s">
        <v>532</v>
      </c>
      <c r="H558" s="9" t="s">
        <v>31</v>
      </c>
      <c r="I558" s="9" t="s">
        <v>54</v>
      </c>
      <c r="J558">
        <v>2008</v>
      </c>
      <c r="K558" t="s">
        <v>516</v>
      </c>
      <c r="L558">
        <v>2014</v>
      </c>
      <c r="M558" t="s">
        <v>515</v>
      </c>
    </row>
    <row r="559" spans="1:13" x14ac:dyDescent="0.2">
      <c r="A559" t="s">
        <v>531</v>
      </c>
      <c r="B559" t="s">
        <v>55</v>
      </c>
      <c r="C559" s="13">
        <v>2.93</v>
      </c>
      <c r="D559" s="13">
        <v>0</v>
      </c>
      <c r="E559" s="13" t="s">
        <v>55</v>
      </c>
      <c r="F559" s="9" t="s">
        <v>72</v>
      </c>
      <c r="G559" t="s">
        <v>532</v>
      </c>
      <c r="H559" s="9" t="s">
        <v>31</v>
      </c>
      <c r="I559" s="9" t="s">
        <v>54</v>
      </c>
      <c r="J559">
        <v>2008</v>
      </c>
      <c r="K559" t="s">
        <v>516</v>
      </c>
      <c r="L559">
        <v>2014</v>
      </c>
      <c r="M559" t="s">
        <v>515</v>
      </c>
    </row>
    <row r="560" spans="1:13" x14ac:dyDescent="0.2">
      <c r="A560" t="s">
        <v>533</v>
      </c>
      <c r="B560" t="s">
        <v>55</v>
      </c>
      <c r="C560" s="13">
        <v>0.85</v>
      </c>
      <c r="D560" s="13">
        <v>0.05</v>
      </c>
      <c r="E560" s="13" t="s">
        <v>55</v>
      </c>
      <c r="F560" s="9" t="s">
        <v>72</v>
      </c>
      <c r="G560" t="s">
        <v>532</v>
      </c>
      <c r="H560" s="9" t="s">
        <v>31</v>
      </c>
      <c r="I560" s="9" t="s">
        <v>54</v>
      </c>
      <c r="J560">
        <v>2009</v>
      </c>
      <c r="K560" t="s">
        <v>516</v>
      </c>
      <c r="L560">
        <v>2014</v>
      </c>
      <c r="M560" t="s">
        <v>515</v>
      </c>
    </row>
    <row r="561" spans="1:13" x14ac:dyDescent="0.2">
      <c r="A561" t="s">
        <v>524</v>
      </c>
      <c r="B561" t="s">
        <v>55</v>
      </c>
      <c r="C561" s="13">
        <v>0.97</v>
      </c>
      <c r="D561" s="13">
        <v>0.05</v>
      </c>
      <c r="E561" s="13" t="s">
        <v>55</v>
      </c>
      <c r="F561" s="9" t="s">
        <v>72</v>
      </c>
      <c r="G561" t="s">
        <v>532</v>
      </c>
      <c r="H561" s="9" t="s">
        <v>31</v>
      </c>
      <c r="I561" s="9" t="s">
        <v>54</v>
      </c>
      <c r="J561">
        <v>2009</v>
      </c>
      <c r="K561" t="s">
        <v>516</v>
      </c>
      <c r="L561">
        <v>2014</v>
      </c>
      <c r="M561" t="s">
        <v>515</v>
      </c>
    </row>
    <row r="562" spans="1:13" x14ac:dyDescent="0.2">
      <c r="A562" t="s">
        <v>525</v>
      </c>
      <c r="B562" t="s">
        <v>55</v>
      </c>
      <c r="C562" s="13">
        <v>0.4</v>
      </c>
      <c r="D562" s="13">
        <v>0.09</v>
      </c>
      <c r="E562" s="13" t="s">
        <v>55</v>
      </c>
      <c r="F562" s="9" t="s">
        <v>72</v>
      </c>
      <c r="G562" t="s">
        <v>532</v>
      </c>
      <c r="H562" s="9" t="s">
        <v>31</v>
      </c>
      <c r="I562" s="9" t="s">
        <v>54</v>
      </c>
      <c r="J562">
        <v>2009</v>
      </c>
      <c r="K562" t="s">
        <v>516</v>
      </c>
      <c r="L562">
        <v>2014</v>
      </c>
      <c r="M562" t="s">
        <v>515</v>
      </c>
    </row>
    <row r="563" spans="1:13" x14ac:dyDescent="0.2">
      <c r="A563" t="s">
        <v>526</v>
      </c>
      <c r="B563" t="s">
        <v>55</v>
      </c>
      <c r="C563" s="13">
        <v>0.45</v>
      </c>
      <c r="D563" s="13">
        <v>0.09</v>
      </c>
      <c r="E563" s="13" t="s">
        <v>55</v>
      </c>
      <c r="F563" s="9" t="s">
        <v>72</v>
      </c>
      <c r="G563" t="s">
        <v>532</v>
      </c>
      <c r="H563" s="9" t="s">
        <v>31</v>
      </c>
      <c r="I563" s="9" t="s">
        <v>54</v>
      </c>
      <c r="J563">
        <v>2009</v>
      </c>
      <c r="K563" t="s">
        <v>516</v>
      </c>
      <c r="L563">
        <v>2014</v>
      </c>
      <c r="M563" t="s">
        <v>515</v>
      </c>
    </row>
    <row r="564" spans="1:13" x14ac:dyDescent="0.2">
      <c r="A564" t="s">
        <v>527</v>
      </c>
      <c r="B564" t="s">
        <v>55</v>
      </c>
      <c r="C564" s="13">
        <v>0.27</v>
      </c>
      <c r="D564" s="13">
        <v>0.02</v>
      </c>
      <c r="E564" s="13" t="s">
        <v>55</v>
      </c>
      <c r="F564" s="9" t="s">
        <v>72</v>
      </c>
      <c r="G564" t="s">
        <v>532</v>
      </c>
      <c r="H564" s="9" t="s">
        <v>31</v>
      </c>
      <c r="I564" s="9" t="s">
        <v>54</v>
      </c>
      <c r="J564">
        <v>2009</v>
      </c>
      <c r="K564" t="s">
        <v>516</v>
      </c>
      <c r="L564">
        <v>2014</v>
      </c>
      <c r="M564" t="s">
        <v>515</v>
      </c>
    </row>
    <row r="565" spans="1:13" x14ac:dyDescent="0.2">
      <c r="A565" t="s">
        <v>69</v>
      </c>
      <c r="B565" t="s">
        <v>55</v>
      </c>
      <c r="C565" s="13">
        <v>0.28000000000000003</v>
      </c>
      <c r="D565" s="13">
        <v>0.06</v>
      </c>
      <c r="E565" s="13" t="s">
        <v>55</v>
      </c>
      <c r="F565" s="9" t="s">
        <v>72</v>
      </c>
      <c r="G565" t="s">
        <v>532</v>
      </c>
      <c r="H565" s="9" t="s">
        <v>31</v>
      </c>
      <c r="I565" s="9" t="s">
        <v>54</v>
      </c>
      <c r="J565">
        <v>2009</v>
      </c>
      <c r="K565" t="s">
        <v>516</v>
      </c>
      <c r="L565">
        <v>2014</v>
      </c>
      <c r="M565" t="s">
        <v>515</v>
      </c>
    </row>
    <row r="566" spans="1:13" x14ac:dyDescent="0.2">
      <c r="A566" t="s">
        <v>528</v>
      </c>
      <c r="B566" t="s">
        <v>1849</v>
      </c>
      <c r="C566" s="13">
        <v>0.72</v>
      </c>
      <c r="D566" s="13">
        <v>0.09</v>
      </c>
      <c r="E566" s="13" t="s">
        <v>55</v>
      </c>
      <c r="F566" s="9" t="s">
        <v>72</v>
      </c>
      <c r="G566" t="s">
        <v>532</v>
      </c>
      <c r="H566" s="9" t="s">
        <v>31</v>
      </c>
      <c r="I566" s="9" t="s">
        <v>54</v>
      </c>
      <c r="J566">
        <v>2009</v>
      </c>
      <c r="K566" t="s">
        <v>516</v>
      </c>
      <c r="L566">
        <v>2014</v>
      </c>
      <c r="M566" t="s">
        <v>515</v>
      </c>
    </row>
    <row r="567" spans="1:13" x14ac:dyDescent="0.2">
      <c r="A567" t="s">
        <v>529</v>
      </c>
      <c r="B567" t="s">
        <v>1849</v>
      </c>
      <c r="C567" s="13">
        <v>0.68</v>
      </c>
      <c r="D567" s="13">
        <v>0.18</v>
      </c>
      <c r="E567" s="13" t="s">
        <v>55</v>
      </c>
      <c r="F567" s="9" t="s">
        <v>72</v>
      </c>
      <c r="G567" t="s">
        <v>532</v>
      </c>
      <c r="H567" s="9" t="s">
        <v>31</v>
      </c>
      <c r="I567" s="9" t="s">
        <v>54</v>
      </c>
      <c r="J567">
        <v>2009</v>
      </c>
      <c r="K567" t="s">
        <v>516</v>
      </c>
      <c r="L567">
        <v>2014</v>
      </c>
      <c r="M567" t="s">
        <v>515</v>
      </c>
    </row>
    <row r="568" spans="1:13" x14ac:dyDescent="0.2">
      <c r="A568" t="s">
        <v>278</v>
      </c>
      <c r="B568" t="s">
        <v>1859</v>
      </c>
      <c r="C568" s="13">
        <v>0.68</v>
      </c>
      <c r="D568" s="13">
        <v>0.09</v>
      </c>
      <c r="E568" s="13" t="s">
        <v>55</v>
      </c>
      <c r="F568" s="9" t="s">
        <v>72</v>
      </c>
      <c r="G568" t="s">
        <v>532</v>
      </c>
      <c r="H568" s="9" t="s">
        <v>31</v>
      </c>
      <c r="I568" s="9" t="s">
        <v>54</v>
      </c>
      <c r="J568">
        <v>2009</v>
      </c>
      <c r="K568" t="s">
        <v>516</v>
      </c>
      <c r="L568">
        <v>2014</v>
      </c>
      <c r="M568" t="s">
        <v>515</v>
      </c>
    </row>
    <row r="569" spans="1:13" x14ac:dyDescent="0.2">
      <c r="A569" t="s">
        <v>530</v>
      </c>
      <c r="B569" t="s">
        <v>1859</v>
      </c>
      <c r="C569" s="13">
        <v>0.45</v>
      </c>
      <c r="D569" s="13">
        <v>0.18</v>
      </c>
      <c r="E569" s="13" t="s">
        <v>55</v>
      </c>
      <c r="F569" s="9" t="s">
        <v>72</v>
      </c>
      <c r="G569" t="s">
        <v>532</v>
      </c>
      <c r="H569" s="9" t="s">
        <v>31</v>
      </c>
      <c r="I569" s="9" t="s">
        <v>54</v>
      </c>
      <c r="J569">
        <v>2009</v>
      </c>
      <c r="K569" t="s">
        <v>516</v>
      </c>
      <c r="L569">
        <v>2014</v>
      </c>
      <c r="M569" t="s">
        <v>515</v>
      </c>
    </row>
    <row r="570" spans="1:13" x14ac:dyDescent="0.2">
      <c r="A570" t="s">
        <v>531</v>
      </c>
      <c r="B570" t="s">
        <v>55</v>
      </c>
      <c r="C570" s="13">
        <v>2.93</v>
      </c>
      <c r="D570" s="13">
        <v>0</v>
      </c>
      <c r="E570" s="13" t="s">
        <v>55</v>
      </c>
      <c r="F570" s="9" t="s">
        <v>72</v>
      </c>
      <c r="G570" t="s">
        <v>532</v>
      </c>
      <c r="H570" s="9" t="s">
        <v>31</v>
      </c>
      <c r="I570" s="9" t="s">
        <v>54</v>
      </c>
      <c r="J570">
        <v>2009</v>
      </c>
      <c r="K570" t="s">
        <v>516</v>
      </c>
      <c r="L570">
        <v>2014</v>
      </c>
      <c r="M570" t="s">
        <v>515</v>
      </c>
    </row>
    <row r="571" spans="1:13" x14ac:dyDescent="0.2">
      <c r="A571" t="s">
        <v>533</v>
      </c>
      <c r="B571" t="s">
        <v>55</v>
      </c>
      <c r="C571" s="13">
        <v>0.86</v>
      </c>
      <c r="D571" s="13">
        <v>0.1</v>
      </c>
      <c r="E571" s="13" t="s">
        <v>55</v>
      </c>
      <c r="F571" s="9" t="s">
        <v>72</v>
      </c>
      <c r="G571" t="s">
        <v>532</v>
      </c>
      <c r="H571" s="9" t="s">
        <v>31</v>
      </c>
      <c r="I571" s="9" t="s">
        <v>54</v>
      </c>
      <c r="J571">
        <v>2010</v>
      </c>
      <c r="K571" t="s">
        <v>516</v>
      </c>
      <c r="L571">
        <v>2014</v>
      </c>
      <c r="M571" t="s">
        <v>515</v>
      </c>
    </row>
    <row r="572" spans="1:13" x14ac:dyDescent="0.2">
      <c r="A572" t="s">
        <v>524</v>
      </c>
      <c r="B572" t="s">
        <v>55</v>
      </c>
      <c r="C572" s="13">
        <v>0.92</v>
      </c>
      <c r="D572" s="13">
        <v>0.02</v>
      </c>
      <c r="E572" s="13" t="s">
        <v>55</v>
      </c>
      <c r="F572" s="9" t="s">
        <v>72</v>
      </c>
      <c r="G572" t="s">
        <v>532</v>
      </c>
      <c r="H572" s="9" t="s">
        <v>31</v>
      </c>
      <c r="I572" s="9" t="s">
        <v>54</v>
      </c>
      <c r="J572">
        <v>2010</v>
      </c>
      <c r="K572" t="s">
        <v>516</v>
      </c>
      <c r="L572">
        <v>2014</v>
      </c>
      <c r="M572" t="s">
        <v>515</v>
      </c>
    </row>
    <row r="573" spans="1:13" x14ac:dyDescent="0.2">
      <c r="A573" t="s">
        <v>525</v>
      </c>
      <c r="B573" t="s">
        <v>55</v>
      </c>
      <c r="C573" s="13">
        <v>0.37</v>
      </c>
      <c r="D573" s="13">
        <v>7.0000000000000007E-2</v>
      </c>
      <c r="E573" s="13" t="s">
        <v>55</v>
      </c>
      <c r="F573" s="9" t="s">
        <v>72</v>
      </c>
      <c r="G573" t="s">
        <v>532</v>
      </c>
      <c r="H573" s="9" t="s">
        <v>31</v>
      </c>
      <c r="I573" s="9" t="s">
        <v>54</v>
      </c>
      <c r="J573">
        <v>2010</v>
      </c>
      <c r="K573" t="s">
        <v>516</v>
      </c>
      <c r="L573">
        <v>2014</v>
      </c>
      <c r="M573" t="s">
        <v>515</v>
      </c>
    </row>
    <row r="574" spans="1:13" x14ac:dyDescent="0.2">
      <c r="A574" t="s">
        <v>526</v>
      </c>
      <c r="B574" t="s">
        <v>55</v>
      </c>
      <c r="C574" s="13">
        <v>0.39</v>
      </c>
      <c r="D574" s="13">
        <v>7.0000000000000007E-2</v>
      </c>
      <c r="E574" s="13" t="s">
        <v>55</v>
      </c>
      <c r="F574" s="9" t="s">
        <v>72</v>
      </c>
      <c r="G574" t="s">
        <v>532</v>
      </c>
      <c r="H574" s="9" t="s">
        <v>31</v>
      </c>
      <c r="I574" s="9" t="s">
        <v>54</v>
      </c>
      <c r="J574">
        <v>2010</v>
      </c>
      <c r="K574" t="s">
        <v>516</v>
      </c>
      <c r="L574">
        <v>2014</v>
      </c>
      <c r="M574" t="s">
        <v>515</v>
      </c>
    </row>
    <row r="575" spans="1:13" x14ac:dyDescent="0.2">
      <c r="A575" t="s">
        <v>527</v>
      </c>
      <c r="B575" t="s">
        <v>55</v>
      </c>
      <c r="C575" s="13">
        <v>0.22</v>
      </c>
      <c r="D575" s="13">
        <v>0.02</v>
      </c>
      <c r="E575" s="13" t="s">
        <v>55</v>
      </c>
      <c r="F575" s="9" t="s">
        <v>72</v>
      </c>
      <c r="G575" t="s">
        <v>532</v>
      </c>
      <c r="H575" s="9" t="s">
        <v>31</v>
      </c>
      <c r="I575" s="9" t="s">
        <v>54</v>
      </c>
      <c r="J575">
        <v>2010</v>
      </c>
      <c r="K575" t="s">
        <v>516</v>
      </c>
      <c r="L575">
        <v>2014</v>
      </c>
      <c r="M575" t="s">
        <v>515</v>
      </c>
    </row>
    <row r="576" spans="1:13" x14ac:dyDescent="0.2">
      <c r="A576" t="s">
        <v>69</v>
      </c>
      <c r="B576" t="s">
        <v>55</v>
      </c>
      <c r="C576" s="13">
        <v>0.18</v>
      </c>
      <c r="D576" s="13">
        <v>0.06</v>
      </c>
      <c r="E576" s="13" t="s">
        <v>55</v>
      </c>
      <c r="F576" s="9" t="s">
        <v>72</v>
      </c>
      <c r="G576" t="s">
        <v>532</v>
      </c>
      <c r="H576" s="9" t="s">
        <v>31</v>
      </c>
      <c r="I576" s="9" t="s">
        <v>54</v>
      </c>
      <c r="J576">
        <v>2010</v>
      </c>
      <c r="K576" t="s">
        <v>516</v>
      </c>
      <c r="L576">
        <v>2014</v>
      </c>
      <c r="M576" t="s">
        <v>515</v>
      </c>
    </row>
    <row r="577" spans="1:13" x14ac:dyDescent="0.2">
      <c r="A577" t="s">
        <v>528</v>
      </c>
      <c r="B577" t="s">
        <v>1849</v>
      </c>
      <c r="C577" s="13">
        <v>0.61</v>
      </c>
      <c r="D577" s="13">
        <v>0.11</v>
      </c>
      <c r="E577" s="13" t="s">
        <v>55</v>
      </c>
      <c r="F577" s="9" t="s">
        <v>72</v>
      </c>
      <c r="G577" t="s">
        <v>532</v>
      </c>
      <c r="H577" s="9" t="s">
        <v>31</v>
      </c>
      <c r="I577" s="9" t="s">
        <v>54</v>
      </c>
      <c r="J577">
        <v>2010</v>
      </c>
      <c r="K577" t="s">
        <v>516</v>
      </c>
      <c r="L577">
        <v>2014</v>
      </c>
      <c r="M577" t="s">
        <v>515</v>
      </c>
    </row>
    <row r="578" spans="1:13" x14ac:dyDescent="0.2">
      <c r="A578" t="s">
        <v>529</v>
      </c>
      <c r="B578" t="s">
        <v>1849</v>
      </c>
      <c r="C578" s="13">
        <v>0.56999999999999995</v>
      </c>
      <c r="D578" s="13">
        <v>0.22</v>
      </c>
      <c r="E578" s="13" t="s">
        <v>55</v>
      </c>
      <c r="F578" s="9" t="s">
        <v>72</v>
      </c>
      <c r="G578" t="s">
        <v>532</v>
      </c>
      <c r="H578" s="9" t="s">
        <v>31</v>
      </c>
      <c r="I578" s="9" t="s">
        <v>54</v>
      </c>
      <c r="J578">
        <v>2010</v>
      </c>
      <c r="K578" t="s">
        <v>516</v>
      </c>
      <c r="L578">
        <v>2014</v>
      </c>
      <c r="M578" t="s">
        <v>515</v>
      </c>
    </row>
    <row r="579" spans="1:13" x14ac:dyDescent="0.2">
      <c r="A579" t="s">
        <v>278</v>
      </c>
      <c r="B579" t="s">
        <v>1859</v>
      </c>
      <c r="C579" s="13">
        <v>0.56000000000000005</v>
      </c>
      <c r="D579" s="13">
        <v>0.1</v>
      </c>
      <c r="E579" s="13" t="s">
        <v>55</v>
      </c>
      <c r="F579" s="9" t="s">
        <v>72</v>
      </c>
      <c r="G579" t="s">
        <v>532</v>
      </c>
      <c r="H579" s="9" t="s">
        <v>31</v>
      </c>
      <c r="I579" s="9" t="s">
        <v>54</v>
      </c>
      <c r="J579">
        <v>2010</v>
      </c>
      <c r="K579" t="s">
        <v>516</v>
      </c>
      <c r="L579">
        <v>2014</v>
      </c>
      <c r="M579" t="s">
        <v>515</v>
      </c>
    </row>
    <row r="580" spans="1:13" x14ac:dyDescent="0.2">
      <c r="A580" t="s">
        <v>530</v>
      </c>
      <c r="B580" t="s">
        <v>1859</v>
      </c>
      <c r="C580" s="13">
        <v>0.33</v>
      </c>
      <c r="D580" s="13">
        <v>0.17</v>
      </c>
      <c r="E580" s="13" t="s">
        <v>55</v>
      </c>
      <c r="F580" s="9" t="s">
        <v>72</v>
      </c>
      <c r="G580" t="s">
        <v>532</v>
      </c>
      <c r="H580" s="9" t="s">
        <v>31</v>
      </c>
      <c r="I580" s="9" t="s">
        <v>54</v>
      </c>
      <c r="J580">
        <v>2010</v>
      </c>
      <c r="K580" t="s">
        <v>516</v>
      </c>
      <c r="L580">
        <v>2014</v>
      </c>
      <c r="M580" t="s">
        <v>515</v>
      </c>
    </row>
    <row r="581" spans="1:13" x14ac:dyDescent="0.2">
      <c r="A581" t="s">
        <v>531</v>
      </c>
      <c r="B581" t="s">
        <v>55</v>
      </c>
      <c r="C581" s="13">
        <v>2.93</v>
      </c>
      <c r="D581" s="13">
        <v>0</v>
      </c>
      <c r="E581" s="13" t="s">
        <v>55</v>
      </c>
      <c r="F581" s="9" t="s">
        <v>72</v>
      </c>
      <c r="G581" t="s">
        <v>532</v>
      </c>
      <c r="H581" s="9" t="s">
        <v>31</v>
      </c>
      <c r="I581" s="9" t="s">
        <v>54</v>
      </c>
      <c r="J581">
        <v>2010</v>
      </c>
      <c r="K581" t="s">
        <v>516</v>
      </c>
      <c r="L581">
        <v>2014</v>
      </c>
      <c r="M581" t="s">
        <v>515</v>
      </c>
    </row>
    <row r="582" spans="1:13" x14ac:dyDescent="0.2">
      <c r="A582" t="s">
        <v>533</v>
      </c>
      <c r="B582" t="s">
        <v>55</v>
      </c>
      <c r="C582" s="13">
        <v>0.89</v>
      </c>
      <c r="D582" s="13">
        <v>1.5E-3</v>
      </c>
      <c r="E582" s="13" t="s">
        <v>55</v>
      </c>
      <c r="F582" s="9" t="s">
        <v>1236</v>
      </c>
      <c r="G582" t="s">
        <v>532</v>
      </c>
      <c r="H582" s="9" t="s">
        <v>31</v>
      </c>
      <c r="I582" s="9" t="s">
        <v>54</v>
      </c>
      <c r="J582" t="s">
        <v>534</v>
      </c>
      <c r="K582" t="s">
        <v>516</v>
      </c>
      <c r="L582">
        <v>2014</v>
      </c>
      <c r="M582" t="s">
        <v>515</v>
      </c>
    </row>
    <row r="583" spans="1:13" x14ac:dyDescent="0.2">
      <c r="A583" t="s">
        <v>524</v>
      </c>
      <c r="B583" t="s">
        <v>55</v>
      </c>
      <c r="C583" s="13">
        <v>0.93</v>
      </c>
      <c r="D583" s="13">
        <v>1.6999999999999999E-3</v>
      </c>
      <c r="E583" s="13" t="s">
        <v>55</v>
      </c>
      <c r="F583" s="9" t="s">
        <v>1236</v>
      </c>
      <c r="G583" t="s">
        <v>532</v>
      </c>
      <c r="H583" s="9" t="s">
        <v>31</v>
      </c>
      <c r="I583" s="9" t="s">
        <v>54</v>
      </c>
      <c r="J583" t="s">
        <v>534</v>
      </c>
      <c r="K583" t="s">
        <v>516</v>
      </c>
      <c r="L583">
        <v>2014</v>
      </c>
      <c r="M583" t="s">
        <v>515</v>
      </c>
    </row>
    <row r="584" spans="1:13" x14ac:dyDescent="0.2">
      <c r="A584" t="s">
        <v>525</v>
      </c>
      <c r="B584" t="s">
        <v>55</v>
      </c>
      <c r="C584" s="13">
        <v>0.43</v>
      </c>
      <c r="D584" s="13">
        <v>1.06E-2</v>
      </c>
      <c r="E584" s="13" t="s">
        <v>55</v>
      </c>
      <c r="F584" s="9" t="s">
        <v>1236</v>
      </c>
      <c r="G584" t="s">
        <v>532</v>
      </c>
      <c r="H584" s="9" t="s">
        <v>31</v>
      </c>
      <c r="I584" s="9" t="s">
        <v>54</v>
      </c>
      <c r="J584" t="s">
        <v>534</v>
      </c>
      <c r="K584" t="s">
        <v>516</v>
      </c>
      <c r="L584">
        <v>2014</v>
      </c>
      <c r="M584" t="s">
        <v>515</v>
      </c>
    </row>
    <row r="585" spans="1:13" x14ac:dyDescent="0.2">
      <c r="A585" t="s">
        <v>526</v>
      </c>
      <c r="B585" t="s">
        <v>55</v>
      </c>
      <c r="C585" s="13">
        <v>0.45</v>
      </c>
      <c r="D585" s="13">
        <v>2.3300000000000001E-2</v>
      </c>
      <c r="E585" s="13" t="s">
        <v>55</v>
      </c>
      <c r="F585" s="9" t="s">
        <v>1236</v>
      </c>
      <c r="G585" t="s">
        <v>532</v>
      </c>
      <c r="H585" s="9" t="s">
        <v>31</v>
      </c>
      <c r="I585" s="9" t="s">
        <v>54</v>
      </c>
      <c r="J585" t="s">
        <v>534</v>
      </c>
      <c r="K585" t="s">
        <v>516</v>
      </c>
      <c r="L585">
        <v>2014</v>
      </c>
      <c r="M585" t="s">
        <v>515</v>
      </c>
    </row>
    <row r="586" spans="1:13" x14ac:dyDescent="0.2">
      <c r="A586" t="s">
        <v>527</v>
      </c>
      <c r="B586" t="s">
        <v>55</v>
      </c>
      <c r="C586" s="13">
        <v>0.34</v>
      </c>
      <c r="D586" s="13">
        <v>8.3999999999999995E-3</v>
      </c>
      <c r="E586" s="13" t="s">
        <v>55</v>
      </c>
      <c r="F586" s="9" t="s">
        <v>1236</v>
      </c>
      <c r="G586" t="s">
        <v>532</v>
      </c>
      <c r="H586" s="9" t="s">
        <v>31</v>
      </c>
      <c r="I586" s="9" t="s">
        <v>54</v>
      </c>
      <c r="J586" t="s">
        <v>534</v>
      </c>
      <c r="K586" t="s">
        <v>516</v>
      </c>
      <c r="L586">
        <v>2014</v>
      </c>
      <c r="M586" t="s">
        <v>515</v>
      </c>
    </row>
    <row r="587" spans="1:13" x14ac:dyDescent="0.2">
      <c r="A587" t="s">
        <v>69</v>
      </c>
      <c r="B587" t="s">
        <v>55</v>
      </c>
      <c r="C587" s="13">
        <v>0.42</v>
      </c>
      <c r="D587" s="13">
        <v>3.0700000000000002E-2</v>
      </c>
      <c r="E587" s="13" t="s">
        <v>55</v>
      </c>
      <c r="F587" s="9" t="s">
        <v>1236</v>
      </c>
      <c r="G587" t="s">
        <v>532</v>
      </c>
      <c r="H587" s="9" t="s">
        <v>31</v>
      </c>
      <c r="I587" s="9" t="s">
        <v>54</v>
      </c>
      <c r="J587" t="s">
        <v>534</v>
      </c>
      <c r="K587" t="s">
        <v>516</v>
      </c>
      <c r="L587">
        <v>2014</v>
      </c>
      <c r="M587" t="s">
        <v>515</v>
      </c>
    </row>
    <row r="588" spans="1:13" x14ac:dyDescent="0.2">
      <c r="A588" t="s">
        <v>528</v>
      </c>
      <c r="B588" t="s">
        <v>1849</v>
      </c>
      <c r="C588" s="13">
        <v>0.63</v>
      </c>
      <c r="D588" s="13">
        <v>5.0000000000000001E-4</v>
      </c>
      <c r="E588" s="13" t="s">
        <v>55</v>
      </c>
      <c r="F588" s="9" t="s">
        <v>1236</v>
      </c>
      <c r="G588" t="s">
        <v>532</v>
      </c>
      <c r="H588" s="9" t="s">
        <v>31</v>
      </c>
      <c r="I588" s="9" t="s">
        <v>54</v>
      </c>
      <c r="J588" t="s">
        <v>534</v>
      </c>
      <c r="K588" t="s">
        <v>516</v>
      </c>
      <c r="L588">
        <v>2014</v>
      </c>
      <c r="M588" t="s">
        <v>515</v>
      </c>
    </row>
    <row r="589" spans="1:13" x14ac:dyDescent="0.2">
      <c r="A589" t="s">
        <v>529</v>
      </c>
      <c r="B589" t="s">
        <v>1849</v>
      </c>
      <c r="C589" s="13">
        <v>0.6</v>
      </c>
      <c r="D589" s="13">
        <v>3.7000000000000002E-3</v>
      </c>
      <c r="E589" s="13" t="s">
        <v>55</v>
      </c>
      <c r="F589" s="9" t="s">
        <v>1236</v>
      </c>
      <c r="G589" t="s">
        <v>532</v>
      </c>
      <c r="H589" s="9" t="s">
        <v>31</v>
      </c>
      <c r="I589" s="9" t="s">
        <v>54</v>
      </c>
      <c r="J589" t="s">
        <v>534</v>
      </c>
      <c r="K589" t="s">
        <v>516</v>
      </c>
      <c r="L589">
        <v>2014</v>
      </c>
      <c r="M589" t="s">
        <v>515</v>
      </c>
    </row>
    <row r="590" spans="1:13" x14ac:dyDescent="0.2">
      <c r="A590" t="s">
        <v>278</v>
      </c>
      <c r="B590" t="s">
        <v>1859</v>
      </c>
      <c r="C590" s="13">
        <v>0.57999999999999996</v>
      </c>
      <c r="D590" s="13">
        <v>4.0000000000000002E-4</v>
      </c>
      <c r="E590" s="13" t="s">
        <v>55</v>
      </c>
      <c r="F590" s="9" t="s">
        <v>1236</v>
      </c>
      <c r="G590" t="s">
        <v>532</v>
      </c>
      <c r="H590" s="9" t="s">
        <v>31</v>
      </c>
      <c r="I590" s="9" t="s">
        <v>54</v>
      </c>
      <c r="J590" t="s">
        <v>534</v>
      </c>
      <c r="K590" t="s">
        <v>516</v>
      </c>
      <c r="L590">
        <v>2014</v>
      </c>
      <c r="M590" t="s">
        <v>515</v>
      </c>
    </row>
    <row r="591" spans="1:13" x14ac:dyDescent="0.2">
      <c r="A591" t="s">
        <v>530</v>
      </c>
      <c r="B591" t="s">
        <v>1859</v>
      </c>
      <c r="C591" s="13">
        <v>0.36</v>
      </c>
      <c r="D591" s="13">
        <v>1.9E-3</v>
      </c>
      <c r="E591" s="13" t="s">
        <v>55</v>
      </c>
      <c r="F591" s="9" t="s">
        <v>1236</v>
      </c>
      <c r="G591" t="s">
        <v>532</v>
      </c>
      <c r="H591" s="9" t="s">
        <v>31</v>
      </c>
      <c r="I591" s="9" t="s">
        <v>54</v>
      </c>
      <c r="J591" t="s">
        <v>534</v>
      </c>
      <c r="K591" t="s">
        <v>516</v>
      </c>
      <c r="L591">
        <v>2014</v>
      </c>
      <c r="M591" t="s">
        <v>515</v>
      </c>
    </row>
    <row r="592" spans="1:13" x14ac:dyDescent="0.2">
      <c r="A592" t="s">
        <v>531</v>
      </c>
      <c r="B592" t="s">
        <v>55</v>
      </c>
      <c r="C592" s="13">
        <v>2.93</v>
      </c>
      <c r="D592" s="13">
        <v>0</v>
      </c>
      <c r="E592" s="13" t="s">
        <v>55</v>
      </c>
      <c r="F592" s="9" t="s">
        <v>1236</v>
      </c>
      <c r="G592" t="s">
        <v>532</v>
      </c>
      <c r="H592" s="9" t="s">
        <v>31</v>
      </c>
      <c r="I592" s="9" t="s">
        <v>54</v>
      </c>
      <c r="J592" t="s">
        <v>534</v>
      </c>
      <c r="K592" t="s">
        <v>516</v>
      </c>
      <c r="L592">
        <v>2014</v>
      </c>
      <c r="M592" t="s">
        <v>515</v>
      </c>
    </row>
    <row r="593" spans="1:14" x14ac:dyDescent="0.2">
      <c r="A593" t="s">
        <v>544</v>
      </c>
      <c r="B593" t="s">
        <v>55</v>
      </c>
      <c r="C593" s="13">
        <v>0</v>
      </c>
      <c r="D593" s="13">
        <v>0</v>
      </c>
      <c r="E593" s="13" t="s">
        <v>55</v>
      </c>
      <c r="F593" s="9" t="s">
        <v>72</v>
      </c>
      <c r="G593" t="s">
        <v>1431</v>
      </c>
      <c r="H593" s="9" t="s">
        <v>37</v>
      </c>
      <c r="I593" s="9" t="s">
        <v>438</v>
      </c>
      <c r="J593" t="s">
        <v>559</v>
      </c>
      <c r="K593" t="s">
        <v>536</v>
      </c>
      <c r="L593">
        <v>2016</v>
      </c>
      <c r="M593" t="s">
        <v>535</v>
      </c>
      <c r="N593" t="s">
        <v>1657</v>
      </c>
    </row>
    <row r="594" spans="1:14" x14ac:dyDescent="0.2">
      <c r="A594" t="s">
        <v>545</v>
      </c>
      <c r="B594" t="s">
        <v>55</v>
      </c>
      <c r="C594" s="13">
        <v>0</v>
      </c>
      <c r="D594" s="13">
        <v>0</v>
      </c>
      <c r="E594" s="13" t="s">
        <v>55</v>
      </c>
      <c r="F594" s="9" t="s">
        <v>72</v>
      </c>
      <c r="G594" t="s">
        <v>1431</v>
      </c>
      <c r="H594" s="9" t="s">
        <v>37</v>
      </c>
      <c r="I594" s="9" t="s">
        <v>438</v>
      </c>
      <c r="J594" t="s">
        <v>559</v>
      </c>
      <c r="K594" t="s">
        <v>536</v>
      </c>
      <c r="L594">
        <v>2016</v>
      </c>
      <c r="M594" t="s">
        <v>535</v>
      </c>
    </row>
    <row r="595" spans="1:14" x14ac:dyDescent="0.2">
      <c r="A595" t="s">
        <v>546</v>
      </c>
      <c r="B595" t="s">
        <v>55</v>
      </c>
      <c r="C595" s="13">
        <v>0.13</v>
      </c>
      <c r="D595" s="13">
        <v>0.04</v>
      </c>
      <c r="E595" s="13" t="s">
        <v>55</v>
      </c>
      <c r="F595" s="9" t="s">
        <v>72</v>
      </c>
      <c r="G595" t="s">
        <v>1431</v>
      </c>
      <c r="H595" s="9" t="s">
        <v>37</v>
      </c>
      <c r="I595" s="9" t="s">
        <v>438</v>
      </c>
      <c r="J595" t="s">
        <v>559</v>
      </c>
      <c r="K595" t="s">
        <v>536</v>
      </c>
      <c r="L595">
        <v>2016</v>
      </c>
      <c r="M595" t="s">
        <v>535</v>
      </c>
    </row>
    <row r="596" spans="1:14" x14ac:dyDescent="0.2">
      <c r="A596" t="s">
        <v>547</v>
      </c>
      <c r="B596" t="s">
        <v>55</v>
      </c>
      <c r="C596" s="13">
        <v>0.2</v>
      </c>
      <c r="D596" s="13">
        <v>0.03</v>
      </c>
      <c r="E596" s="13" t="s">
        <v>55</v>
      </c>
      <c r="F596" s="9" t="s">
        <v>72</v>
      </c>
      <c r="G596" t="s">
        <v>1431</v>
      </c>
      <c r="H596" s="9" t="s">
        <v>37</v>
      </c>
      <c r="I596" s="9" t="s">
        <v>438</v>
      </c>
      <c r="J596" t="s">
        <v>559</v>
      </c>
      <c r="K596" t="s">
        <v>536</v>
      </c>
      <c r="L596">
        <v>2016</v>
      </c>
      <c r="M596" t="s">
        <v>535</v>
      </c>
    </row>
    <row r="597" spans="1:14" x14ac:dyDescent="0.2">
      <c r="A597" t="s">
        <v>548</v>
      </c>
      <c r="B597" t="s">
        <v>55</v>
      </c>
      <c r="C597" s="13">
        <v>0.24</v>
      </c>
      <c r="D597" s="13">
        <v>0.06</v>
      </c>
      <c r="E597" s="13" t="s">
        <v>55</v>
      </c>
      <c r="F597" s="9" t="s">
        <v>72</v>
      </c>
      <c r="G597" t="s">
        <v>1431</v>
      </c>
      <c r="H597" s="9" t="s">
        <v>37</v>
      </c>
      <c r="I597" s="9" t="s">
        <v>438</v>
      </c>
      <c r="J597" t="s">
        <v>559</v>
      </c>
      <c r="K597" t="s">
        <v>536</v>
      </c>
      <c r="L597">
        <v>2016</v>
      </c>
      <c r="M597" t="s">
        <v>535</v>
      </c>
    </row>
    <row r="598" spans="1:14" x14ac:dyDescent="0.2">
      <c r="A598" t="s">
        <v>549</v>
      </c>
      <c r="B598" t="s">
        <v>55</v>
      </c>
      <c r="C598" s="13">
        <v>0.31</v>
      </c>
      <c r="D598" s="13">
        <v>0.12</v>
      </c>
      <c r="E598" s="13" t="s">
        <v>55</v>
      </c>
      <c r="F598" s="9" t="s">
        <v>72</v>
      </c>
      <c r="G598" t="s">
        <v>1431</v>
      </c>
      <c r="H598" s="9" t="s">
        <v>37</v>
      </c>
      <c r="I598" s="9" t="s">
        <v>438</v>
      </c>
      <c r="J598" t="s">
        <v>559</v>
      </c>
      <c r="K598" t="s">
        <v>536</v>
      </c>
      <c r="L598">
        <v>2016</v>
      </c>
      <c r="M598" t="s">
        <v>535</v>
      </c>
    </row>
    <row r="599" spans="1:14" x14ac:dyDescent="0.2">
      <c r="A599" t="s">
        <v>550</v>
      </c>
      <c r="B599" t="s">
        <v>55</v>
      </c>
      <c r="C599" s="13">
        <v>0.47</v>
      </c>
      <c r="D599" s="13">
        <v>0.16</v>
      </c>
      <c r="E599" s="13" t="s">
        <v>55</v>
      </c>
      <c r="F599" s="9" t="s">
        <v>72</v>
      </c>
      <c r="G599" t="s">
        <v>1431</v>
      </c>
      <c r="H599" s="9" t="s">
        <v>37</v>
      </c>
      <c r="I599" s="9" t="s">
        <v>438</v>
      </c>
      <c r="J599" t="s">
        <v>559</v>
      </c>
      <c r="K599" t="s">
        <v>536</v>
      </c>
      <c r="L599">
        <v>2016</v>
      </c>
      <c r="M599" t="s">
        <v>535</v>
      </c>
    </row>
    <row r="600" spans="1:14" x14ac:dyDescent="0.2">
      <c r="A600" t="s">
        <v>551</v>
      </c>
      <c r="B600" t="s">
        <v>55</v>
      </c>
      <c r="C600" s="13">
        <v>0</v>
      </c>
      <c r="D600" s="13">
        <v>0</v>
      </c>
      <c r="E600" s="13" t="s">
        <v>55</v>
      </c>
      <c r="F600" s="9" t="s">
        <v>72</v>
      </c>
      <c r="G600" t="s">
        <v>564</v>
      </c>
      <c r="H600" s="9" t="s">
        <v>37</v>
      </c>
      <c r="I600" s="9" t="s">
        <v>438</v>
      </c>
      <c r="J600" t="s">
        <v>559</v>
      </c>
      <c r="K600" t="s">
        <v>536</v>
      </c>
      <c r="L600">
        <v>2016</v>
      </c>
      <c r="M600" t="s">
        <v>535</v>
      </c>
    </row>
    <row r="601" spans="1:14" x14ac:dyDescent="0.2">
      <c r="A601" t="s">
        <v>552</v>
      </c>
      <c r="B601" t="s">
        <v>55</v>
      </c>
      <c r="C601" s="13">
        <v>0</v>
      </c>
      <c r="D601" s="13">
        <v>0</v>
      </c>
      <c r="E601" s="13" t="s">
        <v>55</v>
      </c>
      <c r="F601" s="9" t="s">
        <v>72</v>
      </c>
      <c r="G601" t="s">
        <v>564</v>
      </c>
      <c r="H601" s="9" t="s">
        <v>37</v>
      </c>
      <c r="I601" s="9" t="s">
        <v>438</v>
      </c>
      <c r="J601" t="s">
        <v>559</v>
      </c>
      <c r="K601" t="s">
        <v>536</v>
      </c>
      <c r="L601">
        <v>2016</v>
      </c>
      <c r="M601" t="s">
        <v>535</v>
      </c>
    </row>
    <row r="602" spans="1:14" x14ac:dyDescent="0.2">
      <c r="A602" t="s">
        <v>553</v>
      </c>
      <c r="B602" t="s">
        <v>55</v>
      </c>
      <c r="C602" s="13">
        <v>0.06</v>
      </c>
      <c r="D602" s="13">
        <v>0.01</v>
      </c>
      <c r="E602" s="13" t="s">
        <v>55</v>
      </c>
      <c r="F602" s="9" t="s">
        <v>72</v>
      </c>
      <c r="G602" t="s">
        <v>564</v>
      </c>
      <c r="H602" s="9" t="s">
        <v>37</v>
      </c>
      <c r="I602" s="9" t="s">
        <v>438</v>
      </c>
      <c r="J602" t="s">
        <v>559</v>
      </c>
      <c r="K602" t="s">
        <v>536</v>
      </c>
      <c r="L602">
        <v>2016</v>
      </c>
      <c r="M602" t="s">
        <v>535</v>
      </c>
    </row>
    <row r="603" spans="1:14" x14ac:dyDescent="0.2">
      <c r="A603" t="s">
        <v>554</v>
      </c>
      <c r="B603" t="s">
        <v>55</v>
      </c>
      <c r="C603" s="13">
        <v>0.3</v>
      </c>
      <c r="D603" s="13">
        <v>0.02</v>
      </c>
      <c r="E603" s="13" t="s">
        <v>55</v>
      </c>
      <c r="F603" s="9" t="s">
        <v>72</v>
      </c>
      <c r="G603" t="s">
        <v>564</v>
      </c>
      <c r="H603" s="9" t="s">
        <v>37</v>
      </c>
      <c r="I603" s="9" t="s">
        <v>438</v>
      </c>
      <c r="J603" t="s">
        <v>559</v>
      </c>
      <c r="K603" t="s">
        <v>536</v>
      </c>
      <c r="L603">
        <v>2016</v>
      </c>
      <c r="M603" t="s">
        <v>535</v>
      </c>
    </row>
    <row r="604" spans="1:14" x14ac:dyDescent="0.2">
      <c r="A604" t="s">
        <v>555</v>
      </c>
      <c r="B604" t="s">
        <v>55</v>
      </c>
      <c r="C604" s="13">
        <v>0.45</v>
      </c>
      <c r="D604" s="13">
        <v>0.03</v>
      </c>
      <c r="E604" s="13" t="s">
        <v>55</v>
      </c>
      <c r="F604" s="9" t="s">
        <v>72</v>
      </c>
      <c r="G604" t="s">
        <v>564</v>
      </c>
      <c r="H604" s="9" t="s">
        <v>37</v>
      </c>
      <c r="I604" s="9" t="s">
        <v>438</v>
      </c>
      <c r="J604" t="s">
        <v>559</v>
      </c>
      <c r="K604" t="s">
        <v>536</v>
      </c>
      <c r="L604">
        <v>2016</v>
      </c>
      <c r="M604" t="s">
        <v>535</v>
      </c>
    </row>
    <row r="605" spans="1:14" x14ac:dyDescent="0.2">
      <c r="A605" t="s">
        <v>556</v>
      </c>
      <c r="B605" t="s">
        <v>55</v>
      </c>
      <c r="C605" s="13">
        <v>0.47</v>
      </c>
      <c r="D605" s="13">
        <v>0.06</v>
      </c>
      <c r="E605" s="13" t="s">
        <v>55</v>
      </c>
      <c r="F605" s="9" t="s">
        <v>72</v>
      </c>
      <c r="G605" t="s">
        <v>564</v>
      </c>
      <c r="H605" s="9" t="s">
        <v>37</v>
      </c>
      <c r="I605" s="9" t="s">
        <v>438</v>
      </c>
      <c r="J605" t="s">
        <v>559</v>
      </c>
      <c r="K605" t="s">
        <v>536</v>
      </c>
      <c r="L605">
        <v>2016</v>
      </c>
      <c r="M605" t="s">
        <v>535</v>
      </c>
    </row>
    <row r="606" spans="1:14" x14ac:dyDescent="0.2">
      <c r="A606" t="s">
        <v>557</v>
      </c>
      <c r="B606" t="s">
        <v>55</v>
      </c>
      <c r="C606" s="13">
        <v>0.94</v>
      </c>
      <c r="D606" s="13">
        <v>0.02</v>
      </c>
      <c r="E606" s="13" t="s">
        <v>55</v>
      </c>
      <c r="F606" s="9" t="s">
        <v>72</v>
      </c>
      <c r="G606" t="s">
        <v>1655</v>
      </c>
      <c r="H606" s="9" t="s">
        <v>37</v>
      </c>
      <c r="I606" s="9">
        <v>296</v>
      </c>
      <c r="J606" t="s">
        <v>559</v>
      </c>
      <c r="K606" t="s">
        <v>536</v>
      </c>
      <c r="L606">
        <v>2016</v>
      </c>
      <c r="M606" t="s">
        <v>535</v>
      </c>
    </row>
    <row r="607" spans="1:14" x14ac:dyDescent="0.2">
      <c r="A607" t="s">
        <v>558</v>
      </c>
      <c r="B607" t="s">
        <v>1842</v>
      </c>
      <c r="C607" s="13">
        <v>0.46</v>
      </c>
      <c r="D607" s="13">
        <v>0.15</v>
      </c>
      <c r="E607" s="13" t="s">
        <v>55</v>
      </c>
      <c r="F607" s="9" t="s">
        <v>249</v>
      </c>
      <c r="G607" t="s">
        <v>1431</v>
      </c>
      <c r="H607" s="9" t="s">
        <v>37</v>
      </c>
      <c r="I607" s="9" t="s">
        <v>438</v>
      </c>
      <c r="J607" t="s">
        <v>559</v>
      </c>
      <c r="K607" t="s">
        <v>536</v>
      </c>
      <c r="L607">
        <v>2016</v>
      </c>
      <c r="M607" t="s">
        <v>535</v>
      </c>
    </row>
    <row r="608" spans="1:14" x14ac:dyDescent="0.2">
      <c r="A608" t="s">
        <v>68</v>
      </c>
      <c r="B608" t="s">
        <v>1859</v>
      </c>
      <c r="C608" s="13">
        <v>0.88</v>
      </c>
      <c r="D608" s="13">
        <v>7.0000000000000007E-2</v>
      </c>
      <c r="E608" s="13" t="s">
        <v>55</v>
      </c>
      <c r="F608" s="9" t="s">
        <v>1658</v>
      </c>
      <c r="G608" t="s">
        <v>564</v>
      </c>
      <c r="H608" s="9" t="s">
        <v>37</v>
      </c>
      <c r="I608" s="9" t="s">
        <v>438</v>
      </c>
      <c r="J608" t="s">
        <v>559</v>
      </c>
      <c r="K608" t="s">
        <v>536</v>
      </c>
      <c r="L608">
        <v>2016</v>
      </c>
      <c r="M608" t="s">
        <v>535</v>
      </c>
    </row>
    <row r="609" spans="1:14" x14ac:dyDescent="0.2">
      <c r="A609" t="s">
        <v>69</v>
      </c>
      <c r="B609" t="s">
        <v>1842</v>
      </c>
      <c r="C609" s="13">
        <v>0.63</v>
      </c>
      <c r="D609" s="13">
        <v>0.09</v>
      </c>
      <c r="E609" s="13" t="s">
        <v>55</v>
      </c>
      <c r="F609" s="9" t="s">
        <v>1658</v>
      </c>
      <c r="G609" t="s">
        <v>564</v>
      </c>
      <c r="H609" s="9" t="s">
        <v>37</v>
      </c>
      <c r="I609" s="9" t="s">
        <v>438</v>
      </c>
      <c r="J609" t="s">
        <v>559</v>
      </c>
      <c r="K609" t="s">
        <v>536</v>
      </c>
      <c r="L609">
        <v>2016</v>
      </c>
      <c r="M609" t="s">
        <v>535</v>
      </c>
    </row>
    <row r="610" spans="1:14" x14ac:dyDescent="0.2">
      <c r="A610" t="s">
        <v>1696</v>
      </c>
      <c r="B610" t="s">
        <v>55</v>
      </c>
      <c r="C610" s="13">
        <v>0.51</v>
      </c>
      <c r="D610" s="13" t="s">
        <v>55</v>
      </c>
      <c r="E610" s="13" t="s">
        <v>55</v>
      </c>
      <c r="F610" s="13" t="s">
        <v>55</v>
      </c>
      <c r="G610" t="s">
        <v>1700</v>
      </c>
      <c r="H610" s="9" t="s">
        <v>37</v>
      </c>
      <c r="I610" s="9" t="s">
        <v>55</v>
      </c>
      <c r="J610" t="s">
        <v>1701</v>
      </c>
      <c r="K610" t="s">
        <v>561</v>
      </c>
      <c r="L610">
        <v>2011</v>
      </c>
      <c r="M610" t="s">
        <v>560</v>
      </c>
    </row>
    <row r="611" spans="1:14" x14ac:dyDescent="0.2">
      <c r="A611" t="s">
        <v>1696</v>
      </c>
      <c r="B611" t="s">
        <v>55</v>
      </c>
      <c r="C611" s="13">
        <v>0.9</v>
      </c>
      <c r="D611" s="13" t="s">
        <v>55</v>
      </c>
      <c r="E611" s="13" t="s">
        <v>55</v>
      </c>
      <c r="F611" s="13" t="s">
        <v>55</v>
      </c>
      <c r="G611" t="s">
        <v>1700</v>
      </c>
      <c r="H611" s="9" t="s">
        <v>37</v>
      </c>
      <c r="I611" s="9" t="s">
        <v>55</v>
      </c>
      <c r="J611" t="s">
        <v>1702</v>
      </c>
      <c r="K611" t="s">
        <v>561</v>
      </c>
      <c r="L611">
        <v>2011</v>
      </c>
      <c r="M611" t="s">
        <v>560</v>
      </c>
    </row>
    <row r="612" spans="1:14" x14ac:dyDescent="0.2">
      <c r="A612" t="s">
        <v>1696</v>
      </c>
      <c r="B612" t="s">
        <v>55</v>
      </c>
      <c r="C612" s="13">
        <v>0.97</v>
      </c>
      <c r="D612" s="13" t="s">
        <v>55</v>
      </c>
      <c r="E612" s="13" t="s">
        <v>55</v>
      </c>
      <c r="F612" s="13" t="s">
        <v>55</v>
      </c>
      <c r="G612" t="s">
        <v>1700</v>
      </c>
      <c r="H612" s="9" t="s">
        <v>37</v>
      </c>
      <c r="I612" s="9" t="s">
        <v>55</v>
      </c>
      <c r="J612" t="s">
        <v>1703</v>
      </c>
      <c r="K612" t="s">
        <v>561</v>
      </c>
      <c r="L612">
        <v>2011</v>
      </c>
      <c r="M612" t="s">
        <v>560</v>
      </c>
    </row>
    <row r="613" spans="1:14" x14ac:dyDescent="0.2">
      <c r="A613" t="s">
        <v>1697</v>
      </c>
      <c r="B613" t="s">
        <v>55</v>
      </c>
      <c r="C613" s="13">
        <v>3.88</v>
      </c>
      <c r="D613" s="13" t="s">
        <v>55</v>
      </c>
      <c r="E613" s="13" t="s">
        <v>55</v>
      </c>
      <c r="F613" s="13" t="s">
        <v>55</v>
      </c>
      <c r="G613" t="s">
        <v>339</v>
      </c>
      <c r="H613" s="9" t="s">
        <v>37</v>
      </c>
      <c r="I613" s="9" t="s">
        <v>55</v>
      </c>
      <c r="J613" t="s">
        <v>1701</v>
      </c>
      <c r="K613" t="s">
        <v>561</v>
      </c>
      <c r="L613">
        <v>2011</v>
      </c>
      <c r="M613" t="s">
        <v>560</v>
      </c>
    </row>
    <row r="614" spans="1:14" x14ac:dyDescent="0.2">
      <c r="A614" t="s">
        <v>1697</v>
      </c>
      <c r="B614" t="s">
        <v>55</v>
      </c>
      <c r="C614" s="13">
        <v>5.4</v>
      </c>
      <c r="D614" s="13" t="s">
        <v>55</v>
      </c>
      <c r="E614" s="13" t="s">
        <v>55</v>
      </c>
      <c r="F614" s="13" t="s">
        <v>55</v>
      </c>
      <c r="G614" t="s">
        <v>339</v>
      </c>
      <c r="H614" s="9" t="s">
        <v>37</v>
      </c>
      <c r="I614" s="9" t="s">
        <v>55</v>
      </c>
      <c r="J614" t="s">
        <v>1702</v>
      </c>
      <c r="K614" t="s">
        <v>561</v>
      </c>
      <c r="L614">
        <v>2011</v>
      </c>
      <c r="M614" t="s">
        <v>560</v>
      </c>
    </row>
    <row r="615" spans="1:14" x14ac:dyDescent="0.2">
      <c r="A615" t="s">
        <v>1697</v>
      </c>
      <c r="B615" t="s">
        <v>55</v>
      </c>
      <c r="C615" s="13">
        <v>6.36</v>
      </c>
      <c r="D615" s="13" t="s">
        <v>55</v>
      </c>
      <c r="E615" s="13" t="s">
        <v>55</v>
      </c>
      <c r="F615" s="13" t="s">
        <v>55</v>
      </c>
      <c r="G615" t="s">
        <v>339</v>
      </c>
      <c r="H615" s="9" t="s">
        <v>37</v>
      </c>
      <c r="I615" s="9" t="s">
        <v>55</v>
      </c>
      <c r="J615" t="s">
        <v>1703</v>
      </c>
      <c r="K615" t="s">
        <v>561</v>
      </c>
      <c r="L615">
        <v>2011</v>
      </c>
      <c r="M615" t="s">
        <v>560</v>
      </c>
    </row>
    <row r="616" spans="1:14" x14ac:dyDescent="0.2">
      <c r="A616" t="s">
        <v>1698</v>
      </c>
      <c r="B616" t="s">
        <v>55</v>
      </c>
      <c r="C616" s="13">
        <v>0.75</v>
      </c>
      <c r="D616" s="13" t="s">
        <v>55</v>
      </c>
      <c r="E616" s="13" t="s">
        <v>55</v>
      </c>
      <c r="F616" s="13" t="s">
        <v>55</v>
      </c>
      <c r="G616" t="s">
        <v>1699</v>
      </c>
      <c r="H616" s="9" t="s">
        <v>37</v>
      </c>
      <c r="I616" s="9" t="s">
        <v>55</v>
      </c>
      <c r="J616" t="s">
        <v>55</v>
      </c>
      <c r="K616" t="s">
        <v>561</v>
      </c>
      <c r="L616">
        <v>2011</v>
      </c>
      <c r="M616" t="s">
        <v>560</v>
      </c>
    </row>
    <row r="617" spans="1:14" x14ac:dyDescent="0.2">
      <c r="A617" t="s">
        <v>569</v>
      </c>
      <c r="B617" t="s">
        <v>55</v>
      </c>
      <c r="C617" s="13">
        <v>0.376</v>
      </c>
      <c r="D617" s="13">
        <v>2.5999999999999999E-2</v>
      </c>
      <c r="E617" s="13" t="s">
        <v>55</v>
      </c>
      <c r="F617" s="9" t="s">
        <v>72</v>
      </c>
      <c r="G617" t="s">
        <v>564</v>
      </c>
      <c r="H617" s="9" t="s">
        <v>37</v>
      </c>
      <c r="I617" s="9">
        <v>1890</v>
      </c>
      <c r="J617" t="s">
        <v>55</v>
      </c>
      <c r="K617" t="s">
        <v>561</v>
      </c>
      <c r="L617">
        <v>2011</v>
      </c>
      <c r="M617" t="s">
        <v>560</v>
      </c>
    </row>
    <row r="618" spans="1:14" x14ac:dyDescent="0.2">
      <c r="A618" t="s">
        <v>570</v>
      </c>
      <c r="B618" t="s">
        <v>55</v>
      </c>
      <c r="C618" s="13">
        <v>0.42099999999999999</v>
      </c>
      <c r="D618" s="13">
        <v>4.9000000000000002E-2</v>
      </c>
      <c r="E618" s="13" t="s">
        <v>55</v>
      </c>
      <c r="F618" s="9" t="s">
        <v>72</v>
      </c>
      <c r="G618" t="s">
        <v>564</v>
      </c>
      <c r="H618" s="9" t="s">
        <v>37</v>
      </c>
      <c r="I618" s="9" t="s">
        <v>54</v>
      </c>
      <c r="J618" t="s">
        <v>55</v>
      </c>
      <c r="K618" t="s">
        <v>561</v>
      </c>
      <c r="L618">
        <v>2011</v>
      </c>
      <c r="M618" t="s">
        <v>560</v>
      </c>
    </row>
    <row r="619" spans="1:14" x14ac:dyDescent="0.2">
      <c r="A619" t="s">
        <v>571</v>
      </c>
      <c r="B619" t="s">
        <v>55</v>
      </c>
      <c r="C619" s="13">
        <v>0.75800000000000001</v>
      </c>
      <c r="D619" s="13">
        <v>3.7999999999999999E-2</v>
      </c>
      <c r="E619" s="13" t="s">
        <v>55</v>
      </c>
      <c r="F619" s="9" t="s">
        <v>72</v>
      </c>
      <c r="G619" t="s">
        <v>564</v>
      </c>
      <c r="H619" s="9" t="s">
        <v>37</v>
      </c>
      <c r="I619" s="9" t="s">
        <v>54</v>
      </c>
      <c r="J619" t="s">
        <v>55</v>
      </c>
      <c r="K619" t="s">
        <v>561</v>
      </c>
      <c r="L619">
        <v>2011</v>
      </c>
      <c r="M619" t="s">
        <v>560</v>
      </c>
    </row>
    <row r="620" spans="1:14" x14ac:dyDescent="0.2">
      <c r="A620" t="s">
        <v>572</v>
      </c>
      <c r="B620" t="s">
        <v>55</v>
      </c>
      <c r="C620" s="13">
        <v>9.4E-2</v>
      </c>
      <c r="D620" s="13">
        <v>5.2999999999999999E-2</v>
      </c>
      <c r="E620" s="13" t="s">
        <v>55</v>
      </c>
      <c r="F620" s="9" t="s">
        <v>72</v>
      </c>
      <c r="G620" t="s">
        <v>564</v>
      </c>
      <c r="H620" s="9" t="s">
        <v>37</v>
      </c>
      <c r="I620" s="9">
        <v>1890</v>
      </c>
      <c r="J620" t="s">
        <v>55</v>
      </c>
      <c r="K620" t="s">
        <v>561</v>
      </c>
      <c r="L620">
        <v>2011</v>
      </c>
      <c r="M620" t="s">
        <v>560</v>
      </c>
    </row>
    <row r="621" spans="1:14" x14ac:dyDescent="0.2">
      <c r="A621" t="s">
        <v>573</v>
      </c>
      <c r="B621" t="s">
        <v>55</v>
      </c>
      <c r="C621" s="13">
        <v>0.34699999999999998</v>
      </c>
      <c r="D621" s="13">
        <v>6.9000000000000006E-2</v>
      </c>
      <c r="E621" s="13" t="s">
        <v>55</v>
      </c>
      <c r="F621" s="9" t="s">
        <v>72</v>
      </c>
      <c r="G621" t="s">
        <v>564</v>
      </c>
      <c r="H621" s="9" t="s">
        <v>37</v>
      </c>
      <c r="I621" s="9" t="s">
        <v>54</v>
      </c>
      <c r="J621" t="s">
        <v>55</v>
      </c>
      <c r="K621" t="s">
        <v>561</v>
      </c>
      <c r="L621">
        <v>2011</v>
      </c>
      <c r="M621" t="s">
        <v>560</v>
      </c>
    </row>
    <row r="622" spans="1:14" x14ac:dyDescent="0.2">
      <c r="A622" t="s">
        <v>574</v>
      </c>
      <c r="B622" t="s">
        <v>55</v>
      </c>
      <c r="C622" s="13">
        <v>1E-3</v>
      </c>
      <c r="D622" s="13">
        <v>1E-3</v>
      </c>
      <c r="E622" s="13" t="s">
        <v>55</v>
      </c>
      <c r="F622" s="9" t="s">
        <v>72</v>
      </c>
      <c r="G622" t="s">
        <v>564</v>
      </c>
      <c r="H622" s="9" t="s">
        <v>37</v>
      </c>
      <c r="I622" s="9" t="s">
        <v>54</v>
      </c>
      <c r="J622" t="s">
        <v>55</v>
      </c>
      <c r="K622" t="s">
        <v>561</v>
      </c>
      <c r="L622">
        <v>2011</v>
      </c>
      <c r="M622" t="s">
        <v>560</v>
      </c>
      <c r="N622" t="s">
        <v>1890</v>
      </c>
    </row>
    <row r="623" spans="1:14" x14ac:dyDescent="0.2">
      <c r="A623" t="s">
        <v>575</v>
      </c>
      <c r="B623" t="s">
        <v>1849</v>
      </c>
      <c r="C623" s="13">
        <v>0.53</v>
      </c>
      <c r="D623" s="13" t="s">
        <v>55</v>
      </c>
      <c r="E623" s="13" t="s">
        <v>55</v>
      </c>
      <c r="F623" s="9" t="s">
        <v>55</v>
      </c>
      <c r="G623" t="s">
        <v>564</v>
      </c>
      <c r="H623" s="9" t="s">
        <v>37</v>
      </c>
      <c r="I623" s="9">
        <v>1890</v>
      </c>
      <c r="J623" t="s">
        <v>55</v>
      </c>
      <c r="K623" t="s">
        <v>561</v>
      </c>
      <c r="L623">
        <v>2011</v>
      </c>
      <c r="M623" t="s">
        <v>560</v>
      </c>
    </row>
    <row r="624" spans="1:14" x14ac:dyDescent="0.2">
      <c r="A624" t="s">
        <v>576</v>
      </c>
      <c r="B624" t="s">
        <v>1852</v>
      </c>
      <c r="C624" s="13">
        <v>0.23200000000000001</v>
      </c>
      <c r="D624" s="13" t="s">
        <v>55</v>
      </c>
      <c r="E624" s="13" t="s">
        <v>55</v>
      </c>
      <c r="F624" s="9" t="s">
        <v>55</v>
      </c>
      <c r="G624" t="s">
        <v>564</v>
      </c>
      <c r="H624" s="9" t="s">
        <v>37</v>
      </c>
      <c r="I624" s="9" t="s">
        <v>54</v>
      </c>
      <c r="J624" t="s">
        <v>55</v>
      </c>
      <c r="K624" t="s">
        <v>561</v>
      </c>
      <c r="L624">
        <v>2011</v>
      </c>
      <c r="M624" t="s">
        <v>560</v>
      </c>
    </row>
    <row r="625" spans="1:13" x14ac:dyDescent="0.2">
      <c r="A625" t="s">
        <v>508</v>
      </c>
      <c r="B625" t="s">
        <v>1863</v>
      </c>
      <c r="C625" s="13">
        <v>0.24099999999999999</v>
      </c>
      <c r="D625" s="13" t="s">
        <v>55</v>
      </c>
      <c r="E625" s="13" t="s">
        <v>55</v>
      </c>
      <c r="F625" s="9" t="s">
        <v>55</v>
      </c>
      <c r="G625" t="s">
        <v>564</v>
      </c>
      <c r="H625" s="9" t="s">
        <v>37</v>
      </c>
      <c r="I625" s="9" t="s">
        <v>54</v>
      </c>
      <c r="J625" t="s">
        <v>55</v>
      </c>
      <c r="K625" t="s">
        <v>561</v>
      </c>
      <c r="L625">
        <v>2011</v>
      </c>
      <c r="M625" t="s">
        <v>560</v>
      </c>
    </row>
    <row r="626" spans="1:13" x14ac:dyDescent="0.2">
      <c r="A626" t="s">
        <v>350</v>
      </c>
      <c r="B626" t="s">
        <v>55</v>
      </c>
      <c r="C626" s="13">
        <v>1.2150000000000001</v>
      </c>
      <c r="D626" s="13" t="s">
        <v>55</v>
      </c>
      <c r="E626" s="13" t="s">
        <v>55</v>
      </c>
      <c r="F626" s="9" t="s">
        <v>55</v>
      </c>
      <c r="G626" t="s">
        <v>55</v>
      </c>
      <c r="H626" s="9" t="s">
        <v>55</v>
      </c>
      <c r="I626" s="9" t="s">
        <v>55</v>
      </c>
      <c r="J626" t="s">
        <v>577</v>
      </c>
      <c r="K626" t="s">
        <v>561</v>
      </c>
      <c r="L626">
        <v>2011</v>
      </c>
      <c r="M626" t="s">
        <v>560</v>
      </c>
    </row>
    <row r="627" spans="1:13" x14ac:dyDescent="0.2">
      <c r="A627" t="s">
        <v>350</v>
      </c>
      <c r="B627" t="s">
        <v>55</v>
      </c>
      <c r="C627" s="13">
        <v>1</v>
      </c>
      <c r="D627" s="13" t="s">
        <v>55</v>
      </c>
      <c r="E627" s="13" t="s">
        <v>55</v>
      </c>
      <c r="F627" s="9" t="s">
        <v>55</v>
      </c>
      <c r="G627" t="s">
        <v>55</v>
      </c>
      <c r="H627" s="9" t="s">
        <v>55</v>
      </c>
      <c r="I627" s="9" t="s">
        <v>55</v>
      </c>
      <c r="J627" t="s">
        <v>578</v>
      </c>
      <c r="K627" t="s">
        <v>561</v>
      </c>
      <c r="L627">
        <v>2011</v>
      </c>
      <c r="M627" t="s">
        <v>560</v>
      </c>
    </row>
    <row r="628" spans="1:13" x14ac:dyDescent="0.2">
      <c r="A628" t="s">
        <v>584</v>
      </c>
      <c r="B628" t="s">
        <v>1841</v>
      </c>
      <c r="C628" s="13">
        <v>0</v>
      </c>
      <c r="D628" s="13">
        <v>0</v>
      </c>
      <c r="E628" s="13" t="s">
        <v>55</v>
      </c>
      <c r="F628" s="9" t="s">
        <v>72</v>
      </c>
      <c r="G628" t="s">
        <v>583</v>
      </c>
      <c r="H628" s="9" t="s">
        <v>55</v>
      </c>
      <c r="I628" s="9">
        <v>61</v>
      </c>
      <c r="J628" t="s">
        <v>55</v>
      </c>
      <c r="K628" t="s">
        <v>580</v>
      </c>
      <c r="L628">
        <v>2016</v>
      </c>
      <c r="M628" t="s">
        <v>579</v>
      </c>
    </row>
    <row r="629" spans="1:13" x14ac:dyDescent="0.2">
      <c r="A629" t="s">
        <v>585</v>
      </c>
      <c r="B629" t="s">
        <v>1842</v>
      </c>
      <c r="C629" s="13">
        <v>0.19</v>
      </c>
      <c r="D629" s="13">
        <v>0.05</v>
      </c>
      <c r="E629" s="13" t="s">
        <v>55</v>
      </c>
      <c r="F629" s="9" t="s">
        <v>72</v>
      </c>
      <c r="G629" t="s">
        <v>583</v>
      </c>
      <c r="H629" s="9" t="s">
        <v>55</v>
      </c>
      <c r="I629" s="9">
        <v>36</v>
      </c>
      <c r="J629" t="s">
        <v>55</v>
      </c>
      <c r="K629" t="s">
        <v>580</v>
      </c>
      <c r="L629">
        <v>2016</v>
      </c>
      <c r="M629" t="s">
        <v>579</v>
      </c>
    </row>
    <row r="630" spans="1:13" x14ac:dyDescent="0.2">
      <c r="A630" t="s">
        <v>586</v>
      </c>
      <c r="B630" t="s">
        <v>1843</v>
      </c>
      <c r="C630" s="13">
        <v>0.23</v>
      </c>
      <c r="D630" s="13">
        <v>0.06</v>
      </c>
      <c r="E630" s="13" t="s">
        <v>55</v>
      </c>
      <c r="F630" s="9" t="s">
        <v>72</v>
      </c>
      <c r="G630" t="s">
        <v>583</v>
      </c>
      <c r="H630" s="9" t="s">
        <v>55</v>
      </c>
      <c r="I630" s="9">
        <v>35</v>
      </c>
      <c r="J630" t="s">
        <v>55</v>
      </c>
      <c r="K630" t="s">
        <v>580</v>
      </c>
      <c r="L630">
        <v>2016</v>
      </c>
      <c r="M630" t="s">
        <v>579</v>
      </c>
    </row>
    <row r="631" spans="1:13" x14ac:dyDescent="0.2">
      <c r="A631" t="s">
        <v>587</v>
      </c>
      <c r="B631" t="s">
        <v>1844</v>
      </c>
      <c r="C631" s="13">
        <v>0.32</v>
      </c>
      <c r="D631" s="13">
        <v>7.0000000000000007E-2</v>
      </c>
      <c r="E631" s="13" t="s">
        <v>55</v>
      </c>
      <c r="F631" s="9" t="s">
        <v>72</v>
      </c>
      <c r="G631" t="s">
        <v>583</v>
      </c>
      <c r="H631" s="9" t="s">
        <v>55</v>
      </c>
      <c r="I631" s="9">
        <v>31</v>
      </c>
      <c r="J631" t="s">
        <v>55</v>
      </c>
      <c r="K631" t="s">
        <v>580</v>
      </c>
      <c r="L631">
        <v>2016</v>
      </c>
      <c r="M631" t="s">
        <v>579</v>
      </c>
    </row>
    <row r="632" spans="1:13" x14ac:dyDescent="0.2">
      <c r="A632" t="s">
        <v>588</v>
      </c>
      <c r="B632" t="s">
        <v>1845</v>
      </c>
      <c r="C632" s="13">
        <v>0.32</v>
      </c>
      <c r="D632" s="13">
        <v>7.0000000000000007E-2</v>
      </c>
      <c r="E632" s="13" t="s">
        <v>55</v>
      </c>
      <c r="F632" s="9" t="s">
        <v>72</v>
      </c>
      <c r="G632" t="s">
        <v>583</v>
      </c>
      <c r="H632" s="9" t="s">
        <v>55</v>
      </c>
      <c r="I632" s="9">
        <v>25</v>
      </c>
      <c r="J632" t="s">
        <v>55</v>
      </c>
      <c r="K632" t="s">
        <v>580</v>
      </c>
      <c r="L632">
        <v>2016</v>
      </c>
      <c r="M632" t="s">
        <v>579</v>
      </c>
    </row>
    <row r="633" spans="1:13" x14ac:dyDescent="0.2">
      <c r="A633" t="s">
        <v>589</v>
      </c>
      <c r="B633" t="s">
        <v>1846</v>
      </c>
      <c r="C633" s="13">
        <v>0.22</v>
      </c>
      <c r="D633" s="13">
        <v>7.0000000000000007E-2</v>
      </c>
      <c r="E633" s="13" t="s">
        <v>55</v>
      </c>
      <c r="F633" s="9" t="s">
        <v>72</v>
      </c>
      <c r="G633" t="s">
        <v>583</v>
      </c>
      <c r="H633" s="9" t="s">
        <v>55</v>
      </c>
      <c r="I633" s="9">
        <v>25</v>
      </c>
      <c r="J633" t="s">
        <v>55</v>
      </c>
      <c r="K633" t="s">
        <v>580</v>
      </c>
      <c r="L633">
        <v>2016</v>
      </c>
      <c r="M633" t="s">
        <v>579</v>
      </c>
    </row>
    <row r="634" spans="1:13" x14ac:dyDescent="0.2">
      <c r="A634" t="s">
        <v>590</v>
      </c>
      <c r="B634" t="s">
        <v>1847</v>
      </c>
      <c r="C634" s="13">
        <v>0.26</v>
      </c>
      <c r="D634" s="13">
        <v>7.0000000000000007E-2</v>
      </c>
      <c r="E634" s="13" t="s">
        <v>55</v>
      </c>
      <c r="F634" s="9" t="s">
        <v>72</v>
      </c>
      <c r="G634" t="s">
        <v>583</v>
      </c>
      <c r="H634" s="9" t="s">
        <v>55</v>
      </c>
      <c r="I634" s="9">
        <v>21</v>
      </c>
      <c r="J634" t="s">
        <v>55</v>
      </c>
      <c r="K634" t="s">
        <v>580</v>
      </c>
      <c r="L634">
        <v>2016</v>
      </c>
      <c r="M634" t="s">
        <v>579</v>
      </c>
    </row>
    <row r="635" spans="1:13" x14ac:dyDescent="0.2">
      <c r="A635" t="s">
        <v>591</v>
      </c>
      <c r="B635" t="s">
        <v>1848</v>
      </c>
      <c r="C635" s="13">
        <v>0.33</v>
      </c>
      <c r="D635" s="13">
        <v>0.09</v>
      </c>
      <c r="E635" s="13" t="s">
        <v>55</v>
      </c>
      <c r="F635" s="9" t="s">
        <v>72</v>
      </c>
      <c r="G635" t="s">
        <v>583</v>
      </c>
      <c r="H635" s="9" t="s">
        <v>55</v>
      </c>
      <c r="I635" s="9">
        <v>18</v>
      </c>
      <c r="J635" t="s">
        <v>55</v>
      </c>
      <c r="K635" t="s">
        <v>580</v>
      </c>
      <c r="L635">
        <v>2016</v>
      </c>
      <c r="M635" t="s">
        <v>579</v>
      </c>
    </row>
    <row r="636" spans="1:13" x14ac:dyDescent="0.2">
      <c r="A636" t="s">
        <v>592</v>
      </c>
      <c r="B636" t="s">
        <v>1850</v>
      </c>
      <c r="C636" s="13">
        <v>0.28000000000000003</v>
      </c>
      <c r="D636" s="13">
        <v>0.08</v>
      </c>
      <c r="E636" s="13" t="s">
        <v>55</v>
      </c>
      <c r="F636" s="9" t="s">
        <v>72</v>
      </c>
      <c r="G636" t="s">
        <v>583</v>
      </c>
      <c r="H636" s="9" t="s">
        <v>55</v>
      </c>
      <c r="I636" s="9">
        <v>16</v>
      </c>
      <c r="J636" t="s">
        <v>55</v>
      </c>
      <c r="K636" t="s">
        <v>580</v>
      </c>
      <c r="L636">
        <v>2016</v>
      </c>
      <c r="M636" t="s">
        <v>579</v>
      </c>
    </row>
    <row r="637" spans="1:13" x14ac:dyDescent="0.2">
      <c r="A637" t="s">
        <v>593</v>
      </c>
      <c r="B637" t="s">
        <v>1851</v>
      </c>
      <c r="C637" s="13">
        <v>0.21</v>
      </c>
      <c r="D637" s="13">
        <v>0.09</v>
      </c>
      <c r="E637" s="13" t="s">
        <v>55</v>
      </c>
      <c r="F637" s="9" t="s">
        <v>72</v>
      </c>
      <c r="G637" t="s">
        <v>583</v>
      </c>
      <c r="H637" s="9" t="s">
        <v>55</v>
      </c>
      <c r="I637" s="9">
        <v>14</v>
      </c>
      <c r="J637" t="s">
        <v>55</v>
      </c>
      <c r="K637" t="s">
        <v>580</v>
      </c>
      <c r="L637">
        <v>2016</v>
      </c>
      <c r="M637" t="s">
        <v>579</v>
      </c>
    </row>
    <row r="638" spans="1:13" x14ac:dyDescent="0.2">
      <c r="A638" t="s">
        <v>594</v>
      </c>
      <c r="B638" t="s">
        <v>1866</v>
      </c>
      <c r="C638" s="13">
        <v>0.08</v>
      </c>
      <c r="D638" s="13">
        <v>0.08</v>
      </c>
      <c r="E638" s="13" t="s">
        <v>55</v>
      </c>
      <c r="F638" s="9" t="s">
        <v>72</v>
      </c>
      <c r="G638" t="s">
        <v>583</v>
      </c>
      <c r="H638" s="9" t="s">
        <v>55</v>
      </c>
      <c r="I638" s="9">
        <v>6</v>
      </c>
      <c r="J638" t="s">
        <v>55</v>
      </c>
      <c r="K638" t="s">
        <v>580</v>
      </c>
      <c r="L638">
        <v>2016</v>
      </c>
      <c r="M638" t="s">
        <v>579</v>
      </c>
    </row>
    <row r="639" spans="1:13" x14ac:dyDescent="0.2">
      <c r="A639" t="s">
        <v>595</v>
      </c>
      <c r="B639" t="s">
        <v>1849</v>
      </c>
      <c r="C639" s="13">
        <v>0.62</v>
      </c>
      <c r="D639" s="13">
        <v>0.06</v>
      </c>
      <c r="E639" s="13" t="s">
        <v>55</v>
      </c>
      <c r="F639" s="9" t="s">
        <v>72</v>
      </c>
      <c r="G639" t="s">
        <v>583</v>
      </c>
      <c r="H639" s="9" t="s">
        <v>55</v>
      </c>
      <c r="I639" s="9">
        <v>61</v>
      </c>
      <c r="J639" t="s">
        <v>55</v>
      </c>
      <c r="K639" t="s">
        <v>580</v>
      </c>
      <c r="L639">
        <v>2016</v>
      </c>
      <c r="M639" t="s">
        <v>579</v>
      </c>
    </row>
    <row r="640" spans="1:13" x14ac:dyDescent="0.2">
      <c r="A640" t="s">
        <v>596</v>
      </c>
      <c r="B640" t="s">
        <v>1852</v>
      </c>
      <c r="C640" s="13">
        <v>0.94</v>
      </c>
      <c r="D640" s="13">
        <v>0.04</v>
      </c>
      <c r="E640" s="13" t="s">
        <v>55</v>
      </c>
      <c r="F640" s="9" t="s">
        <v>72</v>
      </c>
      <c r="G640" t="s">
        <v>583</v>
      </c>
      <c r="H640" s="9" t="s">
        <v>55</v>
      </c>
      <c r="I640" s="9">
        <v>36</v>
      </c>
      <c r="J640" t="s">
        <v>55</v>
      </c>
      <c r="K640" t="s">
        <v>580</v>
      </c>
      <c r="L640">
        <v>2016</v>
      </c>
      <c r="M640" t="s">
        <v>579</v>
      </c>
    </row>
    <row r="641" spans="1:13" x14ac:dyDescent="0.2">
      <c r="A641" t="s">
        <v>597</v>
      </c>
      <c r="B641" t="s">
        <v>1853</v>
      </c>
      <c r="C641" s="13">
        <v>0.91</v>
      </c>
      <c r="D641" s="13">
        <v>0.05</v>
      </c>
      <c r="E641" s="13" t="s">
        <v>55</v>
      </c>
      <c r="F641" s="9" t="s">
        <v>72</v>
      </c>
      <c r="G641" t="s">
        <v>583</v>
      </c>
      <c r="H641" s="9" t="s">
        <v>55</v>
      </c>
      <c r="I641" s="9">
        <v>35</v>
      </c>
      <c r="J641" t="s">
        <v>55</v>
      </c>
      <c r="K641" t="s">
        <v>580</v>
      </c>
      <c r="L641">
        <v>2016</v>
      </c>
      <c r="M641" t="s">
        <v>579</v>
      </c>
    </row>
    <row r="642" spans="1:13" x14ac:dyDescent="0.2">
      <c r="A642" t="s">
        <v>598</v>
      </c>
      <c r="B642" t="s">
        <v>1854</v>
      </c>
      <c r="C642" s="13">
        <v>0.81</v>
      </c>
      <c r="D642" s="13">
        <v>7.0000000000000007E-2</v>
      </c>
      <c r="E642" s="13" t="s">
        <v>55</v>
      </c>
      <c r="F642" s="9" t="s">
        <v>72</v>
      </c>
      <c r="G642" t="s">
        <v>583</v>
      </c>
      <c r="H642" s="9" t="s">
        <v>55</v>
      </c>
      <c r="I642" s="9">
        <v>31</v>
      </c>
      <c r="J642" t="s">
        <v>55</v>
      </c>
      <c r="K642" t="s">
        <v>580</v>
      </c>
      <c r="L642">
        <v>2016</v>
      </c>
      <c r="M642" t="s">
        <v>579</v>
      </c>
    </row>
    <row r="643" spans="1:13" x14ac:dyDescent="0.2">
      <c r="A643" t="s">
        <v>599</v>
      </c>
      <c r="B643" t="s">
        <v>1855</v>
      </c>
      <c r="C643" s="13">
        <v>1</v>
      </c>
      <c r="D643" s="13">
        <v>0</v>
      </c>
      <c r="E643" s="13" t="s">
        <v>55</v>
      </c>
      <c r="F643" s="9" t="s">
        <v>72</v>
      </c>
      <c r="G643" t="s">
        <v>583</v>
      </c>
      <c r="H643" s="9" t="s">
        <v>55</v>
      </c>
      <c r="I643" s="9">
        <v>25</v>
      </c>
      <c r="J643" t="s">
        <v>55</v>
      </c>
      <c r="K643" t="s">
        <v>580</v>
      </c>
      <c r="L643">
        <v>2016</v>
      </c>
      <c r="M643" t="s">
        <v>579</v>
      </c>
    </row>
    <row r="644" spans="1:13" x14ac:dyDescent="0.2">
      <c r="A644" t="s">
        <v>600</v>
      </c>
      <c r="B644" t="s">
        <v>1856</v>
      </c>
      <c r="C644" s="13">
        <v>0.88</v>
      </c>
      <c r="D644" s="13">
        <v>7.0000000000000007E-2</v>
      </c>
      <c r="E644" s="13" t="s">
        <v>55</v>
      </c>
      <c r="F644" s="9" t="s">
        <v>72</v>
      </c>
      <c r="G644" t="s">
        <v>583</v>
      </c>
      <c r="H644" s="9" t="s">
        <v>55</v>
      </c>
      <c r="I644" s="9">
        <v>25</v>
      </c>
      <c r="J644" t="s">
        <v>55</v>
      </c>
      <c r="K644" t="s">
        <v>580</v>
      </c>
      <c r="L644">
        <v>2016</v>
      </c>
      <c r="M644" t="s">
        <v>579</v>
      </c>
    </row>
    <row r="645" spans="1:13" x14ac:dyDescent="0.2">
      <c r="A645" t="s">
        <v>601</v>
      </c>
      <c r="B645" t="s">
        <v>1857</v>
      </c>
      <c r="C645" s="13">
        <v>0.9</v>
      </c>
      <c r="D645" s="13">
        <v>7.0000000000000007E-2</v>
      </c>
      <c r="E645" s="13" t="s">
        <v>55</v>
      </c>
      <c r="F645" s="9" t="s">
        <v>72</v>
      </c>
      <c r="G645" t="s">
        <v>583</v>
      </c>
      <c r="H645" s="9" t="s">
        <v>55</v>
      </c>
      <c r="I645" s="9">
        <v>21</v>
      </c>
      <c r="J645" t="s">
        <v>55</v>
      </c>
      <c r="K645" t="s">
        <v>580</v>
      </c>
      <c r="L645">
        <v>2016</v>
      </c>
      <c r="M645" t="s">
        <v>579</v>
      </c>
    </row>
    <row r="646" spans="1:13" x14ac:dyDescent="0.2">
      <c r="A646" t="s">
        <v>602</v>
      </c>
      <c r="B646" t="s">
        <v>1858</v>
      </c>
      <c r="C646" s="13">
        <v>0.89</v>
      </c>
      <c r="D646" s="13">
        <v>0.08</v>
      </c>
      <c r="E646" s="13" t="s">
        <v>55</v>
      </c>
      <c r="F646" s="9" t="s">
        <v>72</v>
      </c>
      <c r="G646" t="s">
        <v>583</v>
      </c>
      <c r="H646" s="9" t="s">
        <v>55</v>
      </c>
      <c r="I646" s="9">
        <v>18</v>
      </c>
      <c r="J646" t="s">
        <v>55</v>
      </c>
      <c r="K646" t="s">
        <v>580</v>
      </c>
      <c r="L646">
        <v>2016</v>
      </c>
      <c r="M646" t="s">
        <v>579</v>
      </c>
    </row>
    <row r="647" spans="1:13" x14ac:dyDescent="0.2">
      <c r="A647" t="s">
        <v>603</v>
      </c>
      <c r="B647" t="s">
        <v>1860</v>
      </c>
      <c r="C647" s="13">
        <v>0.88</v>
      </c>
      <c r="D647" s="13">
        <v>0.09</v>
      </c>
      <c r="E647" s="13" t="s">
        <v>55</v>
      </c>
      <c r="F647" s="9" t="s">
        <v>72</v>
      </c>
      <c r="G647" t="s">
        <v>583</v>
      </c>
      <c r="H647" s="9" t="s">
        <v>55</v>
      </c>
      <c r="I647" s="9">
        <v>16</v>
      </c>
      <c r="J647" t="s">
        <v>55</v>
      </c>
      <c r="K647" t="s">
        <v>580</v>
      </c>
      <c r="L647">
        <v>2016</v>
      </c>
      <c r="M647" t="s">
        <v>579</v>
      </c>
    </row>
    <row r="648" spans="1:13" x14ac:dyDescent="0.2">
      <c r="A648" t="s">
        <v>604</v>
      </c>
      <c r="B648" t="s">
        <v>1869</v>
      </c>
      <c r="C648" s="13">
        <v>0.63</v>
      </c>
      <c r="D648" s="13">
        <v>0.13</v>
      </c>
      <c r="E648" s="13" t="s">
        <v>55</v>
      </c>
      <c r="F648" s="9" t="s">
        <v>72</v>
      </c>
      <c r="G648" t="s">
        <v>583</v>
      </c>
      <c r="H648" s="9" t="s">
        <v>55</v>
      </c>
      <c r="I648" s="9">
        <v>14</v>
      </c>
      <c r="J648" t="s">
        <v>55</v>
      </c>
      <c r="K648" t="s">
        <v>580</v>
      </c>
      <c r="L648">
        <v>2016</v>
      </c>
      <c r="M648" t="s">
        <v>579</v>
      </c>
    </row>
    <row r="649" spans="1:13" x14ac:dyDescent="0.2">
      <c r="A649" t="s">
        <v>605</v>
      </c>
      <c r="B649" t="s">
        <v>1891</v>
      </c>
      <c r="C649" s="13">
        <v>0.33</v>
      </c>
      <c r="D649" s="13">
        <v>0.21</v>
      </c>
      <c r="E649" s="13" t="s">
        <v>55</v>
      </c>
      <c r="F649" s="9" t="s">
        <v>72</v>
      </c>
      <c r="G649" t="s">
        <v>583</v>
      </c>
      <c r="H649" s="9" t="s">
        <v>55</v>
      </c>
      <c r="I649" s="9">
        <v>6</v>
      </c>
      <c r="J649" t="s">
        <v>55</v>
      </c>
      <c r="K649" t="s">
        <v>580</v>
      </c>
      <c r="L649">
        <v>2016</v>
      </c>
      <c r="M649" t="s">
        <v>579</v>
      </c>
    </row>
    <row r="650" spans="1:13" x14ac:dyDescent="0.2">
      <c r="A650" t="s">
        <v>606</v>
      </c>
      <c r="B650" t="s">
        <v>1841</v>
      </c>
      <c r="C650" s="13">
        <v>0</v>
      </c>
      <c r="D650" s="13">
        <v>0</v>
      </c>
      <c r="E650" s="13" t="s">
        <v>55</v>
      </c>
      <c r="F650" s="9" t="s">
        <v>72</v>
      </c>
      <c r="G650" t="s">
        <v>583</v>
      </c>
      <c r="H650" s="9" t="s">
        <v>55</v>
      </c>
      <c r="I650" s="9">
        <v>69</v>
      </c>
      <c r="J650" t="s">
        <v>55</v>
      </c>
      <c r="K650" t="s">
        <v>580</v>
      </c>
      <c r="L650">
        <v>2016</v>
      </c>
      <c r="M650" t="s">
        <v>579</v>
      </c>
    </row>
    <row r="651" spans="1:13" x14ac:dyDescent="0.2">
      <c r="A651" t="s">
        <v>607</v>
      </c>
      <c r="B651" t="s">
        <v>1842</v>
      </c>
      <c r="C651" s="13">
        <v>0.05</v>
      </c>
      <c r="D651" s="13">
        <v>0.03</v>
      </c>
      <c r="E651" s="13" t="s">
        <v>55</v>
      </c>
      <c r="F651" s="9" t="s">
        <v>72</v>
      </c>
      <c r="G651" t="s">
        <v>583</v>
      </c>
      <c r="H651" s="9" t="s">
        <v>55</v>
      </c>
      <c r="I651" s="9">
        <v>31</v>
      </c>
      <c r="J651" t="s">
        <v>55</v>
      </c>
      <c r="K651" t="s">
        <v>580</v>
      </c>
      <c r="L651">
        <v>2016</v>
      </c>
      <c r="M651" t="s">
        <v>579</v>
      </c>
    </row>
    <row r="652" spans="1:13" x14ac:dyDescent="0.2">
      <c r="A652" t="s">
        <v>608</v>
      </c>
      <c r="B652" t="s">
        <v>1843</v>
      </c>
      <c r="C652" s="13">
        <v>0.3</v>
      </c>
      <c r="D652" s="13">
        <v>0.16</v>
      </c>
      <c r="E652" s="13" t="s">
        <v>55</v>
      </c>
      <c r="F652" s="9" t="s">
        <v>72</v>
      </c>
      <c r="G652" t="s">
        <v>583</v>
      </c>
      <c r="H652" s="9" t="s">
        <v>55</v>
      </c>
      <c r="I652" s="9">
        <v>22</v>
      </c>
      <c r="J652" t="s">
        <v>55</v>
      </c>
      <c r="K652" t="s">
        <v>580</v>
      </c>
      <c r="L652">
        <v>2016</v>
      </c>
      <c r="M652" t="s">
        <v>579</v>
      </c>
    </row>
    <row r="653" spans="1:13" x14ac:dyDescent="0.2">
      <c r="A653" t="s">
        <v>609</v>
      </c>
      <c r="B653" t="s">
        <v>1844</v>
      </c>
      <c r="C653" s="13">
        <v>0.22</v>
      </c>
      <c r="D653" s="13">
        <v>7.0000000000000007E-2</v>
      </c>
      <c r="E653" s="13" t="s">
        <v>55</v>
      </c>
      <c r="F653" s="9" t="s">
        <v>72</v>
      </c>
      <c r="G653" t="s">
        <v>583</v>
      </c>
      <c r="H653" s="9" t="s">
        <v>55</v>
      </c>
      <c r="I653" s="9">
        <v>18</v>
      </c>
      <c r="J653" t="s">
        <v>55</v>
      </c>
      <c r="K653" t="s">
        <v>580</v>
      </c>
      <c r="L653">
        <v>2016</v>
      </c>
      <c r="M653" t="s">
        <v>579</v>
      </c>
    </row>
    <row r="654" spans="1:13" x14ac:dyDescent="0.2">
      <c r="A654" t="s">
        <v>610</v>
      </c>
      <c r="B654" t="s">
        <v>1845</v>
      </c>
      <c r="C654" s="13">
        <v>0.88</v>
      </c>
      <c r="D654" s="13">
        <v>0.26</v>
      </c>
      <c r="E654" s="13" t="s">
        <v>55</v>
      </c>
      <c r="F654" s="9" t="s">
        <v>72</v>
      </c>
      <c r="G654" t="s">
        <v>583</v>
      </c>
      <c r="H654" s="9" t="s">
        <v>55</v>
      </c>
      <c r="I654" s="9">
        <v>16</v>
      </c>
      <c r="J654" t="s">
        <v>55</v>
      </c>
      <c r="K654" t="s">
        <v>580</v>
      </c>
      <c r="L654">
        <v>2016</v>
      </c>
      <c r="M654" t="s">
        <v>579</v>
      </c>
    </row>
    <row r="655" spans="1:13" x14ac:dyDescent="0.2">
      <c r="A655" t="s">
        <v>611</v>
      </c>
      <c r="B655" t="s">
        <v>1846</v>
      </c>
      <c r="C655" s="13">
        <v>0.84</v>
      </c>
      <c r="D655" s="13">
        <v>0.23</v>
      </c>
      <c r="E655" s="13" t="s">
        <v>55</v>
      </c>
      <c r="F655" s="9" t="s">
        <v>72</v>
      </c>
      <c r="G655" t="s">
        <v>583</v>
      </c>
      <c r="H655" s="9" t="s">
        <v>55</v>
      </c>
      <c r="I655" s="9">
        <v>16</v>
      </c>
      <c r="J655" t="s">
        <v>55</v>
      </c>
      <c r="K655" t="s">
        <v>580</v>
      </c>
      <c r="L655">
        <v>2016</v>
      </c>
      <c r="M655" t="s">
        <v>579</v>
      </c>
    </row>
    <row r="656" spans="1:13" x14ac:dyDescent="0.2">
      <c r="A656" t="s">
        <v>612</v>
      </c>
      <c r="B656" t="s">
        <v>1847</v>
      </c>
      <c r="C656" s="13">
        <v>0.75</v>
      </c>
      <c r="D656" s="13">
        <v>0.25</v>
      </c>
      <c r="E656" s="13" t="s">
        <v>55</v>
      </c>
      <c r="F656" s="9" t="s">
        <v>72</v>
      </c>
      <c r="G656" t="s">
        <v>583</v>
      </c>
      <c r="H656" s="9" t="s">
        <v>55</v>
      </c>
      <c r="I656" s="9">
        <v>8</v>
      </c>
      <c r="J656" t="s">
        <v>55</v>
      </c>
      <c r="K656" t="s">
        <v>580</v>
      </c>
      <c r="L656">
        <v>2016</v>
      </c>
      <c r="M656" t="s">
        <v>579</v>
      </c>
    </row>
    <row r="657" spans="1:14" x14ac:dyDescent="0.2">
      <c r="A657" t="s">
        <v>613</v>
      </c>
      <c r="B657" t="s">
        <v>1849</v>
      </c>
      <c r="C657" s="13">
        <v>0.43</v>
      </c>
      <c r="D657" s="13">
        <v>0.06</v>
      </c>
      <c r="E657" s="13" t="s">
        <v>55</v>
      </c>
      <c r="F657" s="9" t="s">
        <v>72</v>
      </c>
      <c r="G657" t="s">
        <v>583</v>
      </c>
      <c r="H657" s="9" t="s">
        <v>55</v>
      </c>
      <c r="I657" s="9">
        <v>69</v>
      </c>
      <c r="J657" t="s">
        <v>55</v>
      </c>
      <c r="K657" t="s">
        <v>580</v>
      </c>
      <c r="L657">
        <v>2016</v>
      </c>
      <c r="M657" t="s">
        <v>579</v>
      </c>
    </row>
    <row r="658" spans="1:14" x14ac:dyDescent="0.2">
      <c r="A658" t="s">
        <v>614</v>
      </c>
      <c r="B658" t="s">
        <v>1852</v>
      </c>
      <c r="C658" s="13">
        <v>0.74</v>
      </c>
      <c r="D658" s="13">
        <v>0.08</v>
      </c>
      <c r="E658" s="13" t="s">
        <v>55</v>
      </c>
      <c r="F658" s="9" t="s">
        <v>72</v>
      </c>
      <c r="G658" t="s">
        <v>583</v>
      </c>
      <c r="H658" s="9" t="s">
        <v>55</v>
      </c>
      <c r="I658" s="9">
        <v>31</v>
      </c>
      <c r="J658" t="s">
        <v>55</v>
      </c>
      <c r="K658" t="s">
        <v>580</v>
      </c>
      <c r="L658">
        <v>2016</v>
      </c>
      <c r="M658" t="s">
        <v>579</v>
      </c>
    </row>
    <row r="659" spans="1:14" x14ac:dyDescent="0.2">
      <c r="A659" t="s">
        <v>615</v>
      </c>
      <c r="B659" t="s">
        <v>1853</v>
      </c>
      <c r="C659" s="13">
        <v>0.91</v>
      </c>
      <c r="D659" s="13">
        <v>0.06</v>
      </c>
      <c r="E659" s="13" t="s">
        <v>55</v>
      </c>
      <c r="F659" s="9" t="s">
        <v>72</v>
      </c>
      <c r="G659" t="s">
        <v>583</v>
      </c>
      <c r="H659" s="9" t="s">
        <v>55</v>
      </c>
      <c r="I659" s="9">
        <v>22</v>
      </c>
      <c r="J659" t="s">
        <v>55</v>
      </c>
      <c r="K659" t="s">
        <v>580</v>
      </c>
      <c r="L659">
        <v>2016</v>
      </c>
      <c r="M659" t="s">
        <v>579</v>
      </c>
    </row>
    <row r="660" spans="1:14" x14ac:dyDescent="0.2">
      <c r="A660" t="s">
        <v>616</v>
      </c>
      <c r="B660" t="s">
        <v>1854</v>
      </c>
      <c r="C660" s="13">
        <v>0.89</v>
      </c>
      <c r="D660" s="13">
        <v>0.08</v>
      </c>
      <c r="E660" s="13" t="s">
        <v>55</v>
      </c>
      <c r="F660" s="9" t="s">
        <v>72</v>
      </c>
      <c r="G660" t="s">
        <v>583</v>
      </c>
      <c r="H660" s="9" t="s">
        <v>55</v>
      </c>
      <c r="I660" s="9">
        <v>18</v>
      </c>
      <c r="J660" t="s">
        <v>55</v>
      </c>
      <c r="K660" t="s">
        <v>580</v>
      </c>
      <c r="L660">
        <v>2016</v>
      </c>
      <c r="M660" t="s">
        <v>579</v>
      </c>
    </row>
    <row r="661" spans="1:14" x14ac:dyDescent="0.2">
      <c r="A661" t="s">
        <v>617</v>
      </c>
      <c r="B661" t="s">
        <v>1855</v>
      </c>
      <c r="C661" s="13">
        <v>0.94</v>
      </c>
      <c r="D661" s="13">
        <v>0.06</v>
      </c>
      <c r="E661" s="13" t="s">
        <v>55</v>
      </c>
      <c r="F661" s="9" t="s">
        <v>72</v>
      </c>
      <c r="G661" t="s">
        <v>583</v>
      </c>
      <c r="H661" s="9" t="s">
        <v>55</v>
      </c>
      <c r="I661" s="9">
        <v>16</v>
      </c>
      <c r="J661" t="s">
        <v>55</v>
      </c>
      <c r="K661" t="s">
        <v>580</v>
      </c>
      <c r="L661">
        <v>2016</v>
      </c>
      <c r="M661" t="s">
        <v>579</v>
      </c>
    </row>
    <row r="662" spans="1:14" x14ac:dyDescent="0.2">
      <c r="A662" t="s">
        <v>618</v>
      </c>
      <c r="B662" t="s">
        <v>1856</v>
      </c>
      <c r="C662" s="13">
        <v>0.56000000000000005</v>
      </c>
      <c r="D662" s="13">
        <v>0.13</v>
      </c>
      <c r="E662" s="13" t="s">
        <v>55</v>
      </c>
      <c r="F662" s="9" t="s">
        <v>72</v>
      </c>
      <c r="G662" t="s">
        <v>583</v>
      </c>
      <c r="H662" s="9" t="s">
        <v>55</v>
      </c>
      <c r="I662" s="9">
        <v>16</v>
      </c>
      <c r="J662" t="s">
        <v>55</v>
      </c>
      <c r="K662" t="s">
        <v>580</v>
      </c>
      <c r="L662">
        <v>2016</v>
      </c>
      <c r="M662" t="s">
        <v>579</v>
      </c>
    </row>
    <row r="663" spans="1:14" x14ac:dyDescent="0.2">
      <c r="A663" t="s">
        <v>619</v>
      </c>
      <c r="B663" t="s">
        <v>1892</v>
      </c>
      <c r="C663" s="13">
        <v>0.5</v>
      </c>
      <c r="D663" s="13">
        <v>0.19</v>
      </c>
      <c r="E663" s="13" t="s">
        <v>55</v>
      </c>
      <c r="F663" s="9" t="s">
        <v>72</v>
      </c>
      <c r="G663" t="s">
        <v>583</v>
      </c>
      <c r="H663" s="9" t="s">
        <v>55</v>
      </c>
      <c r="I663" s="9">
        <v>8</v>
      </c>
      <c r="J663" t="s">
        <v>55</v>
      </c>
      <c r="K663" t="s">
        <v>580</v>
      </c>
      <c r="L663">
        <v>2016</v>
      </c>
      <c r="M663" t="s">
        <v>579</v>
      </c>
    </row>
    <row r="664" spans="1:14" x14ac:dyDescent="0.2">
      <c r="A664" t="s">
        <v>68</v>
      </c>
      <c r="B664" t="s">
        <v>1859</v>
      </c>
      <c r="C664" s="13">
        <v>0.75</v>
      </c>
      <c r="D664" s="13">
        <v>0.54</v>
      </c>
      <c r="E664" s="13">
        <v>0.91</v>
      </c>
      <c r="F664" s="9" t="s">
        <v>140</v>
      </c>
      <c r="G664" t="s">
        <v>629</v>
      </c>
      <c r="H664" s="9" t="s">
        <v>31</v>
      </c>
      <c r="I664" s="9" t="s">
        <v>54</v>
      </c>
      <c r="J664" t="s">
        <v>635</v>
      </c>
      <c r="K664" t="s">
        <v>627</v>
      </c>
      <c r="L664">
        <v>2014</v>
      </c>
      <c r="M664" t="s">
        <v>626</v>
      </c>
      <c r="N664" t="s">
        <v>1709</v>
      </c>
    </row>
    <row r="665" spans="1:14" x14ac:dyDescent="0.2">
      <c r="A665" t="s">
        <v>68</v>
      </c>
      <c r="B665" t="s">
        <v>1859</v>
      </c>
      <c r="C665" s="13">
        <v>0.65</v>
      </c>
      <c r="D665" s="13">
        <v>0.45</v>
      </c>
      <c r="E665" s="13">
        <v>0.83</v>
      </c>
      <c r="F665" s="9" t="s">
        <v>140</v>
      </c>
      <c r="G665" t="s">
        <v>629</v>
      </c>
      <c r="H665" s="9" t="s">
        <v>31</v>
      </c>
      <c r="I665" s="9" t="s">
        <v>54</v>
      </c>
      <c r="J665" t="s">
        <v>636</v>
      </c>
      <c r="K665" t="s">
        <v>627</v>
      </c>
      <c r="L665">
        <v>2014</v>
      </c>
      <c r="M665" t="s">
        <v>626</v>
      </c>
    </row>
    <row r="666" spans="1:14" x14ac:dyDescent="0.2">
      <c r="A666" t="s">
        <v>68</v>
      </c>
      <c r="B666" t="s">
        <v>1859</v>
      </c>
      <c r="C666" s="13">
        <v>0.5</v>
      </c>
      <c r="D666" s="13">
        <v>0.2</v>
      </c>
      <c r="E666" s="13">
        <v>0.79</v>
      </c>
      <c r="F666" s="9" t="s">
        <v>140</v>
      </c>
      <c r="G666" t="s">
        <v>629</v>
      </c>
      <c r="H666" s="9" t="s">
        <v>31</v>
      </c>
      <c r="I666" s="9" t="s">
        <v>54</v>
      </c>
      <c r="J666" t="s">
        <v>637</v>
      </c>
      <c r="K666" t="s">
        <v>627</v>
      </c>
      <c r="L666">
        <v>2014</v>
      </c>
      <c r="M666" t="s">
        <v>626</v>
      </c>
    </row>
    <row r="667" spans="1:14" x14ac:dyDescent="0.2">
      <c r="A667" t="s">
        <v>69</v>
      </c>
      <c r="B667" t="s">
        <v>1849</v>
      </c>
      <c r="C667" s="13">
        <v>0.64</v>
      </c>
      <c r="D667" s="13">
        <v>0.25</v>
      </c>
      <c r="E667" s="13">
        <v>0.91</v>
      </c>
      <c r="F667" s="9" t="s">
        <v>140</v>
      </c>
      <c r="G667" t="s">
        <v>629</v>
      </c>
      <c r="H667" s="9" t="s">
        <v>31</v>
      </c>
      <c r="I667" s="9" t="s">
        <v>54</v>
      </c>
      <c r="J667" t="s">
        <v>635</v>
      </c>
      <c r="K667" t="s">
        <v>627</v>
      </c>
      <c r="L667">
        <v>2014</v>
      </c>
      <c r="M667" t="s">
        <v>626</v>
      </c>
      <c r="N667" t="s">
        <v>1710</v>
      </c>
    </row>
    <row r="668" spans="1:14" x14ac:dyDescent="0.2">
      <c r="A668" t="s">
        <v>69</v>
      </c>
      <c r="B668" t="s">
        <v>1849</v>
      </c>
      <c r="C668" s="13">
        <v>0.35</v>
      </c>
      <c r="D668" s="13">
        <v>0.11</v>
      </c>
      <c r="E668" s="13">
        <v>0.62</v>
      </c>
      <c r="F668" s="9" t="s">
        <v>140</v>
      </c>
      <c r="G668" t="s">
        <v>629</v>
      </c>
      <c r="H668" s="9" t="s">
        <v>31</v>
      </c>
      <c r="I668" s="9" t="s">
        <v>54</v>
      </c>
      <c r="J668" t="s">
        <v>636</v>
      </c>
      <c r="K668" t="s">
        <v>627</v>
      </c>
      <c r="L668">
        <v>2014</v>
      </c>
      <c r="M668" t="s">
        <v>626</v>
      </c>
    </row>
    <row r="669" spans="1:14" x14ac:dyDescent="0.2">
      <c r="A669" t="s">
        <v>69</v>
      </c>
      <c r="B669" t="s">
        <v>1849</v>
      </c>
      <c r="C669" s="13">
        <v>0.15</v>
      </c>
      <c r="D669" s="13">
        <v>0</v>
      </c>
      <c r="E669" s="13">
        <v>0.55000000000000004</v>
      </c>
      <c r="F669" s="9" t="s">
        <v>140</v>
      </c>
      <c r="G669" t="s">
        <v>629</v>
      </c>
      <c r="H669" s="9" t="s">
        <v>31</v>
      </c>
      <c r="I669" s="9" t="s">
        <v>54</v>
      </c>
      <c r="J669" t="s">
        <v>637</v>
      </c>
      <c r="K669" t="s">
        <v>627</v>
      </c>
      <c r="L669">
        <v>2014</v>
      </c>
      <c r="M669" t="s">
        <v>626</v>
      </c>
    </row>
    <row r="670" spans="1:14" x14ac:dyDescent="0.2">
      <c r="A670" t="s">
        <v>638</v>
      </c>
      <c r="B670" t="s">
        <v>55</v>
      </c>
      <c r="C670" s="13">
        <v>0.72</v>
      </c>
      <c r="D670" s="13">
        <v>0.55000000000000004</v>
      </c>
      <c r="E670" s="13">
        <v>0.86</v>
      </c>
      <c r="F670" s="9" t="s">
        <v>140</v>
      </c>
      <c r="G670" t="s">
        <v>629</v>
      </c>
      <c r="H670" s="9" t="s">
        <v>31</v>
      </c>
      <c r="I670" s="9">
        <v>40</v>
      </c>
      <c r="J670" t="s">
        <v>635</v>
      </c>
      <c r="K670" t="s">
        <v>627</v>
      </c>
      <c r="L670">
        <v>2014</v>
      </c>
      <c r="M670" t="s">
        <v>626</v>
      </c>
      <c r="N670" t="s">
        <v>1711</v>
      </c>
    </row>
    <row r="671" spans="1:14" x14ac:dyDescent="0.2">
      <c r="A671" t="s">
        <v>638</v>
      </c>
      <c r="B671" t="s">
        <v>55</v>
      </c>
      <c r="C671" s="13">
        <v>0.6</v>
      </c>
      <c r="D671" s="13">
        <v>0.4</v>
      </c>
      <c r="E671" s="13">
        <v>0.77</v>
      </c>
      <c r="F671" s="9" t="s">
        <v>140</v>
      </c>
      <c r="G671" t="s">
        <v>629</v>
      </c>
      <c r="H671" s="9" t="s">
        <v>31</v>
      </c>
      <c r="I671" s="9">
        <v>35</v>
      </c>
      <c r="J671" t="s">
        <v>636</v>
      </c>
      <c r="K671" t="s">
        <v>627</v>
      </c>
      <c r="L671">
        <v>2014</v>
      </c>
      <c r="M671" t="s">
        <v>626</v>
      </c>
    </row>
    <row r="672" spans="1:14" x14ac:dyDescent="0.2">
      <c r="A672" t="s">
        <v>638</v>
      </c>
      <c r="B672" t="s">
        <v>55</v>
      </c>
      <c r="C672" s="13">
        <v>0.45</v>
      </c>
      <c r="D672" s="13">
        <v>0.22</v>
      </c>
      <c r="E672" s="13">
        <v>0.68</v>
      </c>
      <c r="F672" s="9" t="s">
        <v>140</v>
      </c>
      <c r="G672" t="s">
        <v>629</v>
      </c>
      <c r="H672" s="9" t="s">
        <v>31</v>
      </c>
      <c r="I672" s="9">
        <v>20</v>
      </c>
      <c r="J672" t="s">
        <v>637</v>
      </c>
      <c r="K672" t="s">
        <v>627</v>
      </c>
      <c r="L672">
        <v>2014</v>
      </c>
      <c r="M672" t="s">
        <v>626</v>
      </c>
    </row>
    <row r="673" spans="1:14" x14ac:dyDescent="0.2">
      <c r="A673" t="s">
        <v>639</v>
      </c>
      <c r="B673" t="s">
        <v>55</v>
      </c>
      <c r="C673" s="13">
        <v>1.8</v>
      </c>
      <c r="D673" s="13">
        <v>1.44</v>
      </c>
      <c r="E673" s="13">
        <v>2.2799999999999998</v>
      </c>
      <c r="F673" s="9" t="s">
        <v>140</v>
      </c>
      <c r="G673" t="s">
        <v>629</v>
      </c>
      <c r="H673" s="9" t="s">
        <v>31</v>
      </c>
      <c r="I673" s="9">
        <v>23</v>
      </c>
      <c r="J673" t="s">
        <v>635</v>
      </c>
      <c r="K673" t="s">
        <v>627</v>
      </c>
      <c r="L673">
        <v>2014</v>
      </c>
      <c r="M673" t="s">
        <v>626</v>
      </c>
    </row>
    <row r="674" spans="1:14" x14ac:dyDescent="0.2">
      <c r="A674" t="s">
        <v>639</v>
      </c>
      <c r="B674" t="s">
        <v>55</v>
      </c>
      <c r="C674" s="13">
        <v>1.81</v>
      </c>
      <c r="D674" s="13">
        <v>1.41</v>
      </c>
      <c r="E674" s="13">
        <v>2.35</v>
      </c>
      <c r="F674" s="9" t="s">
        <v>140</v>
      </c>
      <c r="G674" t="s">
        <v>629</v>
      </c>
      <c r="H674" s="9" t="s">
        <v>31</v>
      </c>
      <c r="I674" s="9">
        <v>18</v>
      </c>
      <c r="J674" t="s">
        <v>636</v>
      </c>
      <c r="K674" t="s">
        <v>627</v>
      </c>
      <c r="L674">
        <v>2014</v>
      </c>
      <c r="M674" t="s">
        <v>626</v>
      </c>
    </row>
    <row r="675" spans="1:14" x14ac:dyDescent="0.2">
      <c r="A675" t="s">
        <v>639</v>
      </c>
      <c r="B675" t="s">
        <v>55</v>
      </c>
      <c r="C675" s="13">
        <v>2.0499999999999998</v>
      </c>
      <c r="D675" s="13">
        <v>1.44</v>
      </c>
      <c r="E675" s="13">
        <v>2.95</v>
      </c>
      <c r="F675" s="9" t="s">
        <v>140</v>
      </c>
      <c r="G675" t="s">
        <v>629</v>
      </c>
      <c r="H675" s="9" t="s">
        <v>31</v>
      </c>
      <c r="I675" s="9">
        <v>9</v>
      </c>
      <c r="J675" t="s">
        <v>637</v>
      </c>
      <c r="K675" t="s">
        <v>627</v>
      </c>
      <c r="L675">
        <v>2014</v>
      </c>
      <c r="M675" t="s">
        <v>626</v>
      </c>
    </row>
    <row r="676" spans="1:14" x14ac:dyDescent="0.2">
      <c r="A676" t="s">
        <v>350</v>
      </c>
      <c r="B676" t="s">
        <v>55</v>
      </c>
      <c r="C676" s="13">
        <v>1.1599999999999999</v>
      </c>
      <c r="D676" s="13" t="s">
        <v>379</v>
      </c>
      <c r="E676" s="13" t="s">
        <v>379</v>
      </c>
      <c r="F676" s="9" t="s">
        <v>140</v>
      </c>
      <c r="G676" t="s">
        <v>629</v>
      </c>
      <c r="H676" s="9" t="s">
        <v>55</v>
      </c>
      <c r="I676" s="9" t="s">
        <v>55</v>
      </c>
      <c r="J676" t="s">
        <v>635</v>
      </c>
      <c r="K676" t="s">
        <v>627</v>
      </c>
      <c r="L676">
        <v>2014</v>
      </c>
      <c r="M676" t="s">
        <v>626</v>
      </c>
      <c r="N676" t="s">
        <v>640</v>
      </c>
    </row>
    <row r="677" spans="1:14" x14ac:dyDescent="0.2">
      <c r="A677" t="s">
        <v>350</v>
      </c>
      <c r="B677" t="s">
        <v>55</v>
      </c>
      <c r="C677" s="13">
        <v>0.84</v>
      </c>
      <c r="D677" s="13" t="s">
        <v>379</v>
      </c>
      <c r="E677" s="13" t="s">
        <v>379</v>
      </c>
      <c r="F677" s="9" t="s">
        <v>140</v>
      </c>
      <c r="G677" t="s">
        <v>629</v>
      </c>
      <c r="H677" s="9" t="s">
        <v>55</v>
      </c>
      <c r="I677" s="9" t="s">
        <v>55</v>
      </c>
      <c r="J677" t="s">
        <v>636</v>
      </c>
      <c r="K677" t="s">
        <v>627</v>
      </c>
      <c r="L677">
        <v>2014</v>
      </c>
      <c r="M677" t="s">
        <v>626</v>
      </c>
      <c r="N677" t="s">
        <v>641</v>
      </c>
    </row>
    <row r="678" spans="1:14" x14ac:dyDescent="0.2">
      <c r="A678" t="s">
        <v>350</v>
      </c>
      <c r="B678" t="s">
        <v>55</v>
      </c>
      <c r="C678" s="13">
        <v>0.56999999999999995</v>
      </c>
      <c r="D678" s="13" t="s">
        <v>379</v>
      </c>
      <c r="E678" s="13" t="s">
        <v>379</v>
      </c>
      <c r="F678" s="9" t="s">
        <v>140</v>
      </c>
      <c r="G678" t="s">
        <v>629</v>
      </c>
      <c r="H678" s="9" t="s">
        <v>55</v>
      </c>
      <c r="I678" s="9" t="s">
        <v>55</v>
      </c>
      <c r="J678" t="s">
        <v>637</v>
      </c>
      <c r="K678" t="s">
        <v>627</v>
      </c>
      <c r="L678">
        <v>2014</v>
      </c>
      <c r="M678" t="s">
        <v>626</v>
      </c>
    </row>
    <row r="679" spans="1:14" x14ac:dyDescent="0.2">
      <c r="A679" t="s">
        <v>69</v>
      </c>
      <c r="B679" t="s">
        <v>1849</v>
      </c>
      <c r="C679" s="13">
        <v>0.31</v>
      </c>
      <c r="D679" s="13">
        <v>2.4E-2</v>
      </c>
      <c r="E679" s="13" t="s">
        <v>55</v>
      </c>
      <c r="F679" s="9" t="s">
        <v>72</v>
      </c>
      <c r="G679" t="s">
        <v>54</v>
      </c>
      <c r="H679" s="9" t="s">
        <v>54</v>
      </c>
      <c r="I679" s="9" t="s">
        <v>54</v>
      </c>
      <c r="J679" t="s">
        <v>55</v>
      </c>
      <c r="K679" t="s">
        <v>643</v>
      </c>
      <c r="L679">
        <v>2012</v>
      </c>
      <c r="M679" t="s">
        <v>642</v>
      </c>
      <c r="N679" t="s">
        <v>650</v>
      </c>
    </row>
    <row r="680" spans="1:14" x14ac:dyDescent="0.2">
      <c r="A680" t="s">
        <v>68</v>
      </c>
      <c r="B680" t="s">
        <v>1859</v>
      </c>
      <c r="C680" s="13">
        <v>0.51900000000000002</v>
      </c>
      <c r="D680" s="13">
        <v>2.9000000000000001E-2</v>
      </c>
      <c r="E680" s="13" t="s">
        <v>55</v>
      </c>
      <c r="F680" s="9" t="s">
        <v>72</v>
      </c>
      <c r="G680" t="s">
        <v>54</v>
      </c>
      <c r="H680" s="9" t="s">
        <v>54</v>
      </c>
      <c r="I680" s="9" t="s">
        <v>54</v>
      </c>
      <c r="J680" t="s">
        <v>55</v>
      </c>
      <c r="K680" t="s">
        <v>643</v>
      </c>
      <c r="L680">
        <v>2012</v>
      </c>
      <c r="M680" t="s">
        <v>642</v>
      </c>
    </row>
    <row r="681" spans="1:14" x14ac:dyDescent="0.2">
      <c r="A681" t="s">
        <v>646</v>
      </c>
      <c r="B681" t="s">
        <v>55</v>
      </c>
      <c r="C681" s="13">
        <v>4.7930000000000001</v>
      </c>
      <c r="D681" s="13">
        <v>0.14099999999999999</v>
      </c>
      <c r="E681" s="13" t="s">
        <v>55</v>
      </c>
      <c r="F681" s="9" t="s">
        <v>72</v>
      </c>
      <c r="G681" t="s">
        <v>54</v>
      </c>
      <c r="H681" s="9" t="s">
        <v>54</v>
      </c>
      <c r="I681" s="9" t="s">
        <v>54</v>
      </c>
      <c r="J681" t="s">
        <v>55</v>
      </c>
      <c r="K681" t="s">
        <v>643</v>
      </c>
      <c r="L681">
        <v>2012</v>
      </c>
      <c r="M681" t="s">
        <v>642</v>
      </c>
    </row>
    <row r="682" spans="1:14" x14ac:dyDescent="0.2">
      <c r="A682" t="s">
        <v>647</v>
      </c>
      <c r="B682" t="s">
        <v>55</v>
      </c>
      <c r="C682" s="13">
        <v>0.313</v>
      </c>
      <c r="D682" s="13">
        <v>4.7E-2</v>
      </c>
      <c r="E682" s="13" t="s">
        <v>55</v>
      </c>
      <c r="F682" s="9" t="s">
        <v>72</v>
      </c>
      <c r="G682" t="s">
        <v>54</v>
      </c>
      <c r="H682" s="9" t="s">
        <v>54</v>
      </c>
      <c r="I682" s="9" t="s">
        <v>54</v>
      </c>
      <c r="J682" t="s">
        <v>55</v>
      </c>
      <c r="K682" t="s">
        <v>643</v>
      </c>
      <c r="L682">
        <v>2012</v>
      </c>
      <c r="M682" t="s">
        <v>642</v>
      </c>
    </row>
    <row r="683" spans="1:14" x14ac:dyDescent="0.2">
      <c r="A683" t="s">
        <v>648</v>
      </c>
      <c r="B683" t="s">
        <v>55</v>
      </c>
      <c r="C683" s="13">
        <v>0.81699999999999995</v>
      </c>
      <c r="D683" s="13">
        <v>3.6999999999999998E-2</v>
      </c>
      <c r="E683" s="13" t="s">
        <v>55</v>
      </c>
      <c r="F683" s="9" t="s">
        <v>72</v>
      </c>
      <c r="G683" t="s">
        <v>54</v>
      </c>
      <c r="H683" s="9" t="s">
        <v>54</v>
      </c>
      <c r="I683" s="9" t="s">
        <v>54</v>
      </c>
      <c r="J683" t="s">
        <v>55</v>
      </c>
      <c r="K683" t="s">
        <v>643</v>
      </c>
      <c r="L683">
        <v>2012</v>
      </c>
      <c r="M683" t="s">
        <v>642</v>
      </c>
    </row>
    <row r="684" spans="1:14" x14ac:dyDescent="0.2">
      <c r="A684" t="s">
        <v>350</v>
      </c>
      <c r="B684" t="s">
        <v>55</v>
      </c>
      <c r="C684" s="13">
        <v>0.94</v>
      </c>
      <c r="D684" s="13">
        <v>0.84</v>
      </c>
      <c r="E684" s="13">
        <v>1.04</v>
      </c>
      <c r="F684" s="9" t="s">
        <v>63</v>
      </c>
      <c r="G684" t="s">
        <v>54</v>
      </c>
      <c r="H684" s="9" t="s">
        <v>55</v>
      </c>
      <c r="I684" s="9" t="s">
        <v>55</v>
      </c>
      <c r="J684" t="s">
        <v>55</v>
      </c>
      <c r="K684" t="s">
        <v>643</v>
      </c>
      <c r="L684">
        <v>2012</v>
      </c>
      <c r="M684" t="s">
        <v>642</v>
      </c>
    </row>
    <row r="685" spans="1:14" x14ac:dyDescent="0.2">
      <c r="A685" t="s">
        <v>418</v>
      </c>
      <c r="B685" t="s">
        <v>55</v>
      </c>
      <c r="C685" s="13">
        <v>0.92</v>
      </c>
      <c r="D685" s="13">
        <v>0.52</v>
      </c>
      <c r="E685" s="13">
        <v>1.6</v>
      </c>
      <c r="F685" s="9" t="s">
        <v>63</v>
      </c>
      <c r="G685" t="s">
        <v>649</v>
      </c>
      <c r="H685" s="9" t="s">
        <v>55</v>
      </c>
      <c r="I685" s="9" t="s">
        <v>55</v>
      </c>
      <c r="J685" t="s">
        <v>55</v>
      </c>
      <c r="K685" t="s">
        <v>643</v>
      </c>
      <c r="L685">
        <v>2012</v>
      </c>
      <c r="M685" t="s">
        <v>642</v>
      </c>
    </row>
    <row r="686" spans="1:14" x14ac:dyDescent="0.2">
      <c r="A686" t="s">
        <v>1718</v>
      </c>
      <c r="B686" t="s">
        <v>1845</v>
      </c>
      <c r="C686" s="13">
        <v>11.01</v>
      </c>
      <c r="D686" s="13" t="s">
        <v>55</v>
      </c>
      <c r="E686" s="13" t="s">
        <v>55</v>
      </c>
      <c r="F686" s="13" t="s">
        <v>55</v>
      </c>
      <c r="G686" s="13" t="s">
        <v>250</v>
      </c>
      <c r="H686" s="9" t="s">
        <v>31</v>
      </c>
      <c r="I686" s="9" t="s">
        <v>438</v>
      </c>
      <c r="J686" s="13" t="s">
        <v>55</v>
      </c>
      <c r="K686" s="12" t="s">
        <v>652</v>
      </c>
      <c r="L686" s="12">
        <v>2013</v>
      </c>
      <c r="M686" s="12" t="s">
        <v>651</v>
      </c>
      <c r="N686" t="s">
        <v>1737</v>
      </c>
    </row>
    <row r="687" spans="1:14" x14ac:dyDescent="0.2">
      <c r="A687" t="s">
        <v>1719</v>
      </c>
      <c r="B687" t="s">
        <v>1846</v>
      </c>
      <c r="C687" s="13">
        <v>44.75</v>
      </c>
      <c r="D687" s="13" t="s">
        <v>55</v>
      </c>
      <c r="E687" s="13" t="s">
        <v>55</v>
      </c>
      <c r="F687" s="13" t="s">
        <v>55</v>
      </c>
      <c r="G687" s="13" t="s">
        <v>250</v>
      </c>
      <c r="H687" s="9" t="s">
        <v>31</v>
      </c>
      <c r="I687" s="9" t="s">
        <v>438</v>
      </c>
      <c r="J687" s="13" t="s">
        <v>55</v>
      </c>
      <c r="K687" s="12" t="s">
        <v>652</v>
      </c>
      <c r="L687" s="12">
        <v>2013</v>
      </c>
      <c r="M687" s="12" t="s">
        <v>651</v>
      </c>
    </row>
    <row r="688" spans="1:14" x14ac:dyDescent="0.2">
      <c r="A688" t="s">
        <v>1720</v>
      </c>
      <c r="B688" t="s">
        <v>1847</v>
      </c>
      <c r="C688" s="13">
        <v>81.150000000000006</v>
      </c>
      <c r="D688" s="13" t="s">
        <v>55</v>
      </c>
      <c r="E688" s="13" t="s">
        <v>55</v>
      </c>
      <c r="F688" s="13" t="s">
        <v>55</v>
      </c>
      <c r="G688" s="13" t="s">
        <v>250</v>
      </c>
      <c r="H688" s="9" t="s">
        <v>31</v>
      </c>
      <c r="I688" s="9" t="s">
        <v>438</v>
      </c>
      <c r="J688" s="13" t="s">
        <v>55</v>
      </c>
      <c r="K688" s="12" t="s">
        <v>652</v>
      </c>
      <c r="L688" s="12">
        <v>2013</v>
      </c>
      <c r="M688" s="12" t="s">
        <v>651</v>
      </c>
    </row>
    <row r="689" spans="1:13" x14ac:dyDescent="0.2">
      <c r="A689" t="s">
        <v>1717</v>
      </c>
      <c r="B689" t="s">
        <v>1849</v>
      </c>
      <c r="C689" s="13">
        <v>8.8999999999999996E-2</v>
      </c>
      <c r="D689" s="13" t="s">
        <v>55</v>
      </c>
      <c r="E689" s="13" t="s">
        <v>55</v>
      </c>
      <c r="F689" s="13" t="s">
        <v>55</v>
      </c>
      <c r="G689" s="13" t="s">
        <v>250</v>
      </c>
      <c r="H689" s="9" t="s">
        <v>31</v>
      </c>
      <c r="I689" s="9" t="s">
        <v>438</v>
      </c>
      <c r="J689" s="13" t="s">
        <v>55</v>
      </c>
      <c r="K689" s="12" t="s">
        <v>652</v>
      </c>
      <c r="L689" s="12">
        <v>2013</v>
      </c>
      <c r="M689" s="12" t="s">
        <v>651</v>
      </c>
    </row>
    <row r="690" spans="1:13" x14ac:dyDescent="0.2">
      <c r="A690" t="s">
        <v>1721</v>
      </c>
      <c r="B690" t="s">
        <v>1862</v>
      </c>
      <c r="C690" s="13">
        <v>0.13800000000000001</v>
      </c>
      <c r="D690" s="13" t="s">
        <v>55</v>
      </c>
      <c r="E690" s="13" t="s">
        <v>55</v>
      </c>
      <c r="F690" s="13" t="s">
        <v>55</v>
      </c>
      <c r="G690" s="13" t="s">
        <v>250</v>
      </c>
      <c r="H690" s="9" t="s">
        <v>31</v>
      </c>
      <c r="I690" s="9" t="s">
        <v>438</v>
      </c>
      <c r="J690" s="13" t="s">
        <v>55</v>
      </c>
      <c r="K690" s="12" t="s">
        <v>652</v>
      </c>
      <c r="L690" s="12">
        <v>2013</v>
      </c>
      <c r="M690" s="12" t="s">
        <v>651</v>
      </c>
    </row>
    <row r="691" spans="1:13" x14ac:dyDescent="0.2">
      <c r="A691" t="s">
        <v>1722</v>
      </c>
      <c r="B691" t="s">
        <v>1889</v>
      </c>
      <c r="C691" s="13">
        <v>1E-3</v>
      </c>
      <c r="D691" s="13" t="s">
        <v>55</v>
      </c>
      <c r="E691" s="13" t="s">
        <v>55</v>
      </c>
      <c r="F691" s="13" t="s">
        <v>55</v>
      </c>
      <c r="G691" s="13" t="s">
        <v>250</v>
      </c>
      <c r="H691" s="9" t="s">
        <v>31</v>
      </c>
      <c r="I691" s="9" t="s">
        <v>438</v>
      </c>
      <c r="J691" s="13" t="s">
        <v>55</v>
      </c>
      <c r="K691" s="12" t="s">
        <v>652</v>
      </c>
      <c r="L691" s="12">
        <v>2013</v>
      </c>
      <c r="M691" s="12" t="s">
        <v>651</v>
      </c>
    </row>
    <row r="692" spans="1:13" x14ac:dyDescent="0.2">
      <c r="A692" t="s">
        <v>1723</v>
      </c>
      <c r="B692" t="s">
        <v>1852</v>
      </c>
      <c r="C692" s="13">
        <v>0.153</v>
      </c>
      <c r="D692" s="13" t="s">
        <v>55</v>
      </c>
      <c r="E692" s="13" t="s">
        <v>55</v>
      </c>
      <c r="F692" s="13" t="s">
        <v>55</v>
      </c>
      <c r="G692" s="13" t="s">
        <v>250</v>
      </c>
      <c r="H692" s="9" t="s">
        <v>31</v>
      </c>
      <c r="I692" s="9" t="s">
        <v>438</v>
      </c>
      <c r="J692" s="13" t="s">
        <v>55</v>
      </c>
      <c r="K692" s="12" t="s">
        <v>652</v>
      </c>
      <c r="L692" s="12">
        <v>2013</v>
      </c>
      <c r="M692" s="12" t="s">
        <v>651</v>
      </c>
    </row>
    <row r="693" spans="1:13" x14ac:dyDescent="0.2">
      <c r="A693" t="s">
        <v>1724</v>
      </c>
      <c r="B693" t="s">
        <v>1893</v>
      </c>
      <c r="C693" s="13">
        <v>0.52400000000000002</v>
      </c>
      <c r="D693" s="13" t="s">
        <v>55</v>
      </c>
      <c r="E693" s="13" t="s">
        <v>55</v>
      </c>
      <c r="F693" s="13" t="s">
        <v>55</v>
      </c>
      <c r="G693" s="13" t="s">
        <v>250</v>
      </c>
      <c r="H693" s="9" t="s">
        <v>31</v>
      </c>
      <c r="I693" s="9" t="s">
        <v>438</v>
      </c>
      <c r="J693" s="13" t="s">
        <v>55</v>
      </c>
      <c r="K693" s="12" t="s">
        <v>652</v>
      </c>
      <c r="L693" s="12">
        <v>2013</v>
      </c>
      <c r="M693" s="12" t="s">
        <v>651</v>
      </c>
    </row>
    <row r="694" spans="1:13" x14ac:dyDescent="0.2">
      <c r="A694" t="s">
        <v>1725</v>
      </c>
      <c r="B694" t="s">
        <v>1894</v>
      </c>
      <c r="C694" s="13">
        <v>8.1000000000000003E-2</v>
      </c>
      <c r="D694" s="13" t="s">
        <v>55</v>
      </c>
      <c r="E694" s="13" t="s">
        <v>55</v>
      </c>
      <c r="F694" s="13" t="s">
        <v>55</v>
      </c>
      <c r="G694" s="13" t="s">
        <v>250</v>
      </c>
      <c r="H694" s="9" t="s">
        <v>31</v>
      </c>
      <c r="I694" s="9" t="s">
        <v>438</v>
      </c>
      <c r="J694" s="13" t="s">
        <v>55</v>
      </c>
      <c r="K694" s="12" t="s">
        <v>652</v>
      </c>
      <c r="L694" s="12">
        <v>2013</v>
      </c>
      <c r="M694" s="12" t="s">
        <v>651</v>
      </c>
    </row>
    <row r="695" spans="1:13" x14ac:dyDescent="0.2">
      <c r="A695" t="s">
        <v>1726</v>
      </c>
      <c r="B695" t="s">
        <v>1853</v>
      </c>
      <c r="C695" s="13">
        <v>0.25700000000000001</v>
      </c>
      <c r="D695" s="13" t="s">
        <v>55</v>
      </c>
      <c r="E695" s="13" t="s">
        <v>55</v>
      </c>
      <c r="F695" s="13" t="s">
        <v>55</v>
      </c>
      <c r="G695" s="13" t="s">
        <v>250</v>
      </c>
      <c r="H695" s="9" t="s">
        <v>31</v>
      </c>
      <c r="I695" s="9" t="s">
        <v>438</v>
      </c>
      <c r="J695" s="13" t="s">
        <v>55</v>
      </c>
      <c r="K695" s="12" t="s">
        <v>652</v>
      </c>
      <c r="L695" s="12">
        <v>2013</v>
      </c>
      <c r="M695" s="12" t="s">
        <v>651</v>
      </c>
    </row>
    <row r="696" spans="1:13" x14ac:dyDescent="0.2">
      <c r="A696" t="s">
        <v>1727</v>
      </c>
      <c r="B696" t="s">
        <v>1895</v>
      </c>
      <c r="C696" s="13">
        <v>0.58699999999999997</v>
      </c>
      <c r="D696" s="13" t="s">
        <v>55</v>
      </c>
      <c r="E696" s="13" t="s">
        <v>55</v>
      </c>
      <c r="F696" s="13" t="s">
        <v>55</v>
      </c>
      <c r="G696" s="13" t="s">
        <v>250</v>
      </c>
      <c r="H696" s="9" t="s">
        <v>31</v>
      </c>
      <c r="I696" s="9" t="s">
        <v>438</v>
      </c>
      <c r="J696" s="13" t="s">
        <v>55</v>
      </c>
      <c r="K696" s="12" t="s">
        <v>652</v>
      </c>
      <c r="L696" s="12">
        <v>2013</v>
      </c>
      <c r="M696" s="12" t="s">
        <v>651</v>
      </c>
    </row>
    <row r="697" spans="1:13" x14ac:dyDescent="0.2">
      <c r="A697" t="s">
        <v>1728</v>
      </c>
      <c r="B697" t="s">
        <v>1896</v>
      </c>
      <c r="C697" s="13">
        <v>4.0000000000000001E-3</v>
      </c>
      <c r="D697" s="13" t="s">
        <v>55</v>
      </c>
      <c r="E697" s="13" t="s">
        <v>55</v>
      </c>
      <c r="F697" s="13" t="s">
        <v>55</v>
      </c>
      <c r="G697" s="13" t="s">
        <v>250</v>
      </c>
      <c r="H697" s="9" t="s">
        <v>31</v>
      </c>
      <c r="I697" s="9" t="s">
        <v>438</v>
      </c>
      <c r="J697" s="13" t="s">
        <v>55</v>
      </c>
      <c r="K697" s="12" t="s">
        <v>652</v>
      </c>
      <c r="L697" s="12">
        <v>2013</v>
      </c>
      <c r="M697" s="12" t="s">
        <v>651</v>
      </c>
    </row>
    <row r="698" spans="1:13" x14ac:dyDescent="0.2">
      <c r="A698" t="s">
        <v>1729</v>
      </c>
      <c r="B698" t="s">
        <v>1854</v>
      </c>
      <c r="C698" s="13">
        <v>2.5999999999999999E-2</v>
      </c>
      <c r="D698" s="13" t="s">
        <v>55</v>
      </c>
      <c r="E698" s="13" t="s">
        <v>55</v>
      </c>
      <c r="F698" s="13" t="s">
        <v>55</v>
      </c>
      <c r="G698" s="13" t="s">
        <v>250</v>
      </c>
      <c r="H698" s="9" t="s">
        <v>31</v>
      </c>
      <c r="I698" s="9" t="s">
        <v>438</v>
      </c>
      <c r="J698" s="13" t="s">
        <v>55</v>
      </c>
      <c r="K698" s="12" t="s">
        <v>652</v>
      </c>
      <c r="L698" s="12">
        <v>2013</v>
      </c>
      <c r="M698" s="12" t="s">
        <v>651</v>
      </c>
    </row>
    <row r="699" spans="1:13" x14ac:dyDescent="0.2">
      <c r="A699" t="s">
        <v>1730</v>
      </c>
      <c r="B699" t="s">
        <v>1897</v>
      </c>
      <c r="C699" s="13">
        <v>0.83799999999999997</v>
      </c>
      <c r="D699" s="13" t="s">
        <v>55</v>
      </c>
      <c r="E699" s="13" t="s">
        <v>55</v>
      </c>
      <c r="F699" s="13" t="s">
        <v>55</v>
      </c>
      <c r="G699" s="13" t="s">
        <v>250</v>
      </c>
      <c r="H699" s="9" t="s">
        <v>31</v>
      </c>
      <c r="I699" s="9" t="s">
        <v>438</v>
      </c>
      <c r="J699" s="13" t="s">
        <v>55</v>
      </c>
      <c r="K699" s="12" t="s">
        <v>652</v>
      </c>
      <c r="L699" s="12">
        <v>2013</v>
      </c>
      <c r="M699" s="12" t="s">
        <v>651</v>
      </c>
    </row>
    <row r="700" spans="1:13" x14ac:dyDescent="0.2">
      <c r="A700" t="s">
        <v>1731</v>
      </c>
      <c r="B700" t="s">
        <v>1898</v>
      </c>
      <c r="C700" s="13">
        <v>0.02</v>
      </c>
      <c r="D700" s="13" t="s">
        <v>55</v>
      </c>
      <c r="E700" s="13" t="s">
        <v>55</v>
      </c>
      <c r="F700" s="13" t="s">
        <v>55</v>
      </c>
      <c r="G700" s="13" t="s">
        <v>250</v>
      </c>
      <c r="H700" s="9" t="s">
        <v>31</v>
      </c>
      <c r="I700" s="9" t="s">
        <v>438</v>
      </c>
      <c r="J700" s="13" t="s">
        <v>55</v>
      </c>
      <c r="K700" s="12" t="s">
        <v>652</v>
      </c>
      <c r="L700" s="12">
        <v>2013</v>
      </c>
      <c r="M700" s="12" t="s">
        <v>651</v>
      </c>
    </row>
    <row r="701" spans="1:13" x14ac:dyDescent="0.2">
      <c r="A701" t="s">
        <v>1732</v>
      </c>
      <c r="B701" t="s">
        <v>1855</v>
      </c>
      <c r="C701" s="13">
        <v>0.41499999999999998</v>
      </c>
      <c r="D701" s="13" t="s">
        <v>55</v>
      </c>
      <c r="E701" s="13" t="s">
        <v>55</v>
      </c>
      <c r="F701" s="13" t="s">
        <v>55</v>
      </c>
      <c r="G701" s="13" t="s">
        <v>250</v>
      </c>
      <c r="H701" s="9" t="s">
        <v>31</v>
      </c>
      <c r="I701" s="9" t="s">
        <v>438</v>
      </c>
      <c r="J701" s="13" t="s">
        <v>55</v>
      </c>
      <c r="K701" s="12" t="s">
        <v>652</v>
      </c>
      <c r="L701" s="12">
        <v>2013</v>
      </c>
      <c r="M701" s="12" t="s">
        <v>651</v>
      </c>
    </row>
    <row r="702" spans="1:13" x14ac:dyDescent="0.2">
      <c r="A702" t="s">
        <v>1733</v>
      </c>
      <c r="B702" t="s">
        <v>1899</v>
      </c>
      <c r="C702" s="13">
        <v>0.49099999999999999</v>
      </c>
      <c r="D702" s="13" t="s">
        <v>55</v>
      </c>
      <c r="E702" s="13" t="s">
        <v>55</v>
      </c>
      <c r="F702" s="13" t="s">
        <v>55</v>
      </c>
      <c r="G702" s="13" t="s">
        <v>250</v>
      </c>
      <c r="H702" s="9" t="s">
        <v>31</v>
      </c>
      <c r="I702" s="9" t="s">
        <v>438</v>
      </c>
      <c r="J702" s="13" t="s">
        <v>55</v>
      </c>
      <c r="K702" s="12" t="s">
        <v>652</v>
      </c>
      <c r="L702" s="12">
        <v>2013</v>
      </c>
      <c r="M702" s="12" t="s">
        <v>651</v>
      </c>
    </row>
    <row r="703" spans="1:13" x14ac:dyDescent="0.2">
      <c r="A703" t="s">
        <v>1734</v>
      </c>
      <c r="B703" t="s">
        <v>1884</v>
      </c>
      <c r="C703" s="13">
        <v>0.68700000000000006</v>
      </c>
      <c r="D703" s="13" t="s">
        <v>55</v>
      </c>
      <c r="E703" s="13" t="s">
        <v>55</v>
      </c>
      <c r="F703" s="13" t="s">
        <v>55</v>
      </c>
      <c r="G703" s="13" t="s">
        <v>250</v>
      </c>
      <c r="H703" s="9" t="s">
        <v>31</v>
      </c>
      <c r="I703" s="9" t="s">
        <v>438</v>
      </c>
      <c r="J703" s="13" t="s">
        <v>55</v>
      </c>
      <c r="K703" s="12" t="s">
        <v>652</v>
      </c>
      <c r="L703" s="12">
        <v>2013</v>
      </c>
      <c r="M703" s="12" t="s">
        <v>651</v>
      </c>
    </row>
    <row r="704" spans="1:13" x14ac:dyDescent="0.2">
      <c r="A704" t="s">
        <v>1735</v>
      </c>
      <c r="B704" t="s">
        <v>1856</v>
      </c>
      <c r="C704" s="13">
        <v>0.23499999999999999</v>
      </c>
      <c r="D704" s="13" t="s">
        <v>55</v>
      </c>
      <c r="E704" s="13" t="s">
        <v>55</v>
      </c>
      <c r="F704" s="13" t="s">
        <v>55</v>
      </c>
      <c r="G704" s="13" t="s">
        <v>250</v>
      </c>
      <c r="H704" s="9" t="s">
        <v>31</v>
      </c>
      <c r="I704" s="9" t="s">
        <v>438</v>
      </c>
      <c r="J704" s="13" t="s">
        <v>55</v>
      </c>
      <c r="K704" s="12" t="s">
        <v>652</v>
      </c>
      <c r="L704" s="12">
        <v>2013</v>
      </c>
      <c r="M704" s="12" t="s">
        <v>651</v>
      </c>
    </row>
    <row r="705" spans="1:14" x14ac:dyDescent="0.2">
      <c r="A705" t="s">
        <v>1736</v>
      </c>
      <c r="B705" t="s">
        <v>1884</v>
      </c>
      <c r="C705" s="13">
        <v>0.93300000000000005</v>
      </c>
      <c r="D705" s="13" t="s">
        <v>55</v>
      </c>
      <c r="E705" s="13" t="s">
        <v>55</v>
      </c>
      <c r="F705" s="13" t="s">
        <v>55</v>
      </c>
      <c r="G705" s="13" t="s">
        <v>250</v>
      </c>
      <c r="H705" s="9" t="s">
        <v>31</v>
      </c>
      <c r="I705" s="9" t="s">
        <v>438</v>
      </c>
      <c r="J705" s="13" t="s">
        <v>55</v>
      </c>
      <c r="K705" s="12" t="s">
        <v>652</v>
      </c>
      <c r="L705" s="12">
        <v>2013</v>
      </c>
      <c r="M705" s="12" t="s">
        <v>651</v>
      </c>
    </row>
    <row r="706" spans="1:14" x14ac:dyDescent="0.2">
      <c r="A706" t="s">
        <v>350</v>
      </c>
      <c r="B706" t="s">
        <v>55</v>
      </c>
      <c r="C706" s="13" t="s">
        <v>438</v>
      </c>
      <c r="D706" s="13" t="s">
        <v>438</v>
      </c>
      <c r="E706" s="13" t="s">
        <v>438</v>
      </c>
      <c r="F706" s="13" t="s">
        <v>438</v>
      </c>
      <c r="G706" s="13" t="s">
        <v>438</v>
      </c>
      <c r="H706" s="13" t="s">
        <v>55</v>
      </c>
      <c r="I706" s="13" t="s">
        <v>55</v>
      </c>
      <c r="J706" s="13" t="s">
        <v>55</v>
      </c>
      <c r="K706" s="12" t="s">
        <v>652</v>
      </c>
      <c r="L706" s="12">
        <v>2013</v>
      </c>
      <c r="M706" s="12" t="s">
        <v>651</v>
      </c>
    </row>
    <row r="707" spans="1:14" x14ac:dyDescent="0.2">
      <c r="A707" t="s">
        <v>662</v>
      </c>
      <c r="B707" t="s">
        <v>55</v>
      </c>
      <c r="C707" s="13" t="s">
        <v>139</v>
      </c>
      <c r="D707" s="13" t="s">
        <v>139</v>
      </c>
      <c r="E707" s="13" t="s">
        <v>139</v>
      </c>
      <c r="F707" s="9" t="s">
        <v>63</v>
      </c>
      <c r="G707" t="s">
        <v>663</v>
      </c>
      <c r="H707" s="9" t="s">
        <v>31</v>
      </c>
      <c r="I707" s="9" t="s">
        <v>55</v>
      </c>
      <c r="J707" t="s">
        <v>55</v>
      </c>
      <c r="K707" s="12" t="s">
        <v>652</v>
      </c>
      <c r="L707" s="12">
        <v>2013</v>
      </c>
      <c r="M707" s="12" t="s">
        <v>651</v>
      </c>
      <c r="N707" s="12" t="s">
        <v>664</v>
      </c>
    </row>
    <row r="708" spans="1:14" x14ac:dyDescent="0.2">
      <c r="A708" t="s">
        <v>350</v>
      </c>
      <c r="B708" t="s">
        <v>55</v>
      </c>
      <c r="C708" s="13">
        <v>1.69</v>
      </c>
      <c r="D708" s="13">
        <v>1.0900000000000001</v>
      </c>
      <c r="E708" s="13">
        <v>1.89</v>
      </c>
      <c r="F708" s="9" t="s">
        <v>63</v>
      </c>
      <c r="G708" t="s">
        <v>1745</v>
      </c>
      <c r="H708" s="9" t="s">
        <v>55</v>
      </c>
      <c r="I708" s="9" t="s">
        <v>55</v>
      </c>
      <c r="J708" t="s">
        <v>684</v>
      </c>
      <c r="K708" t="s">
        <v>674</v>
      </c>
      <c r="L708">
        <v>2013</v>
      </c>
      <c r="M708" t="s">
        <v>673</v>
      </c>
      <c r="N708" t="s">
        <v>292</v>
      </c>
    </row>
    <row r="709" spans="1:14" x14ac:dyDescent="0.2">
      <c r="A709" t="s">
        <v>350</v>
      </c>
      <c r="B709" t="s">
        <v>55</v>
      </c>
      <c r="C709" s="13">
        <v>0.49</v>
      </c>
      <c r="D709" s="13">
        <v>0.08</v>
      </c>
      <c r="E709" s="13">
        <v>1.75</v>
      </c>
      <c r="F709" s="9" t="s">
        <v>63</v>
      </c>
      <c r="G709" t="s">
        <v>1745</v>
      </c>
      <c r="H709" s="9" t="s">
        <v>55</v>
      </c>
      <c r="I709" s="9" t="s">
        <v>55</v>
      </c>
      <c r="J709" t="s">
        <v>685</v>
      </c>
      <c r="K709" t="s">
        <v>674</v>
      </c>
      <c r="L709">
        <v>2013</v>
      </c>
      <c r="M709" t="s">
        <v>673</v>
      </c>
    </row>
    <row r="710" spans="1:14" x14ac:dyDescent="0.2">
      <c r="A710" t="s">
        <v>350</v>
      </c>
      <c r="B710" t="s">
        <v>55</v>
      </c>
      <c r="C710" s="13">
        <v>0.63</v>
      </c>
      <c r="D710" s="13">
        <v>0.43</v>
      </c>
      <c r="E710" s="13">
        <v>1.08</v>
      </c>
      <c r="F710" s="9" t="s">
        <v>63</v>
      </c>
      <c r="G710" t="s">
        <v>1745</v>
      </c>
      <c r="H710" s="9" t="s">
        <v>55</v>
      </c>
      <c r="I710" s="9" t="s">
        <v>55</v>
      </c>
      <c r="J710" t="s">
        <v>686</v>
      </c>
      <c r="K710" t="s">
        <v>674</v>
      </c>
      <c r="L710">
        <v>2013</v>
      </c>
      <c r="M710" t="s">
        <v>673</v>
      </c>
    </row>
    <row r="711" spans="1:14" x14ac:dyDescent="0.2">
      <c r="A711" t="s">
        <v>350</v>
      </c>
      <c r="B711" t="s">
        <v>55</v>
      </c>
      <c r="C711" s="13">
        <v>0.78</v>
      </c>
      <c r="D711" s="13">
        <v>0.61</v>
      </c>
      <c r="E711" s="13">
        <v>1.05</v>
      </c>
      <c r="F711" s="9" t="s">
        <v>63</v>
      </c>
      <c r="G711" t="s">
        <v>1745</v>
      </c>
      <c r="H711" s="9" t="s">
        <v>55</v>
      </c>
      <c r="I711" s="9" t="s">
        <v>55</v>
      </c>
      <c r="J711" t="s">
        <v>687</v>
      </c>
      <c r="K711" t="s">
        <v>674</v>
      </c>
      <c r="L711">
        <v>2013</v>
      </c>
      <c r="M711" t="s">
        <v>673</v>
      </c>
    </row>
    <row r="712" spans="1:14" x14ac:dyDescent="0.2">
      <c r="A712" t="s">
        <v>350</v>
      </c>
      <c r="B712" t="s">
        <v>55</v>
      </c>
      <c r="C712" s="13">
        <v>0.83</v>
      </c>
      <c r="D712" s="13">
        <v>0.73</v>
      </c>
      <c r="E712" s="13">
        <v>1.01</v>
      </c>
      <c r="F712" s="9" t="s">
        <v>63</v>
      </c>
      <c r="G712" t="s">
        <v>1745</v>
      </c>
      <c r="H712" s="9" t="s">
        <v>55</v>
      </c>
      <c r="I712" s="9" t="s">
        <v>55</v>
      </c>
      <c r="J712" t="s">
        <v>688</v>
      </c>
      <c r="K712" t="s">
        <v>674</v>
      </c>
      <c r="L712">
        <v>2013</v>
      </c>
      <c r="M712" t="s">
        <v>673</v>
      </c>
    </row>
    <row r="713" spans="1:14" x14ac:dyDescent="0.2">
      <c r="A713" t="s">
        <v>350</v>
      </c>
      <c r="B713" t="s">
        <v>55</v>
      </c>
      <c r="C713" s="13">
        <v>0.97</v>
      </c>
      <c r="D713" s="13">
        <v>0.43</v>
      </c>
      <c r="E713" s="13">
        <v>1.76</v>
      </c>
      <c r="F713" s="9" t="s">
        <v>63</v>
      </c>
      <c r="G713" t="s">
        <v>1745</v>
      </c>
      <c r="H713" s="9" t="s">
        <v>55</v>
      </c>
      <c r="I713" s="9" t="s">
        <v>55</v>
      </c>
      <c r="J713" t="s">
        <v>689</v>
      </c>
      <c r="K713" t="s">
        <v>674</v>
      </c>
      <c r="L713">
        <v>2013</v>
      </c>
      <c r="M713" t="s">
        <v>673</v>
      </c>
    </row>
    <row r="714" spans="1:14" x14ac:dyDescent="0.2">
      <c r="A714" t="s">
        <v>350</v>
      </c>
      <c r="B714" t="s">
        <v>55</v>
      </c>
      <c r="C714" s="13">
        <v>0.42</v>
      </c>
      <c r="D714" s="13">
        <v>0.41</v>
      </c>
      <c r="E714" s="13">
        <v>0.81</v>
      </c>
      <c r="F714" s="9" t="s">
        <v>63</v>
      </c>
      <c r="G714" t="s">
        <v>1745</v>
      </c>
      <c r="H714" s="9" t="s">
        <v>55</v>
      </c>
      <c r="I714" s="9" t="s">
        <v>55</v>
      </c>
      <c r="J714" t="s">
        <v>690</v>
      </c>
      <c r="K714" t="s">
        <v>674</v>
      </c>
      <c r="L714">
        <v>2013</v>
      </c>
      <c r="M714" t="s">
        <v>673</v>
      </c>
    </row>
    <row r="715" spans="1:14" x14ac:dyDescent="0.2">
      <c r="A715" t="s">
        <v>350</v>
      </c>
      <c r="B715" t="s">
        <v>55</v>
      </c>
      <c r="C715" s="13">
        <v>0.63</v>
      </c>
      <c r="D715" s="13">
        <v>0.5</v>
      </c>
      <c r="E715" s="13">
        <v>0.92</v>
      </c>
      <c r="F715" s="9" t="s">
        <v>63</v>
      </c>
      <c r="G715" t="s">
        <v>1745</v>
      </c>
      <c r="H715" s="9" t="s">
        <v>55</v>
      </c>
      <c r="I715" s="9" t="s">
        <v>55</v>
      </c>
      <c r="J715" t="s">
        <v>691</v>
      </c>
      <c r="K715" t="s">
        <v>674</v>
      </c>
      <c r="L715">
        <v>2013</v>
      </c>
      <c r="M715" t="s">
        <v>673</v>
      </c>
    </row>
    <row r="716" spans="1:14" x14ac:dyDescent="0.2">
      <c r="A716" t="s">
        <v>69</v>
      </c>
      <c r="B716" t="s">
        <v>1841</v>
      </c>
      <c r="C716" s="13">
        <v>0.65</v>
      </c>
      <c r="D716" s="13">
        <v>0.05</v>
      </c>
      <c r="E716" s="13" t="s">
        <v>55</v>
      </c>
      <c r="F716" s="9" t="s">
        <v>72</v>
      </c>
      <c r="G716" t="s">
        <v>564</v>
      </c>
      <c r="H716" s="9" t="s">
        <v>31</v>
      </c>
      <c r="I716" s="9">
        <v>19</v>
      </c>
      <c r="J716" t="s">
        <v>684</v>
      </c>
      <c r="K716" t="s">
        <v>674</v>
      </c>
      <c r="L716">
        <v>2013</v>
      </c>
      <c r="M716" t="s">
        <v>673</v>
      </c>
    </row>
    <row r="717" spans="1:14" x14ac:dyDescent="0.2">
      <c r="A717" t="s">
        <v>69</v>
      </c>
      <c r="B717" t="s">
        <v>1841</v>
      </c>
      <c r="C717" s="13">
        <v>0.24</v>
      </c>
      <c r="D717" s="13">
        <v>0.24</v>
      </c>
      <c r="E717" s="13" t="s">
        <v>55</v>
      </c>
      <c r="F717" s="9" t="s">
        <v>72</v>
      </c>
      <c r="G717" t="s">
        <v>564</v>
      </c>
      <c r="H717" s="9" t="s">
        <v>31</v>
      </c>
      <c r="I717" s="9">
        <v>97</v>
      </c>
      <c r="J717" t="s">
        <v>685</v>
      </c>
      <c r="K717" t="s">
        <v>674</v>
      </c>
      <c r="L717">
        <v>2013</v>
      </c>
      <c r="M717" t="s">
        <v>673</v>
      </c>
    </row>
    <row r="718" spans="1:14" x14ac:dyDescent="0.2">
      <c r="A718" t="s">
        <v>69</v>
      </c>
      <c r="B718" t="s">
        <v>1841</v>
      </c>
      <c r="C718" s="13">
        <v>0.2</v>
      </c>
      <c r="D718" s="13">
        <v>0.18</v>
      </c>
      <c r="E718" s="13" t="s">
        <v>55</v>
      </c>
      <c r="F718" s="9" t="s">
        <v>72</v>
      </c>
      <c r="G718" t="s">
        <v>564</v>
      </c>
      <c r="H718" s="9" t="s">
        <v>31</v>
      </c>
      <c r="I718" s="9">
        <v>83</v>
      </c>
      <c r="J718" t="s">
        <v>686</v>
      </c>
      <c r="K718" t="s">
        <v>674</v>
      </c>
      <c r="L718">
        <v>2013</v>
      </c>
      <c r="M718" t="s">
        <v>673</v>
      </c>
    </row>
    <row r="719" spans="1:14" x14ac:dyDescent="0.2">
      <c r="A719" t="s">
        <v>69</v>
      </c>
      <c r="B719" t="s">
        <v>1841</v>
      </c>
      <c r="C719" s="13">
        <v>0.14000000000000001</v>
      </c>
      <c r="D719" s="13">
        <v>0.19</v>
      </c>
      <c r="E719" s="13" t="s">
        <v>55</v>
      </c>
      <c r="F719" s="9" t="s">
        <v>72</v>
      </c>
      <c r="G719" t="s">
        <v>564</v>
      </c>
      <c r="H719" s="9" t="s">
        <v>31</v>
      </c>
      <c r="I719" s="9">
        <v>84</v>
      </c>
      <c r="J719" t="s">
        <v>687</v>
      </c>
      <c r="K719" t="s">
        <v>674</v>
      </c>
      <c r="L719">
        <v>2013</v>
      </c>
      <c r="M719" t="s">
        <v>673</v>
      </c>
    </row>
    <row r="720" spans="1:14" x14ac:dyDescent="0.2">
      <c r="A720" t="s">
        <v>69</v>
      </c>
      <c r="B720" t="s">
        <v>1841</v>
      </c>
      <c r="C720" s="13">
        <v>0.22</v>
      </c>
      <c r="D720" s="13">
        <v>0.06</v>
      </c>
      <c r="E720" s="13" t="s">
        <v>55</v>
      </c>
      <c r="F720" s="9" t="s">
        <v>72</v>
      </c>
      <c r="G720" t="s">
        <v>564</v>
      </c>
      <c r="H720" s="9" t="s">
        <v>31</v>
      </c>
      <c r="I720" s="9">
        <v>147</v>
      </c>
      <c r="J720" t="s">
        <v>688</v>
      </c>
      <c r="K720" t="s">
        <v>674</v>
      </c>
      <c r="L720">
        <v>2013</v>
      </c>
      <c r="M720" t="s">
        <v>673</v>
      </c>
    </row>
    <row r="721" spans="1:13" x14ac:dyDescent="0.2">
      <c r="A721" t="s">
        <v>69</v>
      </c>
      <c r="B721" t="s">
        <v>1841</v>
      </c>
      <c r="C721" s="13">
        <v>0.51</v>
      </c>
      <c r="D721" s="13">
        <v>0.35</v>
      </c>
      <c r="E721" s="13" t="s">
        <v>55</v>
      </c>
      <c r="F721" s="9" t="s">
        <v>72</v>
      </c>
      <c r="G721" t="s">
        <v>564</v>
      </c>
      <c r="H721" s="9" t="s">
        <v>31</v>
      </c>
      <c r="I721" s="9">
        <v>100</v>
      </c>
      <c r="J721" t="s">
        <v>689</v>
      </c>
      <c r="K721" t="s">
        <v>674</v>
      </c>
      <c r="L721">
        <v>2013</v>
      </c>
      <c r="M721" t="s">
        <v>673</v>
      </c>
    </row>
    <row r="722" spans="1:13" x14ac:dyDescent="0.2">
      <c r="A722" t="s">
        <v>69</v>
      </c>
      <c r="B722" t="s">
        <v>1841</v>
      </c>
      <c r="C722" s="13">
        <v>0.16</v>
      </c>
      <c r="D722" s="13">
        <v>0.18</v>
      </c>
      <c r="E722" s="13" t="s">
        <v>55</v>
      </c>
      <c r="F722" s="9" t="s">
        <v>72</v>
      </c>
      <c r="G722" t="s">
        <v>564</v>
      </c>
      <c r="H722" s="9" t="s">
        <v>31</v>
      </c>
      <c r="I722" s="9">
        <v>72</v>
      </c>
      <c r="J722" t="s">
        <v>690</v>
      </c>
      <c r="K722" t="s">
        <v>674</v>
      </c>
      <c r="L722">
        <v>2013</v>
      </c>
      <c r="M722" t="s">
        <v>673</v>
      </c>
    </row>
    <row r="723" spans="1:13" x14ac:dyDescent="0.2">
      <c r="A723" t="s">
        <v>69</v>
      </c>
      <c r="B723" t="s">
        <v>1841</v>
      </c>
      <c r="C723" s="13">
        <v>0.24</v>
      </c>
      <c r="D723" s="13">
        <v>0.08</v>
      </c>
      <c r="E723" s="13" t="s">
        <v>55</v>
      </c>
      <c r="F723" s="9" t="s">
        <v>72</v>
      </c>
      <c r="G723" t="s">
        <v>564</v>
      </c>
      <c r="H723" s="9" t="s">
        <v>31</v>
      </c>
      <c r="I723" s="9">
        <v>45</v>
      </c>
      <c r="J723" t="s">
        <v>691</v>
      </c>
      <c r="K723" t="s">
        <v>674</v>
      </c>
      <c r="L723">
        <v>2013</v>
      </c>
      <c r="M723" t="s">
        <v>673</v>
      </c>
    </row>
    <row r="724" spans="1:13" x14ac:dyDescent="0.2">
      <c r="A724" t="s">
        <v>692</v>
      </c>
      <c r="B724" t="s">
        <v>1859</v>
      </c>
      <c r="C724" s="13">
        <v>0.56000000000000005</v>
      </c>
      <c r="D724" s="13">
        <v>0.05</v>
      </c>
      <c r="E724" s="13" t="s">
        <v>55</v>
      </c>
      <c r="F724" s="9" t="s">
        <v>72</v>
      </c>
      <c r="G724" t="s">
        <v>564</v>
      </c>
      <c r="H724" s="9" t="s">
        <v>31</v>
      </c>
      <c r="I724" s="9">
        <v>74</v>
      </c>
      <c r="J724" t="s">
        <v>684</v>
      </c>
      <c r="K724" t="s">
        <v>674</v>
      </c>
      <c r="L724">
        <v>2013</v>
      </c>
      <c r="M724" t="s">
        <v>673</v>
      </c>
    </row>
    <row r="725" spans="1:13" x14ac:dyDescent="0.2">
      <c r="A725" t="s">
        <v>692</v>
      </c>
      <c r="B725" t="s">
        <v>1859</v>
      </c>
      <c r="C725" s="13">
        <v>0.26</v>
      </c>
      <c r="D725" s="13">
        <v>0.23</v>
      </c>
      <c r="E725" s="13" t="s">
        <v>55</v>
      </c>
      <c r="F725" s="9" t="s">
        <v>72</v>
      </c>
      <c r="G725" t="s">
        <v>564</v>
      </c>
      <c r="H725" s="9" t="s">
        <v>31</v>
      </c>
      <c r="I725" s="9">
        <v>182</v>
      </c>
      <c r="J725" t="s">
        <v>685</v>
      </c>
      <c r="K725" t="s">
        <v>674</v>
      </c>
      <c r="L725">
        <v>2013</v>
      </c>
      <c r="M725" t="s">
        <v>673</v>
      </c>
    </row>
    <row r="726" spans="1:13" x14ac:dyDescent="0.2">
      <c r="A726" t="s">
        <v>692</v>
      </c>
      <c r="B726" t="s">
        <v>1859</v>
      </c>
      <c r="C726" s="13">
        <v>0.19</v>
      </c>
      <c r="D726" s="13">
        <v>0.17</v>
      </c>
      <c r="E726" s="13" t="s">
        <v>55</v>
      </c>
      <c r="F726" s="9" t="s">
        <v>72</v>
      </c>
      <c r="G726" t="s">
        <v>564</v>
      </c>
      <c r="H726" s="9" t="s">
        <v>31</v>
      </c>
      <c r="I726" s="9">
        <v>161</v>
      </c>
      <c r="J726" t="s">
        <v>686</v>
      </c>
      <c r="K726" t="s">
        <v>674</v>
      </c>
      <c r="L726">
        <v>2013</v>
      </c>
      <c r="M726" t="s">
        <v>673</v>
      </c>
    </row>
    <row r="727" spans="1:13" x14ac:dyDescent="0.2">
      <c r="A727" t="s">
        <v>692</v>
      </c>
      <c r="B727" t="s">
        <v>1859</v>
      </c>
      <c r="C727" s="13">
        <v>0.49</v>
      </c>
      <c r="D727" s="13">
        <v>0.19</v>
      </c>
      <c r="E727" s="13" t="s">
        <v>55</v>
      </c>
      <c r="F727" s="9" t="s">
        <v>72</v>
      </c>
      <c r="G727" t="s">
        <v>564</v>
      </c>
      <c r="H727" s="9" t="s">
        <v>31</v>
      </c>
      <c r="I727" s="9">
        <v>74</v>
      </c>
      <c r="J727" t="s">
        <v>687</v>
      </c>
      <c r="K727" t="s">
        <v>674</v>
      </c>
      <c r="L727">
        <v>2013</v>
      </c>
      <c r="M727" t="s">
        <v>673</v>
      </c>
    </row>
    <row r="728" spans="1:13" x14ac:dyDescent="0.2">
      <c r="A728" t="s">
        <v>692</v>
      </c>
      <c r="B728" t="s">
        <v>1859</v>
      </c>
      <c r="C728" s="13">
        <v>0.22</v>
      </c>
      <c r="D728" s="13">
        <v>0.05</v>
      </c>
      <c r="E728" s="13" t="s">
        <v>55</v>
      </c>
      <c r="F728" s="9" t="s">
        <v>72</v>
      </c>
      <c r="G728" t="s">
        <v>564</v>
      </c>
      <c r="H728" s="9" t="s">
        <v>31</v>
      </c>
      <c r="I728" s="9">
        <v>130</v>
      </c>
      <c r="J728" t="s">
        <v>688</v>
      </c>
      <c r="K728" t="s">
        <v>674</v>
      </c>
      <c r="L728">
        <v>2013</v>
      </c>
      <c r="M728" t="s">
        <v>673</v>
      </c>
    </row>
    <row r="729" spans="1:13" x14ac:dyDescent="0.2">
      <c r="A729" t="s">
        <v>692</v>
      </c>
      <c r="B729" t="s">
        <v>1859</v>
      </c>
      <c r="C729" s="13">
        <v>0.27</v>
      </c>
      <c r="D729" s="13">
        <v>0.13</v>
      </c>
      <c r="E729" s="13" t="s">
        <v>55</v>
      </c>
      <c r="F729" s="9" t="s">
        <v>72</v>
      </c>
      <c r="G729" t="s">
        <v>564</v>
      </c>
      <c r="H729" s="9" t="s">
        <v>31</v>
      </c>
      <c r="I729" s="9">
        <v>122</v>
      </c>
      <c r="J729" t="s">
        <v>689</v>
      </c>
      <c r="K729" t="s">
        <v>674</v>
      </c>
      <c r="L729">
        <v>2013</v>
      </c>
      <c r="M729" t="s">
        <v>673</v>
      </c>
    </row>
    <row r="730" spans="1:13" x14ac:dyDescent="0.2">
      <c r="A730" t="s">
        <v>692</v>
      </c>
      <c r="B730" t="s">
        <v>1859</v>
      </c>
      <c r="C730" s="13">
        <v>0.18</v>
      </c>
      <c r="D730" s="13">
        <v>0.21</v>
      </c>
      <c r="E730" s="13" t="s">
        <v>55</v>
      </c>
      <c r="F730" s="9" t="s">
        <v>72</v>
      </c>
      <c r="G730" t="s">
        <v>564</v>
      </c>
      <c r="H730" s="9" t="s">
        <v>31</v>
      </c>
      <c r="I730" s="9">
        <v>20</v>
      </c>
      <c r="J730" t="s">
        <v>690</v>
      </c>
      <c r="K730" t="s">
        <v>674</v>
      </c>
      <c r="L730">
        <v>2013</v>
      </c>
      <c r="M730" t="s">
        <v>673</v>
      </c>
    </row>
    <row r="731" spans="1:13" x14ac:dyDescent="0.2">
      <c r="A731" t="s">
        <v>692</v>
      </c>
      <c r="B731" t="s">
        <v>1859</v>
      </c>
      <c r="C731" s="13">
        <v>0.4</v>
      </c>
      <c r="D731" s="13">
        <v>0.1</v>
      </c>
      <c r="E731" s="13" t="s">
        <v>55</v>
      </c>
      <c r="F731" s="9" t="s">
        <v>72</v>
      </c>
      <c r="G731" t="s">
        <v>564</v>
      </c>
      <c r="H731" s="9" t="s">
        <v>31</v>
      </c>
      <c r="I731" s="9">
        <v>87</v>
      </c>
      <c r="J731" t="s">
        <v>691</v>
      </c>
      <c r="K731" t="s">
        <v>674</v>
      </c>
      <c r="L731">
        <v>2013</v>
      </c>
      <c r="M731" t="s">
        <v>673</v>
      </c>
    </row>
    <row r="732" spans="1:13" x14ac:dyDescent="0.2">
      <c r="A732" t="s">
        <v>693</v>
      </c>
      <c r="B732" t="s">
        <v>1863</v>
      </c>
      <c r="C732" s="13">
        <v>0.59</v>
      </c>
      <c r="D732" s="13">
        <v>0.05</v>
      </c>
      <c r="E732" s="13" t="s">
        <v>55</v>
      </c>
      <c r="F732" s="9" t="s">
        <v>72</v>
      </c>
      <c r="G732" t="s">
        <v>564</v>
      </c>
      <c r="H732" s="9" t="s">
        <v>31</v>
      </c>
      <c r="I732" s="9">
        <v>5</v>
      </c>
      <c r="J732" t="s">
        <v>684</v>
      </c>
      <c r="K732" t="s">
        <v>674</v>
      </c>
      <c r="L732">
        <v>2013</v>
      </c>
      <c r="M732" t="s">
        <v>673</v>
      </c>
    </row>
    <row r="733" spans="1:13" x14ac:dyDescent="0.2">
      <c r="A733" t="s">
        <v>693</v>
      </c>
      <c r="B733" t="s">
        <v>1863</v>
      </c>
      <c r="C733" s="13">
        <v>0.25</v>
      </c>
      <c r="D733" s="13">
        <v>0.24</v>
      </c>
      <c r="E733" s="13" t="s">
        <v>55</v>
      </c>
      <c r="F733" s="9" t="s">
        <v>72</v>
      </c>
      <c r="G733" t="s">
        <v>564</v>
      </c>
      <c r="H733" s="9" t="s">
        <v>31</v>
      </c>
      <c r="I733" s="9">
        <v>16</v>
      </c>
      <c r="J733" t="s">
        <v>685</v>
      </c>
      <c r="K733" t="s">
        <v>674</v>
      </c>
      <c r="L733">
        <v>2013</v>
      </c>
      <c r="M733" t="s">
        <v>673</v>
      </c>
    </row>
    <row r="734" spans="1:13" x14ac:dyDescent="0.2">
      <c r="A734" t="s">
        <v>693</v>
      </c>
      <c r="B734" t="s">
        <v>1863</v>
      </c>
      <c r="C734" s="13">
        <v>0.19</v>
      </c>
      <c r="D734" s="13">
        <v>0.18</v>
      </c>
      <c r="E734" s="13" t="s">
        <v>55</v>
      </c>
      <c r="F734" s="9" t="s">
        <v>72</v>
      </c>
      <c r="G734" t="s">
        <v>564</v>
      </c>
      <c r="H734" s="9" t="s">
        <v>31</v>
      </c>
      <c r="I734" s="9">
        <v>4</v>
      </c>
      <c r="J734" t="s">
        <v>686</v>
      </c>
      <c r="K734" t="s">
        <v>674</v>
      </c>
      <c r="L734">
        <v>2013</v>
      </c>
      <c r="M734" t="s">
        <v>673</v>
      </c>
    </row>
    <row r="735" spans="1:13" x14ac:dyDescent="0.2">
      <c r="A735" t="s">
        <v>693</v>
      </c>
      <c r="B735" t="s">
        <v>1863</v>
      </c>
      <c r="C735" s="13">
        <v>0.28999999999999998</v>
      </c>
      <c r="D735" s="13">
        <v>0.18</v>
      </c>
      <c r="E735" s="13" t="s">
        <v>55</v>
      </c>
      <c r="F735" s="9" t="s">
        <v>72</v>
      </c>
      <c r="G735" t="s">
        <v>564</v>
      </c>
      <c r="H735" s="9" t="s">
        <v>31</v>
      </c>
      <c r="I735" s="9">
        <v>14</v>
      </c>
      <c r="J735" t="s">
        <v>687</v>
      </c>
      <c r="K735" t="s">
        <v>674</v>
      </c>
      <c r="L735">
        <v>2013</v>
      </c>
      <c r="M735" t="s">
        <v>673</v>
      </c>
    </row>
    <row r="736" spans="1:13" x14ac:dyDescent="0.2">
      <c r="A736" t="s">
        <v>693</v>
      </c>
      <c r="B736" t="s">
        <v>1863</v>
      </c>
      <c r="C736" s="13">
        <v>0.22</v>
      </c>
      <c r="D736" s="13">
        <v>0.06</v>
      </c>
      <c r="E736" s="13" t="s">
        <v>55</v>
      </c>
      <c r="F736" s="9" t="s">
        <v>72</v>
      </c>
      <c r="G736" t="s">
        <v>564</v>
      </c>
      <c r="H736" s="9" t="s">
        <v>31</v>
      </c>
      <c r="I736" s="9">
        <v>65</v>
      </c>
      <c r="J736" t="s">
        <v>688</v>
      </c>
      <c r="K736" t="s">
        <v>674</v>
      </c>
      <c r="L736">
        <v>2013</v>
      </c>
      <c r="M736" t="s">
        <v>673</v>
      </c>
    </row>
    <row r="737" spans="1:13" x14ac:dyDescent="0.2">
      <c r="A737" t="s">
        <v>693</v>
      </c>
      <c r="B737" t="s">
        <v>1863</v>
      </c>
      <c r="C737" s="13">
        <v>0.54</v>
      </c>
      <c r="D737" s="13">
        <v>0.36</v>
      </c>
      <c r="E737" s="13" t="s">
        <v>55</v>
      </c>
      <c r="F737" s="9" t="s">
        <v>72</v>
      </c>
      <c r="G737" t="s">
        <v>564</v>
      </c>
      <c r="H737" s="9" t="s">
        <v>31</v>
      </c>
      <c r="I737" s="9">
        <v>11</v>
      </c>
      <c r="J737" t="s">
        <v>689</v>
      </c>
      <c r="K737" t="s">
        <v>674</v>
      </c>
      <c r="L737">
        <v>2013</v>
      </c>
      <c r="M737" t="s">
        <v>673</v>
      </c>
    </row>
    <row r="738" spans="1:13" x14ac:dyDescent="0.2">
      <c r="A738" t="s">
        <v>693</v>
      </c>
      <c r="B738" t="s">
        <v>1863</v>
      </c>
      <c r="C738" s="13">
        <v>0.17</v>
      </c>
      <c r="D738" s="13">
        <v>0.21</v>
      </c>
      <c r="E738" s="13" t="s">
        <v>55</v>
      </c>
      <c r="F738" s="9" t="s">
        <v>72</v>
      </c>
      <c r="G738" t="s">
        <v>564</v>
      </c>
      <c r="H738" s="9" t="s">
        <v>31</v>
      </c>
      <c r="I738" s="9">
        <v>3</v>
      </c>
      <c r="J738" t="s">
        <v>690</v>
      </c>
      <c r="K738" t="s">
        <v>674</v>
      </c>
      <c r="L738">
        <v>2013</v>
      </c>
      <c r="M738" t="s">
        <v>673</v>
      </c>
    </row>
    <row r="739" spans="1:13" x14ac:dyDescent="0.2">
      <c r="A739" t="s">
        <v>693</v>
      </c>
      <c r="B739" t="s">
        <v>1863</v>
      </c>
      <c r="C739" s="13">
        <v>0.3</v>
      </c>
      <c r="D739" s="13">
        <v>0.12</v>
      </c>
      <c r="E739" s="13" t="s">
        <v>55</v>
      </c>
      <c r="F739" s="9" t="s">
        <v>72</v>
      </c>
      <c r="G739" t="s">
        <v>564</v>
      </c>
      <c r="H739" s="9" t="s">
        <v>31</v>
      </c>
      <c r="I739" s="9">
        <v>16</v>
      </c>
      <c r="J739" t="s">
        <v>691</v>
      </c>
      <c r="K739" t="s">
        <v>674</v>
      </c>
      <c r="L739">
        <v>2013</v>
      </c>
      <c r="M739" t="s">
        <v>673</v>
      </c>
    </row>
    <row r="740" spans="1:13" x14ac:dyDescent="0.2">
      <c r="A740" t="s">
        <v>694</v>
      </c>
      <c r="B740" t="s">
        <v>1849</v>
      </c>
      <c r="C740" s="13">
        <v>0.78</v>
      </c>
      <c r="D740" s="13">
        <v>0.08</v>
      </c>
      <c r="E740" s="13" t="s">
        <v>55</v>
      </c>
      <c r="F740" s="9" t="s">
        <v>72</v>
      </c>
      <c r="G740" t="s">
        <v>564</v>
      </c>
      <c r="H740" s="9" t="s">
        <v>31</v>
      </c>
      <c r="I740" s="9" t="s">
        <v>54</v>
      </c>
      <c r="J740" t="s">
        <v>684</v>
      </c>
      <c r="K740" t="s">
        <v>674</v>
      </c>
      <c r="L740">
        <v>2013</v>
      </c>
      <c r="M740" t="s">
        <v>673</v>
      </c>
    </row>
    <row r="741" spans="1:13" x14ac:dyDescent="0.2">
      <c r="A741" t="s">
        <v>694</v>
      </c>
      <c r="B741" t="s">
        <v>1849</v>
      </c>
      <c r="C741" s="13">
        <v>0.04</v>
      </c>
      <c r="D741" s="13">
        <v>0.05</v>
      </c>
      <c r="E741" s="13" t="s">
        <v>55</v>
      </c>
      <c r="F741" s="9" t="s">
        <v>72</v>
      </c>
      <c r="G741" t="s">
        <v>564</v>
      </c>
      <c r="H741" s="9" t="s">
        <v>31</v>
      </c>
      <c r="I741" s="9" t="s">
        <v>54</v>
      </c>
      <c r="J741" t="s">
        <v>685</v>
      </c>
      <c r="K741" t="s">
        <v>674</v>
      </c>
      <c r="L741">
        <v>2013</v>
      </c>
      <c r="M741" t="s">
        <v>673</v>
      </c>
    </row>
    <row r="742" spans="1:13" x14ac:dyDescent="0.2">
      <c r="A742" t="s">
        <v>694</v>
      </c>
      <c r="B742" t="s">
        <v>1849</v>
      </c>
      <c r="C742" s="13">
        <v>0.32</v>
      </c>
      <c r="D742" s="13">
        <v>0.14000000000000001</v>
      </c>
      <c r="E742" s="13" t="s">
        <v>55</v>
      </c>
      <c r="F742" s="9" t="s">
        <v>72</v>
      </c>
      <c r="G742" t="s">
        <v>564</v>
      </c>
      <c r="H742" s="9" t="s">
        <v>31</v>
      </c>
      <c r="I742" s="9" t="s">
        <v>54</v>
      </c>
      <c r="J742" t="s">
        <v>686</v>
      </c>
      <c r="K742" t="s">
        <v>674</v>
      </c>
      <c r="L742">
        <v>2013</v>
      </c>
      <c r="M742" t="s">
        <v>673</v>
      </c>
    </row>
    <row r="743" spans="1:13" x14ac:dyDescent="0.2">
      <c r="A743" t="s">
        <v>694</v>
      </c>
      <c r="B743" t="s">
        <v>1849</v>
      </c>
      <c r="C743" s="13">
        <v>0.35</v>
      </c>
      <c r="D743" s="13">
        <v>0.11</v>
      </c>
      <c r="E743" s="13" t="s">
        <v>55</v>
      </c>
      <c r="F743" s="9" t="s">
        <v>72</v>
      </c>
      <c r="G743" t="s">
        <v>564</v>
      </c>
      <c r="H743" s="9" t="s">
        <v>31</v>
      </c>
      <c r="I743" s="9" t="s">
        <v>54</v>
      </c>
      <c r="J743" t="s">
        <v>687</v>
      </c>
      <c r="K743" t="s">
        <v>674</v>
      </c>
      <c r="L743">
        <v>2013</v>
      </c>
      <c r="M743" t="s">
        <v>673</v>
      </c>
    </row>
    <row r="744" spans="1:13" x14ac:dyDescent="0.2">
      <c r="A744" t="s">
        <v>694</v>
      </c>
      <c r="B744" t="s">
        <v>1849</v>
      </c>
      <c r="C744" s="13">
        <v>0.45</v>
      </c>
      <c r="D744" s="13">
        <v>0.09</v>
      </c>
      <c r="E744" s="13" t="s">
        <v>55</v>
      </c>
      <c r="F744" s="9" t="s">
        <v>72</v>
      </c>
      <c r="G744" t="s">
        <v>564</v>
      </c>
      <c r="H744" s="9" t="s">
        <v>31</v>
      </c>
      <c r="I744" s="9" t="s">
        <v>54</v>
      </c>
      <c r="J744" t="s">
        <v>688</v>
      </c>
      <c r="K744" t="s">
        <v>674</v>
      </c>
      <c r="L744">
        <v>2013</v>
      </c>
      <c r="M744" t="s">
        <v>673</v>
      </c>
    </row>
    <row r="745" spans="1:13" x14ac:dyDescent="0.2">
      <c r="A745" t="s">
        <v>694</v>
      </c>
      <c r="B745" t="s">
        <v>1849</v>
      </c>
      <c r="C745" s="13">
        <v>0.08</v>
      </c>
      <c r="D745" s="13">
        <v>0.06</v>
      </c>
      <c r="E745" s="13" t="s">
        <v>55</v>
      </c>
      <c r="F745" s="9" t="s">
        <v>72</v>
      </c>
      <c r="G745" t="s">
        <v>564</v>
      </c>
      <c r="H745" s="9" t="s">
        <v>31</v>
      </c>
      <c r="I745" s="9" t="s">
        <v>54</v>
      </c>
      <c r="J745" t="s">
        <v>689</v>
      </c>
      <c r="K745" t="s">
        <v>674</v>
      </c>
      <c r="L745">
        <v>2013</v>
      </c>
      <c r="M745" t="s">
        <v>673</v>
      </c>
    </row>
    <row r="746" spans="1:13" x14ac:dyDescent="0.2">
      <c r="A746" t="s">
        <v>694</v>
      </c>
      <c r="B746" t="s">
        <v>1849</v>
      </c>
      <c r="C746" s="13">
        <v>0.09</v>
      </c>
      <c r="D746" s="13">
        <v>7.0000000000000007E-2</v>
      </c>
      <c r="E746" s="13" t="s">
        <v>55</v>
      </c>
      <c r="F746" s="9" t="s">
        <v>72</v>
      </c>
      <c r="G746" t="s">
        <v>564</v>
      </c>
      <c r="H746" s="9" t="s">
        <v>31</v>
      </c>
      <c r="I746" s="9" t="s">
        <v>54</v>
      </c>
      <c r="J746" t="s">
        <v>690</v>
      </c>
      <c r="K746" t="s">
        <v>674</v>
      </c>
      <c r="L746">
        <v>2013</v>
      </c>
      <c r="M746" t="s">
        <v>673</v>
      </c>
    </row>
    <row r="747" spans="1:13" x14ac:dyDescent="0.2">
      <c r="A747" t="s">
        <v>694</v>
      </c>
      <c r="B747" t="s">
        <v>1849</v>
      </c>
      <c r="C747" s="13">
        <v>7.0000000000000007E-2</v>
      </c>
      <c r="D747" s="13">
        <v>0.04</v>
      </c>
      <c r="E747" s="13" t="s">
        <v>55</v>
      </c>
      <c r="F747" s="9" t="s">
        <v>72</v>
      </c>
      <c r="G747" t="s">
        <v>564</v>
      </c>
      <c r="H747" s="9" t="s">
        <v>31</v>
      </c>
      <c r="I747" s="9" t="s">
        <v>54</v>
      </c>
      <c r="J747" t="s">
        <v>691</v>
      </c>
      <c r="K747" t="s">
        <v>674</v>
      </c>
      <c r="L747">
        <v>2013</v>
      </c>
      <c r="M747" t="s">
        <v>673</v>
      </c>
    </row>
    <row r="748" spans="1:13" x14ac:dyDescent="0.2">
      <c r="A748" t="s">
        <v>695</v>
      </c>
      <c r="B748" t="s">
        <v>1852</v>
      </c>
      <c r="C748" s="13">
        <v>0.09</v>
      </c>
      <c r="D748" s="13">
        <v>0.03</v>
      </c>
      <c r="E748" s="13" t="s">
        <v>55</v>
      </c>
      <c r="F748" s="9" t="s">
        <v>72</v>
      </c>
      <c r="G748" t="s">
        <v>564</v>
      </c>
      <c r="H748" s="9" t="s">
        <v>31</v>
      </c>
      <c r="I748" s="9" t="s">
        <v>54</v>
      </c>
      <c r="J748" t="s">
        <v>684</v>
      </c>
      <c r="K748" t="s">
        <v>674</v>
      </c>
      <c r="L748">
        <v>2013</v>
      </c>
      <c r="M748" t="s">
        <v>673</v>
      </c>
    </row>
    <row r="749" spans="1:13" x14ac:dyDescent="0.2">
      <c r="A749" t="s">
        <v>695</v>
      </c>
      <c r="B749" t="s">
        <v>1852</v>
      </c>
      <c r="C749" s="13">
        <v>0.04</v>
      </c>
      <c r="D749" s="13">
        <v>0.03</v>
      </c>
      <c r="E749" s="13" t="s">
        <v>55</v>
      </c>
      <c r="F749" s="9" t="s">
        <v>72</v>
      </c>
      <c r="G749" t="s">
        <v>564</v>
      </c>
      <c r="H749" s="9" t="s">
        <v>31</v>
      </c>
      <c r="I749" s="9" t="s">
        <v>54</v>
      </c>
      <c r="J749" t="s">
        <v>685</v>
      </c>
      <c r="K749" t="s">
        <v>674</v>
      </c>
      <c r="L749">
        <v>2013</v>
      </c>
      <c r="M749" t="s">
        <v>673</v>
      </c>
    </row>
    <row r="750" spans="1:13" x14ac:dyDescent="0.2">
      <c r="A750" t="s">
        <v>695</v>
      </c>
      <c r="B750" t="s">
        <v>1852</v>
      </c>
      <c r="C750" s="13">
        <v>0.04</v>
      </c>
      <c r="D750" s="13">
        <v>0.02</v>
      </c>
      <c r="E750" s="13" t="s">
        <v>55</v>
      </c>
      <c r="F750" s="9" t="s">
        <v>72</v>
      </c>
      <c r="G750" t="s">
        <v>564</v>
      </c>
      <c r="H750" s="9" t="s">
        <v>31</v>
      </c>
      <c r="I750" s="9" t="s">
        <v>54</v>
      </c>
      <c r="J750" t="s">
        <v>686</v>
      </c>
      <c r="K750" t="s">
        <v>674</v>
      </c>
      <c r="L750">
        <v>2013</v>
      </c>
      <c r="M750" t="s">
        <v>673</v>
      </c>
    </row>
    <row r="751" spans="1:13" x14ac:dyDescent="0.2">
      <c r="A751" t="s">
        <v>695</v>
      </c>
      <c r="B751" t="s">
        <v>1852</v>
      </c>
      <c r="C751" s="13">
        <v>0.11</v>
      </c>
      <c r="D751" s="13">
        <v>0.04</v>
      </c>
      <c r="E751" s="13" t="s">
        <v>55</v>
      </c>
      <c r="F751" s="9" t="s">
        <v>72</v>
      </c>
      <c r="G751" t="s">
        <v>564</v>
      </c>
      <c r="H751" s="9" t="s">
        <v>31</v>
      </c>
      <c r="I751" s="9" t="s">
        <v>54</v>
      </c>
      <c r="J751" t="s">
        <v>687</v>
      </c>
      <c r="K751" t="s">
        <v>674</v>
      </c>
      <c r="L751">
        <v>2013</v>
      </c>
      <c r="M751" t="s">
        <v>673</v>
      </c>
    </row>
    <row r="752" spans="1:13" x14ac:dyDescent="0.2">
      <c r="A752" t="s">
        <v>695</v>
      </c>
      <c r="B752" t="s">
        <v>1852</v>
      </c>
      <c r="C752" s="13">
        <v>0.11</v>
      </c>
      <c r="D752" s="13">
        <v>0.03</v>
      </c>
      <c r="E752" s="13" t="s">
        <v>55</v>
      </c>
      <c r="F752" s="9" t="s">
        <v>72</v>
      </c>
      <c r="G752" t="s">
        <v>564</v>
      </c>
      <c r="H752" s="9" t="s">
        <v>31</v>
      </c>
      <c r="I752" s="9" t="s">
        <v>54</v>
      </c>
      <c r="J752" t="s">
        <v>688</v>
      </c>
      <c r="K752" t="s">
        <v>674</v>
      </c>
      <c r="L752">
        <v>2013</v>
      </c>
      <c r="M752" t="s">
        <v>673</v>
      </c>
    </row>
    <row r="753" spans="1:14" x14ac:dyDescent="0.2">
      <c r="A753" t="s">
        <v>695</v>
      </c>
      <c r="B753" t="s">
        <v>1852</v>
      </c>
      <c r="C753" s="13">
        <v>7.0000000000000007E-2</v>
      </c>
      <c r="D753" s="13">
        <v>0.05</v>
      </c>
      <c r="E753" s="13" t="s">
        <v>55</v>
      </c>
      <c r="F753" s="9" t="s">
        <v>72</v>
      </c>
      <c r="G753" t="s">
        <v>564</v>
      </c>
      <c r="H753" s="9" t="s">
        <v>31</v>
      </c>
      <c r="I753" s="9" t="s">
        <v>54</v>
      </c>
      <c r="J753" t="s">
        <v>689</v>
      </c>
      <c r="K753" t="s">
        <v>674</v>
      </c>
      <c r="L753">
        <v>2013</v>
      </c>
      <c r="M753" t="s">
        <v>673</v>
      </c>
    </row>
    <row r="754" spans="1:14" x14ac:dyDescent="0.2">
      <c r="A754" t="s">
        <v>695</v>
      </c>
      <c r="B754" t="s">
        <v>1852</v>
      </c>
      <c r="C754" s="13">
        <v>7.0000000000000007E-2</v>
      </c>
      <c r="D754" s="13">
        <v>0.08</v>
      </c>
      <c r="E754" s="13" t="s">
        <v>55</v>
      </c>
      <c r="F754" s="9" t="s">
        <v>72</v>
      </c>
      <c r="G754" t="s">
        <v>564</v>
      </c>
      <c r="H754" s="9" t="s">
        <v>31</v>
      </c>
      <c r="I754" s="9" t="s">
        <v>54</v>
      </c>
      <c r="J754" t="s">
        <v>690</v>
      </c>
      <c r="K754" t="s">
        <v>674</v>
      </c>
      <c r="L754">
        <v>2013</v>
      </c>
      <c r="M754" t="s">
        <v>673</v>
      </c>
    </row>
    <row r="755" spans="1:14" x14ac:dyDescent="0.2">
      <c r="A755" t="s">
        <v>695</v>
      </c>
      <c r="B755" t="s">
        <v>1852</v>
      </c>
      <c r="C755" s="13">
        <v>0.05</v>
      </c>
      <c r="D755" s="13">
        <v>0.02</v>
      </c>
      <c r="E755" s="13" t="s">
        <v>55</v>
      </c>
      <c r="F755" s="9" t="s">
        <v>72</v>
      </c>
      <c r="G755" t="s">
        <v>564</v>
      </c>
      <c r="H755" s="9" t="s">
        <v>31</v>
      </c>
      <c r="I755" s="9" t="s">
        <v>54</v>
      </c>
      <c r="J755" t="s">
        <v>691</v>
      </c>
      <c r="K755" t="s">
        <v>674</v>
      </c>
      <c r="L755">
        <v>2013</v>
      </c>
      <c r="M755" t="s">
        <v>673</v>
      </c>
    </row>
    <row r="756" spans="1:14" x14ac:dyDescent="0.2">
      <c r="A756" t="s">
        <v>698</v>
      </c>
      <c r="B756" t="s">
        <v>1862</v>
      </c>
      <c r="C756" s="13">
        <v>0.03</v>
      </c>
      <c r="D756" s="13">
        <v>1E-3</v>
      </c>
      <c r="E756" s="13" t="s">
        <v>55</v>
      </c>
      <c r="F756" s="9" t="s">
        <v>72</v>
      </c>
      <c r="G756" t="s">
        <v>564</v>
      </c>
      <c r="H756" s="9" t="s">
        <v>31</v>
      </c>
      <c r="I756" s="9" t="s">
        <v>54</v>
      </c>
      <c r="J756" t="s">
        <v>684</v>
      </c>
      <c r="K756" t="s">
        <v>674</v>
      </c>
      <c r="L756">
        <v>2013</v>
      </c>
      <c r="M756" t="s">
        <v>673</v>
      </c>
    </row>
    <row r="757" spans="1:14" x14ac:dyDescent="0.2">
      <c r="A757" t="s">
        <v>698</v>
      </c>
      <c r="B757" t="s">
        <v>1862</v>
      </c>
      <c r="C757" s="13">
        <v>0.04</v>
      </c>
      <c r="D757" s="13">
        <v>0.03</v>
      </c>
      <c r="E757" s="13" t="s">
        <v>55</v>
      </c>
      <c r="F757" s="9" t="s">
        <v>72</v>
      </c>
      <c r="G757" t="s">
        <v>564</v>
      </c>
      <c r="H757" s="9" t="s">
        <v>31</v>
      </c>
      <c r="I757" s="9" t="s">
        <v>54</v>
      </c>
      <c r="J757" t="s">
        <v>685</v>
      </c>
      <c r="K757" t="s">
        <v>674</v>
      </c>
      <c r="L757">
        <v>2013</v>
      </c>
      <c r="M757" t="s">
        <v>673</v>
      </c>
    </row>
    <row r="758" spans="1:14" x14ac:dyDescent="0.2">
      <c r="A758" t="s">
        <v>698</v>
      </c>
      <c r="B758" t="s">
        <v>1862</v>
      </c>
      <c r="C758" s="13">
        <v>2E-3</v>
      </c>
      <c r="D758" s="13">
        <v>0.02</v>
      </c>
      <c r="E758" s="13" t="s">
        <v>55</v>
      </c>
      <c r="F758" s="9" t="s">
        <v>72</v>
      </c>
      <c r="G758" t="s">
        <v>564</v>
      </c>
      <c r="H758" s="9" t="s">
        <v>31</v>
      </c>
      <c r="I758" s="9" t="s">
        <v>54</v>
      </c>
      <c r="J758" t="s">
        <v>686</v>
      </c>
      <c r="K758" t="s">
        <v>674</v>
      </c>
      <c r="L758">
        <v>2013</v>
      </c>
      <c r="M758" t="s">
        <v>673</v>
      </c>
    </row>
    <row r="759" spans="1:14" x14ac:dyDescent="0.2">
      <c r="A759" t="s">
        <v>698</v>
      </c>
      <c r="B759" t="s">
        <v>1862</v>
      </c>
      <c r="C759" s="13">
        <v>7.0000000000000001E-3</v>
      </c>
      <c r="D759" s="13">
        <v>0.03</v>
      </c>
      <c r="E759" s="13" t="s">
        <v>55</v>
      </c>
      <c r="F759" s="9" t="s">
        <v>72</v>
      </c>
      <c r="G759" t="s">
        <v>564</v>
      </c>
      <c r="H759" s="9" t="s">
        <v>31</v>
      </c>
      <c r="I759" s="9" t="s">
        <v>54</v>
      </c>
      <c r="J759" t="s">
        <v>687</v>
      </c>
      <c r="K759" t="s">
        <v>674</v>
      </c>
      <c r="L759">
        <v>2013</v>
      </c>
      <c r="M759" t="s">
        <v>673</v>
      </c>
    </row>
    <row r="760" spans="1:14" x14ac:dyDescent="0.2">
      <c r="A760" t="s">
        <v>698</v>
      </c>
      <c r="B760" t="s">
        <v>1862</v>
      </c>
      <c r="C760" s="13">
        <v>1E-3</v>
      </c>
      <c r="D760" s="13">
        <v>1E-3</v>
      </c>
      <c r="E760" s="13" t="s">
        <v>55</v>
      </c>
      <c r="F760" s="9" t="s">
        <v>72</v>
      </c>
      <c r="G760" t="s">
        <v>564</v>
      </c>
      <c r="H760" s="9" t="s">
        <v>31</v>
      </c>
      <c r="I760" s="9" t="s">
        <v>54</v>
      </c>
      <c r="J760" t="s">
        <v>688</v>
      </c>
      <c r="K760" t="s">
        <v>674</v>
      </c>
      <c r="L760">
        <v>2013</v>
      </c>
      <c r="M760" t="s">
        <v>673</v>
      </c>
      <c r="N760" t="s">
        <v>699</v>
      </c>
    </row>
    <row r="761" spans="1:14" x14ac:dyDescent="0.2">
      <c r="A761" t="s">
        <v>698</v>
      </c>
      <c r="B761" t="s">
        <v>1862</v>
      </c>
      <c r="C761" s="13">
        <v>0.06</v>
      </c>
      <c r="D761" s="13">
        <v>0.05</v>
      </c>
      <c r="E761" s="13" t="s">
        <v>55</v>
      </c>
      <c r="F761" s="9" t="s">
        <v>72</v>
      </c>
      <c r="G761" t="s">
        <v>564</v>
      </c>
      <c r="H761" s="9" t="s">
        <v>31</v>
      </c>
      <c r="I761" s="9" t="s">
        <v>54</v>
      </c>
      <c r="J761" t="s">
        <v>689</v>
      </c>
      <c r="K761" t="s">
        <v>674</v>
      </c>
      <c r="L761">
        <v>2013</v>
      </c>
      <c r="M761" t="s">
        <v>673</v>
      </c>
    </row>
    <row r="762" spans="1:14" x14ac:dyDescent="0.2">
      <c r="A762" t="s">
        <v>698</v>
      </c>
      <c r="B762" t="s">
        <v>1862</v>
      </c>
      <c r="C762" s="13">
        <v>0.04</v>
      </c>
      <c r="D762" s="13">
        <v>0.05</v>
      </c>
      <c r="E762" s="13" t="s">
        <v>55</v>
      </c>
      <c r="F762" s="9" t="s">
        <v>72</v>
      </c>
      <c r="G762" t="s">
        <v>564</v>
      </c>
      <c r="H762" s="9" t="s">
        <v>31</v>
      </c>
      <c r="I762" s="9" t="s">
        <v>54</v>
      </c>
      <c r="J762" t="s">
        <v>690</v>
      </c>
      <c r="K762" t="s">
        <v>674</v>
      </c>
      <c r="L762">
        <v>2013</v>
      </c>
      <c r="M762" t="s">
        <v>673</v>
      </c>
    </row>
    <row r="763" spans="1:14" x14ac:dyDescent="0.2">
      <c r="A763" t="s">
        <v>698</v>
      </c>
      <c r="B763" t="s">
        <v>1862</v>
      </c>
      <c r="C763" s="13">
        <v>0.03</v>
      </c>
      <c r="D763" s="13">
        <v>0.01</v>
      </c>
      <c r="E763" s="13" t="s">
        <v>55</v>
      </c>
      <c r="F763" s="9" t="s">
        <v>72</v>
      </c>
      <c r="G763" t="s">
        <v>564</v>
      </c>
      <c r="H763" s="9" t="s">
        <v>31</v>
      </c>
      <c r="I763" s="9" t="s">
        <v>54</v>
      </c>
      <c r="J763" t="s">
        <v>691</v>
      </c>
      <c r="K763" t="s">
        <v>674</v>
      </c>
      <c r="L763">
        <v>2013</v>
      </c>
      <c r="M763" t="s">
        <v>673</v>
      </c>
    </row>
    <row r="764" spans="1:14" x14ac:dyDescent="0.2">
      <c r="A764" t="s">
        <v>696</v>
      </c>
      <c r="B764" t="s">
        <v>1842</v>
      </c>
      <c r="C764" s="13">
        <v>3.33</v>
      </c>
      <c r="D764" s="13">
        <v>0.27</v>
      </c>
      <c r="E764" s="13" t="s">
        <v>55</v>
      </c>
      <c r="F764" s="9" t="s">
        <v>72</v>
      </c>
      <c r="G764" t="s">
        <v>583</v>
      </c>
      <c r="H764" s="9" t="s">
        <v>31</v>
      </c>
      <c r="I764" s="9">
        <v>5</v>
      </c>
      <c r="J764" t="s">
        <v>684</v>
      </c>
      <c r="K764" t="s">
        <v>674</v>
      </c>
      <c r="L764">
        <v>2013</v>
      </c>
      <c r="M764" t="s">
        <v>673</v>
      </c>
    </row>
    <row r="765" spans="1:14" x14ac:dyDescent="0.2">
      <c r="A765" t="s">
        <v>696</v>
      </c>
      <c r="B765" t="s">
        <v>1842</v>
      </c>
      <c r="C765" s="13">
        <v>2.57</v>
      </c>
      <c r="D765" s="13">
        <v>1.53</v>
      </c>
      <c r="E765" s="13" t="s">
        <v>55</v>
      </c>
      <c r="F765" s="9" t="s">
        <v>72</v>
      </c>
      <c r="G765" t="s">
        <v>583</v>
      </c>
      <c r="H765" s="9" t="s">
        <v>31</v>
      </c>
      <c r="I765" s="9">
        <v>9</v>
      </c>
      <c r="J765" t="s">
        <v>685</v>
      </c>
      <c r="K765" t="s">
        <v>674</v>
      </c>
      <c r="L765">
        <v>2013</v>
      </c>
      <c r="M765" t="s">
        <v>673</v>
      </c>
    </row>
    <row r="766" spans="1:14" x14ac:dyDescent="0.2">
      <c r="A766" t="s">
        <v>696</v>
      </c>
      <c r="B766" t="s">
        <v>1842</v>
      </c>
      <c r="C766" s="13">
        <v>3.5</v>
      </c>
      <c r="D766" s="13">
        <v>0.37</v>
      </c>
      <c r="E766" s="13" t="s">
        <v>55</v>
      </c>
      <c r="F766" s="9" t="s">
        <v>72</v>
      </c>
      <c r="G766" t="s">
        <v>583</v>
      </c>
      <c r="H766" s="9" t="s">
        <v>31</v>
      </c>
      <c r="I766" s="9">
        <v>2</v>
      </c>
      <c r="J766" t="s">
        <v>686</v>
      </c>
      <c r="K766" t="s">
        <v>674</v>
      </c>
      <c r="L766">
        <v>2013</v>
      </c>
      <c r="M766" t="s">
        <v>673</v>
      </c>
    </row>
    <row r="767" spans="1:14" x14ac:dyDescent="0.2">
      <c r="A767" t="s">
        <v>696</v>
      </c>
      <c r="B767" t="s">
        <v>1842</v>
      </c>
      <c r="C767" s="13">
        <v>4</v>
      </c>
      <c r="D767" s="13">
        <v>0.97</v>
      </c>
      <c r="E767" s="13" t="s">
        <v>55</v>
      </c>
      <c r="F767" s="9" t="s">
        <v>72</v>
      </c>
      <c r="G767" t="s">
        <v>583</v>
      </c>
      <c r="H767" s="9" t="s">
        <v>31</v>
      </c>
      <c r="I767" s="9">
        <v>2</v>
      </c>
      <c r="J767" t="s">
        <v>687</v>
      </c>
      <c r="K767" t="s">
        <v>674</v>
      </c>
      <c r="L767">
        <v>2013</v>
      </c>
      <c r="M767" t="s">
        <v>673</v>
      </c>
    </row>
    <row r="768" spans="1:14" x14ac:dyDescent="0.2">
      <c r="A768" t="s">
        <v>696</v>
      </c>
      <c r="B768" t="s">
        <v>1842</v>
      </c>
      <c r="C768" s="13">
        <v>4.34</v>
      </c>
      <c r="D768" s="13">
        <v>0.28999999999999998</v>
      </c>
      <c r="E768" s="13" t="s">
        <v>55</v>
      </c>
      <c r="F768" s="9" t="s">
        <v>72</v>
      </c>
      <c r="G768" t="s">
        <v>583</v>
      </c>
      <c r="H768" s="9" t="s">
        <v>31</v>
      </c>
      <c r="I768" s="9">
        <v>22</v>
      </c>
      <c r="J768" t="s">
        <v>688</v>
      </c>
      <c r="K768" t="s">
        <v>674</v>
      </c>
      <c r="L768">
        <v>2013</v>
      </c>
      <c r="M768" t="s">
        <v>673</v>
      </c>
    </row>
    <row r="769" spans="1:15" x14ac:dyDescent="0.2">
      <c r="A769" t="s">
        <v>696</v>
      </c>
      <c r="B769" t="s">
        <v>1842</v>
      </c>
      <c r="C769" s="13">
        <v>3.94</v>
      </c>
      <c r="D769" s="13">
        <v>0.95</v>
      </c>
      <c r="E769" s="13" t="s">
        <v>55</v>
      </c>
      <c r="F769" s="9" t="s">
        <v>72</v>
      </c>
      <c r="G769" t="s">
        <v>583</v>
      </c>
      <c r="H769" s="9" t="s">
        <v>31</v>
      </c>
      <c r="I769" s="9">
        <v>11</v>
      </c>
      <c r="J769" t="s">
        <v>689</v>
      </c>
      <c r="K769" t="s">
        <v>674</v>
      </c>
      <c r="L769">
        <v>2013</v>
      </c>
      <c r="M769" t="s">
        <v>673</v>
      </c>
    </row>
    <row r="770" spans="1:15" x14ac:dyDescent="0.2">
      <c r="A770" t="s">
        <v>696</v>
      </c>
      <c r="B770" t="s">
        <v>1842</v>
      </c>
      <c r="C770" s="13">
        <v>3.5</v>
      </c>
      <c r="D770" s="13">
        <v>0.84</v>
      </c>
      <c r="E770" s="13" t="s">
        <v>55</v>
      </c>
      <c r="F770" s="9" t="s">
        <v>72</v>
      </c>
      <c r="G770" t="s">
        <v>583</v>
      </c>
      <c r="H770" s="9" t="s">
        <v>31</v>
      </c>
      <c r="I770" s="9">
        <v>2</v>
      </c>
      <c r="J770" t="s">
        <v>690</v>
      </c>
      <c r="K770" t="s">
        <v>674</v>
      </c>
      <c r="L770">
        <v>2013</v>
      </c>
      <c r="M770" t="s">
        <v>673</v>
      </c>
    </row>
    <row r="771" spans="1:15" x14ac:dyDescent="0.2">
      <c r="A771" t="s">
        <v>696</v>
      </c>
      <c r="B771" t="s">
        <v>1842</v>
      </c>
      <c r="C771" s="13">
        <v>4.2</v>
      </c>
      <c r="D771" s="13">
        <v>0.41</v>
      </c>
      <c r="E771" s="13" t="s">
        <v>55</v>
      </c>
      <c r="F771" s="9" t="s">
        <v>72</v>
      </c>
      <c r="G771" t="s">
        <v>583</v>
      </c>
      <c r="H771" s="9" t="s">
        <v>31</v>
      </c>
      <c r="I771" s="9">
        <v>3</v>
      </c>
      <c r="J771" t="s">
        <v>691</v>
      </c>
      <c r="K771" t="s">
        <v>674</v>
      </c>
      <c r="L771">
        <v>2013</v>
      </c>
      <c r="M771" t="s">
        <v>673</v>
      </c>
    </row>
    <row r="772" spans="1:15" x14ac:dyDescent="0.2">
      <c r="A772" t="s">
        <v>697</v>
      </c>
      <c r="B772" t="s">
        <v>1843</v>
      </c>
      <c r="C772" s="13">
        <v>3.33</v>
      </c>
      <c r="D772" s="13">
        <v>0.27</v>
      </c>
      <c r="E772" s="13" t="s">
        <v>55</v>
      </c>
      <c r="F772" s="9" t="s">
        <v>72</v>
      </c>
      <c r="G772" t="s">
        <v>583</v>
      </c>
      <c r="H772" s="9" t="s">
        <v>31</v>
      </c>
      <c r="I772" s="9">
        <v>1</v>
      </c>
      <c r="J772" t="s">
        <v>684</v>
      </c>
      <c r="K772" t="s">
        <v>674</v>
      </c>
      <c r="L772">
        <v>2013</v>
      </c>
      <c r="M772" t="s">
        <v>673</v>
      </c>
      <c r="O772" t="s">
        <v>1743</v>
      </c>
    </row>
    <row r="773" spans="1:15" x14ac:dyDescent="0.2">
      <c r="A773" t="s">
        <v>697</v>
      </c>
      <c r="B773" t="s">
        <v>1843</v>
      </c>
      <c r="C773" s="13">
        <v>4.1399999999999997</v>
      </c>
      <c r="D773" s="13">
        <v>0.88</v>
      </c>
      <c r="E773" s="13" t="s">
        <v>55</v>
      </c>
      <c r="F773" s="9" t="s">
        <v>72</v>
      </c>
      <c r="G773" t="s">
        <v>583</v>
      </c>
      <c r="H773" s="9" t="s">
        <v>31</v>
      </c>
      <c r="I773" s="9">
        <v>5</v>
      </c>
      <c r="J773" t="s">
        <v>685</v>
      </c>
      <c r="K773" t="s">
        <v>674</v>
      </c>
      <c r="L773">
        <v>2013</v>
      </c>
      <c r="M773" t="s">
        <v>673</v>
      </c>
    </row>
    <row r="774" spans="1:15" x14ac:dyDescent="0.2">
      <c r="A774" t="s">
        <v>697</v>
      </c>
      <c r="B774" t="s">
        <v>1843</v>
      </c>
      <c r="C774" s="13">
        <v>3.5</v>
      </c>
      <c r="D774" s="13">
        <v>0.37</v>
      </c>
      <c r="E774" s="13" t="s">
        <v>55</v>
      </c>
      <c r="F774" s="9" t="s">
        <v>72</v>
      </c>
      <c r="G774" t="s">
        <v>583</v>
      </c>
      <c r="H774" s="9" t="s">
        <v>31</v>
      </c>
      <c r="I774" s="9">
        <v>2</v>
      </c>
      <c r="J774" t="s">
        <v>686</v>
      </c>
      <c r="K774" t="s">
        <v>674</v>
      </c>
      <c r="L774">
        <v>2013</v>
      </c>
      <c r="M774" t="s">
        <v>673</v>
      </c>
    </row>
    <row r="775" spans="1:15" x14ac:dyDescent="0.2">
      <c r="A775" t="s">
        <v>697</v>
      </c>
      <c r="B775" t="s">
        <v>1843</v>
      </c>
      <c r="C775" s="13">
        <v>6.67</v>
      </c>
      <c r="D775" s="13">
        <v>1.57</v>
      </c>
      <c r="E775" s="13" t="s">
        <v>55</v>
      </c>
      <c r="F775" s="9" t="s">
        <v>72</v>
      </c>
      <c r="G775" t="s">
        <v>583</v>
      </c>
      <c r="H775" s="9" t="s">
        <v>31</v>
      </c>
      <c r="I775" s="9">
        <v>4</v>
      </c>
      <c r="J775" t="s">
        <v>687</v>
      </c>
      <c r="K775" t="s">
        <v>674</v>
      </c>
      <c r="L775">
        <v>2013</v>
      </c>
      <c r="M775" t="s">
        <v>673</v>
      </c>
    </row>
    <row r="776" spans="1:15" x14ac:dyDescent="0.2">
      <c r="A776" t="s">
        <v>697</v>
      </c>
      <c r="B776" t="s">
        <v>1843</v>
      </c>
      <c r="C776" s="13">
        <v>4.34</v>
      </c>
      <c r="D776" s="13">
        <v>0.28999999999999998</v>
      </c>
      <c r="E776" s="13" t="s">
        <v>55</v>
      </c>
      <c r="F776" s="9" t="s">
        <v>72</v>
      </c>
      <c r="G776" t="s">
        <v>583</v>
      </c>
      <c r="H776" s="9" t="s">
        <v>31</v>
      </c>
      <c r="I776" s="9">
        <v>7</v>
      </c>
      <c r="J776" t="s">
        <v>688</v>
      </c>
      <c r="K776" t="s">
        <v>674</v>
      </c>
      <c r="L776">
        <v>2013</v>
      </c>
      <c r="M776" t="s">
        <v>673</v>
      </c>
    </row>
    <row r="777" spans="1:15" x14ac:dyDescent="0.2">
      <c r="A777" t="s">
        <v>697</v>
      </c>
      <c r="B777" t="s">
        <v>1843</v>
      </c>
      <c r="C777" s="13">
        <v>3.94</v>
      </c>
      <c r="D777" s="13">
        <v>0.95</v>
      </c>
      <c r="E777" s="13" t="s">
        <v>55</v>
      </c>
      <c r="F777" s="9" t="s">
        <v>72</v>
      </c>
      <c r="G777" t="s">
        <v>583</v>
      </c>
      <c r="H777" s="9" t="s">
        <v>31</v>
      </c>
      <c r="I777" s="9">
        <v>5</v>
      </c>
      <c r="J777" t="s">
        <v>689</v>
      </c>
      <c r="K777" t="s">
        <v>674</v>
      </c>
      <c r="L777">
        <v>2013</v>
      </c>
      <c r="M777" t="s">
        <v>673</v>
      </c>
    </row>
    <row r="778" spans="1:15" x14ac:dyDescent="0.2">
      <c r="A778" t="s">
        <v>697</v>
      </c>
      <c r="B778" t="s">
        <v>1843</v>
      </c>
      <c r="C778" s="13">
        <v>3.5</v>
      </c>
      <c r="D778" s="13">
        <v>0.84</v>
      </c>
      <c r="E778" s="13" t="s">
        <v>55</v>
      </c>
      <c r="F778" s="9" t="s">
        <v>72</v>
      </c>
      <c r="G778" t="s">
        <v>583</v>
      </c>
      <c r="H778" s="9" t="s">
        <v>31</v>
      </c>
      <c r="I778" s="9">
        <v>2</v>
      </c>
      <c r="J778" t="s">
        <v>690</v>
      </c>
      <c r="K778" t="s">
        <v>674</v>
      </c>
      <c r="L778">
        <v>2013</v>
      </c>
      <c r="M778" t="s">
        <v>673</v>
      </c>
    </row>
    <row r="779" spans="1:15" x14ac:dyDescent="0.2">
      <c r="A779" t="s">
        <v>697</v>
      </c>
      <c r="B779" t="s">
        <v>1843</v>
      </c>
      <c r="C779" s="13">
        <v>4.2</v>
      </c>
      <c r="D779" s="13">
        <v>0.41</v>
      </c>
      <c r="E779" s="13" t="s">
        <v>55</v>
      </c>
      <c r="F779" s="9" t="s">
        <v>72</v>
      </c>
      <c r="G779" t="s">
        <v>583</v>
      </c>
      <c r="H779" s="9" t="s">
        <v>31</v>
      </c>
      <c r="I779" s="9">
        <v>2</v>
      </c>
      <c r="J779" t="s">
        <v>691</v>
      </c>
      <c r="K779" t="s">
        <v>674</v>
      </c>
      <c r="L779">
        <v>2013</v>
      </c>
      <c r="M779" t="s">
        <v>673</v>
      </c>
    </row>
    <row r="780" spans="1:15" x14ac:dyDescent="0.2">
      <c r="A780" t="s">
        <v>69</v>
      </c>
      <c r="B780" t="s">
        <v>1849</v>
      </c>
      <c r="C780" s="13">
        <v>0.29699999999999999</v>
      </c>
      <c r="D780" s="13">
        <v>0.16200000000000001</v>
      </c>
      <c r="E780" s="13">
        <v>0.48299999999999998</v>
      </c>
      <c r="F780" s="9" t="s">
        <v>140</v>
      </c>
      <c r="G780" t="s">
        <v>564</v>
      </c>
      <c r="H780" s="9" t="s">
        <v>31</v>
      </c>
      <c r="I780" s="9">
        <v>136</v>
      </c>
      <c r="J780" t="s">
        <v>55</v>
      </c>
      <c r="K780" t="s">
        <v>701</v>
      </c>
      <c r="L780">
        <v>2014</v>
      </c>
      <c r="M780" t="s">
        <v>700</v>
      </c>
      <c r="N780" t="s">
        <v>707</v>
      </c>
    </row>
    <row r="781" spans="1:15" x14ac:dyDescent="0.2">
      <c r="A781" t="s">
        <v>708</v>
      </c>
      <c r="B781" t="s">
        <v>1852</v>
      </c>
      <c r="C781" s="13">
        <v>0.71599999999999997</v>
      </c>
      <c r="D781" s="13">
        <v>0.48599999999999999</v>
      </c>
      <c r="E781" s="13">
        <v>0.91</v>
      </c>
      <c r="F781" s="9" t="s">
        <v>140</v>
      </c>
      <c r="G781" t="s">
        <v>564</v>
      </c>
      <c r="H781" s="9" t="s">
        <v>31</v>
      </c>
      <c r="I781" s="9" t="s">
        <v>54</v>
      </c>
      <c r="J781" t="s">
        <v>55</v>
      </c>
      <c r="K781" t="s">
        <v>701</v>
      </c>
      <c r="L781">
        <v>2014</v>
      </c>
      <c r="M781" t="s">
        <v>700</v>
      </c>
    </row>
    <row r="782" spans="1:15" x14ac:dyDescent="0.2">
      <c r="A782" t="s">
        <v>709</v>
      </c>
      <c r="B782" t="s">
        <v>1853</v>
      </c>
      <c r="C782" s="13">
        <v>0.85199999999999998</v>
      </c>
      <c r="D782" s="13">
        <v>0.78800000000000003</v>
      </c>
      <c r="E782" s="13">
        <v>0.90600000000000003</v>
      </c>
      <c r="F782" s="9" t="s">
        <v>140</v>
      </c>
      <c r="G782" t="s">
        <v>564</v>
      </c>
      <c r="H782" s="9" t="s">
        <v>31</v>
      </c>
      <c r="I782" s="9" t="s">
        <v>54</v>
      </c>
      <c r="J782" t="s">
        <v>55</v>
      </c>
      <c r="K782" t="s">
        <v>701</v>
      </c>
      <c r="L782">
        <v>2014</v>
      </c>
      <c r="M782" t="s">
        <v>700</v>
      </c>
    </row>
    <row r="783" spans="1:15" x14ac:dyDescent="0.2">
      <c r="A783" t="s">
        <v>710</v>
      </c>
      <c r="B783" t="s">
        <v>1895</v>
      </c>
      <c r="C783" s="13">
        <v>0.51900000000000002</v>
      </c>
      <c r="D783" s="13">
        <v>0.33200000000000002</v>
      </c>
      <c r="E783" s="13">
        <v>0.70899999999999996</v>
      </c>
      <c r="F783" s="9" t="s">
        <v>140</v>
      </c>
      <c r="G783" t="s">
        <v>564</v>
      </c>
      <c r="H783" s="9" t="s">
        <v>31</v>
      </c>
      <c r="I783" s="9" t="s">
        <v>54</v>
      </c>
      <c r="J783" t="s">
        <v>55</v>
      </c>
      <c r="K783" t="s">
        <v>701</v>
      </c>
      <c r="L783">
        <v>2014</v>
      </c>
      <c r="M783" t="s">
        <v>700</v>
      </c>
    </row>
    <row r="784" spans="1:15" x14ac:dyDescent="0.2">
      <c r="A784" t="s">
        <v>711</v>
      </c>
      <c r="B784" t="s">
        <v>1854</v>
      </c>
      <c r="C784" s="13">
        <v>0.77400000000000002</v>
      </c>
      <c r="D784" s="13">
        <v>0.55400000000000005</v>
      </c>
      <c r="E784" s="13">
        <v>0.92700000000000005</v>
      </c>
      <c r="F784" s="9" t="s">
        <v>140</v>
      </c>
      <c r="G784" t="s">
        <v>564</v>
      </c>
      <c r="H784" s="9" t="s">
        <v>31</v>
      </c>
      <c r="I784" s="9" t="s">
        <v>54</v>
      </c>
      <c r="J784" t="s">
        <v>55</v>
      </c>
      <c r="K784" t="s">
        <v>701</v>
      </c>
      <c r="L784">
        <v>2014</v>
      </c>
      <c r="M784" t="s">
        <v>700</v>
      </c>
    </row>
    <row r="785" spans="1:14" x14ac:dyDescent="0.2">
      <c r="A785" t="s">
        <v>712</v>
      </c>
      <c r="B785" t="s">
        <v>55</v>
      </c>
      <c r="C785" s="13">
        <v>0.20799999999999999</v>
      </c>
      <c r="D785" s="13">
        <v>8.8999999999999996E-2</v>
      </c>
      <c r="E785" s="13">
        <v>0.42399999999999999</v>
      </c>
      <c r="F785" s="9" t="s">
        <v>140</v>
      </c>
      <c r="G785" t="s">
        <v>404</v>
      </c>
      <c r="H785" s="9" t="s">
        <v>31</v>
      </c>
      <c r="I785" s="9" t="s">
        <v>54</v>
      </c>
      <c r="J785" t="s">
        <v>55</v>
      </c>
      <c r="K785" t="s">
        <v>701</v>
      </c>
      <c r="L785">
        <v>2014</v>
      </c>
      <c r="M785" t="s">
        <v>700</v>
      </c>
    </row>
    <row r="786" spans="1:14" x14ac:dyDescent="0.2">
      <c r="A786" t="s">
        <v>713</v>
      </c>
      <c r="B786" t="s">
        <v>55</v>
      </c>
      <c r="C786" s="13" t="s">
        <v>379</v>
      </c>
      <c r="D786" s="13" t="s">
        <v>379</v>
      </c>
      <c r="E786" s="13" t="s">
        <v>379</v>
      </c>
      <c r="F786" s="9" t="s">
        <v>140</v>
      </c>
      <c r="G786" t="s">
        <v>705</v>
      </c>
      <c r="H786" s="9" t="s">
        <v>31</v>
      </c>
      <c r="I786" s="9" t="s">
        <v>54</v>
      </c>
      <c r="J786" t="s">
        <v>55</v>
      </c>
      <c r="K786" t="s">
        <v>701</v>
      </c>
      <c r="L786">
        <v>2014</v>
      </c>
      <c r="M786" t="s">
        <v>700</v>
      </c>
      <c r="N786" t="s">
        <v>379</v>
      </c>
    </row>
    <row r="787" spans="1:14" x14ac:dyDescent="0.2">
      <c r="A787" t="s">
        <v>714</v>
      </c>
      <c r="B787" t="s">
        <v>55</v>
      </c>
      <c r="C787" s="13" t="s">
        <v>379</v>
      </c>
      <c r="D787" s="13" t="s">
        <v>379</v>
      </c>
      <c r="E787" s="13" t="s">
        <v>379</v>
      </c>
      <c r="F787" s="9" t="s">
        <v>140</v>
      </c>
      <c r="G787" t="s">
        <v>404</v>
      </c>
      <c r="H787" s="9" t="s">
        <v>55</v>
      </c>
      <c r="I787" s="9" t="s">
        <v>55</v>
      </c>
      <c r="J787" t="s">
        <v>55</v>
      </c>
      <c r="K787" t="s">
        <v>701</v>
      </c>
      <c r="L787">
        <v>2014</v>
      </c>
      <c r="M787" t="s">
        <v>700</v>
      </c>
      <c r="N787" t="s">
        <v>438</v>
      </c>
    </row>
    <row r="788" spans="1:14" x14ac:dyDescent="0.2">
      <c r="A788" t="s">
        <v>350</v>
      </c>
      <c r="B788" t="s">
        <v>55</v>
      </c>
      <c r="C788" s="13" t="s">
        <v>379</v>
      </c>
      <c r="D788" s="13" t="s">
        <v>379</v>
      </c>
      <c r="E788" s="13" t="s">
        <v>379</v>
      </c>
      <c r="F788" s="9" t="s">
        <v>1750</v>
      </c>
      <c r="G788" s="13" t="s">
        <v>1751</v>
      </c>
      <c r="H788" s="9" t="s">
        <v>55</v>
      </c>
      <c r="I788" s="9" t="s">
        <v>55</v>
      </c>
      <c r="J788" s="9" t="s">
        <v>55</v>
      </c>
      <c r="K788" t="s">
        <v>720</v>
      </c>
      <c r="L788">
        <v>2016</v>
      </c>
      <c r="M788" t="s">
        <v>719</v>
      </c>
    </row>
    <row r="789" spans="1:14" x14ac:dyDescent="0.2">
      <c r="A789" t="s">
        <v>350</v>
      </c>
      <c r="B789" t="s">
        <v>55</v>
      </c>
      <c r="C789" s="13" t="s">
        <v>379</v>
      </c>
      <c r="D789" s="13" t="s">
        <v>379</v>
      </c>
      <c r="E789" s="13" t="s">
        <v>379</v>
      </c>
      <c r="F789" s="9" t="s">
        <v>277</v>
      </c>
      <c r="G789" s="13" t="s">
        <v>1751</v>
      </c>
      <c r="H789" s="9" t="s">
        <v>55</v>
      </c>
      <c r="I789" s="9" t="s">
        <v>55</v>
      </c>
      <c r="J789" s="9" t="s">
        <v>55</v>
      </c>
      <c r="K789" t="s">
        <v>720</v>
      </c>
      <c r="L789">
        <v>2016</v>
      </c>
      <c r="M789" t="s">
        <v>719</v>
      </c>
      <c r="N789" t="s">
        <v>379</v>
      </c>
    </row>
    <row r="790" spans="1:14" x14ac:dyDescent="0.2">
      <c r="A790" t="s">
        <v>70</v>
      </c>
      <c r="B790" t="s">
        <v>1847</v>
      </c>
      <c r="C790" s="13" t="s">
        <v>55</v>
      </c>
      <c r="D790" s="13">
        <v>1</v>
      </c>
      <c r="E790" s="13">
        <v>52</v>
      </c>
      <c r="F790" s="9" t="s">
        <v>277</v>
      </c>
      <c r="G790" s="13" t="s">
        <v>1747</v>
      </c>
      <c r="H790" s="9" t="s">
        <v>31</v>
      </c>
      <c r="I790" s="9" t="s">
        <v>55</v>
      </c>
      <c r="J790" s="9" t="s">
        <v>55</v>
      </c>
      <c r="K790" t="s">
        <v>720</v>
      </c>
      <c r="L790">
        <v>2016</v>
      </c>
      <c r="M790" t="s">
        <v>719</v>
      </c>
    </row>
    <row r="791" spans="1:14" x14ac:dyDescent="0.2">
      <c r="A791" t="s">
        <v>728</v>
      </c>
      <c r="B791" t="s">
        <v>1852</v>
      </c>
      <c r="C791" s="13" t="s">
        <v>379</v>
      </c>
      <c r="D791" s="13" t="s">
        <v>379</v>
      </c>
      <c r="E791" s="13" t="s">
        <v>379</v>
      </c>
      <c r="F791" s="9" t="s">
        <v>63</v>
      </c>
      <c r="G791" t="s">
        <v>39</v>
      </c>
      <c r="H791" s="9" t="s">
        <v>37</v>
      </c>
      <c r="I791" s="9" t="s">
        <v>54</v>
      </c>
      <c r="J791" t="s">
        <v>733</v>
      </c>
      <c r="K791" t="s">
        <v>720</v>
      </c>
      <c r="L791">
        <v>2016</v>
      </c>
      <c r="M791" t="s">
        <v>719</v>
      </c>
      <c r="N791" t="s">
        <v>379</v>
      </c>
    </row>
    <row r="792" spans="1:14" x14ac:dyDescent="0.2">
      <c r="A792" t="s">
        <v>729</v>
      </c>
      <c r="B792" t="s">
        <v>1853</v>
      </c>
      <c r="C792" s="13" t="s">
        <v>379</v>
      </c>
      <c r="D792" s="13" t="s">
        <v>379</v>
      </c>
      <c r="E792" s="13" t="s">
        <v>379</v>
      </c>
      <c r="F792" s="9" t="s">
        <v>63</v>
      </c>
      <c r="G792" t="s">
        <v>39</v>
      </c>
      <c r="H792" s="9" t="s">
        <v>37</v>
      </c>
      <c r="I792" s="9" t="s">
        <v>54</v>
      </c>
      <c r="J792" t="s">
        <v>733</v>
      </c>
      <c r="K792" t="s">
        <v>720</v>
      </c>
      <c r="L792">
        <v>2016</v>
      </c>
      <c r="M792" t="s">
        <v>719</v>
      </c>
    </row>
    <row r="793" spans="1:14" x14ac:dyDescent="0.2">
      <c r="A793" t="s">
        <v>730</v>
      </c>
      <c r="B793" t="s">
        <v>1854</v>
      </c>
      <c r="C793" s="13" t="s">
        <v>379</v>
      </c>
      <c r="D793" s="13" t="s">
        <v>379</v>
      </c>
      <c r="E793" s="13" t="s">
        <v>379</v>
      </c>
      <c r="F793" s="9" t="s">
        <v>63</v>
      </c>
      <c r="G793" t="s">
        <v>39</v>
      </c>
      <c r="H793" s="9" t="s">
        <v>37</v>
      </c>
      <c r="I793" s="9" t="s">
        <v>54</v>
      </c>
      <c r="J793" t="s">
        <v>733</v>
      </c>
      <c r="K793" t="s">
        <v>720</v>
      </c>
      <c r="L793">
        <v>2016</v>
      </c>
      <c r="M793" t="s">
        <v>719</v>
      </c>
    </row>
    <row r="794" spans="1:14" x14ac:dyDescent="0.2">
      <c r="A794" t="s">
        <v>731</v>
      </c>
      <c r="B794" t="s">
        <v>1855</v>
      </c>
      <c r="C794" s="13" t="s">
        <v>379</v>
      </c>
      <c r="D794" s="13" t="s">
        <v>379</v>
      </c>
      <c r="E794" s="13" t="s">
        <v>379</v>
      </c>
      <c r="F794" s="9" t="s">
        <v>63</v>
      </c>
      <c r="G794" t="s">
        <v>39</v>
      </c>
      <c r="H794" s="9" t="s">
        <v>37</v>
      </c>
      <c r="I794" s="9" t="s">
        <v>54</v>
      </c>
      <c r="J794" t="s">
        <v>733</v>
      </c>
      <c r="K794" t="s">
        <v>720</v>
      </c>
      <c r="L794">
        <v>2016</v>
      </c>
      <c r="M794" t="s">
        <v>719</v>
      </c>
    </row>
    <row r="795" spans="1:14" x14ac:dyDescent="0.2">
      <c r="A795" t="s">
        <v>732</v>
      </c>
      <c r="B795" t="s">
        <v>1856</v>
      </c>
      <c r="C795" s="13" t="s">
        <v>379</v>
      </c>
      <c r="D795" s="13" t="s">
        <v>379</v>
      </c>
      <c r="E795" s="13" t="s">
        <v>379</v>
      </c>
      <c r="F795" s="9" t="s">
        <v>63</v>
      </c>
      <c r="G795" t="s">
        <v>39</v>
      </c>
      <c r="H795" s="9" t="s">
        <v>37</v>
      </c>
      <c r="I795" s="9" t="s">
        <v>54</v>
      </c>
      <c r="J795" t="s">
        <v>733</v>
      </c>
      <c r="K795" t="s">
        <v>720</v>
      </c>
      <c r="L795">
        <v>2016</v>
      </c>
      <c r="M795" t="s">
        <v>719</v>
      </c>
    </row>
    <row r="796" spans="1:14" x14ac:dyDescent="0.2">
      <c r="A796" t="s">
        <v>728</v>
      </c>
      <c r="B796" t="s">
        <v>1852</v>
      </c>
      <c r="C796" s="13" t="s">
        <v>379</v>
      </c>
      <c r="D796" s="13" t="s">
        <v>379</v>
      </c>
      <c r="E796" s="13" t="s">
        <v>379</v>
      </c>
      <c r="F796" s="9" t="s">
        <v>63</v>
      </c>
      <c r="G796" t="s">
        <v>39</v>
      </c>
      <c r="H796" s="9" t="s">
        <v>37</v>
      </c>
      <c r="I796" s="9" t="s">
        <v>54</v>
      </c>
      <c r="J796" t="s">
        <v>734</v>
      </c>
      <c r="K796" t="s">
        <v>720</v>
      </c>
      <c r="L796">
        <v>2016</v>
      </c>
      <c r="M796" t="s">
        <v>719</v>
      </c>
    </row>
    <row r="797" spans="1:14" x14ac:dyDescent="0.2">
      <c r="A797" t="s">
        <v>729</v>
      </c>
      <c r="B797" t="s">
        <v>1853</v>
      </c>
      <c r="C797" s="13" t="s">
        <v>379</v>
      </c>
      <c r="D797" s="13" t="s">
        <v>379</v>
      </c>
      <c r="E797" s="13" t="s">
        <v>379</v>
      </c>
      <c r="F797" s="9" t="s">
        <v>63</v>
      </c>
      <c r="G797" t="s">
        <v>39</v>
      </c>
      <c r="H797" s="9" t="s">
        <v>37</v>
      </c>
      <c r="I797" s="9" t="s">
        <v>54</v>
      </c>
      <c r="J797" t="s">
        <v>734</v>
      </c>
      <c r="K797" t="s">
        <v>720</v>
      </c>
      <c r="L797">
        <v>2016</v>
      </c>
      <c r="M797" t="s">
        <v>719</v>
      </c>
    </row>
    <row r="798" spans="1:14" x14ac:dyDescent="0.2">
      <c r="A798" t="s">
        <v>730</v>
      </c>
      <c r="B798" t="s">
        <v>1854</v>
      </c>
      <c r="C798" s="13" t="s">
        <v>379</v>
      </c>
      <c r="D798" s="13" t="s">
        <v>379</v>
      </c>
      <c r="E798" s="13" t="s">
        <v>379</v>
      </c>
      <c r="F798" s="9" t="s">
        <v>63</v>
      </c>
      <c r="G798" t="s">
        <v>39</v>
      </c>
      <c r="H798" s="9" t="s">
        <v>37</v>
      </c>
      <c r="I798" s="9" t="s">
        <v>54</v>
      </c>
      <c r="J798" t="s">
        <v>734</v>
      </c>
      <c r="K798" t="s">
        <v>720</v>
      </c>
      <c r="L798">
        <v>2016</v>
      </c>
      <c r="M798" t="s">
        <v>719</v>
      </c>
    </row>
    <row r="799" spans="1:14" x14ac:dyDescent="0.2">
      <c r="A799" t="s">
        <v>731</v>
      </c>
      <c r="B799" t="s">
        <v>1855</v>
      </c>
      <c r="C799" s="13" t="s">
        <v>379</v>
      </c>
      <c r="D799" s="13" t="s">
        <v>379</v>
      </c>
      <c r="E799" s="13" t="s">
        <v>379</v>
      </c>
      <c r="F799" s="9" t="s">
        <v>63</v>
      </c>
      <c r="G799" t="s">
        <v>39</v>
      </c>
      <c r="H799" s="9" t="s">
        <v>37</v>
      </c>
      <c r="I799" s="9" t="s">
        <v>54</v>
      </c>
      <c r="J799" t="s">
        <v>734</v>
      </c>
      <c r="K799" t="s">
        <v>720</v>
      </c>
      <c r="L799">
        <v>2016</v>
      </c>
      <c r="M799" t="s">
        <v>719</v>
      </c>
    </row>
    <row r="800" spans="1:14" x14ac:dyDescent="0.2">
      <c r="A800" t="s">
        <v>732</v>
      </c>
      <c r="B800" t="s">
        <v>1856</v>
      </c>
      <c r="C800" s="13" t="s">
        <v>379</v>
      </c>
      <c r="D800" s="13" t="s">
        <v>379</v>
      </c>
      <c r="E800" s="13" t="s">
        <v>379</v>
      </c>
      <c r="F800" s="9" t="s">
        <v>63</v>
      </c>
      <c r="G800" t="s">
        <v>39</v>
      </c>
      <c r="H800" s="9" t="s">
        <v>37</v>
      </c>
      <c r="I800" s="9" t="s">
        <v>54</v>
      </c>
      <c r="J800" t="s">
        <v>734</v>
      </c>
      <c r="K800" t="s">
        <v>720</v>
      </c>
      <c r="L800">
        <v>2016</v>
      </c>
      <c r="M800" t="s">
        <v>719</v>
      </c>
    </row>
    <row r="801" spans="1:14" x14ac:dyDescent="0.2">
      <c r="A801" t="s">
        <v>744</v>
      </c>
      <c r="B801" t="s">
        <v>1849</v>
      </c>
      <c r="C801" s="13">
        <v>0.45</v>
      </c>
      <c r="D801" s="13">
        <v>0.1</v>
      </c>
      <c r="E801" s="13" t="s">
        <v>55</v>
      </c>
      <c r="F801" s="9" t="s">
        <v>72</v>
      </c>
      <c r="G801" t="s">
        <v>353</v>
      </c>
      <c r="H801" s="9" t="s">
        <v>37</v>
      </c>
      <c r="I801" s="9" t="s">
        <v>54</v>
      </c>
      <c r="J801" t="s">
        <v>748</v>
      </c>
      <c r="K801" t="s">
        <v>736</v>
      </c>
      <c r="L801">
        <v>2014</v>
      </c>
      <c r="M801" t="s">
        <v>735</v>
      </c>
      <c r="N801" t="s">
        <v>1754</v>
      </c>
    </row>
    <row r="802" spans="1:14" x14ac:dyDescent="0.2">
      <c r="A802" t="s">
        <v>745</v>
      </c>
      <c r="B802" t="s">
        <v>1852</v>
      </c>
      <c r="C802" s="13">
        <v>0.63</v>
      </c>
      <c r="D802" s="13">
        <v>0.09</v>
      </c>
      <c r="E802" s="13" t="s">
        <v>55</v>
      </c>
      <c r="F802" s="9" t="s">
        <v>72</v>
      </c>
      <c r="G802" t="s">
        <v>353</v>
      </c>
      <c r="H802" s="9" t="s">
        <v>37</v>
      </c>
      <c r="I802" s="9" t="s">
        <v>54</v>
      </c>
      <c r="J802" t="s">
        <v>748</v>
      </c>
      <c r="K802" t="s">
        <v>736</v>
      </c>
      <c r="L802">
        <v>2014</v>
      </c>
      <c r="M802" t="s">
        <v>735</v>
      </c>
    </row>
    <row r="803" spans="1:14" x14ac:dyDescent="0.2">
      <c r="A803" t="s">
        <v>746</v>
      </c>
      <c r="B803" t="s">
        <v>1853</v>
      </c>
      <c r="C803" s="13">
        <v>0.87</v>
      </c>
      <c r="D803" s="13">
        <v>7.0000000000000007E-2</v>
      </c>
      <c r="E803" s="13" t="s">
        <v>55</v>
      </c>
      <c r="F803" s="9" t="s">
        <v>72</v>
      </c>
      <c r="G803" t="s">
        <v>353</v>
      </c>
      <c r="H803" s="9" t="s">
        <v>37</v>
      </c>
      <c r="I803" s="9" t="s">
        <v>54</v>
      </c>
      <c r="J803" t="s">
        <v>748</v>
      </c>
      <c r="K803" t="s">
        <v>736</v>
      </c>
      <c r="L803">
        <v>2014</v>
      </c>
      <c r="M803" t="s">
        <v>735</v>
      </c>
    </row>
    <row r="804" spans="1:14" x14ac:dyDescent="0.2">
      <c r="A804" t="s">
        <v>747</v>
      </c>
      <c r="B804" t="s">
        <v>1865</v>
      </c>
      <c r="C804" s="13">
        <v>0.84</v>
      </c>
      <c r="D804" s="13">
        <v>0.09</v>
      </c>
      <c r="E804" s="13" t="s">
        <v>55</v>
      </c>
      <c r="F804" s="9" t="s">
        <v>72</v>
      </c>
      <c r="G804" t="s">
        <v>353</v>
      </c>
      <c r="H804" s="9" t="s">
        <v>37</v>
      </c>
      <c r="I804" s="9" t="s">
        <v>54</v>
      </c>
      <c r="J804" t="s">
        <v>748</v>
      </c>
      <c r="K804" t="s">
        <v>736</v>
      </c>
      <c r="L804">
        <v>2014</v>
      </c>
      <c r="M804" t="s">
        <v>735</v>
      </c>
    </row>
    <row r="805" spans="1:14" x14ac:dyDescent="0.2">
      <c r="A805" t="s">
        <v>744</v>
      </c>
      <c r="B805" t="s">
        <v>1849</v>
      </c>
      <c r="C805" s="13">
        <v>0.19</v>
      </c>
      <c r="D805" s="13">
        <v>0.02</v>
      </c>
      <c r="E805" s="13" t="s">
        <v>55</v>
      </c>
      <c r="F805" s="9" t="s">
        <v>72</v>
      </c>
      <c r="G805" t="s">
        <v>353</v>
      </c>
      <c r="H805" s="9" t="s">
        <v>37</v>
      </c>
      <c r="I805" s="9" t="s">
        <v>54</v>
      </c>
      <c r="J805" t="s">
        <v>749</v>
      </c>
      <c r="K805" t="s">
        <v>736</v>
      </c>
      <c r="L805">
        <v>2014</v>
      </c>
      <c r="M805" t="s">
        <v>735</v>
      </c>
    </row>
    <row r="806" spans="1:14" x14ac:dyDescent="0.2">
      <c r="A806" t="s">
        <v>745</v>
      </c>
      <c r="B806" t="s">
        <v>1852</v>
      </c>
      <c r="C806" s="13">
        <v>0.78</v>
      </c>
      <c r="D806" s="13">
        <v>0.05</v>
      </c>
      <c r="E806" s="13" t="s">
        <v>55</v>
      </c>
      <c r="F806" s="9" t="s">
        <v>72</v>
      </c>
      <c r="G806" t="s">
        <v>353</v>
      </c>
      <c r="H806" s="9" t="s">
        <v>37</v>
      </c>
      <c r="I806" s="9" t="s">
        <v>54</v>
      </c>
      <c r="J806" t="s">
        <v>749</v>
      </c>
      <c r="K806" t="s">
        <v>736</v>
      </c>
      <c r="L806">
        <v>2014</v>
      </c>
      <c r="M806" t="s">
        <v>735</v>
      </c>
    </row>
    <row r="807" spans="1:14" x14ac:dyDescent="0.2">
      <c r="A807" t="s">
        <v>746</v>
      </c>
      <c r="B807" t="s">
        <v>1853</v>
      </c>
      <c r="C807" s="13">
        <v>0.83</v>
      </c>
      <c r="D807" s="13">
        <v>0.05</v>
      </c>
      <c r="E807" s="13" t="s">
        <v>55</v>
      </c>
      <c r="F807" s="9" t="s">
        <v>72</v>
      </c>
      <c r="G807" t="s">
        <v>353</v>
      </c>
      <c r="H807" s="9" t="s">
        <v>37</v>
      </c>
      <c r="I807" s="9" t="s">
        <v>54</v>
      </c>
      <c r="J807" t="s">
        <v>749</v>
      </c>
      <c r="K807" t="s">
        <v>736</v>
      </c>
      <c r="L807">
        <v>2014</v>
      </c>
      <c r="M807" t="s">
        <v>735</v>
      </c>
    </row>
    <row r="808" spans="1:14" x14ac:dyDescent="0.2">
      <c r="A808" t="s">
        <v>747</v>
      </c>
      <c r="B808" t="s">
        <v>1865</v>
      </c>
      <c r="C808" s="13">
        <v>0.83</v>
      </c>
      <c r="D808" s="13">
        <v>0.05</v>
      </c>
      <c r="E808" s="13" t="s">
        <v>55</v>
      </c>
      <c r="F808" s="9" t="s">
        <v>72</v>
      </c>
      <c r="G808" t="s">
        <v>353</v>
      </c>
      <c r="H808" s="9" t="s">
        <v>37</v>
      </c>
      <c r="I808" s="9" t="s">
        <v>54</v>
      </c>
      <c r="J808" t="s">
        <v>749</v>
      </c>
      <c r="K808" t="s">
        <v>736</v>
      </c>
      <c r="L808">
        <v>2014</v>
      </c>
      <c r="M808" t="s">
        <v>735</v>
      </c>
    </row>
    <row r="809" spans="1:14" x14ac:dyDescent="0.2">
      <c r="A809" t="s">
        <v>70</v>
      </c>
      <c r="B809" t="s">
        <v>1844</v>
      </c>
      <c r="C809" s="13">
        <v>0.66800000000000004</v>
      </c>
      <c r="D809" s="13" t="s">
        <v>55</v>
      </c>
      <c r="E809" s="13" t="s">
        <v>55</v>
      </c>
      <c r="F809" s="13" t="s">
        <v>55</v>
      </c>
      <c r="G809" t="s">
        <v>1431</v>
      </c>
      <c r="H809" s="9" t="s">
        <v>37</v>
      </c>
      <c r="I809" s="9" t="s">
        <v>54</v>
      </c>
      <c r="J809" t="s">
        <v>748</v>
      </c>
      <c r="K809" t="s">
        <v>736</v>
      </c>
      <c r="L809">
        <v>2014</v>
      </c>
      <c r="M809" t="s">
        <v>735</v>
      </c>
    </row>
    <row r="810" spans="1:14" x14ac:dyDescent="0.2">
      <c r="A810" t="s">
        <v>70</v>
      </c>
      <c r="B810" t="s">
        <v>1844</v>
      </c>
      <c r="C810" s="13">
        <v>1.0209999999999999</v>
      </c>
      <c r="D810" s="13" t="s">
        <v>55</v>
      </c>
      <c r="E810" s="13" t="s">
        <v>55</v>
      </c>
      <c r="F810" s="13" t="s">
        <v>55</v>
      </c>
      <c r="G810" t="s">
        <v>1431</v>
      </c>
      <c r="H810" s="9" t="s">
        <v>37</v>
      </c>
      <c r="I810" s="9" t="s">
        <v>54</v>
      </c>
      <c r="J810" t="s">
        <v>749</v>
      </c>
      <c r="K810" t="s">
        <v>736</v>
      </c>
      <c r="L810">
        <v>2014</v>
      </c>
      <c r="M810" t="s">
        <v>735</v>
      </c>
    </row>
    <row r="811" spans="1:14" x14ac:dyDescent="0.2">
      <c r="A811" t="s">
        <v>350</v>
      </c>
      <c r="B811" t="s">
        <v>55</v>
      </c>
      <c r="C811" s="13">
        <v>0.97</v>
      </c>
      <c r="D811" s="13" t="s">
        <v>55</v>
      </c>
      <c r="E811" s="13" t="s">
        <v>55</v>
      </c>
      <c r="F811" s="9" t="s">
        <v>55</v>
      </c>
      <c r="G811" t="s">
        <v>55</v>
      </c>
      <c r="H811" s="9" t="s">
        <v>55</v>
      </c>
      <c r="I811" s="9" t="s">
        <v>54</v>
      </c>
      <c r="J811" t="s">
        <v>749</v>
      </c>
      <c r="K811" t="s">
        <v>736</v>
      </c>
      <c r="L811">
        <v>2014</v>
      </c>
      <c r="M811" t="s">
        <v>735</v>
      </c>
      <c r="N811" t="s">
        <v>750</v>
      </c>
    </row>
    <row r="812" spans="1:14" x14ac:dyDescent="0.2">
      <c r="A812" t="s">
        <v>350</v>
      </c>
      <c r="B812" t="s">
        <v>55</v>
      </c>
      <c r="C812" s="13">
        <v>1.01</v>
      </c>
      <c r="D812" s="13" t="s">
        <v>55</v>
      </c>
      <c r="E812" s="13" t="s">
        <v>55</v>
      </c>
      <c r="F812" s="9" t="s">
        <v>55</v>
      </c>
      <c r="G812" t="s">
        <v>55</v>
      </c>
      <c r="H812" s="9" t="s">
        <v>55</v>
      </c>
      <c r="I812" s="9" t="s">
        <v>54</v>
      </c>
      <c r="J812" t="s">
        <v>748</v>
      </c>
      <c r="K812" t="s">
        <v>736</v>
      </c>
      <c r="L812">
        <v>2014</v>
      </c>
      <c r="M812" t="s">
        <v>735</v>
      </c>
    </row>
    <row r="813" spans="1:14" x14ac:dyDescent="0.2">
      <c r="A813" t="s">
        <v>350</v>
      </c>
      <c r="B813" t="s">
        <v>55</v>
      </c>
      <c r="C813" s="13">
        <v>0.60799999999999998</v>
      </c>
      <c r="D813" s="13" t="s">
        <v>55</v>
      </c>
      <c r="E813" s="13" t="s">
        <v>55</v>
      </c>
      <c r="F813" s="13" t="s">
        <v>55</v>
      </c>
      <c r="G813" s="13" t="s">
        <v>55</v>
      </c>
      <c r="H813" s="13" t="s">
        <v>55</v>
      </c>
      <c r="I813" s="13" t="s">
        <v>55</v>
      </c>
      <c r="J813" t="s">
        <v>1299</v>
      </c>
      <c r="K813" t="s">
        <v>756</v>
      </c>
      <c r="L813">
        <v>2013</v>
      </c>
      <c r="M813" t="s">
        <v>755</v>
      </c>
    </row>
    <row r="814" spans="1:14" x14ac:dyDescent="0.2">
      <c r="A814" t="s">
        <v>350</v>
      </c>
      <c r="B814" t="s">
        <v>55</v>
      </c>
      <c r="C814" s="13">
        <v>0.35199999999999998</v>
      </c>
      <c r="D814" s="13" t="s">
        <v>55</v>
      </c>
      <c r="E814" s="13" t="s">
        <v>55</v>
      </c>
      <c r="F814" s="13" t="s">
        <v>55</v>
      </c>
      <c r="G814" s="13" t="s">
        <v>55</v>
      </c>
      <c r="H814" s="13" t="s">
        <v>55</v>
      </c>
      <c r="I814" s="13" t="s">
        <v>55</v>
      </c>
      <c r="J814" t="s">
        <v>1300</v>
      </c>
      <c r="K814" t="s">
        <v>756</v>
      </c>
      <c r="L814">
        <v>2013</v>
      </c>
      <c r="M814" t="s">
        <v>755</v>
      </c>
    </row>
    <row r="815" spans="1:14" x14ac:dyDescent="0.2">
      <c r="A815" t="s">
        <v>350</v>
      </c>
      <c r="B815" t="s">
        <v>55</v>
      </c>
      <c r="C815" s="13">
        <v>0.159</v>
      </c>
      <c r="D815" s="13" t="s">
        <v>55</v>
      </c>
      <c r="E815" s="13" t="s">
        <v>55</v>
      </c>
      <c r="F815" s="13" t="s">
        <v>55</v>
      </c>
      <c r="G815" s="13" t="s">
        <v>55</v>
      </c>
      <c r="H815" s="13" t="s">
        <v>55</v>
      </c>
      <c r="I815" s="13" t="s">
        <v>55</v>
      </c>
      <c r="J815" t="s">
        <v>1301</v>
      </c>
      <c r="K815" t="s">
        <v>756</v>
      </c>
      <c r="L815">
        <v>2013</v>
      </c>
      <c r="M815" t="s">
        <v>755</v>
      </c>
    </row>
    <row r="816" spans="1:14" x14ac:dyDescent="0.2">
      <c r="A816" t="s">
        <v>350</v>
      </c>
      <c r="B816" t="s">
        <v>55</v>
      </c>
      <c r="C816" s="13">
        <v>7.2999999999999995E-2</v>
      </c>
      <c r="D816" s="13" t="s">
        <v>55</v>
      </c>
      <c r="E816" s="13" t="s">
        <v>55</v>
      </c>
      <c r="F816" s="13" t="s">
        <v>55</v>
      </c>
      <c r="G816" s="13" t="s">
        <v>55</v>
      </c>
      <c r="H816" s="13" t="s">
        <v>55</v>
      </c>
      <c r="I816" s="13" t="s">
        <v>55</v>
      </c>
      <c r="J816" t="s">
        <v>1302</v>
      </c>
      <c r="K816" t="s">
        <v>756</v>
      </c>
      <c r="L816">
        <v>2013</v>
      </c>
      <c r="M816" t="s">
        <v>755</v>
      </c>
    </row>
    <row r="817" spans="1:14" x14ac:dyDescent="0.2">
      <c r="A817" t="s">
        <v>350</v>
      </c>
      <c r="B817" t="s">
        <v>55</v>
      </c>
      <c r="C817" s="13">
        <v>3.2360000000000002</v>
      </c>
      <c r="D817" s="13" t="s">
        <v>55</v>
      </c>
      <c r="E817" s="13" t="s">
        <v>55</v>
      </c>
      <c r="F817" s="13" t="s">
        <v>55</v>
      </c>
      <c r="G817" s="13" t="s">
        <v>55</v>
      </c>
      <c r="H817" s="13" t="s">
        <v>55</v>
      </c>
      <c r="I817" s="13" t="s">
        <v>55</v>
      </c>
      <c r="J817" t="s">
        <v>1303</v>
      </c>
      <c r="K817" t="s">
        <v>756</v>
      </c>
      <c r="L817">
        <v>2013</v>
      </c>
      <c r="M817" t="s">
        <v>755</v>
      </c>
    </row>
    <row r="818" spans="1:14" x14ac:dyDescent="0.2">
      <c r="A818" t="s">
        <v>350</v>
      </c>
      <c r="B818" t="s">
        <v>55</v>
      </c>
      <c r="C818" s="13">
        <v>1.5760000000000001</v>
      </c>
      <c r="D818" s="13" t="s">
        <v>55</v>
      </c>
      <c r="E818" s="13" t="s">
        <v>55</v>
      </c>
      <c r="F818" s="13" t="s">
        <v>55</v>
      </c>
      <c r="G818" s="13" t="s">
        <v>55</v>
      </c>
      <c r="H818" s="13" t="s">
        <v>55</v>
      </c>
      <c r="I818" s="13" t="s">
        <v>55</v>
      </c>
      <c r="J818" t="s">
        <v>1304</v>
      </c>
      <c r="K818" t="s">
        <v>756</v>
      </c>
      <c r="L818">
        <v>2013</v>
      </c>
      <c r="M818" t="s">
        <v>755</v>
      </c>
    </row>
    <row r="819" spans="1:14" x14ac:dyDescent="0.2">
      <c r="A819" t="s">
        <v>350</v>
      </c>
      <c r="B819" t="s">
        <v>55</v>
      </c>
      <c r="C819" s="13">
        <v>0.151</v>
      </c>
      <c r="D819" s="13" t="s">
        <v>55</v>
      </c>
      <c r="E819" s="13" t="s">
        <v>55</v>
      </c>
      <c r="F819" s="13" t="s">
        <v>55</v>
      </c>
      <c r="G819" s="13" t="s">
        <v>55</v>
      </c>
      <c r="H819" s="13" t="s">
        <v>55</v>
      </c>
      <c r="I819" s="13" t="s">
        <v>55</v>
      </c>
      <c r="J819" t="s">
        <v>1305</v>
      </c>
      <c r="K819" t="s">
        <v>756</v>
      </c>
      <c r="L819">
        <v>2013</v>
      </c>
      <c r="M819" t="s">
        <v>755</v>
      </c>
      <c r="N819" t="s">
        <v>1755</v>
      </c>
    </row>
    <row r="820" spans="1:14" x14ac:dyDescent="0.2">
      <c r="A820" t="s">
        <v>727</v>
      </c>
      <c r="B820" t="s">
        <v>1845</v>
      </c>
      <c r="C820" s="13">
        <v>56</v>
      </c>
      <c r="D820" s="13" t="s">
        <v>139</v>
      </c>
      <c r="E820" s="13" t="s">
        <v>139</v>
      </c>
      <c r="F820" s="9" t="s">
        <v>63</v>
      </c>
      <c r="G820" s="13" t="s">
        <v>1153</v>
      </c>
      <c r="H820" s="9" t="s">
        <v>37</v>
      </c>
      <c r="I820" s="9">
        <v>16</v>
      </c>
      <c r="J820" s="9" t="s">
        <v>1295</v>
      </c>
      <c r="K820" t="s">
        <v>756</v>
      </c>
      <c r="L820">
        <v>2013</v>
      </c>
      <c r="M820" t="s">
        <v>755</v>
      </c>
    </row>
    <row r="821" spans="1:14" x14ac:dyDescent="0.2">
      <c r="A821" t="s">
        <v>727</v>
      </c>
      <c r="B821" t="s">
        <v>1845</v>
      </c>
      <c r="C821" s="13">
        <v>89</v>
      </c>
      <c r="D821" s="13" t="s">
        <v>139</v>
      </c>
      <c r="E821" s="13" t="s">
        <v>139</v>
      </c>
      <c r="F821" s="9" t="s">
        <v>63</v>
      </c>
      <c r="G821" s="13" t="s">
        <v>1153</v>
      </c>
      <c r="H821" s="9" t="s">
        <v>37</v>
      </c>
      <c r="I821" s="9">
        <v>16</v>
      </c>
      <c r="J821" s="9" t="s">
        <v>1296</v>
      </c>
      <c r="K821" t="s">
        <v>756</v>
      </c>
      <c r="L821">
        <v>2013</v>
      </c>
      <c r="M821" t="s">
        <v>755</v>
      </c>
    </row>
    <row r="822" spans="1:14" x14ac:dyDescent="0.2">
      <c r="A822" t="s">
        <v>727</v>
      </c>
      <c r="B822" t="s">
        <v>1845</v>
      </c>
      <c r="C822" s="13">
        <v>117</v>
      </c>
      <c r="D822" s="13" t="s">
        <v>139</v>
      </c>
      <c r="E822" s="13" t="s">
        <v>139</v>
      </c>
      <c r="F822" s="9" t="s">
        <v>63</v>
      </c>
      <c r="G822" s="13" t="s">
        <v>1153</v>
      </c>
      <c r="H822" s="9" t="s">
        <v>37</v>
      </c>
      <c r="I822" s="9">
        <v>16</v>
      </c>
      <c r="J822" s="9" t="s">
        <v>1297</v>
      </c>
      <c r="K822" t="s">
        <v>756</v>
      </c>
      <c r="L822">
        <v>2013</v>
      </c>
      <c r="M822" t="s">
        <v>755</v>
      </c>
      <c r="N822" t="s">
        <v>379</v>
      </c>
    </row>
    <row r="823" spans="1:14" x14ac:dyDescent="0.2">
      <c r="A823" t="s">
        <v>1298</v>
      </c>
      <c r="B823" t="s">
        <v>1849</v>
      </c>
      <c r="C823" s="13">
        <v>0.70399999999999996</v>
      </c>
      <c r="D823" s="13" t="s">
        <v>139</v>
      </c>
      <c r="E823" s="13" t="s">
        <v>139</v>
      </c>
      <c r="F823" s="9" t="s">
        <v>63</v>
      </c>
      <c r="G823" t="s">
        <v>1757</v>
      </c>
      <c r="H823" s="9" t="s">
        <v>37</v>
      </c>
      <c r="I823" s="9">
        <v>398</v>
      </c>
      <c r="J823" s="9" t="s">
        <v>1295</v>
      </c>
      <c r="K823" t="s">
        <v>756</v>
      </c>
      <c r="L823">
        <v>2013</v>
      </c>
      <c r="M823" t="s">
        <v>755</v>
      </c>
      <c r="N823" t="s">
        <v>1755</v>
      </c>
    </row>
    <row r="824" spans="1:14" x14ac:dyDescent="0.2">
      <c r="A824" t="s">
        <v>1298</v>
      </c>
      <c r="B824" t="s">
        <v>1849</v>
      </c>
      <c r="C824" s="13" t="s">
        <v>139</v>
      </c>
      <c r="D824" s="13" t="s">
        <v>139</v>
      </c>
      <c r="E824" s="13" t="s">
        <v>139</v>
      </c>
      <c r="F824" s="9" t="s">
        <v>63</v>
      </c>
      <c r="G824" t="s">
        <v>1757</v>
      </c>
      <c r="H824" s="9" t="s">
        <v>37</v>
      </c>
      <c r="I824" s="9">
        <v>405</v>
      </c>
      <c r="J824" s="9" t="s">
        <v>1296</v>
      </c>
      <c r="K824" t="s">
        <v>756</v>
      </c>
      <c r="L824">
        <v>2013</v>
      </c>
      <c r="M824" t="s">
        <v>755</v>
      </c>
    </row>
    <row r="825" spans="1:14" x14ac:dyDescent="0.2">
      <c r="A825" t="s">
        <v>1298</v>
      </c>
      <c r="B825" t="s">
        <v>1849</v>
      </c>
      <c r="C825" s="13">
        <v>0.80600000000000005</v>
      </c>
      <c r="D825" s="13" t="s">
        <v>139</v>
      </c>
      <c r="E825" s="13" t="s">
        <v>139</v>
      </c>
      <c r="F825" s="9" t="s">
        <v>63</v>
      </c>
      <c r="G825" t="s">
        <v>1757</v>
      </c>
      <c r="H825" s="9" t="s">
        <v>37</v>
      </c>
      <c r="I825" s="9">
        <v>402</v>
      </c>
      <c r="J825" s="9" t="s">
        <v>1297</v>
      </c>
      <c r="K825" t="s">
        <v>756</v>
      </c>
      <c r="L825">
        <v>2013</v>
      </c>
      <c r="M825" t="s">
        <v>755</v>
      </c>
    </row>
    <row r="826" spans="1:14" x14ac:dyDescent="0.2">
      <c r="A826" t="s">
        <v>1298</v>
      </c>
      <c r="B826" t="s">
        <v>1849</v>
      </c>
      <c r="C826" s="13">
        <v>0.75</v>
      </c>
      <c r="D826" s="13">
        <v>1.2E-2</v>
      </c>
      <c r="E826" s="13" t="s">
        <v>55</v>
      </c>
      <c r="F826" s="9" t="s">
        <v>765</v>
      </c>
      <c r="G826" t="s">
        <v>1757</v>
      </c>
      <c r="H826" s="9" t="s">
        <v>37</v>
      </c>
      <c r="I826" s="9">
        <v>1205</v>
      </c>
      <c r="J826" s="9" t="s">
        <v>287</v>
      </c>
      <c r="K826" t="s">
        <v>756</v>
      </c>
      <c r="L826">
        <v>2013</v>
      </c>
      <c r="M826" t="s">
        <v>755</v>
      </c>
    </row>
    <row r="827" spans="1:14" x14ac:dyDescent="0.2">
      <c r="A827" t="s">
        <v>766</v>
      </c>
      <c r="B827" t="s">
        <v>1852</v>
      </c>
      <c r="C827" s="13">
        <v>0.65400000000000003</v>
      </c>
      <c r="D827" s="13" t="s">
        <v>139</v>
      </c>
      <c r="E827" s="13" t="s">
        <v>139</v>
      </c>
      <c r="F827" s="9" t="s">
        <v>63</v>
      </c>
      <c r="G827" t="s">
        <v>1758</v>
      </c>
      <c r="H827" s="9" t="s">
        <v>37</v>
      </c>
      <c r="I827" s="9">
        <v>159</v>
      </c>
      <c r="J827" s="9" t="s">
        <v>1295</v>
      </c>
      <c r="K827" t="s">
        <v>756</v>
      </c>
      <c r="L827">
        <v>2013</v>
      </c>
      <c r="M827" t="s">
        <v>755</v>
      </c>
      <c r="N827" t="s">
        <v>1759</v>
      </c>
    </row>
    <row r="828" spans="1:14" x14ac:dyDescent="0.2">
      <c r="A828" t="s">
        <v>766</v>
      </c>
      <c r="B828" t="s">
        <v>1852</v>
      </c>
      <c r="C828" s="13">
        <v>0.49</v>
      </c>
      <c r="D828" s="13" t="s">
        <v>139</v>
      </c>
      <c r="E828" s="13" t="s">
        <v>139</v>
      </c>
      <c r="F828" s="9" t="s">
        <v>63</v>
      </c>
      <c r="G828" t="s">
        <v>1758</v>
      </c>
      <c r="H828" s="9" t="s">
        <v>37</v>
      </c>
      <c r="I828" s="9">
        <v>96</v>
      </c>
      <c r="J828" s="9" t="s">
        <v>1296</v>
      </c>
      <c r="K828" t="s">
        <v>756</v>
      </c>
      <c r="L828">
        <v>2013</v>
      </c>
      <c r="M828" t="s">
        <v>755</v>
      </c>
    </row>
    <row r="829" spans="1:14" x14ac:dyDescent="0.2">
      <c r="A829" t="s">
        <v>766</v>
      </c>
      <c r="B829" t="s">
        <v>1852</v>
      </c>
      <c r="C829" s="13">
        <v>0.76200000000000001</v>
      </c>
      <c r="D829" s="13" t="s">
        <v>139</v>
      </c>
      <c r="E829" s="13" t="s">
        <v>139</v>
      </c>
      <c r="F829" s="9" t="s">
        <v>63</v>
      </c>
      <c r="G829" t="s">
        <v>1758</v>
      </c>
      <c r="H829" s="9" t="s">
        <v>37</v>
      </c>
      <c r="I829" s="9">
        <v>160</v>
      </c>
      <c r="J829" s="9" t="s">
        <v>1297</v>
      </c>
      <c r="K829" t="s">
        <v>756</v>
      </c>
      <c r="L829">
        <v>2013</v>
      </c>
      <c r="M829" t="s">
        <v>755</v>
      </c>
    </row>
    <row r="830" spans="1:14" x14ac:dyDescent="0.2">
      <c r="A830" t="s">
        <v>766</v>
      </c>
      <c r="B830" t="s">
        <v>1852</v>
      </c>
      <c r="C830" s="13">
        <v>0.65800000000000003</v>
      </c>
      <c r="D830" s="13">
        <v>2.3E-2</v>
      </c>
      <c r="E830" s="13" t="s">
        <v>55</v>
      </c>
      <c r="F830" s="9" t="s">
        <v>765</v>
      </c>
      <c r="G830" t="s">
        <v>1758</v>
      </c>
      <c r="H830" s="9" t="s">
        <v>37</v>
      </c>
      <c r="I830" s="9">
        <v>415</v>
      </c>
      <c r="J830" s="9" t="s">
        <v>287</v>
      </c>
      <c r="K830" t="s">
        <v>756</v>
      </c>
      <c r="L830">
        <v>2013</v>
      </c>
      <c r="M830" t="s">
        <v>755</v>
      </c>
    </row>
    <row r="831" spans="1:14" x14ac:dyDescent="0.2">
      <c r="A831" t="s">
        <v>767</v>
      </c>
      <c r="B831" t="s">
        <v>1853</v>
      </c>
      <c r="C831" s="13">
        <v>5.8999999999999997E-2</v>
      </c>
      <c r="D831" s="13" t="s">
        <v>55</v>
      </c>
      <c r="E831" s="13" t="s">
        <v>55</v>
      </c>
      <c r="F831" s="9" t="s">
        <v>768</v>
      </c>
      <c r="G831" t="s">
        <v>1758</v>
      </c>
      <c r="H831" s="9" t="s">
        <v>37</v>
      </c>
      <c r="I831" s="9" t="s">
        <v>54</v>
      </c>
      <c r="J831" s="9" t="s">
        <v>1295</v>
      </c>
      <c r="K831" t="s">
        <v>756</v>
      </c>
      <c r="L831">
        <v>2013</v>
      </c>
      <c r="M831" t="s">
        <v>755</v>
      </c>
    </row>
    <row r="832" spans="1:14" x14ac:dyDescent="0.2">
      <c r="A832" t="s">
        <v>767</v>
      </c>
      <c r="B832" t="s">
        <v>1853</v>
      </c>
      <c r="C832" s="13">
        <v>2.5000000000000001E-2</v>
      </c>
      <c r="D832" s="13" t="s">
        <v>55</v>
      </c>
      <c r="E832" s="13" t="s">
        <v>55</v>
      </c>
      <c r="F832" s="9" t="s">
        <v>768</v>
      </c>
      <c r="G832" t="s">
        <v>1758</v>
      </c>
      <c r="H832" s="9" t="s">
        <v>37</v>
      </c>
      <c r="I832" s="9" t="s">
        <v>54</v>
      </c>
      <c r="J832" s="9" t="s">
        <v>1296</v>
      </c>
      <c r="K832" t="s">
        <v>756</v>
      </c>
      <c r="L832">
        <v>2013</v>
      </c>
      <c r="M832" t="s">
        <v>755</v>
      </c>
    </row>
    <row r="833" spans="1:14" x14ac:dyDescent="0.2">
      <c r="A833" t="s">
        <v>767</v>
      </c>
      <c r="B833" t="s">
        <v>1853</v>
      </c>
      <c r="C833" s="13">
        <v>5.4999999999999997E-3</v>
      </c>
      <c r="D833" s="13" t="s">
        <v>55</v>
      </c>
      <c r="E833" s="13" t="s">
        <v>55</v>
      </c>
      <c r="F833" s="9" t="s">
        <v>768</v>
      </c>
      <c r="G833" t="s">
        <v>1758</v>
      </c>
      <c r="H833" s="9" t="s">
        <v>37</v>
      </c>
      <c r="I833" s="9" t="s">
        <v>54</v>
      </c>
      <c r="J833" s="9" t="s">
        <v>1297</v>
      </c>
      <c r="K833" t="s">
        <v>756</v>
      </c>
      <c r="L833">
        <v>2013</v>
      </c>
      <c r="M833" t="s">
        <v>755</v>
      </c>
    </row>
    <row r="834" spans="1:14" x14ac:dyDescent="0.2">
      <c r="A834" t="s">
        <v>767</v>
      </c>
      <c r="B834" t="s">
        <v>1853</v>
      </c>
      <c r="C834" s="13">
        <v>2.5000000000000001E-2</v>
      </c>
      <c r="D834" s="13" t="s">
        <v>55</v>
      </c>
      <c r="E834" s="13" t="s">
        <v>55</v>
      </c>
      <c r="F834" s="9" t="s">
        <v>768</v>
      </c>
      <c r="G834" t="s">
        <v>1758</v>
      </c>
      <c r="H834" s="9" t="s">
        <v>37</v>
      </c>
      <c r="I834" s="9">
        <v>436</v>
      </c>
      <c r="J834" s="9" t="s">
        <v>287</v>
      </c>
      <c r="K834" t="s">
        <v>756</v>
      </c>
      <c r="L834">
        <v>2013</v>
      </c>
      <c r="M834" t="s">
        <v>755</v>
      </c>
    </row>
    <row r="835" spans="1:14" x14ac:dyDescent="0.2">
      <c r="A835" t="s">
        <v>732</v>
      </c>
      <c r="B835" t="s">
        <v>1854</v>
      </c>
      <c r="C835" s="13">
        <v>0.44400000000000001</v>
      </c>
      <c r="D835" s="13" t="s">
        <v>139</v>
      </c>
      <c r="E835" s="13" t="s">
        <v>139</v>
      </c>
      <c r="F835" s="9" t="s">
        <v>63</v>
      </c>
      <c r="G835" t="s">
        <v>1758</v>
      </c>
      <c r="H835" s="9" t="s">
        <v>37</v>
      </c>
      <c r="I835" s="9">
        <v>9</v>
      </c>
      <c r="J835" s="9" t="s">
        <v>1295</v>
      </c>
      <c r="K835" t="s">
        <v>756</v>
      </c>
      <c r="L835">
        <v>2013</v>
      </c>
      <c r="M835" t="s">
        <v>755</v>
      </c>
    </row>
    <row r="836" spans="1:14" x14ac:dyDescent="0.2">
      <c r="A836" t="s">
        <v>732</v>
      </c>
      <c r="B836" t="s">
        <v>1854</v>
      </c>
      <c r="C836" s="13">
        <v>0.75</v>
      </c>
      <c r="D836" s="13" t="s">
        <v>139</v>
      </c>
      <c r="E836" s="13" t="s">
        <v>139</v>
      </c>
      <c r="F836" s="9" t="s">
        <v>63</v>
      </c>
      <c r="G836" t="s">
        <v>1758</v>
      </c>
      <c r="H836" s="9" t="s">
        <v>37</v>
      </c>
      <c r="I836" s="9">
        <v>8</v>
      </c>
      <c r="J836" s="9" t="s">
        <v>1296</v>
      </c>
      <c r="K836" t="s">
        <v>756</v>
      </c>
      <c r="L836">
        <v>2013</v>
      </c>
      <c r="M836" t="s">
        <v>755</v>
      </c>
    </row>
    <row r="837" spans="1:14" x14ac:dyDescent="0.2">
      <c r="A837" t="s">
        <v>732</v>
      </c>
      <c r="B837" t="s">
        <v>1854</v>
      </c>
      <c r="C837" s="13">
        <v>0.88900000000000001</v>
      </c>
      <c r="D837" s="13" t="s">
        <v>139</v>
      </c>
      <c r="E837" s="13" t="s">
        <v>139</v>
      </c>
      <c r="F837" s="9" t="s">
        <v>63</v>
      </c>
      <c r="G837" t="s">
        <v>1758</v>
      </c>
      <c r="H837" s="9" t="s">
        <v>37</v>
      </c>
      <c r="I837" s="9">
        <v>9</v>
      </c>
      <c r="J837" s="9" t="s">
        <v>1297</v>
      </c>
      <c r="K837" t="s">
        <v>756</v>
      </c>
      <c r="L837">
        <v>2013</v>
      </c>
      <c r="M837" t="s">
        <v>755</v>
      </c>
    </row>
    <row r="838" spans="1:14" x14ac:dyDescent="0.2">
      <c r="A838" t="s">
        <v>732</v>
      </c>
      <c r="B838" t="s">
        <v>1854</v>
      </c>
      <c r="C838" s="13">
        <v>0.54900000000000004</v>
      </c>
      <c r="D838" s="13">
        <v>5.7000000000000002E-2</v>
      </c>
      <c r="E838" s="13" t="s">
        <v>55</v>
      </c>
      <c r="F838" s="9" t="s">
        <v>765</v>
      </c>
      <c r="G838" t="s">
        <v>1758</v>
      </c>
      <c r="H838" s="9" t="s">
        <v>37</v>
      </c>
      <c r="I838" s="9">
        <f>9*8</f>
        <v>72</v>
      </c>
      <c r="J838" t="s">
        <v>769</v>
      </c>
      <c r="K838" t="s">
        <v>756</v>
      </c>
      <c r="L838">
        <v>2013</v>
      </c>
      <c r="M838" t="s">
        <v>755</v>
      </c>
    </row>
    <row r="839" spans="1:14" x14ac:dyDescent="0.2">
      <c r="A839" t="s">
        <v>732</v>
      </c>
      <c r="B839" t="s">
        <v>1854</v>
      </c>
      <c r="C839" s="13">
        <v>0.69199999999999995</v>
      </c>
      <c r="D839" s="13">
        <v>0.88</v>
      </c>
      <c r="E839" s="13" t="s">
        <v>55</v>
      </c>
      <c r="F839" s="9" t="s">
        <v>765</v>
      </c>
      <c r="G839" t="s">
        <v>1758</v>
      </c>
      <c r="H839" s="9" t="s">
        <v>37</v>
      </c>
      <c r="I839" s="9">
        <v>26</v>
      </c>
      <c r="J839" t="s">
        <v>770</v>
      </c>
      <c r="K839" t="s">
        <v>756</v>
      </c>
      <c r="L839">
        <v>2013</v>
      </c>
      <c r="M839" t="s">
        <v>755</v>
      </c>
    </row>
    <row r="840" spans="1:14" x14ac:dyDescent="0.2">
      <c r="A840" t="s">
        <v>358</v>
      </c>
      <c r="B840" t="s">
        <v>55</v>
      </c>
      <c r="C840" s="13">
        <v>0.58199999999999996</v>
      </c>
      <c r="D840" s="13">
        <v>2.9000000000000001E-2</v>
      </c>
      <c r="E840" s="13" t="s">
        <v>55</v>
      </c>
      <c r="F840" s="9" t="s">
        <v>785</v>
      </c>
      <c r="G840" t="s">
        <v>564</v>
      </c>
      <c r="H840" s="9" t="s">
        <v>31</v>
      </c>
      <c r="I840" s="9">
        <v>1697</v>
      </c>
      <c r="J840" t="s">
        <v>787</v>
      </c>
      <c r="K840" s="12" t="s">
        <v>776</v>
      </c>
      <c r="L840" s="12">
        <v>2014</v>
      </c>
      <c r="M840" s="12" t="s">
        <v>775</v>
      </c>
      <c r="N840" t="s">
        <v>784</v>
      </c>
    </row>
    <row r="841" spans="1:14" x14ac:dyDescent="0.2">
      <c r="A841" t="s">
        <v>358</v>
      </c>
      <c r="B841" t="s">
        <v>55</v>
      </c>
      <c r="C841" s="13">
        <v>0.58099999999999996</v>
      </c>
      <c r="D841" s="13">
        <v>2.9000000000000001E-2</v>
      </c>
      <c r="E841" s="13" t="s">
        <v>55</v>
      </c>
      <c r="F841" s="9" t="s">
        <v>785</v>
      </c>
      <c r="G841" t="s">
        <v>564</v>
      </c>
      <c r="H841" s="9" t="s">
        <v>31</v>
      </c>
      <c r="I841" s="9">
        <v>1697</v>
      </c>
      <c r="J841" t="s">
        <v>788</v>
      </c>
      <c r="K841" s="12" t="s">
        <v>776</v>
      </c>
      <c r="L841" s="12">
        <v>2014</v>
      </c>
      <c r="M841" s="12" t="s">
        <v>775</v>
      </c>
      <c r="N841" t="s">
        <v>786</v>
      </c>
    </row>
    <row r="842" spans="1:14" x14ac:dyDescent="0.2">
      <c r="A842" t="s">
        <v>358</v>
      </c>
      <c r="B842" t="s">
        <v>55</v>
      </c>
      <c r="C842" s="13">
        <v>0.59199999999999997</v>
      </c>
      <c r="D842" s="13">
        <v>0.3</v>
      </c>
      <c r="E842" s="13" t="s">
        <v>55</v>
      </c>
      <c r="F842" s="9" t="s">
        <v>785</v>
      </c>
      <c r="G842" t="s">
        <v>564</v>
      </c>
      <c r="H842" s="9" t="s">
        <v>31</v>
      </c>
      <c r="I842" s="9">
        <v>1697</v>
      </c>
      <c r="J842" t="s">
        <v>789</v>
      </c>
      <c r="K842" s="12" t="s">
        <v>776</v>
      </c>
      <c r="L842" s="12">
        <v>2014</v>
      </c>
      <c r="M842" s="12" t="s">
        <v>775</v>
      </c>
    </row>
    <row r="843" spans="1:14" x14ac:dyDescent="0.2">
      <c r="A843" t="s">
        <v>359</v>
      </c>
      <c r="B843" t="s">
        <v>55</v>
      </c>
      <c r="C843" s="13">
        <v>0.61499999999999999</v>
      </c>
      <c r="D843" s="13">
        <v>5.1999999999999998E-2</v>
      </c>
      <c r="E843" s="13" t="s">
        <v>55</v>
      </c>
      <c r="F843" s="9" t="s">
        <v>785</v>
      </c>
      <c r="G843" t="s">
        <v>564</v>
      </c>
      <c r="H843" s="9" t="s">
        <v>31</v>
      </c>
      <c r="I843" s="9">
        <v>1618</v>
      </c>
      <c r="J843" t="s">
        <v>787</v>
      </c>
      <c r="K843" s="12" t="s">
        <v>776</v>
      </c>
      <c r="L843" s="12">
        <v>2014</v>
      </c>
      <c r="M843" s="12" t="s">
        <v>775</v>
      </c>
      <c r="N843" s="12" t="s">
        <v>1900</v>
      </c>
    </row>
    <row r="844" spans="1:14" x14ac:dyDescent="0.2">
      <c r="A844" t="s">
        <v>359</v>
      </c>
      <c r="B844" t="s">
        <v>55</v>
      </c>
      <c r="C844" s="13">
        <v>0.61799999999999999</v>
      </c>
      <c r="D844" s="13">
        <v>0.05</v>
      </c>
      <c r="E844" s="13" t="s">
        <v>55</v>
      </c>
      <c r="F844" s="9" t="s">
        <v>785</v>
      </c>
      <c r="G844" t="s">
        <v>564</v>
      </c>
      <c r="H844" s="9" t="s">
        <v>31</v>
      </c>
      <c r="I844" s="9">
        <v>1618</v>
      </c>
      <c r="J844" t="s">
        <v>788</v>
      </c>
      <c r="K844" s="12" t="s">
        <v>776</v>
      </c>
      <c r="L844" s="12">
        <v>2014</v>
      </c>
      <c r="M844" s="12" t="s">
        <v>775</v>
      </c>
    </row>
    <row r="845" spans="1:14" x14ac:dyDescent="0.2">
      <c r="A845" t="s">
        <v>359</v>
      </c>
      <c r="B845" t="s">
        <v>55</v>
      </c>
      <c r="C845" s="13">
        <v>0.63100000000000001</v>
      </c>
      <c r="D845" s="13">
        <v>5.1999999999999998E-2</v>
      </c>
      <c r="E845" s="13" t="s">
        <v>55</v>
      </c>
      <c r="F845" s="9" t="s">
        <v>785</v>
      </c>
      <c r="G845" t="s">
        <v>564</v>
      </c>
      <c r="H845" s="9" t="s">
        <v>31</v>
      </c>
      <c r="I845" s="9">
        <v>1618</v>
      </c>
      <c r="J845" t="s">
        <v>789</v>
      </c>
      <c r="K845" s="12" t="s">
        <v>776</v>
      </c>
      <c r="L845" s="12">
        <v>2014</v>
      </c>
      <c r="M845" s="12" t="s">
        <v>775</v>
      </c>
    </row>
    <row r="846" spans="1:14" x14ac:dyDescent="0.2">
      <c r="A846" t="s">
        <v>790</v>
      </c>
      <c r="B846" t="s">
        <v>55</v>
      </c>
      <c r="C846" s="13">
        <v>0.83</v>
      </c>
      <c r="D846" s="13">
        <v>0.03</v>
      </c>
      <c r="E846" s="13" t="s">
        <v>55</v>
      </c>
      <c r="F846" s="9" t="s">
        <v>785</v>
      </c>
      <c r="G846" t="s">
        <v>564</v>
      </c>
      <c r="H846" s="9" t="s">
        <v>31</v>
      </c>
      <c r="I846" s="9" t="s">
        <v>54</v>
      </c>
      <c r="J846" t="s">
        <v>787</v>
      </c>
      <c r="K846" s="12" t="s">
        <v>776</v>
      </c>
      <c r="L846" s="12">
        <v>2014</v>
      </c>
      <c r="M846" s="12" t="s">
        <v>775</v>
      </c>
    </row>
    <row r="847" spans="1:14" x14ac:dyDescent="0.2">
      <c r="A847" t="s">
        <v>790</v>
      </c>
      <c r="B847" t="s">
        <v>55</v>
      </c>
      <c r="C847" s="13">
        <v>0.83</v>
      </c>
      <c r="D847" s="13">
        <v>3.1E-2</v>
      </c>
      <c r="E847" s="13" t="s">
        <v>55</v>
      </c>
      <c r="F847" s="9" t="s">
        <v>785</v>
      </c>
      <c r="G847" t="s">
        <v>564</v>
      </c>
      <c r="H847" s="9" t="s">
        <v>31</v>
      </c>
      <c r="I847" s="9" t="s">
        <v>54</v>
      </c>
      <c r="J847" t="s">
        <v>788</v>
      </c>
      <c r="K847" s="12" t="s">
        <v>776</v>
      </c>
      <c r="L847" s="12">
        <v>2014</v>
      </c>
      <c r="M847" s="12" t="s">
        <v>775</v>
      </c>
    </row>
    <row r="848" spans="1:14" x14ac:dyDescent="0.2">
      <c r="A848" t="s">
        <v>790</v>
      </c>
      <c r="B848" t="s">
        <v>55</v>
      </c>
      <c r="C848" s="13">
        <v>0.84199999999999997</v>
      </c>
      <c r="D848" s="13">
        <v>3.1E-2</v>
      </c>
      <c r="E848" s="13" t="s">
        <v>55</v>
      </c>
      <c r="F848" s="9" t="s">
        <v>785</v>
      </c>
      <c r="G848" t="s">
        <v>564</v>
      </c>
      <c r="H848" s="9" t="s">
        <v>31</v>
      </c>
      <c r="I848" s="9" t="s">
        <v>54</v>
      </c>
      <c r="J848" t="s">
        <v>789</v>
      </c>
      <c r="K848" s="12" t="s">
        <v>776</v>
      </c>
      <c r="L848" s="12">
        <v>2014</v>
      </c>
      <c r="M848" s="12" t="s">
        <v>775</v>
      </c>
    </row>
    <row r="849" spans="1:14" x14ac:dyDescent="0.2">
      <c r="A849" t="s">
        <v>791</v>
      </c>
      <c r="B849" t="s">
        <v>55</v>
      </c>
      <c r="C849" s="13">
        <v>0.92200000000000004</v>
      </c>
      <c r="D849" s="13">
        <v>2.8000000000000001E-2</v>
      </c>
      <c r="E849" s="13" t="s">
        <v>55</v>
      </c>
      <c r="F849" s="9" t="s">
        <v>785</v>
      </c>
      <c r="G849" t="s">
        <v>564</v>
      </c>
      <c r="H849" s="9" t="s">
        <v>31</v>
      </c>
      <c r="I849" s="9" t="s">
        <v>54</v>
      </c>
      <c r="J849" t="s">
        <v>787</v>
      </c>
      <c r="K849" s="12" t="s">
        <v>776</v>
      </c>
      <c r="L849" s="12">
        <v>2014</v>
      </c>
      <c r="M849" s="12" t="s">
        <v>775</v>
      </c>
    </row>
    <row r="850" spans="1:14" x14ac:dyDescent="0.2">
      <c r="A850" t="s">
        <v>791</v>
      </c>
      <c r="B850" t="s">
        <v>55</v>
      </c>
      <c r="C850" s="13">
        <v>0.92100000000000004</v>
      </c>
      <c r="D850" s="13">
        <v>2.9000000000000001E-2</v>
      </c>
      <c r="E850" s="13" t="s">
        <v>55</v>
      </c>
      <c r="F850" s="9" t="s">
        <v>785</v>
      </c>
      <c r="G850" t="s">
        <v>564</v>
      </c>
      <c r="H850" s="9" t="s">
        <v>31</v>
      </c>
      <c r="I850" s="9" t="s">
        <v>54</v>
      </c>
      <c r="J850" t="s">
        <v>788</v>
      </c>
      <c r="K850" s="12" t="s">
        <v>776</v>
      </c>
      <c r="L850" s="12">
        <v>2014</v>
      </c>
      <c r="M850" s="12" t="s">
        <v>775</v>
      </c>
    </row>
    <row r="851" spans="1:14" x14ac:dyDescent="0.2">
      <c r="A851" t="s">
        <v>791</v>
      </c>
      <c r="B851" t="s">
        <v>55</v>
      </c>
      <c r="C851" s="13">
        <v>0.92800000000000005</v>
      </c>
      <c r="D851" s="13">
        <v>2.5000000000000001E-2</v>
      </c>
      <c r="E851" s="13" t="s">
        <v>55</v>
      </c>
      <c r="F851" s="9" t="s">
        <v>785</v>
      </c>
      <c r="G851" t="s">
        <v>564</v>
      </c>
      <c r="H851" s="9" t="s">
        <v>31</v>
      </c>
      <c r="I851" s="9" t="s">
        <v>54</v>
      </c>
      <c r="J851" t="s">
        <v>789</v>
      </c>
      <c r="K851" s="12" t="s">
        <v>776</v>
      </c>
      <c r="L851" s="12">
        <v>2014</v>
      </c>
      <c r="M851" s="12" t="s">
        <v>775</v>
      </c>
    </row>
    <row r="852" spans="1:14" x14ac:dyDescent="0.2">
      <c r="A852" t="s">
        <v>360</v>
      </c>
      <c r="B852" t="s">
        <v>55</v>
      </c>
      <c r="C852" s="13">
        <v>0.875</v>
      </c>
      <c r="D852" s="13">
        <v>1.0999999999999999E-2</v>
      </c>
      <c r="E852" s="13" t="s">
        <v>55</v>
      </c>
      <c r="F852" s="9" t="s">
        <v>785</v>
      </c>
      <c r="G852" t="s">
        <v>564</v>
      </c>
      <c r="H852" s="9" t="s">
        <v>31</v>
      </c>
      <c r="I852" s="9" t="s">
        <v>54</v>
      </c>
      <c r="J852" t="s">
        <v>787</v>
      </c>
      <c r="K852" s="12" t="s">
        <v>776</v>
      </c>
      <c r="L852" s="12">
        <v>2014</v>
      </c>
      <c r="M852" s="12" t="s">
        <v>775</v>
      </c>
    </row>
    <row r="853" spans="1:14" x14ac:dyDescent="0.2">
      <c r="A853" t="s">
        <v>360</v>
      </c>
      <c r="B853" t="s">
        <v>55</v>
      </c>
      <c r="C853" s="13">
        <v>0.875</v>
      </c>
      <c r="D853" s="13">
        <v>1.2E-2</v>
      </c>
      <c r="E853" s="13" t="s">
        <v>55</v>
      </c>
      <c r="F853" s="9" t="s">
        <v>785</v>
      </c>
      <c r="G853" t="s">
        <v>564</v>
      </c>
      <c r="H853" s="9" t="s">
        <v>31</v>
      </c>
      <c r="I853" s="9" t="s">
        <v>54</v>
      </c>
      <c r="J853" t="s">
        <v>788</v>
      </c>
      <c r="K853" s="12" t="s">
        <v>776</v>
      </c>
      <c r="L853" s="12">
        <v>2014</v>
      </c>
      <c r="M853" s="12" t="s">
        <v>775</v>
      </c>
    </row>
    <row r="854" spans="1:14" x14ac:dyDescent="0.2">
      <c r="A854" t="s">
        <v>360</v>
      </c>
      <c r="B854" t="s">
        <v>55</v>
      </c>
      <c r="C854" s="13">
        <v>0.9</v>
      </c>
      <c r="D854" s="13">
        <v>1.4E-2</v>
      </c>
      <c r="E854" s="13" t="s">
        <v>55</v>
      </c>
      <c r="F854" s="9" t="s">
        <v>785</v>
      </c>
      <c r="G854" t="s">
        <v>564</v>
      </c>
      <c r="H854" s="9" t="s">
        <v>31</v>
      </c>
      <c r="I854" s="9" t="s">
        <v>54</v>
      </c>
      <c r="J854" t="s">
        <v>789</v>
      </c>
      <c r="K854" s="12" t="s">
        <v>776</v>
      </c>
      <c r="L854" s="12">
        <v>2014</v>
      </c>
      <c r="M854" s="12" t="s">
        <v>775</v>
      </c>
    </row>
    <row r="855" spans="1:14" x14ac:dyDescent="0.2">
      <c r="A855" t="s">
        <v>361</v>
      </c>
      <c r="B855" t="s">
        <v>55</v>
      </c>
      <c r="C855" s="13">
        <v>0.86899999999999999</v>
      </c>
      <c r="D855" s="13">
        <v>1.4E-2</v>
      </c>
      <c r="E855" s="13" t="s">
        <v>55</v>
      </c>
      <c r="F855" s="9" t="s">
        <v>785</v>
      </c>
      <c r="G855" t="s">
        <v>564</v>
      </c>
      <c r="H855" s="9" t="s">
        <v>31</v>
      </c>
      <c r="I855" s="9" t="s">
        <v>54</v>
      </c>
      <c r="J855" t="s">
        <v>787</v>
      </c>
      <c r="K855" s="12" t="s">
        <v>776</v>
      </c>
      <c r="L855" s="12">
        <v>2014</v>
      </c>
      <c r="M855" s="12" t="s">
        <v>775</v>
      </c>
    </row>
    <row r="856" spans="1:14" x14ac:dyDescent="0.2">
      <c r="A856" t="s">
        <v>361</v>
      </c>
      <c r="B856" t="s">
        <v>55</v>
      </c>
      <c r="C856" s="13">
        <v>0.86799999999999999</v>
      </c>
      <c r="D856" s="13">
        <v>1.4E-2</v>
      </c>
      <c r="E856" s="13" t="s">
        <v>55</v>
      </c>
      <c r="F856" s="9" t="s">
        <v>785</v>
      </c>
      <c r="G856" t="s">
        <v>564</v>
      </c>
      <c r="H856" s="9" t="s">
        <v>31</v>
      </c>
      <c r="I856" s="9" t="s">
        <v>54</v>
      </c>
      <c r="J856" t="s">
        <v>788</v>
      </c>
      <c r="K856" s="12" t="s">
        <v>776</v>
      </c>
      <c r="L856" s="12">
        <v>2014</v>
      </c>
      <c r="M856" s="12" t="s">
        <v>775</v>
      </c>
    </row>
    <row r="857" spans="1:14" x14ac:dyDescent="0.2">
      <c r="A857" t="s">
        <v>361</v>
      </c>
      <c r="B857" t="s">
        <v>55</v>
      </c>
      <c r="C857" s="13">
        <v>0.89300000000000002</v>
      </c>
      <c r="D857" s="13">
        <v>1.4E-2</v>
      </c>
      <c r="E857" s="13" t="s">
        <v>55</v>
      </c>
      <c r="F857" s="9" t="s">
        <v>785</v>
      </c>
      <c r="G857" t="s">
        <v>564</v>
      </c>
      <c r="H857" s="9" t="s">
        <v>31</v>
      </c>
      <c r="I857" s="9" t="s">
        <v>54</v>
      </c>
      <c r="J857" t="s">
        <v>789</v>
      </c>
      <c r="K857" s="12" t="s">
        <v>776</v>
      </c>
      <c r="L857" s="12">
        <v>2014</v>
      </c>
      <c r="M857" s="12" t="s">
        <v>775</v>
      </c>
    </row>
    <row r="858" spans="1:14" ht="17" x14ac:dyDescent="0.2">
      <c r="A858" s="4" t="s">
        <v>792</v>
      </c>
      <c r="B858" t="s">
        <v>55</v>
      </c>
      <c r="C858" s="14">
        <v>0.40899999999999997</v>
      </c>
      <c r="D858" s="14">
        <v>0.154</v>
      </c>
      <c r="E858" s="13" t="s">
        <v>55</v>
      </c>
      <c r="F858" s="9" t="s">
        <v>785</v>
      </c>
      <c r="G858" s="4" t="s">
        <v>779</v>
      </c>
      <c r="H858" s="9" t="s">
        <v>31</v>
      </c>
      <c r="I858" s="9" t="s">
        <v>54</v>
      </c>
      <c r="J858" t="s">
        <v>787</v>
      </c>
      <c r="K858" s="12" t="s">
        <v>776</v>
      </c>
      <c r="L858" s="12">
        <v>2014</v>
      </c>
      <c r="M858" s="12" t="s">
        <v>775</v>
      </c>
    </row>
    <row r="859" spans="1:14" ht="17" x14ac:dyDescent="0.2">
      <c r="A859" s="4" t="s">
        <v>792</v>
      </c>
      <c r="B859" t="s">
        <v>55</v>
      </c>
      <c r="C859" s="14">
        <v>0.4</v>
      </c>
      <c r="D859" s="14">
        <v>0.14699999999999999</v>
      </c>
      <c r="E859" s="13" t="s">
        <v>55</v>
      </c>
      <c r="F859" s="9" t="s">
        <v>785</v>
      </c>
      <c r="G859" s="4" t="s">
        <v>779</v>
      </c>
      <c r="H859" s="9" t="s">
        <v>31</v>
      </c>
      <c r="I859" s="9" t="s">
        <v>54</v>
      </c>
      <c r="J859" t="s">
        <v>788</v>
      </c>
      <c r="K859" s="12" t="s">
        <v>776</v>
      </c>
      <c r="L859" s="12">
        <v>2014</v>
      </c>
      <c r="M859" s="12" t="s">
        <v>775</v>
      </c>
      <c r="N859" s="12" t="s">
        <v>1760</v>
      </c>
    </row>
    <row r="860" spans="1:14" ht="17" x14ac:dyDescent="0.2">
      <c r="A860" s="4" t="s">
        <v>792</v>
      </c>
      <c r="B860" t="s">
        <v>55</v>
      </c>
      <c r="C860" s="14">
        <v>0.40400000000000003</v>
      </c>
      <c r="D860" s="14">
        <v>0.15</v>
      </c>
      <c r="E860" s="13" t="s">
        <v>55</v>
      </c>
      <c r="F860" s="9" t="s">
        <v>785</v>
      </c>
      <c r="G860" s="4" t="s">
        <v>779</v>
      </c>
      <c r="H860" s="9" t="s">
        <v>31</v>
      </c>
      <c r="I860" s="9" t="s">
        <v>54</v>
      </c>
      <c r="J860" t="s">
        <v>789</v>
      </c>
      <c r="K860" s="12" t="s">
        <v>776</v>
      </c>
      <c r="L860" s="12">
        <v>2014</v>
      </c>
      <c r="M860" s="12" t="s">
        <v>775</v>
      </c>
    </row>
    <row r="861" spans="1:14" ht="17" x14ac:dyDescent="0.2">
      <c r="A861" s="4" t="s">
        <v>793</v>
      </c>
      <c r="B861" t="s">
        <v>55</v>
      </c>
      <c r="C861" s="14">
        <v>0.432</v>
      </c>
      <c r="D861" s="14">
        <v>0.14899999999999999</v>
      </c>
      <c r="E861" s="13" t="s">
        <v>55</v>
      </c>
      <c r="F861" s="9" t="s">
        <v>785</v>
      </c>
      <c r="G861" s="4" t="s">
        <v>779</v>
      </c>
      <c r="H861" s="9" t="s">
        <v>31</v>
      </c>
      <c r="I861" s="9" t="s">
        <v>54</v>
      </c>
      <c r="J861" t="s">
        <v>787</v>
      </c>
      <c r="K861" s="12" t="s">
        <v>776</v>
      </c>
      <c r="L861" s="12">
        <v>2014</v>
      </c>
      <c r="M861" s="12" t="s">
        <v>775</v>
      </c>
    </row>
    <row r="862" spans="1:14" ht="17" x14ac:dyDescent="0.2">
      <c r="A862" s="4" t="s">
        <v>793</v>
      </c>
      <c r="B862" t="s">
        <v>55</v>
      </c>
      <c r="C862" s="13">
        <v>0.43099999999999999</v>
      </c>
      <c r="D862" s="13">
        <v>0.15</v>
      </c>
      <c r="E862" s="13" t="s">
        <v>55</v>
      </c>
      <c r="F862" s="9" t="s">
        <v>785</v>
      </c>
      <c r="G862" s="4" t="s">
        <v>779</v>
      </c>
      <c r="H862" s="9" t="s">
        <v>31</v>
      </c>
      <c r="I862" s="9" t="s">
        <v>54</v>
      </c>
      <c r="J862" t="s">
        <v>788</v>
      </c>
      <c r="K862" s="12" t="s">
        <v>776</v>
      </c>
      <c r="L862" s="12">
        <v>2014</v>
      </c>
      <c r="M862" s="12" t="s">
        <v>775</v>
      </c>
    </row>
    <row r="863" spans="1:14" ht="17" x14ac:dyDescent="0.2">
      <c r="A863" s="4" t="s">
        <v>793</v>
      </c>
      <c r="B863" t="s">
        <v>55</v>
      </c>
      <c r="C863" s="13">
        <v>0.44400000000000001</v>
      </c>
      <c r="D863" s="13">
        <v>0.159</v>
      </c>
      <c r="E863" s="13" t="s">
        <v>55</v>
      </c>
      <c r="F863" s="9" t="s">
        <v>785</v>
      </c>
      <c r="G863" s="4" t="s">
        <v>779</v>
      </c>
      <c r="H863" s="9" t="s">
        <v>31</v>
      </c>
      <c r="I863" s="9" t="s">
        <v>54</v>
      </c>
      <c r="J863" t="s">
        <v>789</v>
      </c>
      <c r="K863" s="12" t="s">
        <v>776</v>
      </c>
      <c r="L863" s="12">
        <v>2014</v>
      </c>
      <c r="M863" s="12" t="s">
        <v>775</v>
      </c>
    </row>
    <row r="864" spans="1:14" ht="17" x14ac:dyDescent="0.2">
      <c r="A864" s="4" t="s">
        <v>794</v>
      </c>
      <c r="B864" t="s">
        <v>55</v>
      </c>
      <c r="C864" s="13">
        <v>0.81899999999999995</v>
      </c>
      <c r="D864" s="13">
        <v>0.159</v>
      </c>
      <c r="E864" s="13" t="s">
        <v>55</v>
      </c>
      <c r="F864" s="9" t="s">
        <v>785</v>
      </c>
      <c r="G864" s="4" t="s">
        <v>779</v>
      </c>
      <c r="H864" s="9" t="s">
        <v>31</v>
      </c>
      <c r="I864" s="9" t="s">
        <v>54</v>
      </c>
      <c r="J864" t="s">
        <v>787</v>
      </c>
      <c r="K864" s="12" t="s">
        <v>776</v>
      </c>
      <c r="L864" s="12">
        <v>2014</v>
      </c>
      <c r="M864" s="12" t="s">
        <v>775</v>
      </c>
    </row>
    <row r="865" spans="1:13" ht="17" x14ac:dyDescent="0.2">
      <c r="A865" s="4" t="s">
        <v>794</v>
      </c>
      <c r="B865" t="s">
        <v>55</v>
      </c>
      <c r="C865" s="13">
        <v>0.80900000000000005</v>
      </c>
      <c r="D865" s="13">
        <v>0.155</v>
      </c>
      <c r="E865" s="13" t="s">
        <v>55</v>
      </c>
      <c r="F865" s="9" t="s">
        <v>785</v>
      </c>
      <c r="G865" s="4" t="s">
        <v>779</v>
      </c>
      <c r="H865" s="9" t="s">
        <v>31</v>
      </c>
      <c r="I865" s="9" t="s">
        <v>54</v>
      </c>
      <c r="J865" t="s">
        <v>788</v>
      </c>
      <c r="K865" s="12" t="s">
        <v>776</v>
      </c>
      <c r="L865" s="12">
        <v>2014</v>
      </c>
      <c r="M865" s="12" t="s">
        <v>775</v>
      </c>
    </row>
    <row r="866" spans="1:13" ht="17" x14ac:dyDescent="0.2">
      <c r="A866" s="4" t="s">
        <v>794</v>
      </c>
      <c r="B866" t="s">
        <v>55</v>
      </c>
      <c r="C866" s="13">
        <v>0.82899999999999996</v>
      </c>
      <c r="D866" s="13">
        <v>0.158</v>
      </c>
      <c r="E866" s="13" t="s">
        <v>55</v>
      </c>
      <c r="F866" s="9" t="s">
        <v>785</v>
      </c>
      <c r="G866" s="4" t="s">
        <v>779</v>
      </c>
      <c r="H866" s="9" t="s">
        <v>31</v>
      </c>
      <c r="I866" s="9" t="s">
        <v>54</v>
      </c>
      <c r="J866" t="s">
        <v>789</v>
      </c>
      <c r="K866" s="12" t="s">
        <v>776</v>
      </c>
      <c r="L866" s="12">
        <v>2014</v>
      </c>
      <c r="M866" s="12" t="s">
        <v>775</v>
      </c>
    </row>
    <row r="867" spans="1:13" ht="17" x14ac:dyDescent="0.2">
      <c r="A867" s="4" t="s">
        <v>795</v>
      </c>
      <c r="B867" t="s">
        <v>55</v>
      </c>
      <c r="C867" s="13">
        <v>0.82599999999999996</v>
      </c>
      <c r="D867" s="13">
        <v>0.16400000000000001</v>
      </c>
      <c r="E867" s="13" t="s">
        <v>55</v>
      </c>
      <c r="F867" s="9" t="s">
        <v>785</v>
      </c>
      <c r="G867" s="4" t="s">
        <v>779</v>
      </c>
      <c r="H867" s="9" t="s">
        <v>31</v>
      </c>
      <c r="I867" s="9" t="s">
        <v>54</v>
      </c>
      <c r="J867" t="s">
        <v>787</v>
      </c>
      <c r="K867" s="12" t="s">
        <v>776</v>
      </c>
      <c r="L867" s="12">
        <v>2014</v>
      </c>
      <c r="M867" s="12" t="s">
        <v>775</v>
      </c>
    </row>
    <row r="868" spans="1:13" ht="17" x14ac:dyDescent="0.2">
      <c r="A868" s="4" t="s">
        <v>795</v>
      </c>
      <c r="B868" t="s">
        <v>55</v>
      </c>
      <c r="C868" s="13">
        <v>0.82399999999999995</v>
      </c>
      <c r="D868" s="13">
        <v>0.16200000000000001</v>
      </c>
      <c r="E868" s="13" t="s">
        <v>55</v>
      </c>
      <c r="F868" s="9" t="s">
        <v>785</v>
      </c>
      <c r="G868" s="4" t="s">
        <v>779</v>
      </c>
      <c r="H868" s="9" t="s">
        <v>31</v>
      </c>
      <c r="I868" s="9" t="s">
        <v>54</v>
      </c>
      <c r="J868" t="s">
        <v>788</v>
      </c>
      <c r="K868" s="12" t="s">
        <v>776</v>
      </c>
      <c r="L868" s="12">
        <v>2014</v>
      </c>
      <c r="M868" s="12" t="s">
        <v>775</v>
      </c>
    </row>
    <row r="869" spans="1:13" ht="17" x14ac:dyDescent="0.2">
      <c r="A869" s="4" t="s">
        <v>795</v>
      </c>
      <c r="B869" t="s">
        <v>55</v>
      </c>
      <c r="C869" s="13">
        <v>0.84699999999999998</v>
      </c>
      <c r="D869" s="13">
        <v>0.17</v>
      </c>
      <c r="E869" s="13" t="s">
        <v>55</v>
      </c>
      <c r="F869" s="9" t="s">
        <v>785</v>
      </c>
      <c r="G869" s="4" t="s">
        <v>779</v>
      </c>
      <c r="H869" s="9" t="s">
        <v>31</v>
      </c>
      <c r="I869" s="9" t="s">
        <v>54</v>
      </c>
      <c r="J869" t="s">
        <v>789</v>
      </c>
      <c r="K869" s="12" t="s">
        <v>776</v>
      </c>
      <c r="L869" s="12">
        <v>2014</v>
      </c>
      <c r="M869" s="12" t="s">
        <v>775</v>
      </c>
    </row>
    <row r="870" spans="1:13" ht="17" x14ac:dyDescent="0.2">
      <c r="A870" s="4" t="s">
        <v>796</v>
      </c>
      <c r="B870" t="s">
        <v>55</v>
      </c>
      <c r="C870" s="14">
        <v>0.94699999999999995</v>
      </c>
      <c r="D870" s="14">
        <v>0.193</v>
      </c>
      <c r="E870" s="13" t="s">
        <v>55</v>
      </c>
      <c r="F870" s="9" t="s">
        <v>785</v>
      </c>
      <c r="G870" s="4" t="s">
        <v>779</v>
      </c>
      <c r="H870" s="9" t="s">
        <v>31</v>
      </c>
      <c r="I870" s="9" t="s">
        <v>54</v>
      </c>
      <c r="J870" t="s">
        <v>787</v>
      </c>
      <c r="K870" s="12" t="s">
        <v>776</v>
      </c>
      <c r="L870" s="12">
        <v>2014</v>
      </c>
      <c r="M870" s="12" t="s">
        <v>775</v>
      </c>
    </row>
    <row r="871" spans="1:13" ht="17" x14ac:dyDescent="0.2">
      <c r="A871" s="4" t="s">
        <v>796</v>
      </c>
      <c r="B871" t="s">
        <v>55</v>
      </c>
      <c r="C871" s="14">
        <v>0.94699999999999995</v>
      </c>
      <c r="D871" s="14">
        <v>0.19</v>
      </c>
      <c r="E871" s="13" t="s">
        <v>55</v>
      </c>
      <c r="F871" s="9" t="s">
        <v>785</v>
      </c>
      <c r="G871" s="4" t="s">
        <v>779</v>
      </c>
      <c r="H871" s="9" t="s">
        <v>31</v>
      </c>
      <c r="I871" s="9" t="s">
        <v>54</v>
      </c>
      <c r="J871" t="s">
        <v>788</v>
      </c>
      <c r="K871" s="12" t="s">
        <v>776</v>
      </c>
      <c r="L871" s="12">
        <v>2014</v>
      </c>
      <c r="M871" s="12" t="s">
        <v>775</v>
      </c>
    </row>
    <row r="872" spans="1:13" ht="17" x14ac:dyDescent="0.2">
      <c r="A872" s="4" t="s">
        <v>796</v>
      </c>
      <c r="B872" t="s">
        <v>55</v>
      </c>
      <c r="C872" s="14">
        <v>0.98</v>
      </c>
      <c r="D872" s="14">
        <v>0.20300000000000001</v>
      </c>
      <c r="E872" s="13" t="s">
        <v>55</v>
      </c>
      <c r="F872" s="9" t="s">
        <v>785</v>
      </c>
      <c r="G872" s="4" t="s">
        <v>779</v>
      </c>
      <c r="H872" s="9" t="s">
        <v>31</v>
      </c>
      <c r="I872" s="9" t="s">
        <v>54</v>
      </c>
      <c r="J872" t="s">
        <v>789</v>
      </c>
      <c r="K872" s="12" t="s">
        <v>776</v>
      </c>
      <c r="L872" s="12">
        <v>2014</v>
      </c>
      <c r="M872" s="12" t="s">
        <v>775</v>
      </c>
    </row>
    <row r="873" spans="1:13" ht="17" x14ac:dyDescent="0.2">
      <c r="A873" s="4" t="s">
        <v>797</v>
      </c>
      <c r="B873" t="s">
        <v>55</v>
      </c>
      <c r="C873" s="14">
        <v>1.018</v>
      </c>
      <c r="D873" s="13">
        <v>0.17399999999999999</v>
      </c>
      <c r="E873" s="13" t="s">
        <v>55</v>
      </c>
      <c r="F873" s="9" t="s">
        <v>785</v>
      </c>
      <c r="G873" s="4" t="s">
        <v>779</v>
      </c>
      <c r="H873" s="9" t="s">
        <v>31</v>
      </c>
      <c r="I873" s="9" t="s">
        <v>54</v>
      </c>
      <c r="J873" t="s">
        <v>787</v>
      </c>
      <c r="K873" s="12" t="s">
        <v>776</v>
      </c>
      <c r="L873" s="12">
        <v>2014</v>
      </c>
      <c r="M873" s="12" t="s">
        <v>775</v>
      </c>
    </row>
    <row r="874" spans="1:13" ht="17" x14ac:dyDescent="0.2">
      <c r="A874" s="4" t="s">
        <v>797</v>
      </c>
      <c r="B874" t="s">
        <v>55</v>
      </c>
      <c r="C874" s="14">
        <v>1.0149999999999999</v>
      </c>
      <c r="D874" s="13">
        <v>0.17299999999999999</v>
      </c>
      <c r="E874" s="13" t="s">
        <v>55</v>
      </c>
      <c r="F874" s="9" t="s">
        <v>785</v>
      </c>
      <c r="G874" s="4" t="s">
        <v>779</v>
      </c>
      <c r="H874" s="9" t="s">
        <v>31</v>
      </c>
      <c r="I874" s="9" t="s">
        <v>54</v>
      </c>
      <c r="J874" t="s">
        <v>788</v>
      </c>
      <c r="K874" s="12" t="s">
        <v>776</v>
      </c>
      <c r="L874" s="12">
        <v>2014</v>
      </c>
      <c r="M874" s="12" t="s">
        <v>775</v>
      </c>
    </row>
    <row r="875" spans="1:13" ht="17" x14ac:dyDescent="0.2">
      <c r="A875" s="4" t="s">
        <v>797</v>
      </c>
      <c r="B875" t="s">
        <v>55</v>
      </c>
      <c r="C875" s="14">
        <v>1.0640000000000001</v>
      </c>
      <c r="D875" s="13">
        <v>0.19</v>
      </c>
      <c r="E875" s="13" t="s">
        <v>55</v>
      </c>
      <c r="F875" s="9" t="s">
        <v>785</v>
      </c>
      <c r="G875" s="4" t="s">
        <v>779</v>
      </c>
      <c r="H875" s="9" t="s">
        <v>31</v>
      </c>
      <c r="I875" s="9" t="s">
        <v>54</v>
      </c>
      <c r="J875" t="s">
        <v>789</v>
      </c>
      <c r="K875" s="12" t="s">
        <v>776</v>
      </c>
      <c r="L875" s="12">
        <v>2014</v>
      </c>
      <c r="M875" s="12" t="s">
        <v>775</v>
      </c>
    </row>
    <row r="876" spans="1:13" ht="17" x14ac:dyDescent="0.2">
      <c r="A876" s="4" t="s">
        <v>798</v>
      </c>
      <c r="B876" t="s">
        <v>55</v>
      </c>
      <c r="C876" s="14">
        <v>3.6999999999999998E-2</v>
      </c>
      <c r="D876" s="13">
        <v>2.1999999999999999E-2</v>
      </c>
      <c r="E876" s="13" t="s">
        <v>55</v>
      </c>
      <c r="F876" s="9" t="s">
        <v>785</v>
      </c>
      <c r="G876" t="s">
        <v>564</v>
      </c>
      <c r="H876" s="9" t="s">
        <v>31</v>
      </c>
      <c r="I876" s="9" t="s">
        <v>54</v>
      </c>
      <c r="J876" t="s">
        <v>787</v>
      </c>
      <c r="K876" s="12" t="s">
        <v>776</v>
      </c>
      <c r="L876" s="12">
        <v>2014</v>
      </c>
      <c r="M876" s="12" t="s">
        <v>775</v>
      </c>
    </row>
    <row r="877" spans="1:13" ht="17" x14ac:dyDescent="0.2">
      <c r="A877" s="4" t="s">
        <v>798</v>
      </c>
      <c r="B877" t="s">
        <v>55</v>
      </c>
      <c r="C877" s="14">
        <v>3.6999999999999998E-2</v>
      </c>
      <c r="D877" s="13">
        <v>2.1000000000000001E-2</v>
      </c>
      <c r="E877" s="13" t="s">
        <v>55</v>
      </c>
      <c r="F877" s="9" t="s">
        <v>785</v>
      </c>
      <c r="G877" t="s">
        <v>564</v>
      </c>
      <c r="H877" s="9" t="s">
        <v>31</v>
      </c>
      <c r="I877" s="9" t="s">
        <v>54</v>
      </c>
      <c r="J877" t="s">
        <v>788</v>
      </c>
      <c r="K877" s="12" t="s">
        <v>776</v>
      </c>
      <c r="L877" s="12">
        <v>2014</v>
      </c>
      <c r="M877" s="12" t="s">
        <v>775</v>
      </c>
    </row>
    <row r="878" spans="1:13" ht="17" x14ac:dyDescent="0.2">
      <c r="A878" s="4" t="s">
        <v>798</v>
      </c>
      <c r="B878" t="s">
        <v>55</v>
      </c>
      <c r="C878" s="14">
        <v>3.7999999999999999E-2</v>
      </c>
      <c r="D878" s="13">
        <v>2.1000000000000001E-2</v>
      </c>
      <c r="E878" s="13" t="s">
        <v>55</v>
      </c>
      <c r="F878" s="9" t="s">
        <v>785</v>
      </c>
      <c r="G878" t="s">
        <v>564</v>
      </c>
      <c r="H878" s="9" t="s">
        <v>31</v>
      </c>
      <c r="I878" s="9" t="s">
        <v>54</v>
      </c>
      <c r="J878" t="s">
        <v>789</v>
      </c>
      <c r="K878" s="12" t="s">
        <v>776</v>
      </c>
      <c r="L878" s="12">
        <v>2014</v>
      </c>
      <c r="M878" s="12" t="s">
        <v>775</v>
      </c>
    </row>
    <row r="879" spans="1:13" ht="17" x14ac:dyDescent="0.2">
      <c r="A879" s="4" t="s">
        <v>799</v>
      </c>
      <c r="B879" t="s">
        <v>55</v>
      </c>
      <c r="C879" s="14">
        <v>1.0999999999999999E-2</v>
      </c>
      <c r="D879" s="13">
        <v>7.0000000000000001E-3</v>
      </c>
      <c r="E879" s="13" t="s">
        <v>55</v>
      </c>
      <c r="F879" s="9" t="s">
        <v>785</v>
      </c>
      <c r="G879" t="s">
        <v>564</v>
      </c>
      <c r="H879" s="9" t="s">
        <v>31</v>
      </c>
      <c r="I879" s="9" t="s">
        <v>54</v>
      </c>
      <c r="J879" t="s">
        <v>787</v>
      </c>
      <c r="K879" s="12" t="s">
        <v>776</v>
      </c>
      <c r="L879" s="12">
        <v>2014</v>
      </c>
      <c r="M879" s="12" t="s">
        <v>775</v>
      </c>
    </row>
    <row r="880" spans="1:13" ht="17" x14ac:dyDescent="0.2">
      <c r="A880" s="4" t="s">
        <v>799</v>
      </c>
      <c r="B880" t="s">
        <v>55</v>
      </c>
      <c r="C880" s="14">
        <v>1.0999999999999999E-2</v>
      </c>
      <c r="D880" s="13">
        <v>7.0000000000000001E-3</v>
      </c>
      <c r="E880" s="13" t="s">
        <v>55</v>
      </c>
      <c r="F880" s="9" t="s">
        <v>785</v>
      </c>
      <c r="G880" t="s">
        <v>564</v>
      </c>
      <c r="H880" s="9" t="s">
        <v>31</v>
      </c>
      <c r="I880" s="9" t="s">
        <v>54</v>
      </c>
      <c r="J880" t="s">
        <v>788</v>
      </c>
      <c r="K880" s="12" t="s">
        <v>776</v>
      </c>
      <c r="L880" s="12">
        <v>2014</v>
      </c>
      <c r="M880" s="12" t="s">
        <v>775</v>
      </c>
    </row>
    <row r="881" spans="1:13" ht="17" x14ac:dyDescent="0.2">
      <c r="A881" s="4" t="s">
        <v>799</v>
      </c>
      <c r="B881" t="s">
        <v>55</v>
      </c>
      <c r="C881" s="14">
        <v>1.0999999999999999E-2</v>
      </c>
      <c r="D881" s="13">
        <v>7.0000000000000001E-3</v>
      </c>
      <c r="E881" s="13" t="s">
        <v>55</v>
      </c>
      <c r="F881" s="9" t="s">
        <v>785</v>
      </c>
      <c r="G881" t="s">
        <v>564</v>
      </c>
      <c r="H881" s="9" t="s">
        <v>31</v>
      </c>
      <c r="I881" s="9" t="s">
        <v>54</v>
      </c>
      <c r="J881" t="s">
        <v>789</v>
      </c>
      <c r="K881" s="12" t="s">
        <v>776</v>
      </c>
      <c r="L881" s="12">
        <v>2014</v>
      </c>
      <c r="M881" s="12" t="s">
        <v>775</v>
      </c>
    </row>
    <row r="882" spans="1:13" ht="17" x14ac:dyDescent="0.2">
      <c r="A882" s="4" t="s">
        <v>800</v>
      </c>
      <c r="B882" t="s">
        <v>55</v>
      </c>
      <c r="C882" s="14">
        <v>0.42399999999999999</v>
      </c>
      <c r="D882" s="13">
        <v>6.5000000000000002E-2</v>
      </c>
      <c r="E882" s="13" t="s">
        <v>55</v>
      </c>
      <c r="F882" s="9" t="s">
        <v>785</v>
      </c>
      <c r="G882" t="s">
        <v>564</v>
      </c>
      <c r="H882" s="9" t="s">
        <v>31</v>
      </c>
      <c r="I882" s="9" t="s">
        <v>54</v>
      </c>
      <c r="J882" t="s">
        <v>787</v>
      </c>
      <c r="K882" s="12" t="s">
        <v>776</v>
      </c>
      <c r="L882" s="12">
        <v>2014</v>
      </c>
      <c r="M882" s="12" t="s">
        <v>775</v>
      </c>
    </row>
    <row r="883" spans="1:13" ht="17" x14ac:dyDescent="0.2">
      <c r="A883" s="4" t="s">
        <v>800</v>
      </c>
      <c r="B883" t="s">
        <v>55</v>
      </c>
      <c r="C883" s="14">
        <v>0.42299999999999999</v>
      </c>
      <c r="D883" s="13">
        <v>6.4000000000000001E-2</v>
      </c>
      <c r="E883" s="13" t="s">
        <v>55</v>
      </c>
      <c r="F883" s="9" t="s">
        <v>785</v>
      </c>
      <c r="G883" t="s">
        <v>564</v>
      </c>
      <c r="H883" s="9" t="s">
        <v>31</v>
      </c>
      <c r="I883" s="9" t="s">
        <v>54</v>
      </c>
      <c r="J883" t="s">
        <v>788</v>
      </c>
      <c r="K883" s="12" t="s">
        <v>776</v>
      </c>
      <c r="L883" s="12">
        <v>2014</v>
      </c>
      <c r="M883" s="12" t="s">
        <v>775</v>
      </c>
    </row>
    <row r="884" spans="1:13" ht="17" x14ac:dyDescent="0.2">
      <c r="A884" s="4" t="s">
        <v>800</v>
      </c>
      <c r="B884" t="s">
        <v>55</v>
      </c>
      <c r="C884" s="14">
        <v>0.42699999999999999</v>
      </c>
      <c r="D884" s="13">
        <v>6.4000000000000001E-2</v>
      </c>
      <c r="E884" s="13" t="s">
        <v>55</v>
      </c>
      <c r="F884" s="9" t="s">
        <v>785</v>
      </c>
      <c r="G884" t="s">
        <v>564</v>
      </c>
      <c r="H884" s="9" t="s">
        <v>31</v>
      </c>
      <c r="I884" s="9" t="s">
        <v>54</v>
      </c>
      <c r="J884" t="s">
        <v>789</v>
      </c>
      <c r="K884" s="12" t="s">
        <v>776</v>
      </c>
      <c r="L884" s="12">
        <v>2014</v>
      </c>
      <c r="M884" s="12" t="s">
        <v>775</v>
      </c>
    </row>
    <row r="885" spans="1:13" ht="17" x14ac:dyDescent="0.2">
      <c r="A885" s="4" t="s">
        <v>801</v>
      </c>
      <c r="B885" t="s">
        <v>55</v>
      </c>
      <c r="C885" s="14">
        <v>0.30099999999999999</v>
      </c>
      <c r="D885" s="13">
        <v>7.2999999999999995E-2</v>
      </c>
      <c r="E885" s="13" t="s">
        <v>55</v>
      </c>
      <c r="F885" s="9" t="s">
        <v>785</v>
      </c>
      <c r="G885" t="s">
        <v>564</v>
      </c>
      <c r="H885" s="9" t="s">
        <v>31</v>
      </c>
      <c r="I885" s="9" t="s">
        <v>54</v>
      </c>
      <c r="J885" t="s">
        <v>787</v>
      </c>
      <c r="K885" s="12" t="s">
        <v>776</v>
      </c>
      <c r="L885" s="12">
        <v>2014</v>
      </c>
      <c r="M885" s="12" t="s">
        <v>775</v>
      </c>
    </row>
    <row r="886" spans="1:13" ht="17" x14ac:dyDescent="0.2">
      <c r="A886" s="4" t="s">
        <v>801</v>
      </c>
      <c r="B886" t="s">
        <v>55</v>
      </c>
      <c r="C886" s="14">
        <v>0.29899999999999999</v>
      </c>
      <c r="D886" s="13">
        <v>7.1999999999999995E-2</v>
      </c>
      <c r="E886" s="13" t="s">
        <v>55</v>
      </c>
      <c r="F886" s="9" t="s">
        <v>785</v>
      </c>
      <c r="G886" t="s">
        <v>564</v>
      </c>
      <c r="H886" s="9" t="s">
        <v>31</v>
      </c>
      <c r="I886" s="9" t="s">
        <v>54</v>
      </c>
      <c r="J886" t="s">
        <v>788</v>
      </c>
      <c r="K886" s="12" t="s">
        <v>776</v>
      </c>
      <c r="L886" s="12">
        <v>2014</v>
      </c>
      <c r="M886" s="12" t="s">
        <v>775</v>
      </c>
    </row>
    <row r="887" spans="1:13" ht="17" x14ac:dyDescent="0.2">
      <c r="A887" s="4" t="s">
        <v>801</v>
      </c>
      <c r="B887" t="s">
        <v>55</v>
      </c>
      <c r="C887" s="14">
        <v>0.30199999999999999</v>
      </c>
      <c r="D887" s="13">
        <v>7.1999999999999995E-2</v>
      </c>
      <c r="E887" s="13" t="s">
        <v>55</v>
      </c>
      <c r="F887" s="9" t="s">
        <v>785</v>
      </c>
      <c r="G887" t="s">
        <v>564</v>
      </c>
      <c r="H887" s="9" t="s">
        <v>31</v>
      </c>
      <c r="I887" s="9" t="s">
        <v>54</v>
      </c>
      <c r="J887" t="s">
        <v>789</v>
      </c>
      <c r="K887" s="12" t="s">
        <v>776</v>
      </c>
      <c r="L887" s="12">
        <v>2014</v>
      </c>
      <c r="M887" s="12" t="s">
        <v>775</v>
      </c>
    </row>
    <row r="888" spans="1:13" ht="17" x14ac:dyDescent="0.2">
      <c r="A888" s="4" t="s">
        <v>802</v>
      </c>
      <c r="B888" t="s">
        <v>55</v>
      </c>
      <c r="C888" s="14">
        <v>0.38600000000000001</v>
      </c>
      <c r="D888" s="13">
        <v>0.112</v>
      </c>
      <c r="E888" s="13" t="s">
        <v>55</v>
      </c>
      <c r="F888" s="9" t="s">
        <v>785</v>
      </c>
      <c r="G888" t="s">
        <v>564</v>
      </c>
      <c r="H888" s="9" t="s">
        <v>31</v>
      </c>
      <c r="I888" s="9" t="s">
        <v>54</v>
      </c>
      <c r="J888" t="s">
        <v>787</v>
      </c>
      <c r="K888" s="12" t="s">
        <v>776</v>
      </c>
      <c r="L888" s="12">
        <v>2014</v>
      </c>
      <c r="M888" s="12" t="s">
        <v>775</v>
      </c>
    </row>
    <row r="889" spans="1:13" ht="17" x14ac:dyDescent="0.2">
      <c r="A889" s="4" t="s">
        <v>802</v>
      </c>
      <c r="B889" t="s">
        <v>55</v>
      </c>
      <c r="C889" s="14">
        <v>0.38300000000000001</v>
      </c>
      <c r="D889" s="14">
        <v>0.111</v>
      </c>
      <c r="E889" s="13" t="s">
        <v>55</v>
      </c>
      <c r="F889" s="9" t="s">
        <v>785</v>
      </c>
      <c r="G889" t="s">
        <v>564</v>
      </c>
      <c r="H889" s="9" t="s">
        <v>31</v>
      </c>
      <c r="I889" s="9" t="s">
        <v>54</v>
      </c>
      <c r="J889" t="s">
        <v>788</v>
      </c>
      <c r="K889" s="12" t="s">
        <v>776</v>
      </c>
      <c r="L889" s="12">
        <v>2014</v>
      </c>
      <c r="M889" s="12" t="s">
        <v>775</v>
      </c>
    </row>
    <row r="890" spans="1:13" ht="17" x14ac:dyDescent="0.2">
      <c r="A890" s="4" t="s">
        <v>802</v>
      </c>
      <c r="B890" t="s">
        <v>55</v>
      </c>
      <c r="C890" s="14">
        <v>0.38800000000000001</v>
      </c>
      <c r="D890" s="14">
        <v>0.109</v>
      </c>
      <c r="E890" s="13" t="s">
        <v>55</v>
      </c>
      <c r="F890" s="9" t="s">
        <v>785</v>
      </c>
      <c r="G890" t="s">
        <v>564</v>
      </c>
      <c r="H890" s="9" t="s">
        <v>31</v>
      </c>
      <c r="I890" s="9" t="s">
        <v>54</v>
      </c>
      <c r="J890" t="s">
        <v>789</v>
      </c>
      <c r="K890" s="12" t="s">
        <v>776</v>
      </c>
      <c r="L890" s="12">
        <v>2014</v>
      </c>
      <c r="M890" s="12" t="s">
        <v>775</v>
      </c>
    </row>
    <row r="891" spans="1:13" ht="17" x14ac:dyDescent="0.2">
      <c r="A891" s="4" t="s">
        <v>803</v>
      </c>
      <c r="B891" t="s">
        <v>55</v>
      </c>
      <c r="C891" s="14">
        <v>0.61299999999999999</v>
      </c>
      <c r="D891" s="14">
        <v>6.3E-2</v>
      </c>
      <c r="E891" s="13" t="s">
        <v>55</v>
      </c>
      <c r="F891" s="9" t="s">
        <v>785</v>
      </c>
      <c r="G891" t="s">
        <v>564</v>
      </c>
      <c r="H891" s="9" t="s">
        <v>31</v>
      </c>
      <c r="I891" s="9" t="s">
        <v>54</v>
      </c>
      <c r="J891" t="s">
        <v>787</v>
      </c>
      <c r="K891" s="12" t="s">
        <v>776</v>
      </c>
      <c r="L891" s="12">
        <v>2014</v>
      </c>
      <c r="M891" s="12" t="s">
        <v>775</v>
      </c>
    </row>
    <row r="892" spans="1:13" ht="17" x14ac:dyDescent="0.2">
      <c r="A892" s="4" t="s">
        <v>803</v>
      </c>
      <c r="B892" t="s">
        <v>55</v>
      </c>
      <c r="C892" s="14">
        <v>0.61199999999999999</v>
      </c>
      <c r="D892" s="13">
        <v>6.3299999999999995E-2</v>
      </c>
      <c r="E892" s="13" t="s">
        <v>55</v>
      </c>
      <c r="F892" s="9" t="s">
        <v>785</v>
      </c>
      <c r="G892" t="s">
        <v>564</v>
      </c>
      <c r="H892" s="9" t="s">
        <v>31</v>
      </c>
      <c r="I892" s="9" t="s">
        <v>54</v>
      </c>
      <c r="J892" t="s">
        <v>788</v>
      </c>
      <c r="K892" s="12" t="s">
        <v>776</v>
      </c>
      <c r="L892" s="12">
        <v>2014</v>
      </c>
      <c r="M892" s="12" t="s">
        <v>775</v>
      </c>
    </row>
    <row r="893" spans="1:13" ht="17" x14ac:dyDescent="0.2">
      <c r="A893" s="4" t="s">
        <v>803</v>
      </c>
      <c r="B893" t="s">
        <v>55</v>
      </c>
      <c r="C893" s="14">
        <v>0.61599999999999999</v>
      </c>
      <c r="D893" s="13">
        <v>6.0999999999999999E-2</v>
      </c>
      <c r="E893" s="13" t="s">
        <v>55</v>
      </c>
      <c r="F893" s="9" t="s">
        <v>785</v>
      </c>
      <c r="G893" t="s">
        <v>564</v>
      </c>
      <c r="H893" s="9" t="s">
        <v>31</v>
      </c>
      <c r="I893" s="9" t="s">
        <v>54</v>
      </c>
      <c r="J893" t="s">
        <v>789</v>
      </c>
      <c r="K893" s="12" t="s">
        <v>776</v>
      </c>
      <c r="L893" s="12">
        <v>2014</v>
      </c>
      <c r="M893" s="12" t="s">
        <v>775</v>
      </c>
    </row>
    <row r="894" spans="1:13" ht="17" x14ac:dyDescent="0.2">
      <c r="A894" s="15" t="s">
        <v>805</v>
      </c>
      <c r="B894" t="s">
        <v>55</v>
      </c>
      <c r="C894" s="14">
        <v>0.32700000000000001</v>
      </c>
      <c r="D894" s="13">
        <v>6.4000000000000001E-2</v>
      </c>
      <c r="E894" s="13" t="s">
        <v>55</v>
      </c>
      <c r="F894" s="9" t="s">
        <v>785</v>
      </c>
      <c r="G894" t="s">
        <v>564</v>
      </c>
      <c r="H894" s="9" t="s">
        <v>31</v>
      </c>
      <c r="I894" s="9" t="s">
        <v>54</v>
      </c>
      <c r="J894" t="s">
        <v>787</v>
      </c>
      <c r="K894" s="12" t="s">
        <v>776</v>
      </c>
      <c r="L894" s="12">
        <v>2014</v>
      </c>
      <c r="M894" s="12" t="s">
        <v>775</v>
      </c>
    </row>
    <row r="895" spans="1:13" ht="17" x14ac:dyDescent="0.2">
      <c r="A895" s="15" t="s">
        <v>805</v>
      </c>
      <c r="B895" t="s">
        <v>55</v>
      </c>
      <c r="C895" s="14">
        <v>0.32500000000000001</v>
      </c>
      <c r="D895" s="13">
        <v>6.4000000000000001E-2</v>
      </c>
      <c r="E895" s="13" t="s">
        <v>55</v>
      </c>
      <c r="F895" s="9" t="s">
        <v>785</v>
      </c>
      <c r="G895" t="s">
        <v>564</v>
      </c>
      <c r="H895" s="9" t="s">
        <v>31</v>
      </c>
      <c r="I895" s="9" t="s">
        <v>54</v>
      </c>
      <c r="J895" t="s">
        <v>788</v>
      </c>
      <c r="K895" s="12" t="s">
        <v>776</v>
      </c>
      <c r="L895" s="12">
        <v>2014</v>
      </c>
      <c r="M895" s="12" t="s">
        <v>775</v>
      </c>
    </row>
    <row r="896" spans="1:13" ht="17" x14ac:dyDescent="0.2">
      <c r="A896" s="15" t="s">
        <v>805</v>
      </c>
      <c r="B896" t="s">
        <v>55</v>
      </c>
      <c r="C896" s="14">
        <v>0.32900000000000001</v>
      </c>
      <c r="D896" s="13">
        <v>6.4000000000000001E-2</v>
      </c>
      <c r="E896" s="13" t="s">
        <v>55</v>
      </c>
      <c r="F896" s="9" t="s">
        <v>785</v>
      </c>
      <c r="G896" t="s">
        <v>564</v>
      </c>
      <c r="H896" s="9" t="s">
        <v>31</v>
      </c>
      <c r="I896" s="9" t="s">
        <v>54</v>
      </c>
      <c r="J896" t="s">
        <v>789</v>
      </c>
      <c r="K896" s="12" t="s">
        <v>776</v>
      </c>
      <c r="L896" s="12">
        <v>2014</v>
      </c>
      <c r="M896" s="12" t="s">
        <v>775</v>
      </c>
    </row>
    <row r="897" spans="1:13" ht="17" x14ac:dyDescent="0.2">
      <c r="A897" s="15" t="s">
        <v>804</v>
      </c>
      <c r="B897" t="s">
        <v>55</v>
      </c>
      <c r="C897" s="14">
        <v>0.57699999999999996</v>
      </c>
      <c r="D897" s="13">
        <v>8.5999999999999993E-2</v>
      </c>
      <c r="E897" s="13" t="s">
        <v>55</v>
      </c>
      <c r="F897" s="9" t="s">
        <v>785</v>
      </c>
      <c r="G897" t="s">
        <v>564</v>
      </c>
      <c r="H897" s="9" t="s">
        <v>31</v>
      </c>
      <c r="I897" s="9" t="s">
        <v>54</v>
      </c>
      <c r="J897" t="s">
        <v>787</v>
      </c>
      <c r="K897" s="12" t="s">
        <v>776</v>
      </c>
      <c r="L897" s="12">
        <v>2014</v>
      </c>
      <c r="M897" s="12" t="s">
        <v>775</v>
      </c>
    </row>
    <row r="898" spans="1:13" ht="17" x14ac:dyDescent="0.2">
      <c r="A898" s="15" t="s">
        <v>804</v>
      </c>
      <c r="B898" t="s">
        <v>55</v>
      </c>
      <c r="C898" s="14">
        <v>0.57799999999999996</v>
      </c>
      <c r="D898" s="13">
        <v>8.4000000000000005E-2</v>
      </c>
      <c r="E898" s="13" t="s">
        <v>55</v>
      </c>
      <c r="F898" s="9" t="s">
        <v>785</v>
      </c>
      <c r="G898" t="s">
        <v>564</v>
      </c>
      <c r="H898" s="9" t="s">
        <v>31</v>
      </c>
      <c r="I898" s="9" t="s">
        <v>54</v>
      </c>
      <c r="J898" t="s">
        <v>788</v>
      </c>
      <c r="K898" s="12" t="s">
        <v>776</v>
      </c>
      <c r="L898" s="12">
        <v>2014</v>
      </c>
      <c r="M898" s="12" t="s">
        <v>775</v>
      </c>
    </row>
    <row r="899" spans="1:13" ht="17" x14ac:dyDescent="0.2">
      <c r="A899" s="15" t="s">
        <v>804</v>
      </c>
      <c r="B899" t="s">
        <v>55</v>
      </c>
      <c r="C899" s="14">
        <v>0.57799999999999996</v>
      </c>
      <c r="D899" s="13">
        <v>8.3000000000000004E-2</v>
      </c>
      <c r="E899" s="13" t="s">
        <v>55</v>
      </c>
      <c r="F899" s="9" t="s">
        <v>785</v>
      </c>
      <c r="G899" t="s">
        <v>564</v>
      </c>
      <c r="H899" s="9" t="s">
        <v>31</v>
      </c>
      <c r="I899" s="9" t="s">
        <v>54</v>
      </c>
      <c r="J899" t="s">
        <v>789</v>
      </c>
      <c r="K899" s="12" t="s">
        <v>776</v>
      </c>
      <c r="L899" s="12">
        <v>2014</v>
      </c>
      <c r="M899" s="12" t="s">
        <v>775</v>
      </c>
    </row>
    <row r="900" spans="1:13" ht="17" x14ac:dyDescent="0.2">
      <c r="A900" s="15" t="s">
        <v>806</v>
      </c>
      <c r="B900" t="s">
        <v>55</v>
      </c>
      <c r="C900" s="14">
        <v>0.88900000000000001</v>
      </c>
      <c r="D900" s="13">
        <v>0.01</v>
      </c>
      <c r="E900" s="13" t="s">
        <v>55</v>
      </c>
      <c r="F900" s="9" t="s">
        <v>785</v>
      </c>
      <c r="G900" t="s">
        <v>564</v>
      </c>
      <c r="H900" s="9" t="s">
        <v>31</v>
      </c>
      <c r="I900" s="9" t="s">
        <v>54</v>
      </c>
      <c r="J900" t="s">
        <v>787</v>
      </c>
      <c r="K900" s="12" t="s">
        <v>776</v>
      </c>
      <c r="L900" s="12">
        <v>2014</v>
      </c>
      <c r="M900" s="12" t="s">
        <v>775</v>
      </c>
    </row>
    <row r="901" spans="1:13" ht="17" x14ac:dyDescent="0.2">
      <c r="A901" s="15" t="s">
        <v>806</v>
      </c>
      <c r="B901" t="s">
        <v>55</v>
      </c>
      <c r="C901" s="14">
        <v>0.89</v>
      </c>
      <c r="D901" s="13">
        <v>0.01</v>
      </c>
      <c r="E901" s="13" t="s">
        <v>55</v>
      </c>
      <c r="F901" s="9" t="s">
        <v>785</v>
      </c>
      <c r="G901" t="s">
        <v>564</v>
      </c>
      <c r="H901" s="9" t="s">
        <v>31</v>
      </c>
      <c r="I901" s="9" t="s">
        <v>54</v>
      </c>
      <c r="J901" t="s">
        <v>788</v>
      </c>
      <c r="K901" s="12" t="s">
        <v>776</v>
      </c>
      <c r="L901" s="12">
        <v>2014</v>
      </c>
      <c r="M901" s="12" t="s">
        <v>775</v>
      </c>
    </row>
    <row r="902" spans="1:13" ht="17" x14ac:dyDescent="0.2">
      <c r="A902" s="15" t="s">
        <v>806</v>
      </c>
      <c r="B902" t="s">
        <v>55</v>
      </c>
      <c r="C902" s="14">
        <v>0.89300000000000002</v>
      </c>
      <c r="D902" s="14">
        <v>1.0999999999999999E-2</v>
      </c>
      <c r="E902" s="13" t="s">
        <v>55</v>
      </c>
      <c r="F902" s="9" t="s">
        <v>785</v>
      </c>
      <c r="G902" t="s">
        <v>564</v>
      </c>
      <c r="H902" s="9" t="s">
        <v>31</v>
      </c>
      <c r="I902" s="9" t="s">
        <v>54</v>
      </c>
      <c r="J902" t="s">
        <v>789</v>
      </c>
      <c r="K902" s="12" t="s">
        <v>776</v>
      </c>
      <c r="L902" s="12">
        <v>2014</v>
      </c>
      <c r="M902" s="12" t="s">
        <v>775</v>
      </c>
    </row>
    <row r="903" spans="1:13" ht="17" x14ac:dyDescent="0.2">
      <c r="A903" s="15" t="s">
        <v>807</v>
      </c>
      <c r="B903" t="s">
        <v>55</v>
      </c>
      <c r="C903" s="14">
        <v>0.872</v>
      </c>
      <c r="D903" s="14">
        <v>1.0999999999999999E-2</v>
      </c>
      <c r="E903" s="13" t="s">
        <v>55</v>
      </c>
      <c r="F903" s="9" t="s">
        <v>785</v>
      </c>
      <c r="G903" t="s">
        <v>564</v>
      </c>
      <c r="H903" s="9" t="s">
        <v>31</v>
      </c>
      <c r="I903" s="9" t="s">
        <v>54</v>
      </c>
      <c r="J903" t="s">
        <v>787</v>
      </c>
      <c r="K903" s="12" t="s">
        <v>776</v>
      </c>
      <c r="L903" s="12">
        <v>2014</v>
      </c>
      <c r="M903" s="12" t="s">
        <v>775</v>
      </c>
    </row>
    <row r="904" spans="1:13" ht="17" x14ac:dyDescent="0.2">
      <c r="A904" s="15" t="s">
        <v>807</v>
      </c>
      <c r="B904" t="s">
        <v>55</v>
      </c>
      <c r="C904" s="14">
        <v>0.871</v>
      </c>
      <c r="D904" s="13">
        <v>1.2E-2</v>
      </c>
      <c r="E904" s="13" t="s">
        <v>55</v>
      </c>
      <c r="F904" s="9" t="s">
        <v>785</v>
      </c>
      <c r="G904" t="s">
        <v>564</v>
      </c>
      <c r="H904" s="9" t="s">
        <v>31</v>
      </c>
      <c r="I904" s="9" t="s">
        <v>54</v>
      </c>
      <c r="J904" t="s">
        <v>788</v>
      </c>
      <c r="K904" s="12" t="s">
        <v>776</v>
      </c>
      <c r="L904" s="12">
        <v>2014</v>
      </c>
      <c r="M904" s="12" t="s">
        <v>775</v>
      </c>
    </row>
    <row r="905" spans="1:13" ht="17" x14ac:dyDescent="0.2">
      <c r="A905" s="15" t="s">
        <v>807</v>
      </c>
      <c r="B905" t="s">
        <v>55</v>
      </c>
      <c r="C905" s="14">
        <v>0.876</v>
      </c>
      <c r="D905" s="13">
        <v>1.2999999999999999E-2</v>
      </c>
      <c r="E905" s="13" t="s">
        <v>55</v>
      </c>
      <c r="F905" s="9" t="s">
        <v>785</v>
      </c>
      <c r="G905" t="s">
        <v>564</v>
      </c>
      <c r="H905" s="9" t="s">
        <v>31</v>
      </c>
      <c r="I905" s="9" t="s">
        <v>54</v>
      </c>
      <c r="J905" t="s">
        <v>789</v>
      </c>
      <c r="K905" s="12" t="s">
        <v>776</v>
      </c>
      <c r="L905" s="12">
        <v>2014</v>
      </c>
      <c r="M905" s="12" t="s">
        <v>775</v>
      </c>
    </row>
    <row r="906" spans="1:13" ht="17" x14ac:dyDescent="0.2">
      <c r="A906" s="15" t="s">
        <v>808</v>
      </c>
      <c r="B906" t="s">
        <v>55</v>
      </c>
      <c r="C906" s="14">
        <v>0.16300000000000001</v>
      </c>
      <c r="D906" s="13">
        <v>5.0999999999999997E-2</v>
      </c>
      <c r="E906" s="13" t="s">
        <v>55</v>
      </c>
      <c r="F906" s="9" t="s">
        <v>785</v>
      </c>
      <c r="G906" t="s">
        <v>404</v>
      </c>
      <c r="H906" s="9" t="s">
        <v>55</v>
      </c>
      <c r="I906" s="9" t="s">
        <v>54</v>
      </c>
      <c r="J906" t="s">
        <v>787</v>
      </c>
      <c r="K906" s="12" t="s">
        <v>776</v>
      </c>
      <c r="L906" s="12">
        <v>2014</v>
      </c>
      <c r="M906" s="12" t="s">
        <v>775</v>
      </c>
    </row>
    <row r="907" spans="1:13" ht="17" x14ac:dyDescent="0.2">
      <c r="A907" s="15" t="s">
        <v>808</v>
      </c>
      <c r="B907" t="s">
        <v>55</v>
      </c>
      <c r="C907" s="14">
        <v>0.154</v>
      </c>
      <c r="D907" s="13">
        <v>4.9000000000000002E-2</v>
      </c>
      <c r="E907" s="13" t="s">
        <v>55</v>
      </c>
      <c r="F907" s="9" t="s">
        <v>785</v>
      </c>
      <c r="G907" t="s">
        <v>404</v>
      </c>
      <c r="H907" s="9" t="s">
        <v>55</v>
      </c>
      <c r="I907" s="9" t="s">
        <v>54</v>
      </c>
      <c r="J907" t="s">
        <v>788</v>
      </c>
      <c r="K907" s="12" t="s">
        <v>776</v>
      </c>
      <c r="L907" s="12">
        <v>2014</v>
      </c>
      <c r="M907" s="12" t="s">
        <v>775</v>
      </c>
    </row>
    <row r="908" spans="1:13" ht="17" x14ac:dyDescent="0.2">
      <c r="A908" s="15" t="s">
        <v>809</v>
      </c>
      <c r="B908" t="s">
        <v>55</v>
      </c>
      <c r="C908" s="14">
        <v>0.155</v>
      </c>
      <c r="D908" s="13">
        <v>5.3999999999999999E-2</v>
      </c>
      <c r="E908" s="13" t="s">
        <v>55</v>
      </c>
      <c r="F908" s="9" t="s">
        <v>785</v>
      </c>
      <c r="G908" t="s">
        <v>404</v>
      </c>
      <c r="H908" s="9" t="s">
        <v>55</v>
      </c>
      <c r="I908" s="9" t="s">
        <v>54</v>
      </c>
      <c r="J908" t="s">
        <v>787</v>
      </c>
      <c r="K908" s="12" t="s">
        <v>776</v>
      </c>
      <c r="L908" s="12">
        <v>2014</v>
      </c>
      <c r="M908" s="12" t="s">
        <v>775</v>
      </c>
    </row>
    <row r="909" spans="1:13" ht="17" x14ac:dyDescent="0.2">
      <c r="A909" s="15" t="s">
        <v>809</v>
      </c>
      <c r="B909" t="s">
        <v>55</v>
      </c>
      <c r="C909" s="14">
        <v>0.14399999999999999</v>
      </c>
      <c r="D909" s="13">
        <v>6.0999999999999999E-2</v>
      </c>
      <c r="E909" s="13" t="s">
        <v>55</v>
      </c>
      <c r="F909" s="9" t="s">
        <v>785</v>
      </c>
      <c r="G909" t="s">
        <v>404</v>
      </c>
      <c r="H909" s="9" t="s">
        <v>55</v>
      </c>
      <c r="I909" s="9" t="s">
        <v>54</v>
      </c>
      <c r="J909" t="s">
        <v>788</v>
      </c>
      <c r="K909" s="12" t="s">
        <v>776</v>
      </c>
      <c r="L909" s="12">
        <v>2014</v>
      </c>
      <c r="M909" s="12" t="s">
        <v>775</v>
      </c>
    </row>
    <row r="910" spans="1:13" ht="17" x14ac:dyDescent="0.2">
      <c r="A910" s="15" t="s">
        <v>810</v>
      </c>
      <c r="B910" t="s">
        <v>55</v>
      </c>
      <c r="C910" s="14">
        <v>1.7999999999999999E-2</v>
      </c>
      <c r="D910" s="13">
        <v>2.3E-2</v>
      </c>
      <c r="E910" s="13" t="s">
        <v>55</v>
      </c>
      <c r="F910" s="9" t="s">
        <v>785</v>
      </c>
      <c r="G910" t="s">
        <v>404</v>
      </c>
      <c r="H910" s="9" t="s">
        <v>55</v>
      </c>
      <c r="I910" s="9" t="s">
        <v>54</v>
      </c>
      <c r="J910" t="s">
        <v>787</v>
      </c>
      <c r="K910" s="12" t="s">
        <v>776</v>
      </c>
      <c r="L910" s="12">
        <v>2014</v>
      </c>
      <c r="M910" s="12" t="s">
        <v>775</v>
      </c>
    </row>
    <row r="911" spans="1:13" ht="17" x14ac:dyDescent="0.2">
      <c r="A911" s="15" t="s">
        <v>810</v>
      </c>
      <c r="B911" t="s">
        <v>55</v>
      </c>
      <c r="C911" s="14">
        <v>1.6E-2</v>
      </c>
      <c r="D911" s="13">
        <v>2.1000000000000001E-2</v>
      </c>
      <c r="E911" s="13" t="s">
        <v>55</v>
      </c>
      <c r="F911" s="9" t="s">
        <v>785</v>
      </c>
      <c r="G911" t="s">
        <v>404</v>
      </c>
      <c r="H911" s="9" t="s">
        <v>55</v>
      </c>
      <c r="I911" s="9" t="s">
        <v>54</v>
      </c>
      <c r="J911" t="s">
        <v>788</v>
      </c>
      <c r="K911" s="12" t="s">
        <v>776</v>
      </c>
      <c r="L911" s="12">
        <v>2014</v>
      </c>
      <c r="M911" s="12" t="s">
        <v>775</v>
      </c>
    </row>
    <row r="912" spans="1:13" ht="17" x14ac:dyDescent="0.2">
      <c r="A912" s="15" t="s">
        <v>810</v>
      </c>
      <c r="B912" t="s">
        <v>55</v>
      </c>
      <c r="C912" s="14">
        <v>0.433</v>
      </c>
      <c r="D912" s="13">
        <v>0.121</v>
      </c>
      <c r="E912" s="13" t="s">
        <v>55</v>
      </c>
      <c r="F912" s="9" t="s">
        <v>785</v>
      </c>
      <c r="G912" t="s">
        <v>404</v>
      </c>
      <c r="H912" s="9" t="s">
        <v>55</v>
      </c>
      <c r="I912" s="9" t="s">
        <v>54</v>
      </c>
      <c r="J912" t="s">
        <v>789</v>
      </c>
      <c r="K912" s="12" t="s">
        <v>776</v>
      </c>
      <c r="L912" s="12">
        <v>2014</v>
      </c>
      <c r="M912" s="12" t="s">
        <v>775</v>
      </c>
    </row>
    <row r="913" spans="1:14" ht="17" x14ac:dyDescent="0.2">
      <c r="A913" s="15" t="s">
        <v>811</v>
      </c>
      <c r="B913" t="s">
        <v>55</v>
      </c>
      <c r="C913" s="14">
        <v>0.02</v>
      </c>
      <c r="D913" s="13">
        <v>2.3E-2</v>
      </c>
      <c r="E913" s="13" t="s">
        <v>55</v>
      </c>
      <c r="F913" s="9" t="s">
        <v>785</v>
      </c>
      <c r="G913" t="s">
        <v>404</v>
      </c>
      <c r="H913" s="9" t="s">
        <v>55</v>
      </c>
      <c r="I913" s="9" t="s">
        <v>54</v>
      </c>
      <c r="J913" t="s">
        <v>787</v>
      </c>
      <c r="K913" s="12" t="s">
        <v>776</v>
      </c>
      <c r="L913" s="12">
        <v>2014</v>
      </c>
      <c r="M913" s="12" t="s">
        <v>775</v>
      </c>
    </row>
    <row r="914" spans="1:14" ht="17" x14ac:dyDescent="0.2">
      <c r="A914" s="15" t="s">
        <v>811</v>
      </c>
      <c r="B914" t="s">
        <v>55</v>
      </c>
      <c r="C914" s="14">
        <v>2.5000000000000001E-2</v>
      </c>
      <c r="D914" s="13">
        <v>5.8000000000000003E-2</v>
      </c>
      <c r="E914" s="13" t="s">
        <v>55</v>
      </c>
      <c r="F914" s="9" t="s">
        <v>785</v>
      </c>
      <c r="G914" t="s">
        <v>404</v>
      </c>
      <c r="H914" s="9" t="s">
        <v>55</v>
      </c>
      <c r="I914" s="9" t="s">
        <v>54</v>
      </c>
      <c r="J914" t="s">
        <v>788</v>
      </c>
      <c r="K914" s="12" t="s">
        <v>776</v>
      </c>
      <c r="L914" s="12">
        <v>2014</v>
      </c>
      <c r="M914" s="12" t="s">
        <v>775</v>
      </c>
    </row>
    <row r="915" spans="1:14" ht="17" x14ac:dyDescent="0.2">
      <c r="A915" s="15" t="s">
        <v>811</v>
      </c>
      <c r="B915" t="s">
        <v>55</v>
      </c>
      <c r="C915" s="14">
        <v>0.32100000000000001</v>
      </c>
      <c r="D915" s="13">
        <v>8.8999999999999996E-2</v>
      </c>
      <c r="E915" s="13" t="s">
        <v>55</v>
      </c>
      <c r="F915" s="9" t="s">
        <v>785</v>
      </c>
      <c r="G915" t="s">
        <v>404</v>
      </c>
      <c r="H915" s="9" t="s">
        <v>55</v>
      </c>
      <c r="I915" s="9" t="s">
        <v>54</v>
      </c>
      <c r="J915" t="s">
        <v>789</v>
      </c>
      <c r="K915" s="12" t="s">
        <v>776</v>
      </c>
      <c r="L915" s="12">
        <v>2014</v>
      </c>
      <c r="M915" s="12" t="s">
        <v>775</v>
      </c>
    </row>
    <row r="916" spans="1:14" ht="17" x14ac:dyDescent="0.2">
      <c r="A916" s="15" t="s">
        <v>1763</v>
      </c>
      <c r="B916" s="15" t="s">
        <v>1849</v>
      </c>
      <c r="C916" s="13">
        <v>0.61199999999999999</v>
      </c>
      <c r="D916" s="13">
        <v>3.8800000000000001E-2</v>
      </c>
      <c r="E916" s="13" t="s">
        <v>55</v>
      </c>
      <c r="F916" s="9" t="s">
        <v>72</v>
      </c>
      <c r="G916" t="s">
        <v>827</v>
      </c>
      <c r="H916" s="9" t="s">
        <v>31</v>
      </c>
      <c r="I916" s="9" t="s">
        <v>54</v>
      </c>
      <c r="J916" t="s">
        <v>55</v>
      </c>
      <c r="K916" t="s">
        <v>817</v>
      </c>
      <c r="L916">
        <v>2012</v>
      </c>
      <c r="M916" t="s">
        <v>816</v>
      </c>
      <c r="N916" t="s">
        <v>829</v>
      </c>
    </row>
    <row r="917" spans="1:14" ht="17" x14ac:dyDescent="0.2">
      <c r="A917" s="4" t="s">
        <v>1764</v>
      </c>
      <c r="B917" s="4" t="s">
        <v>1852</v>
      </c>
      <c r="C917" s="14">
        <v>0.91300000000000003</v>
      </c>
      <c r="D917" s="14">
        <v>1.23E-2</v>
      </c>
      <c r="E917" s="13" t="s">
        <v>55</v>
      </c>
      <c r="F917" s="9" t="s">
        <v>72</v>
      </c>
      <c r="G917" t="s">
        <v>827</v>
      </c>
      <c r="H917" s="9" t="s">
        <v>31</v>
      </c>
      <c r="I917" s="9" t="s">
        <v>54</v>
      </c>
      <c r="J917" t="s">
        <v>55</v>
      </c>
      <c r="K917" t="s">
        <v>817</v>
      </c>
      <c r="L917">
        <v>2012</v>
      </c>
      <c r="M917" t="s">
        <v>816</v>
      </c>
    </row>
    <row r="918" spans="1:14" ht="17" x14ac:dyDescent="0.2">
      <c r="A918" s="4" t="s">
        <v>1765</v>
      </c>
      <c r="B918" s="4" t="s">
        <v>1863</v>
      </c>
      <c r="C918" s="14">
        <v>0.91300000000000003</v>
      </c>
      <c r="D918" s="14">
        <v>1.23E-2</v>
      </c>
      <c r="E918" s="13" t="s">
        <v>55</v>
      </c>
      <c r="F918" s="9" t="s">
        <v>72</v>
      </c>
      <c r="G918" t="s">
        <v>827</v>
      </c>
      <c r="H918" s="9" t="s">
        <v>31</v>
      </c>
      <c r="I918" s="9" t="s">
        <v>54</v>
      </c>
      <c r="J918" t="s">
        <v>55</v>
      </c>
      <c r="K918" t="s">
        <v>817</v>
      </c>
      <c r="L918">
        <v>2012</v>
      </c>
      <c r="M918" t="s">
        <v>816</v>
      </c>
      <c r="N918" t="s">
        <v>1771</v>
      </c>
    </row>
    <row r="919" spans="1:14" ht="17" x14ac:dyDescent="0.2">
      <c r="A919" s="4" t="s">
        <v>1766</v>
      </c>
      <c r="B919" s="4" t="s">
        <v>1849</v>
      </c>
      <c r="C919" s="13">
        <v>0.61199999999999999</v>
      </c>
      <c r="D919" s="14" t="s">
        <v>55</v>
      </c>
      <c r="E919" s="14" t="s">
        <v>55</v>
      </c>
      <c r="F919" s="14" t="s">
        <v>55</v>
      </c>
      <c r="G919" t="s">
        <v>827</v>
      </c>
      <c r="H919" s="9" t="s">
        <v>31</v>
      </c>
      <c r="I919" s="9" t="s">
        <v>54</v>
      </c>
      <c r="J919" t="s">
        <v>55</v>
      </c>
      <c r="K919" t="s">
        <v>817</v>
      </c>
      <c r="L919">
        <v>2012</v>
      </c>
      <c r="M919" t="s">
        <v>816</v>
      </c>
    </row>
    <row r="920" spans="1:14" ht="17" x14ac:dyDescent="0.2">
      <c r="A920" s="4" t="s">
        <v>1767</v>
      </c>
      <c r="B920" s="4" t="s">
        <v>1852</v>
      </c>
      <c r="C920" s="14">
        <v>0.91300000000000003</v>
      </c>
      <c r="D920" s="14" t="s">
        <v>55</v>
      </c>
      <c r="E920" s="14" t="s">
        <v>55</v>
      </c>
      <c r="F920" s="14" t="s">
        <v>55</v>
      </c>
      <c r="G920" t="s">
        <v>827</v>
      </c>
      <c r="H920" s="9" t="s">
        <v>31</v>
      </c>
      <c r="I920" s="9" t="s">
        <v>54</v>
      </c>
      <c r="J920" t="s">
        <v>55</v>
      </c>
      <c r="K920" t="s">
        <v>817</v>
      </c>
      <c r="L920">
        <v>2012</v>
      </c>
      <c r="M920" t="s">
        <v>816</v>
      </c>
    </row>
    <row r="921" spans="1:14" ht="17" x14ac:dyDescent="0.2">
      <c r="A921" s="4" t="s">
        <v>1768</v>
      </c>
      <c r="B921" s="4" t="s">
        <v>1853</v>
      </c>
      <c r="C921" s="14">
        <v>0.91300000000000003</v>
      </c>
      <c r="D921" s="14" t="s">
        <v>55</v>
      </c>
      <c r="E921" s="14" t="s">
        <v>55</v>
      </c>
      <c r="F921" s="14" t="s">
        <v>55</v>
      </c>
      <c r="G921" t="s">
        <v>827</v>
      </c>
      <c r="H921" s="9" t="s">
        <v>31</v>
      </c>
      <c r="I921" s="9" t="s">
        <v>54</v>
      </c>
      <c r="J921" t="s">
        <v>55</v>
      </c>
      <c r="K921" t="s">
        <v>817</v>
      </c>
      <c r="L921">
        <v>2012</v>
      </c>
      <c r="M921" t="s">
        <v>816</v>
      </c>
    </row>
    <row r="922" spans="1:14" ht="17" x14ac:dyDescent="0.2">
      <c r="A922" s="4" t="s">
        <v>1769</v>
      </c>
      <c r="B922" s="4" t="s">
        <v>1854</v>
      </c>
      <c r="C922" s="14">
        <v>0.91300000000000003</v>
      </c>
      <c r="D922" s="14" t="s">
        <v>55</v>
      </c>
      <c r="E922" s="14" t="s">
        <v>55</v>
      </c>
      <c r="F922" s="14" t="s">
        <v>55</v>
      </c>
      <c r="G922" t="s">
        <v>827</v>
      </c>
      <c r="H922" s="9" t="s">
        <v>31</v>
      </c>
      <c r="I922" s="9" t="s">
        <v>54</v>
      </c>
      <c r="J922" t="s">
        <v>55</v>
      </c>
      <c r="K922" t="s">
        <v>817</v>
      </c>
      <c r="L922">
        <v>2012</v>
      </c>
      <c r="M922" t="s">
        <v>816</v>
      </c>
    </row>
    <row r="923" spans="1:14" ht="17" x14ac:dyDescent="0.2">
      <c r="A923" s="4" t="s">
        <v>1770</v>
      </c>
      <c r="B923" s="4" t="s">
        <v>1878</v>
      </c>
      <c r="C923" s="14">
        <v>0.91300000000000003</v>
      </c>
      <c r="D923" s="14" t="s">
        <v>55</v>
      </c>
      <c r="E923" s="14" t="s">
        <v>55</v>
      </c>
      <c r="F923" s="14" t="s">
        <v>55</v>
      </c>
      <c r="G923" t="s">
        <v>827</v>
      </c>
      <c r="H923" s="9" t="s">
        <v>31</v>
      </c>
      <c r="I923" s="9" t="s">
        <v>54</v>
      </c>
      <c r="J923" t="s">
        <v>55</v>
      </c>
      <c r="K923" t="s">
        <v>817</v>
      </c>
      <c r="L923">
        <v>2012</v>
      </c>
      <c r="M923" t="s">
        <v>816</v>
      </c>
    </row>
    <row r="924" spans="1:14" ht="17" x14ac:dyDescent="0.2">
      <c r="A924" s="4" t="s">
        <v>825</v>
      </c>
      <c r="B924" s="4" t="s">
        <v>1843</v>
      </c>
      <c r="C924" s="14">
        <v>0.23200000000000001</v>
      </c>
      <c r="D924" s="14">
        <v>5.3E-3</v>
      </c>
      <c r="E924" s="13" t="s">
        <v>55</v>
      </c>
      <c r="F924" s="9" t="s">
        <v>72</v>
      </c>
      <c r="G924" t="s">
        <v>827</v>
      </c>
      <c r="H924" s="9" t="s">
        <v>31</v>
      </c>
      <c r="I924" s="9" t="s">
        <v>438</v>
      </c>
      <c r="J924" t="s">
        <v>55</v>
      </c>
      <c r="K924" t="s">
        <v>817</v>
      </c>
      <c r="L924">
        <v>2012</v>
      </c>
      <c r="M924" t="s">
        <v>816</v>
      </c>
    </row>
    <row r="925" spans="1:14" ht="17" x14ac:dyDescent="0.2">
      <c r="A925" s="4" t="s">
        <v>826</v>
      </c>
      <c r="B925" s="4" t="s">
        <v>1845</v>
      </c>
      <c r="C925" s="14">
        <v>0.29599999999999999</v>
      </c>
      <c r="D925" s="14">
        <v>6.7999999999999996E-3</v>
      </c>
      <c r="E925" s="13" t="s">
        <v>55</v>
      </c>
      <c r="F925" s="9" t="s">
        <v>72</v>
      </c>
      <c r="G925" s="4" t="s">
        <v>828</v>
      </c>
      <c r="H925" s="9" t="s">
        <v>31</v>
      </c>
      <c r="I925" s="9" t="s">
        <v>438</v>
      </c>
      <c r="J925" t="s">
        <v>55</v>
      </c>
      <c r="K925" t="s">
        <v>817</v>
      </c>
      <c r="L925">
        <v>2012</v>
      </c>
      <c r="M925" t="s">
        <v>816</v>
      </c>
    </row>
    <row r="926" spans="1:14" ht="17" x14ac:dyDescent="0.2">
      <c r="A926" s="4" t="s">
        <v>350</v>
      </c>
      <c r="B926" s="4" t="s">
        <v>55</v>
      </c>
      <c r="C926" s="14">
        <v>1.0345</v>
      </c>
      <c r="D926" s="14" t="s">
        <v>55</v>
      </c>
      <c r="E926" s="13" t="s">
        <v>55</v>
      </c>
      <c r="F926" s="9" t="s">
        <v>55</v>
      </c>
      <c r="G926" t="s">
        <v>55</v>
      </c>
      <c r="H926" s="8" t="s">
        <v>55</v>
      </c>
      <c r="I926" s="8" t="s">
        <v>55</v>
      </c>
      <c r="J926" t="s">
        <v>55</v>
      </c>
      <c r="K926" t="s">
        <v>817</v>
      </c>
      <c r="L926">
        <v>2012</v>
      </c>
      <c r="M926" t="s">
        <v>816</v>
      </c>
      <c r="N926" t="s">
        <v>1762</v>
      </c>
    </row>
    <row r="927" spans="1:14" ht="17" x14ac:dyDescent="0.2">
      <c r="A927" s="4" t="s">
        <v>848</v>
      </c>
      <c r="B927" s="4" t="s">
        <v>55</v>
      </c>
      <c r="C927" s="14">
        <v>5.0500000000000003E-2</v>
      </c>
      <c r="D927" s="14">
        <v>2.1700000000000001E-2</v>
      </c>
      <c r="E927" s="14">
        <v>7.3800000000000004E-2</v>
      </c>
      <c r="F927" s="8" t="s">
        <v>63</v>
      </c>
      <c r="G927" s="4" t="s">
        <v>849</v>
      </c>
      <c r="H927" s="8" t="s">
        <v>31</v>
      </c>
      <c r="I927" s="8" t="s">
        <v>1016</v>
      </c>
      <c r="J927" t="s">
        <v>55</v>
      </c>
      <c r="K927" t="s">
        <v>836</v>
      </c>
      <c r="L927">
        <v>2015</v>
      </c>
      <c r="M927" t="s">
        <v>835</v>
      </c>
    </row>
    <row r="928" spans="1:14" ht="17" x14ac:dyDescent="0.2">
      <c r="A928" s="4" t="s">
        <v>850</v>
      </c>
      <c r="B928" s="4" t="s">
        <v>55</v>
      </c>
      <c r="C928" s="13">
        <v>0.16789999999999999</v>
      </c>
      <c r="D928" s="13">
        <v>5.9900000000000002E-2</v>
      </c>
      <c r="E928" s="13">
        <v>0.35020000000000001</v>
      </c>
      <c r="F928" s="9" t="s">
        <v>63</v>
      </c>
      <c r="G928" t="s">
        <v>851</v>
      </c>
      <c r="H928" s="9" t="s">
        <v>31</v>
      </c>
      <c r="I928" s="8" t="s">
        <v>1016</v>
      </c>
      <c r="J928" t="s">
        <v>55</v>
      </c>
      <c r="K928" t="s">
        <v>836</v>
      </c>
      <c r="L928">
        <v>2015</v>
      </c>
      <c r="M928" t="s">
        <v>835</v>
      </c>
    </row>
    <row r="929" spans="1:14" ht="17" x14ac:dyDescent="0.2">
      <c r="A929" s="4" t="s">
        <v>852</v>
      </c>
      <c r="B929" s="4" t="s">
        <v>55</v>
      </c>
      <c r="C929" s="13">
        <v>0.1045</v>
      </c>
      <c r="D929" s="13">
        <v>2.86E-2</v>
      </c>
      <c r="E929" s="13">
        <v>0.18779999999999999</v>
      </c>
      <c r="F929" s="9" t="s">
        <v>63</v>
      </c>
      <c r="G929" s="4" t="s">
        <v>851</v>
      </c>
      <c r="H929" s="9" t="s">
        <v>31</v>
      </c>
      <c r="I929" s="8" t="s">
        <v>1016</v>
      </c>
      <c r="J929" t="s">
        <v>55</v>
      </c>
      <c r="K929" t="s">
        <v>836</v>
      </c>
      <c r="L929">
        <v>2015</v>
      </c>
      <c r="M929" t="s">
        <v>835</v>
      </c>
    </row>
    <row r="930" spans="1:14" ht="17" x14ac:dyDescent="0.2">
      <c r="A930" s="4" t="s">
        <v>853</v>
      </c>
      <c r="B930" s="4" t="s">
        <v>55</v>
      </c>
      <c r="C930" s="13">
        <v>6.2100000000000002E-2</v>
      </c>
      <c r="D930" s="13">
        <v>3.7900000000000003E-2</v>
      </c>
      <c r="E930" s="13">
        <v>8.9399999999999993E-2</v>
      </c>
      <c r="F930" s="9" t="s">
        <v>63</v>
      </c>
      <c r="G930" t="s">
        <v>851</v>
      </c>
      <c r="H930" s="9" t="s">
        <v>31</v>
      </c>
      <c r="I930" s="8" t="s">
        <v>1016</v>
      </c>
      <c r="J930" t="s">
        <v>55</v>
      </c>
      <c r="K930" t="s">
        <v>836</v>
      </c>
      <c r="L930">
        <v>2015</v>
      </c>
      <c r="M930" t="s">
        <v>835</v>
      </c>
    </row>
    <row r="931" spans="1:14" ht="17" x14ac:dyDescent="0.2">
      <c r="A931" s="4" t="s">
        <v>1797</v>
      </c>
      <c r="B931" s="4" t="s">
        <v>55</v>
      </c>
      <c r="C931" s="13">
        <v>0.24379999999999999</v>
      </c>
      <c r="D931" s="13">
        <v>0.1699</v>
      </c>
      <c r="E931" s="13">
        <v>0.31080000000000002</v>
      </c>
      <c r="F931" s="9" t="s">
        <v>63</v>
      </c>
      <c r="G931" t="s">
        <v>851</v>
      </c>
      <c r="H931" s="9" t="s">
        <v>31</v>
      </c>
      <c r="I931" s="8" t="s">
        <v>1016</v>
      </c>
      <c r="J931" t="s">
        <v>55</v>
      </c>
      <c r="K931" t="s">
        <v>836</v>
      </c>
      <c r="L931">
        <v>2015</v>
      </c>
      <c r="M931" t="s">
        <v>835</v>
      </c>
    </row>
    <row r="932" spans="1:14" ht="17" x14ac:dyDescent="0.2">
      <c r="A932" s="4" t="s">
        <v>854</v>
      </c>
      <c r="B932" s="4" t="s">
        <v>55</v>
      </c>
      <c r="C932" s="13">
        <v>-2.7099999999999999E-2</v>
      </c>
      <c r="D932" s="13">
        <v>-5.4199999999999998E-2</v>
      </c>
      <c r="E932" s="13">
        <v>-4.0000000000000001E-3</v>
      </c>
      <c r="F932" s="9" t="s">
        <v>63</v>
      </c>
      <c r="G932" s="4" t="s">
        <v>851</v>
      </c>
      <c r="H932" s="9" t="s">
        <v>55</v>
      </c>
      <c r="I932" s="8" t="s">
        <v>1016</v>
      </c>
      <c r="J932" t="s">
        <v>55</v>
      </c>
      <c r="K932" t="s">
        <v>836</v>
      </c>
      <c r="L932">
        <v>2015</v>
      </c>
      <c r="M932" t="s">
        <v>835</v>
      </c>
    </row>
    <row r="933" spans="1:14" ht="17" x14ac:dyDescent="0.2">
      <c r="A933" s="4" t="s">
        <v>350</v>
      </c>
      <c r="B933" s="4" t="s">
        <v>55</v>
      </c>
      <c r="C933" s="22">
        <f>EXP(C932)</f>
        <v>0.97326391026682835</v>
      </c>
      <c r="D933" s="22">
        <f t="shared" ref="D933:E933" si="0">EXP(D932)</f>
        <v>0.94724263902787686</v>
      </c>
      <c r="E933" s="22">
        <f t="shared" si="0"/>
        <v>0.99600798934399148</v>
      </c>
      <c r="F933" s="9" t="s">
        <v>63</v>
      </c>
      <c r="G933" t="s">
        <v>851</v>
      </c>
      <c r="H933" s="9" t="s">
        <v>55</v>
      </c>
      <c r="I933" s="8" t="s">
        <v>1016</v>
      </c>
      <c r="J933" t="s">
        <v>55</v>
      </c>
      <c r="K933" t="s">
        <v>836</v>
      </c>
      <c r="L933">
        <v>2015</v>
      </c>
      <c r="M933" t="s">
        <v>835</v>
      </c>
    </row>
    <row r="934" spans="1:14" ht="17" x14ac:dyDescent="0.2">
      <c r="A934" s="4" t="s">
        <v>866</v>
      </c>
      <c r="B934" s="4" t="s">
        <v>1849</v>
      </c>
      <c r="C934" s="13">
        <v>4.3E-3</v>
      </c>
      <c r="D934" s="13">
        <v>1E-3</v>
      </c>
      <c r="E934" s="13" t="s">
        <v>55</v>
      </c>
      <c r="F934" s="9" t="s">
        <v>249</v>
      </c>
      <c r="G934" s="4" t="s">
        <v>898</v>
      </c>
      <c r="H934" s="9" t="s">
        <v>31</v>
      </c>
      <c r="I934" s="9" t="s">
        <v>55</v>
      </c>
      <c r="J934" t="s">
        <v>55</v>
      </c>
      <c r="K934" t="s">
        <v>855</v>
      </c>
      <c r="L934">
        <v>2016</v>
      </c>
      <c r="M934" t="s">
        <v>856</v>
      </c>
    </row>
    <row r="935" spans="1:14" ht="17" x14ac:dyDescent="0.2">
      <c r="A935" s="4" t="s">
        <v>744</v>
      </c>
      <c r="B935" s="4" t="s">
        <v>1852</v>
      </c>
      <c r="C935" s="13">
        <v>0.45</v>
      </c>
      <c r="D935" s="13">
        <v>0.09</v>
      </c>
      <c r="E935" s="13" t="s">
        <v>55</v>
      </c>
      <c r="F935" s="9" t="s">
        <v>249</v>
      </c>
      <c r="G935" s="4" t="s">
        <v>898</v>
      </c>
      <c r="H935" s="9" t="s">
        <v>31</v>
      </c>
      <c r="I935" s="9" t="s">
        <v>55</v>
      </c>
      <c r="J935" t="s">
        <v>55</v>
      </c>
      <c r="K935" t="s">
        <v>855</v>
      </c>
      <c r="L935">
        <v>2016</v>
      </c>
      <c r="M935" t="s">
        <v>856</v>
      </c>
    </row>
    <row r="936" spans="1:14" ht="17" x14ac:dyDescent="0.2">
      <c r="A936" s="4" t="s">
        <v>745</v>
      </c>
      <c r="B936" s="4" t="s">
        <v>1853</v>
      </c>
      <c r="C936" s="13">
        <v>0.78</v>
      </c>
      <c r="D936" s="13">
        <v>0.156</v>
      </c>
      <c r="E936" s="13" t="s">
        <v>55</v>
      </c>
      <c r="F936" s="9" t="s">
        <v>249</v>
      </c>
      <c r="G936" s="4" t="s">
        <v>898</v>
      </c>
      <c r="H936" s="9" t="s">
        <v>31</v>
      </c>
      <c r="I936" s="9" t="s">
        <v>55</v>
      </c>
      <c r="J936" t="s">
        <v>55</v>
      </c>
      <c r="K936" t="s">
        <v>855</v>
      </c>
      <c r="L936">
        <v>2016</v>
      </c>
      <c r="M936" t="s">
        <v>856</v>
      </c>
    </row>
    <row r="937" spans="1:14" ht="17" x14ac:dyDescent="0.2">
      <c r="A937" s="4" t="s">
        <v>746</v>
      </c>
      <c r="B937" s="4" t="s">
        <v>1854</v>
      </c>
      <c r="C937" s="13">
        <v>0.82499999999999996</v>
      </c>
      <c r="D937" s="13">
        <v>1.2E-2</v>
      </c>
      <c r="E937" s="13" t="s">
        <v>55</v>
      </c>
      <c r="F937" s="9" t="s">
        <v>249</v>
      </c>
      <c r="G937" t="s">
        <v>859</v>
      </c>
      <c r="H937" s="9" t="s">
        <v>31</v>
      </c>
      <c r="I937" s="9" t="s">
        <v>1016</v>
      </c>
      <c r="J937" t="s">
        <v>55</v>
      </c>
      <c r="K937" t="s">
        <v>855</v>
      </c>
      <c r="L937">
        <v>2016</v>
      </c>
      <c r="M937" t="s">
        <v>856</v>
      </c>
      <c r="N937" t="s">
        <v>1790</v>
      </c>
    </row>
    <row r="938" spans="1:14" ht="17" x14ac:dyDescent="0.2">
      <c r="A938" s="4" t="s">
        <v>747</v>
      </c>
      <c r="B938" s="4" t="s">
        <v>1855</v>
      </c>
      <c r="C938" s="13">
        <v>0.82499999999999996</v>
      </c>
      <c r="D938" s="13">
        <v>1.2E-2</v>
      </c>
      <c r="E938" s="13" t="s">
        <v>55</v>
      </c>
      <c r="F938" s="9" t="s">
        <v>249</v>
      </c>
      <c r="G938" t="s">
        <v>859</v>
      </c>
      <c r="H938" s="9" t="s">
        <v>31</v>
      </c>
      <c r="I938" s="9" t="s">
        <v>1016</v>
      </c>
      <c r="J938" t="s">
        <v>55</v>
      </c>
      <c r="K938" t="s">
        <v>855</v>
      </c>
      <c r="L938">
        <v>2016</v>
      </c>
      <c r="M938" t="s">
        <v>856</v>
      </c>
    </row>
    <row r="939" spans="1:14" ht="17" x14ac:dyDescent="0.2">
      <c r="A939" s="4" t="s">
        <v>867</v>
      </c>
      <c r="B939" s="4" t="s">
        <v>1856</v>
      </c>
      <c r="C939" s="13">
        <v>0.82499999999999996</v>
      </c>
      <c r="D939" s="13">
        <v>1.2E-2</v>
      </c>
      <c r="E939" s="13" t="s">
        <v>55</v>
      </c>
      <c r="F939" s="9" t="s">
        <v>249</v>
      </c>
      <c r="G939" t="s">
        <v>859</v>
      </c>
      <c r="H939" s="9" t="s">
        <v>31</v>
      </c>
      <c r="I939" s="9" t="s">
        <v>1016</v>
      </c>
      <c r="J939" t="s">
        <v>55</v>
      </c>
      <c r="K939" t="s">
        <v>855</v>
      </c>
      <c r="L939">
        <v>2016</v>
      </c>
      <c r="M939" t="s">
        <v>856</v>
      </c>
      <c r="N939" t="s">
        <v>718</v>
      </c>
    </row>
    <row r="940" spans="1:14" ht="17" x14ac:dyDescent="0.2">
      <c r="A940" s="4" t="s">
        <v>868</v>
      </c>
      <c r="B940" s="4" t="s">
        <v>1857</v>
      </c>
      <c r="C940" s="13">
        <v>0.82499999999999996</v>
      </c>
      <c r="D940" s="13">
        <v>1.2E-2</v>
      </c>
      <c r="E940" s="13" t="s">
        <v>55</v>
      </c>
      <c r="F940" s="9" t="s">
        <v>249</v>
      </c>
      <c r="G940" t="s">
        <v>859</v>
      </c>
      <c r="H940" s="9" t="s">
        <v>31</v>
      </c>
      <c r="I940" s="9" t="s">
        <v>1016</v>
      </c>
      <c r="J940" t="s">
        <v>55</v>
      </c>
      <c r="K940" t="s">
        <v>855</v>
      </c>
      <c r="L940">
        <v>2016</v>
      </c>
      <c r="M940" t="s">
        <v>856</v>
      </c>
    </row>
    <row r="941" spans="1:14" ht="17" x14ac:dyDescent="0.2">
      <c r="A941" s="4" t="s">
        <v>869</v>
      </c>
      <c r="B941" s="4" t="s">
        <v>1858</v>
      </c>
      <c r="C941" s="13">
        <v>0.82499999999999996</v>
      </c>
      <c r="D941" s="13">
        <v>1.2E-2</v>
      </c>
      <c r="E941" s="13" t="s">
        <v>55</v>
      </c>
      <c r="F941" s="9" t="s">
        <v>249</v>
      </c>
      <c r="G941" t="s">
        <v>859</v>
      </c>
      <c r="H941" s="9" t="s">
        <v>31</v>
      </c>
      <c r="I941" s="9" t="s">
        <v>1016</v>
      </c>
      <c r="J941" t="s">
        <v>55</v>
      </c>
      <c r="K941" t="s">
        <v>855</v>
      </c>
      <c r="L941">
        <v>2016</v>
      </c>
      <c r="M941" t="s">
        <v>856</v>
      </c>
    </row>
    <row r="942" spans="1:14" ht="17" x14ac:dyDescent="0.2">
      <c r="A942" s="4" t="s">
        <v>870</v>
      </c>
      <c r="B942" s="4" t="s">
        <v>1860</v>
      </c>
      <c r="C942" s="13">
        <v>0.82499999999999996</v>
      </c>
      <c r="D942" s="13">
        <v>1.2E-2</v>
      </c>
      <c r="E942" s="13" t="s">
        <v>55</v>
      </c>
      <c r="F942" s="9" t="s">
        <v>249</v>
      </c>
      <c r="G942" t="s">
        <v>859</v>
      </c>
      <c r="H942" s="9" t="s">
        <v>31</v>
      </c>
      <c r="I942" s="9" t="s">
        <v>1016</v>
      </c>
      <c r="J942" t="s">
        <v>55</v>
      </c>
      <c r="K942" t="s">
        <v>855</v>
      </c>
      <c r="L942">
        <v>2016</v>
      </c>
      <c r="M942" t="s">
        <v>856</v>
      </c>
    </row>
    <row r="943" spans="1:14" ht="17" x14ac:dyDescent="0.2">
      <c r="A943" s="4" t="s">
        <v>871</v>
      </c>
      <c r="B943" s="4" t="s">
        <v>1869</v>
      </c>
      <c r="C943" s="13">
        <v>0.82499999999999996</v>
      </c>
      <c r="D943" s="13">
        <v>1.2E-2</v>
      </c>
      <c r="E943" s="13" t="s">
        <v>55</v>
      </c>
      <c r="F943" s="9" t="s">
        <v>249</v>
      </c>
      <c r="G943" t="s">
        <v>859</v>
      </c>
      <c r="H943" s="9" t="s">
        <v>31</v>
      </c>
      <c r="I943" s="9" t="s">
        <v>1016</v>
      </c>
      <c r="J943" t="s">
        <v>55</v>
      </c>
      <c r="K943" t="s">
        <v>855</v>
      </c>
      <c r="L943">
        <v>2016</v>
      </c>
      <c r="M943" t="s">
        <v>856</v>
      </c>
    </row>
    <row r="944" spans="1:14" ht="17" x14ac:dyDescent="0.2">
      <c r="A944" s="4" t="s">
        <v>872</v>
      </c>
      <c r="B944" s="4" t="s">
        <v>1870</v>
      </c>
      <c r="C944" s="13">
        <v>0.82499999999999996</v>
      </c>
      <c r="D944" s="13">
        <v>1.2E-2</v>
      </c>
      <c r="E944" s="13" t="s">
        <v>55</v>
      </c>
      <c r="F944" s="9" t="s">
        <v>249</v>
      </c>
      <c r="G944" t="s">
        <v>859</v>
      </c>
      <c r="H944" s="9" t="s">
        <v>31</v>
      </c>
      <c r="I944" s="9" t="s">
        <v>1016</v>
      </c>
      <c r="J944" t="s">
        <v>55</v>
      </c>
      <c r="K944" t="s">
        <v>855</v>
      </c>
      <c r="L944">
        <v>2016</v>
      </c>
      <c r="M944" t="s">
        <v>856</v>
      </c>
    </row>
    <row r="945" spans="1:13" ht="17" x14ac:dyDescent="0.2">
      <c r="A945" s="4" t="s">
        <v>873</v>
      </c>
      <c r="B945" s="4" t="s">
        <v>1871</v>
      </c>
      <c r="C945" s="13">
        <v>0.82499999999999996</v>
      </c>
      <c r="D945" s="13">
        <v>1.2E-2</v>
      </c>
      <c r="E945" s="13" t="s">
        <v>55</v>
      </c>
      <c r="F945" s="9" t="s">
        <v>249</v>
      </c>
      <c r="G945" t="s">
        <v>859</v>
      </c>
      <c r="H945" s="9" t="s">
        <v>31</v>
      </c>
      <c r="I945" s="9" t="s">
        <v>1016</v>
      </c>
      <c r="J945" t="s">
        <v>55</v>
      </c>
      <c r="K945" t="s">
        <v>855</v>
      </c>
      <c r="L945">
        <v>2016</v>
      </c>
      <c r="M945" t="s">
        <v>856</v>
      </c>
    </row>
    <row r="946" spans="1:13" ht="17" x14ac:dyDescent="0.2">
      <c r="A946" s="4" t="s">
        <v>874</v>
      </c>
      <c r="B946" s="4" t="s">
        <v>1901</v>
      </c>
      <c r="C946" s="13">
        <v>0.82499999999999996</v>
      </c>
      <c r="D946" s="13">
        <v>1.2E-2</v>
      </c>
      <c r="E946" s="13" t="s">
        <v>55</v>
      </c>
      <c r="F946" s="9" t="s">
        <v>249</v>
      </c>
      <c r="G946" t="s">
        <v>859</v>
      </c>
      <c r="H946" s="9" t="s">
        <v>31</v>
      </c>
      <c r="I946" s="9" t="s">
        <v>1016</v>
      </c>
      <c r="J946" t="s">
        <v>55</v>
      </c>
      <c r="K946" t="s">
        <v>855</v>
      </c>
      <c r="L946">
        <v>2016</v>
      </c>
      <c r="M946" t="s">
        <v>856</v>
      </c>
    </row>
    <row r="947" spans="1:13" ht="17" x14ac:dyDescent="0.2">
      <c r="A947" s="4" t="s">
        <v>875</v>
      </c>
      <c r="B947" s="4" t="s">
        <v>1902</v>
      </c>
      <c r="C947" s="13">
        <v>0.82499999999999996</v>
      </c>
      <c r="D947" s="13">
        <v>1.2E-2</v>
      </c>
      <c r="E947" s="13" t="s">
        <v>55</v>
      </c>
      <c r="F947" s="9" t="s">
        <v>249</v>
      </c>
      <c r="G947" t="s">
        <v>859</v>
      </c>
      <c r="H947" s="9" t="s">
        <v>31</v>
      </c>
      <c r="I947" s="9" t="s">
        <v>1016</v>
      </c>
      <c r="J947" t="s">
        <v>55</v>
      </c>
      <c r="K947" t="s">
        <v>855</v>
      </c>
      <c r="L947">
        <v>2016</v>
      </c>
      <c r="M947" t="s">
        <v>856</v>
      </c>
    </row>
    <row r="948" spans="1:13" ht="17" x14ac:dyDescent="0.2">
      <c r="A948" s="4" t="s">
        <v>876</v>
      </c>
      <c r="B948" s="4" t="s">
        <v>1903</v>
      </c>
      <c r="C948" s="13">
        <v>0.82499999999999996</v>
      </c>
      <c r="D948" s="13">
        <v>1.2E-2</v>
      </c>
      <c r="E948" s="13" t="s">
        <v>55</v>
      </c>
      <c r="F948" s="9" t="s">
        <v>249</v>
      </c>
      <c r="G948" t="s">
        <v>859</v>
      </c>
      <c r="H948" s="9" t="s">
        <v>31</v>
      </c>
      <c r="I948" s="9" t="s">
        <v>1016</v>
      </c>
      <c r="J948" t="s">
        <v>55</v>
      </c>
      <c r="K948" t="s">
        <v>855</v>
      </c>
      <c r="L948">
        <v>2016</v>
      </c>
      <c r="M948" t="s">
        <v>856</v>
      </c>
    </row>
    <row r="949" spans="1:13" ht="17" x14ac:dyDescent="0.2">
      <c r="A949" s="4" t="s">
        <v>877</v>
      </c>
      <c r="B949" s="4" t="s">
        <v>1904</v>
      </c>
      <c r="C949" s="13">
        <v>0.82499999999999996</v>
      </c>
      <c r="D949" s="13">
        <v>1.2E-2</v>
      </c>
      <c r="E949" s="13" t="s">
        <v>55</v>
      </c>
      <c r="F949" s="9" t="s">
        <v>249</v>
      </c>
      <c r="G949" t="s">
        <v>859</v>
      </c>
      <c r="H949" s="9" t="s">
        <v>31</v>
      </c>
      <c r="I949" s="9" t="s">
        <v>1016</v>
      </c>
      <c r="J949" t="s">
        <v>55</v>
      </c>
      <c r="K949" t="s">
        <v>855</v>
      </c>
      <c r="L949">
        <v>2016</v>
      </c>
      <c r="M949" t="s">
        <v>856</v>
      </c>
    </row>
    <row r="950" spans="1:13" ht="17" x14ac:dyDescent="0.2">
      <c r="A950" s="4" t="s">
        <v>878</v>
      </c>
      <c r="B950" s="4" t="s">
        <v>1905</v>
      </c>
      <c r="C950" s="13">
        <v>0.82499999999999996</v>
      </c>
      <c r="D950" s="13">
        <v>1.2E-2</v>
      </c>
      <c r="E950" s="13" t="s">
        <v>55</v>
      </c>
      <c r="F950" s="9" t="s">
        <v>249</v>
      </c>
      <c r="G950" t="s">
        <v>859</v>
      </c>
      <c r="H950" s="9" t="s">
        <v>31</v>
      </c>
      <c r="I950" s="9" t="s">
        <v>1016</v>
      </c>
      <c r="J950" t="s">
        <v>55</v>
      </c>
      <c r="K950" t="s">
        <v>855</v>
      </c>
      <c r="L950">
        <v>2016</v>
      </c>
      <c r="M950" t="s">
        <v>856</v>
      </c>
    </row>
    <row r="951" spans="1:13" ht="17" x14ac:dyDescent="0.2">
      <c r="A951" s="4" t="s">
        <v>879</v>
      </c>
      <c r="B951" s="4" t="s">
        <v>1906</v>
      </c>
      <c r="C951" s="13">
        <v>0.82499999999999996</v>
      </c>
      <c r="D951" s="13">
        <v>1.2E-2</v>
      </c>
      <c r="E951" s="13" t="s">
        <v>55</v>
      </c>
      <c r="F951" s="9" t="s">
        <v>249</v>
      </c>
      <c r="G951" t="s">
        <v>859</v>
      </c>
      <c r="H951" s="9" t="s">
        <v>31</v>
      </c>
      <c r="I951" s="9" t="s">
        <v>1016</v>
      </c>
      <c r="J951" t="s">
        <v>55</v>
      </c>
      <c r="K951" t="s">
        <v>855</v>
      </c>
      <c r="L951">
        <v>2016</v>
      </c>
      <c r="M951" t="s">
        <v>856</v>
      </c>
    </row>
    <row r="952" spans="1:13" ht="17" x14ac:dyDescent="0.2">
      <c r="A952" s="4" t="s">
        <v>880</v>
      </c>
      <c r="B952" s="4" t="s">
        <v>1907</v>
      </c>
      <c r="C952" s="13">
        <v>0.82499999999999996</v>
      </c>
      <c r="D952" s="13">
        <v>1.2E-2</v>
      </c>
      <c r="E952" s="13" t="s">
        <v>55</v>
      </c>
      <c r="F952" s="9" t="s">
        <v>249</v>
      </c>
      <c r="G952" t="s">
        <v>859</v>
      </c>
      <c r="H952" s="9" t="s">
        <v>31</v>
      </c>
      <c r="I952" s="9" t="s">
        <v>1016</v>
      </c>
      <c r="J952" t="s">
        <v>55</v>
      </c>
      <c r="K952" t="s">
        <v>855</v>
      </c>
      <c r="L952">
        <v>2016</v>
      </c>
      <c r="M952" t="s">
        <v>856</v>
      </c>
    </row>
    <row r="953" spans="1:13" ht="17" x14ac:dyDescent="0.2">
      <c r="A953" s="4" t="s">
        <v>881</v>
      </c>
      <c r="B953" s="4" t="s">
        <v>1908</v>
      </c>
      <c r="C953" s="13">
        <v>0.82499999999999996</v>
      </c>
      <c r="D953" s="13">
        <v>1.2E-2</v>
      </c>
      <c r="E953" s="13" t="s">
        <v>55</v>
      </c>
      <c r="F953" s="9" t="s">
        <v>249</v>
      </c>
      <c r="G953" t="s">
        <v>859</v>
      </c>
      <c r="H953" s="9" t="s">
        <v>31</v>
      </c>
      <c r="I953" s="9" t="s">
        <v>1016</v>
      </c>
      <c r="J953" t="s">
        <v>55</v>
      </c>
      <c r="K953" t="s">
        <v>855</v>
      </c>
      <c r="L953">
        <v>2016</v>
      </c>
      <c r="M953" t="s">
        <v>856</v>
      </c>
    </row>
    <row r="954" spans="1:13" ht="17" x14ac:dyDescent="0.2">
      <c r="A954" s="4" t="s">
        <v>882</v>
      </c>
      <c r="B954" s="4" t="s">
        <v>1909</v>
      </c>
      <c r="C954" s="13">
        <v>0.82499999999999996</v>
      </c>
      <c r="D954" s="13">
        <v>1.2E-2</v>
      </c>
      <c r="E954" s="13" t="s">
        <v>55</v>
      </c>
      <c r="F954" s="9" t="s">
        <v>249</v>
      </c>
      <c r="G954" t="s">
        <v>859</v>
      </c>
      <c r="H954" s="9" t="s">
        <v>31</v>
      </c>
      <c r="I954" s="9" t="s">
        <v>1016</v>
      </c>
      <c r="J954" t="s">
        <v>55</v>
      </c>
      <c r="K954" t="s">
        <v>855</v>
      </c>
      <c r="L954">
        <v>2016</v>
      </c>
      <c r="M954" t="s">
        <v>856</v>
      </c>
    </row>
    <row r="955" spans="1:13" ht="17" x14ac:dyDescent="0.2">
      <c r="A955" s="4" t="s">
        <v>883</v>
      </c>
      <c r="B955" s="4" t="s">
        <v>1910</v>
      </c>
      <c r="C955" s="13">
        <v>0.82499999999999996</v>
      </c>
      <c r="D955" s="13">
        <v>1.2E-2</v>
      </c>
      <c r="E955" s="13" t="s">
        <v>55</v>
      </c>
      <c r="F955" s="9" t="s">
        <v>249</v>
      </c>
      <c r="G955" t="s">
        <v>859</v>
      </c>
      <c r="H955" s="9" t="s">
        <v>31</v>
      </c>
      <c r="I955" s="9" t="s">
        <v>1016</v>
      </c>
      <c r="J955" t="s">
        <v>55</v>
      </c>
      <c r="K955" t="s">
        <v>855</v>
      </c>
      <c r="L955">
        <v>2016</v>
      </c>
      <c r="M955" t="s">
        <v>856</v>
      </c>
    </row>
    <row r="956" spans="1:13" ht="17" x14ac:dyDescent="0.2">
      <c r="A956" s="4" t="s">
        <v>884</v>
      </c>
      <c r="B956" s="4" t="s">
        <v>1911</v>
      </c>
      <c r="C956" s="13">
        <v>0.82499999999999996</v>
      </c>
      <c r="D956" s="13">
        <v>1.2E-2</v>
      </c>
      <c r="E956" s="13" t="s">
        <v>55</v>
      </c>
      <c r="F956" s="9" t="s">
        <v>249</v>
      </c>
      <c r="G956" t="s">
        <v>859</v>
      </c>
      <c r="H956" s="9" t="s">
        <v>31</v>
      </c>
      <c r="I956" s="9" t="s">
        <v>1016</v>
      </c>
      <c r="J956" t="s">
        <v>55</v>
      </c>
      <c r="K956" t="s">
        <v>855</v>
      </c>
      <c r="L956">
        <v>2016</v>
      </c>
      <c r="M956" t="s">
        <v>856</v>
      </c>
    </row>
    <row r="957" spans="1:13" ht="17" x14ac:dyDescent="0.2">
      <c r="A957" s="4" t="s">
        <v>885</v>
      </c>
      <c r="B957" s="4" t="s">
        <v>1912</v>
      </c>
      <c r="C957" s="13">
        <v>0.82499999999999996</v>
      </c>
      <c r="D957" s="13">
        <v>1.2E-2</v>
      </c>
      <c r="E957" s="13" t="s">
        <v>55</v>
      </c>
      <c r="F957" s="9" t="s">
        <v>249</v>
      </c>
      <c r="G957" t="s">
        <v>859</v>
      </c>
      <c r="H957" s="9" t="s">
        <v>31</v>
      </c>
      <c r="I957" s="9" t="s">
        <v>1016</v>
      </c>
      <c r="J957" t="s">
        <v>55</v>
      </c>
      <c r="K957" t="s">
        <v>855</v>
      </c>
      <c r="L957">
        <v>2016</v>
      </c>
      <c r="M957" t="s">
        <v>856</v>
      </c>
    </row>
    <row r="958" spans="1:13" ht="17" x14ac:dyDescent="0.2">
      <c r="A958" s="4" t="s">
        <v>886</v>
      </c>
      <c r="B958" s="4" t="s">
        <v>1913</v>
      </c>
      <c r="C958" s="13">
        <v>0.82499999999999996</v>
      </c>
      <c r="D958" s="13">
        <v>1.2E-2</v>
      </c>
      <c r="E958" s="13" t="s">
        <v>55</v>
      </c>
      <c r="F958" s="9" t="s">
        <v>249</v>
      </c>
      <c r="G958" t="s">
        <v>859</v>
      </c>
      <c r="H958" s="9" t="s">
        <v>31</v>
      </c>
      <c r="I958" s="9" t="s">
        <v>1016</v>
      </c>
      <c r="J958" t="s">
        <v>55</v>
      </c>
      <c r="K958" t="s">
        <v>855</v>
      </c>
      <c r="L958">
        <v>2016</v>
      </c>
      <c r="M958" t="s">
        <v>856</v>
      </c>
    </row>
    <row r="959" spans="1:13" ht="17" x14ac:dyDescent="0.2">
      <c r="A959" s="4" t="s">
        <v>887</v>
      </c>
      <c r="B959" s="4" t="s">
        <v>1914</v>
      </c>
      <c r="C959" s="13">
        <v>0.82499999999999996</v>
      </c>
      <c r="D959" s="13">
        <v>1.2E-2</v>
      </c>
      <c r="E959" s="13" t="s">
        <v>55</v>
      </c>
      <c r="F959" s="9" t="s">
        <v>249</v>
      </c>
      <c r="G959" t="s">
        <v>859</v>
      </c>
      <c r="H959" s="9" t="s">
        <v>31</v>
      </c>
      <c r="I959" s="9" t="s">
        <v>1016</v>
      </c>
      <c r="J959" t="s">
        <v>55</v>
      </c>
      <c r="K959" t="s">
        <v>855</v>
      </c>
      <c r="L959">
        <v>2016</v>
      </c>
      <c r="M959" t="s">
        <v>856</v>
      </c>
    </row>
    <row r="960" spans="1:13" ht="17" x14ac:dyDescent="0.2">
      <c r="A960" s="4" t="s">
        <v>888</v>
      </c>
      <c r="B960" s="4" t="s">
        <v>1915</v>
      </c>
      <c r="C960" s="13">
        <v>0.82499999999999996</v>
      </c>
      <c r="D960" s="13">
        <v>1.2E-2</v>
      </c>
      <c r="E960" s="13" t="s">
        <v>55</v>
      </c>
      <c r="F960" s="9" t="s">
        <v>249</v>
      </c>
      <c r="G960" t="s">
        <v>859</v>
      </c>
      <c r="H960" s="9" t="s">
        <v>31</v>
      </c>
      <c r="I960" s="9" t="s">
        <v>1016</v>
      </c>
      <c r="J960" t="s">
        <v>55</v>
      </c>
      <c r="K960" t="s">
        <v>855</v>
      </c>
      <c r="L960">
        <v>2016</v>
      </c>
      <c r="M960" t="s">
        <v>856</v>
      </c>
    </row>
    <row r="961" spans="1:13" ht="17" x14ac:dyDescent="0.2">
      <c r="A961" s="4" t="s">
        <v>889</v>
      </c>
      <c r="B961" s="4" t="s">
        <v>1916</v>
      </c>
      <c r="C961" s="13">
        <v>0.82499999999999996</v>
      </c>
      <c r="D961" s="13">
        <v>1.2E-2</v>
      </c>
      <c r="E961" s="13" t="s">
        <v>55</v>
      </c>
      <c r="F961" s="9" t="s">
        <v>249</v>
      </c>
      <c r="G961" t="s">
        <v>859</v>
      </c>
      <c r="H961" s="9" t="s">
        <v>31</v>
      </c>
      <c r="I961" s="9" t="s">
        <v>1016</v>
      </c>
      <c r="J961" t="s">
        <v>55</v>
      </c>
      <c r="K961" t="s">
        <v>855</v>
      </c>
      <c r="L961">
        <v>2016</v>
      </c>
      <c r="M961" t="s">
        <v>856</v>
      </c>
    </row>
    <row r="962" spans="1:13" ht="17" x14ac:dyDescent="0.2">
      <c r="A962" s="4" t="s">
        <v>890</v>
      </c>
      <c r="B962" s="4" t="s">
        <v>1917</v>
      </c>
      <c r="C962" s="13">
        <v>0.82499999999999996</v>
      </c>
      <c r="D962" s="13">
        <v>1.2E-2</v>
      </c>
      <c r="E962" s="13" t="s">
        <v>55</v>
      </c>
      <c r="F962" s="9" t="s">
        <v>249</v>
      </c>
      <c r="G962" t="s">
        <v>859</v>
      </c>
      <c r="H962" s="9" t="s">
        <v>31</v>
      </c>
      <c r="I962" s="9" t="s">
        <v>1016</v>
      </c>
      <c r="J962" t="s">
        <v>55</v>
      </c>
      <c r="K962" t="s">
        <v>855</v>
      </c>
      <c r="L962">
        <v>2016</v>
      </c>
      <c r="M962" t="s">
        <v>856</v>
      </c>
    </row>
    <row r="963" spans="1:13" ht="17" x14ac:dyDescent="0.2">
      <c r="A963" s="4" t="s">
        <v>891</v>
      </c>
      <c r="B963" s="4" t="s">
        <v>1918</v>
      </c>
      <c r="C963" s="13">
        <v>0.82499999999999996</v>
      </c>
      <c r="D963" s="13">
        <v>1.2E-2</v>
      </c>
      <c r="E963" s="13" t="s">
        <v>55</v>
      </c>
      <c r="F963" s="9" t="s">
        <v>249</v>
      </c>
      <c r="G963" t="s">
        <v>859</v>
      </c>
      <c r="H963" s="9" t="s">
        <v>31</v>
      </c>
      <c r="I963" s="9" t="s">
        <v>1016</v>
      </c>
      <c r="J963" t="s">
        <v>55</v>
      </c>
      <c r="K963" t="s">
        <v>855</v>
      </c>
      <c r="L963">
        <v>2016</v>
      </c>
      <c r="M963" t="s">
        <v>856</v>
      </c>
    </row>
    <row r="964" spans="1:13" ht="17" x14ac:dyDescent="0.2">
      <c r="A964" s="4" t="s">
        <v>892</v>
      </c>
      <c r="B964" s="4" t="s">
        <v>1919</v>
      </c>
      <c r="C964" s="13">
        <v>0.82499999999999996</v>
      </c>
      <c r="D964" s="13">
        <v>1.2E-2</v>
      </c>
      <c r="E964" s="13" t="s">
        <v>55</v>
      </c>
      <c r="F964" s="9" t="s">
        <v>249</v>
      </c>
      <c r="G964" t="s">
        <v>859</v>
      </c>
      <c r="H964" s="9" t="s">
        <v>31</v>
      </c>
      <c r="I964" s="9" t="s">
        <v>1016</v>
      </c>
      <c r="J964" t="s">
        <v>55</v>
      </c>
      <c r="K964" t="s">
        <v>855</v>
      </c>
      <c r="L964">
        <v>2016</v>
      </c>
      <c r="M964" t="s">
        <v>856</v>
      </c>
    </row>
    <row r="965" spans="1:13" ht="17" x14ac:dyDescent="0.2">
      <c r="A965" s="4" t="s">
        <v>893</v>
      </c>
      <c r="B965" s="4" t="s">
        <v>1920</v>
      </c>
      <c r="C965" s="13">
        <v>0.82499999999999996</v>
      </c>
      <c r="D965" s="13">
        <v>1.2E-2</v>
      </c>
      <c r="E965" s="13" t="s">
        <v>55</v>
      </c>
      <c r="F965" s="9" t="s">
        <v>249</v>
      </c>
      <c r="G965" t="s">
        <v>859</v>
      </c>
      <c r="H965" s="9" t="s">
        <v>31</v>
      </c>
      <c r="I965" s="9" t="s">
        <v>1016</v>
      </c>
      <c r="J965" t="s">
        <v>55</v>
      </c>
      <c r="K965" t="s">
        <v>855</v>
      </c>
      <c r="L965">
        <v>2016</v>
      </c>
      <c r="M965" t="s">
        <v>856</v>
      </c>
    </row>
    <row r="966" spans="1:13" ht="17" x14ac:dyDescent="0.2">
      <c r="A966" s="4" t="s">
        <v>894</v>
      </c>
      <c r="B966" s="4" t="s">
        <v>1921</v>
      </c>
      <c r="C966" s="13">
        <v>0.82499999999999996</v>
      </c>
      <c r="D966" s="13">
        <v>1.2E-2</v>
      </c>
      <c r="E966" s="13" t="s">
        <v>55</v>
      </c>
      <c r="F966" s="9" t="s">
        <v>249</v>
      </c>
      <c r="G966" t="s">
        <v>859</v>
      </c>
      <c r="H966" s="9" t="s">
        <v>31</v>
      </c>
      <c r="I966" s="9" t="s">
        <v>1016</v>
      </c>
      <c r="J966" t="s">
        <v>55</v>
      </c>
      <c r="K966" t="s">
        <v>855</v>
      </c>
      <c r="L966">
        <v>2016</v>
      </c>
      <c r="M966" t="s">
        <v>856</v>
      </c>
    </row>
    <row r="967" spans="1:13" ht="17" x14ac:dyDescent="0.2">
      <c r="A967" s="4" t="s">
        <v>895</v>
      </c>
      <c r="B967" s="4" t="s">
        <v>1922</v>
      </c>
      <c r="C967" s="13">
        <v>0.82499999999999996</v>
      </c>
      <c r="D967" s="13">
        <v>1.2E-2</v>
      </c>
      <c r="E967" s="13" t="s">
        <v>55</v>
      </c>
      <c r="F967" s="9" t="s">
        <v>249</v>
      </c>
      <c r="G967" t="s">
        <v>859</v>
      </c>
      <c r="H967" s="9" t="s">
        <v>31</v>
      </c>
      <c r="I967" s="9" t="s">
        <v>1016</v>
      </c>
      <c r="J967" t="s">
        <v>55</v>
      </c>
      <c r="K967" t="s">
        <v>855</v>
      </c>
      <c r="L967">
        <v>2016</v>
      </c>
      <c r="M967" t="s">
        <v>856</v>
      </c>
    </row>
    <row r="968" spans="1:13" ht="17" x14ac:dyDescent="0.2">
      <c r="A968" s="4" t="s">
        <v>896</v>
      </c>
      <c r="B968" s="4" t="s">
        <v>1923</v>
      </c>
      <c r="C968" s="13">
        <v>0.82499999999999996</v>
      </c>
      <c r="D968" s="13">
        <v>1.2E-2</v>
      </c>
      <c r="E968" s="13" t="s">
        <v>55</v>
      </c>
      <c r="F968" s="9" t="s">
        <v>249</v>
      </c>
      <c r="G968" t="s">
        <v>859</v>
      </c>
      <c r="H968" s="9" t="s">
        <v>31</v>
      </c>
      <c r="I968" s="9" t="s">
        <v>1016</v>
      </c>
      <c r="J968" t="s">
        <v>55</v>
      </c>
      <c r="K968" t="s">
        <v>855</v>
      </c>
      <c r="L968">
        <v>2016</v>
      </c>
      <c r="M968" t="s">
        <v>856</v>
      </c>
    </row>
    <row r="969" spans="1:13" ht="17" x14ac:dyDescent="0.2">
      <c r="A969" s="4" t="s">
        <v>897</v>
      </c>
      <c r="B969" s="4" t="s">
        <v>1924</v>
      </c>
      <c r="C969" s="13">
        <v>0.82499999999999996</v>
      </c>
      <c r="D969" s="13">
        <v>1.2E-2</v>
      </c>
      <c r="E969" s="13" t="s">
        <v>55</v>
      </c>
      <c r="F969" s="9" t="s">
        <v>249</v>
      </c>
      <c r="G969" t="s">
        <v>859</v>
      </c>
      <c r="H969" s="9" t="s">
        <v>31</v>
      </c>
      <c r="I969" s="9" t="s">
        <v>1016</v>
      </c>
      <c r="J969" t="s">
        <v>55</v>
      </c>
      <c r="K969" t="s">
        <v>855</v>
      </c>
      <c r="L969">
        <v>2016</v>
      </c>
      <c r="M969" t="s">
        <v>856</v>
      </c>
    </row>
    <row r="970" spans="1:13" ht="17" x14ac:dyDescent="0.2">
      <c r="A970" s="4" t="s">
        <v>899</v>
      </c>
      <c r="B970" s="4" t="s">
        <v>55</v>
      </c>
      <c r="C970" s="13">
        <v>0</v>
      </c>
      <c r="D970" s="13">
        <v>0</v>
      </c>
      <c r="E970" s="13" t="s">
        <v>55</v>
      </c>
      <c r="F970" s="9" t="s">
        <v>249</v>
      </c>
      <c r="G970" s="13" t="s">
        <v>39</v>
      </c>
      <c r="H970" s="9" t="s">
        <v>31</v>
      </c>
      <c r="I970" s="9" t="s">
        <v>1016</v>
      </c>
      <c r="J970" t="s">
        <v>55</v>
      </c>
      <c r="K970" t="s">
        <v>855</v>
      </c>
      <c r="L970">
        <v>2016</v>
      </c>
      <c r="M970" t="s">
        <v>856</v>
      </c>
    </row>
    <row r="971" spans="1:13" ht="17" x14ac:dyDescent="0.2">
      <c r="A971" s="4" t="s">
        <v>900</v>
      </c>
      <c r="B971" s="4" t="s">
        <v>55</v>
      </c>
      <c r="C971" s="13">
        <v>0</v>
      </c>
      <c r="D971" s="13">
        <v>0</v>
      </c>
      <c r="E971" s="13" t="s">
        <v>55</v>
      </c>
      <c r="F971" s="9" t="s">
        <v>249</v>
      </c>
      <c r="G971" s="13" t="s">
        <v>39</v>
      </c>
      <c r="H971" s="9" t="s">
        <v>31</v>
      </c>
      <c r="I971" s="9" t="s">
        <v>1016</v>
      </c>
      <c r="J971" t="s">
        <v>55</v>
      </c>
      <c r="K971" t="s">
        <v>855</v>
      </c>
      <c r="L971">
        <v>2016</v>
      </c>
      <c r="M971" t="s">
        <v>856</v>
      </c>
    </row>
    <row r="972" spans="1:13" ht="17" x14ac:dyDescent="0.2">
      <c r="A972" s="4" t="s">
        <v>715</v>
      </c>
      <c r="B972" s="4" t="s">
        <v>55</v>
      </c>
      <c r="C972" s="13">
        <v>0</v>
      </c>
      <c r="D972" s="13">
        <v>0</v>
      </c>
      <c r="E972" s="13" t="s">
        <v>55</v>
      </c>
      <c r="F972" s="9" t="s">
        <v>249</v>
      </c>
      <c r="G972" s="13" t="s">
        <v>39</v>
      </c>
      <c r="H972" s="9" t="s">
        <v>31</v>
      </c>
      <c r="I972" s="9" t="s">
        <v>1016</v>
      </c>
      <c r="J972" t="s">
        <v>55</v>
      </c>
      <c r="K972" t="s">
        <v>855</v>
      </c>
      <c r="L972">
        <v>2016</v>
      </c>
      <c r="M972" t="s">
        <v>856</v>
      </c>
    </row>
    <row r="973" spans="1:13" ht="17" x14ac:dyDescent="0.2">
      <c r="A973" s="4" t="s">
        <v>716</v>
      </c>
      <c r="B973" s="4" t="s">
        <v>55</v>
      </c>
      <c r="C973" s="13">
        <v>0</v>
      </c>
      <c r="D973" s="13">
        <v>0</v>
      </c>
      <c r="E973" s="13" t="s">
        <v>55</v>
      </c>
      <c r="F973" s="9" t="s">
        <v>249</v>
      </c>
      <c r="G973" s="13" t="s">
        <v>39</v>
      </c>
      <c r="H973" s="9" t="s">
        <v>31</v>
      </c>
      <c r="I973" s="9" t="s">
        <v>1016</v>
      </c>
      <c r="J973" t="s">
        <v>55</v>
      </c>
      <c r="K973" t="s">
        <v>855</v>
      </c>
      <c r="L973">
        <v>2016</v>
      </c>
      <c r="M973" t="s">
        <v>856</v>
      </c>
    </row>
    <row r="974" spans="1:13" ht="17" x14ac:dyDescent="0.2">
      <c r="A974" s="4" t="s">
        <v>717</v>
      </c>
      <c r="B974" s="4" t="s">
        <v>55</v>
      </c>
      <c r="C974" s="13">
        <v>0</v>
      </c>
      <c r="D974" s="13">
        <v>0</v>
      </c>
      <c r="E974" s="13" t="s">
        <v>55</v>
      </c>
      <c r="F974" s="9" t="s">
        <v>249</v>
      </c>
      <c r="G974" s="13" t="s">
        <v>39</v>
      </c>
      <c r="H974" s="9" t="s">
        <v>31</v>
      </c>
      <c r="I974" s="9" t="s">
        <v>1016</v>
      </c>
      <c r="J974" t="s">
        <v>55</v>
      </c>
      <c r="K974" t="s">
        <v>855</v>
      </c>
      <c r="L974">
        <v>2016</v>
      </c>
      <c r="M974" t="s">
        <v>856</v>
      </c>
    </row>
    <row r="975" spans="1:13" ht="17" x14ac:dyDescent="0.2">
      <c r="A975" s="4" t="s">
        <v>901</v>
      </c>
      <c r="B975" s="4" t="s">
        <v>55</v>
      </c>
      <c r="C975" s="13">
        <v>0</v>
      </c>
      <c r="D975" s="13">
        <v>0</v>
      </c>
      <c r="E975" s="13" t="s">
        <v>55</v>
      </c>
      <c r="F975" s="9" t="s">
        <v>249</v>
      </c>
      <c r="G975" s="13" t="s">
        <v>39</v>
      </c>
      <c r="H975" s="9" t="s">
        <v>31</v>
      </c>
      <c r="I975" s="9" t="s">
        <v>1016</v>
      </c>
      <c r="J975" t="s">
        <v>55</v>
      </c>
      <c r="K975" t="s">
        <v>855</v>
      </c>
      <c r="L975">
        <v>2016</v>
      </c>
      <c r="M975" t="s">
        <v>856</v>
      </c>
    </row>
    <row r="976" spans="1:13" ht="17" x14ac:dyDescent="0.2">
      <c r="A976" s="4" t="s">
        <v>902</v>
      </c>
      <c r="B976" s="4" t="s">
        <v>55</v>
      </c>
      <c r="C976" s="13">
        <v>0.15</v>
      </c>
      <c r="D976" s="13">
        <v>0.04</v>
      </c>
      <c r="E976" s="13" t="s">
        <v>55</v>
      </c>
      <c r="F976" s="9" t="s">
        <v>249</v>
      </c>
      <c r="G976" s="13" t="s">
        <v>39</v>
      </c>
      <c r="H976" s="9" t="s">
        <v>31</v>
      </c>
      <c r="I976" s="9" t="s">
        <v>1016</v>
      </c>
      <c r="J976" t="s">
        <v>55</v>
      </c>
      <c r="K976" t="s">
        <v>855</v>
      </c>
      <c r="L976">
        <v>2016</v>
      </c>
      <c r="M976" t="s">
        <v>856</v>
      </c>
    </row>
    <row r="977" spans="1:13" ht="17" x14ac:dyDescent="0.2">
      <c r="A977" s="4" t="s">
        <v>903</v>
      </c>
      <c r="B977" s="4" t="s">
        <v>55</v>
      </c>
      <c r="C977" s="13">
        <v>0.17</v>
      </c>
      <c r="D977" s="13">
        <v>0.04</v>
      </c>
      <c r="E977" s="13" t="s">
        <v>55</v>
      </c>
      <c r="F977" s="9" t="s">
        <v>249</v>
      </c>
      <c r="G977" s="13" t="s">
        <v>39</v>
      </c>
      <c r="H977" s="9" t="s">
        <v>31</v>
      </c>
      <c r="I977" s="9" t="s">
        <v>1016</v>
      </c>
      <c r="J977" t="s">
        <v>55</v>
      </c>
      <c r="K977" t="s">
        <v>855</v>
      </c>
      <c r="L977">
        <v>2016</v>
      </c>
      <c r="M977" t="s">
        <v>856</v>
      </c>
    </row>
    <row r="978" spans="1:13" ht="17" x14ac:dyDescent="0.2">
      <c r="A978" s="4" t="s">
        <v>904</v>
      </c>
      <c r="B978" s="4" t="s">
        <v>55</v>
      </c>
      <c r="C978" s="13">
        <v>0.19</v>
      </c>
      <c r="D978" s="13">
        <v>0.04</v>
      </c>
      <c r="E978" s="13" t="s">
        <v>55</v>
      </c>
      <c r="F978" s="9" t="s">
        <v>249</v>
      </c>
      <c r="G978" s="13" t="s">
        <v>39</v>
      </c>
      <c r="H978" s="9" t="s">
        <v>31</v>
      </c>
      <c r="I978" s="9" t="s">
        <v>1016</v>
      </c>
      <c r="J978" t="s">
        <v>55</v>
      </c>
      <c r="K978" t="s">
        <v>855</v>
      </c>
      <c r="L978">
        <v>2016</v>
      </c>
      <c r="M978" t="s">
        <v>856</v>
      </c>
    </row>
    <row r="979" spans="1:13" ht="17" x14ac:dyDescent="0.2">
      <c r="A979" s="4" t="s">
        <v>905</v>
      </c>
      <c r="B979" s="4" t="s">
        <v>55</v>
      </c>
      <c r="C979" s="13">
        <v>0.21</v>
      </c>
      <c r="D979" s="13">
        <v>0.04</v>
      </c>
      <c r="E979" s="13" t="s">
        <v>55</v>
      </c>
      <c r="F979" s="9" t="s">
        <v>249</v>
      </c>
      <c r="G979" s="13" t="s">
        <v>39</v>
      </c>
      <c r="H979" s="9" t="s">
        <v>31</v>
      </c>
      <c r="I979" s="9" t="s">
        <v>1016</v>
      </c>
      <c r="J979" t="s">
        <v>55</v>
      </c>
      <c r="K979" t="s">
        <v>855</v>
      </c>
      <c r="L979">
        <v>2016</v>
      </c>
      <c r="M979" t="s">
        <v>856</v>
      </c>
    </row>
    <row r="980" spans="1:13" ht="17" x14ac:dyDescent="0.2">
      <c r="A980" s="4" t="s">
        <v>906</v>
      </c>
      <c r="B980" s="4" t="s">
        <v>55</v>
      </c>
      <c r="C980" s="13">
        <v>0.23</v>
      </c>
      <c r="D980" s="13">
        <v>0.04</v>
      </c>
      <c r="E980" s="13" t="s">
        <v>55</v>
      </c>
      <c r="F980" s="9" t="s">
        <v>249</v>
      </c>
      <c r="G980" s="13" t="s">
        <v>39</v>
      </c>
      <c r="H980" s="9" t="s">
        <v>31</v>
      </c>
      <c r="I980" s="9" t="s">
        <v>1016</v>
      </c>
      <c r="J980" t="s">
        <v>55</v>
      </c>
      <c r="K980" t="s">
        <v>855</v>
      </c>
      <c r="L980">
        <v>2016</v>
      </c>
      <c r="M980" t="s">
        <v>856</v>
      </c>
    </row>
    <row r="981" spans="1:13" ht="17" x14ac:dyDescent="0.2">
      <c r="A981" s="4" t="s">
        <v>907</v>
      </c>
      <c r="B981" s="4" t="s">
        <v>55</v>
      </c>
      <c r="C981" s="13">
        <v>0.25</v>
      </c>
      <c r="D981" s="13">
        <v>0.04</v>
      </c>
      <c r="E981" s="13" t="s">
        <v>55</v>
      </c>
      <c r="F981" s="9" t="s">
        <v>249</v>
      </c>
      <c r="G981" s="13" t="s">
        <v>39</v>
      </c>
      <c r="H981" s="9" t="s">
        <v>31</v>
      </c>
      <c r="I981" s="9" t="s">
        <v>1016</v>
      </c>
      <c r="J981" t="s">
        <v>55</v>
      </c>
      <c r="K981" t="s">
        <v>855</v>
      </c>
      <c r="L981">
        <v>2016</v>
      </c>
      <c r="M981" t="s">
        <v>856</v>
      </c>
    </row>
    <row r="982" spans="1:13" ht="17" x14ac:dyDescent="0.2">
      <c r="A982" s="4" t="s">
        <v>908</v>
      </c>
      <c r="B982" s="4" t="s">
        <v>55</v>
      </c>
      <c r="C982" s="13">
        <v>0.28000000000000003</v>
      </c>
      <c r="D982" s="13">
        <v>0.04</v>
      </c>
      <c r="E982" s="13" t="s">
        <v>55</v>
      </c>
      <c r="F982" s="9" t="s">
        <v>249</v>
      </c>
      <c r="G982" s="13" t="s">
        <v>39</v>
      </c>
      <c r="H982" s="9" t="s">
        <v>31</v>
      </c>
      <c r="I982" s="9" t="s">
        <v>1016</v>
      </c>
      <c r="J982" t="s">
        <v>55</v>
      </c>
      <c r="K982" t="s">
        <v>855</v>
      </c>
      <c r="L982">
        <v>2016</v>
      </c>
      <c r="M982" t="s">
        <v>856</v>
      </c>
    </row>
    <row r="983" spans="1:13" ht="17" x14ac:dyDescent="0.2">
      <c r="A983" s="4" t="s">
        <v>909</v>
      </c>
      <c r="B983" s="4" t="s">
        <v>55</v>
      </c>
      <c r="C983" s="13">
        <v>0.3</v>
      </c>
      <c r="D983" s="13">
        <v>0.05</v>
      </c>
      <c r="E983" s="13" t="s">
        <v>55</v>
      </c>
      <c r="F983" s="9" t="s">
        <v>249</v>
      </c>
      <c r="G983" s="13" t="s">
        <v>39</v>
      </c>
      <c r="H983" s="9" t="s">
        <v>31</v>
      </c>
      <c r="I983" s="9" t="s">
        <v>1016</v>
      </c>
      <c r="J983" t="s">
        <v>55</v>
      </c>
      <c r="K983" t="s">
        <v>855</v>
      </c>
      <c r="L983">
        <v>2016</v>
      </c>
      <c r="M983" t="s">
        <v>856</v>
      </c>
    </row>
    <row r="984" spans="1:13" ht="17" x14ac:dyDescent="0.2">
      <c r="A984" s="4" t="s">
        <v>910</v>
      </c>
      <c r="B984" s="4" t="s">
        <v>55</v>
      </c>
      <c r="C984" s="13">
        <v>0.33</v>
      </c>
      <c r="D984" s="13">
        <v>0.05</v>
      </c>
      <c r="E984" s="13" t="s">
        <v>55</v>
      </c>
      <c r="F984" s="9" t="s">
        <v>249</v>
      </c>
      <c r="G984" s="13" t="s">
        <v>39</v>
      </c>
      <c r="H984" s="9" t="s">
        <v>31</v>
      </c>
      <c r="I984" s="9" t="s">
        <v>1016</v>
      </c>
      <c r="J984" t="s">
        <v>55</v>
      </c>
      <c r="K984" t="s">
        <v>855</v>
      </c>
      <c r="L984">
        <v>2016</v>
      </c>
      <c r="M984" t="s">
        <v>856</v>
      </c>
    </row>
    <row r="985" spans="1:13" ht="17" x14ac:dyDescent="0.2">
      <c r="A985" s="4" t="s">
        <v>911</v>
      </c>
      <c r="B985" s="4" t="s">
        <v>55</v>
      </c>
      <c r="C985" s="13">
        <v>0.36</v>
      </c>
      <c r="D985" s="13">
        <v>0.05</v>
      </c>
      <c r="E985" s="13" t="s">
        <v>55</v>
      </c>
      <c r="F985" s="9" t="s">
        <v>249</v>
      </c>
      <c r="G985" s="13" t="s">
        <v>39</v>
      </c>
      <c r="H985" s="9" t="s">
        <v>31</v>
      </c>
      <c r="I985" s="9" t="s">
        <v>1016</v>
      </c>
      <c r="J985" t="s">
        <v>55</v>
      </c>
      <c r="K985" t="s">
        <v>855</v>
      </c>
      <c r="L985">
        <v>2016</v>
      </c>
      <c r="M985" t="s">
        <v>856</v>
      </c>
    </row>
    <row r="986" spans="1:13" ht="17" x14ac:dyDescent="0.2">
      <c r="A986" s="4" t="s">
        <v>912</v>
      </c>
      <c r="B986" s="4" t="s">
        <v>55</v>
      </c>
      <c r="C986" s="13">
        <v>0.38</v>
      </c>
      <c r="D986" s="13">
        <v>0.06</v>
      </c>
      <c r="E986" s="13" t="s">
        <v>55</v>
      </c>
      <c r="F986" s="9" t="s">
        <v>249</v>
      </c>
      <c r="G986" s="13" t="s">
        <v>39</v>
      </c>
      <c r="H986" s="9" t="s">
        <v>31</v>
      </c>
      <c r="I986" s="9" t="s">
        <v>1016</v>
      </c>
      <c r="J986" t="s">
        <v>55</v>
      </c>
      <c r="K986" t="s">
        <v>855</v>
      </c>
      <c r="L986">
        <v>2016</v>
      </c>
      <c r="M986" t="s">
        <v>856</v>
      </c>
    </row>
    <row r="987" spans="1:13" ht="17" x14ac:dyDescent="0.2">
      <c r="A987" s="4" t="s">
        <v>913</v>
      </c>
      <c r="B987" s="4" t="s">
        <v>55</v>
      </c>
      <c r="C987" s="13">
        <v>0.41</v>
      </c>
      <c r="D987" s="13">
        <v>0.06</v>
      </c>
      <c r="E987" s="13" t="s">
        <v>55</v>
      </c>
      <c r="F987" s="9" t="s">
        <v>249</v>
      </c>
      <c r="G987" s="13" t="s">
        <v>39</v>
      </c>
      <c r="H987" s="9" t="s">
        <v>31</v>
      </c>
      <c r="I987" s="9" t="s">
        <v>1016</v>
      </c>
      <c r="J987" t="s">
        <v>55</v>
      </c>
      <c r="K987" t="s">
        <v>855</v>
      </c>
      <c r="L987">
        <v>2016</v>
      </c>
      <c r="M987" t="s">
        <v>856</v>
      </c>
    </row>
    <row r="988" spans="1:13" ht="17" x14ac:dyDescent="0.2">
      <c r="A988" s="4" t="s">
        <v>914</v>
      </c>
      <c r="B988" s="4" t="s">
        <v>55</v>
      </c>
      <c r="C988" s="13">
        <v>0.44</v>
      </c>
      <c r="D988" s="13">
        <v>7.0000000000000007E-2</v>
      </c>
      <c r="E988" s="13" t="s">
        <v>55</v>
      </c>
      <c r="F988" s="9" t="s">
        <v>249</v>
      </c>
      <c r="G988" s="13" t="s">
        <v>39</v>
      </c>
      <c r="H988" s="9" t="s">
        <v>31</v>
      </c>
      <c r="I988" s="9" t="s">
        <v>1016</v>
      </c>
      <c r="J988" t="s">
        <v>55</v>
      </c>
      <c r="K988" t="s">
        <v>855</v>
      </c>
      <c r="L988">
        <v>2016</v>
      </c>
      <c r="M988" t="s">
        <v>856</v>
      </c>
    </row>
    <row r="989" spans="1:13" ht="17" x14ac:dyDescent="0.2">
      <c r="A989" s="4" t="s">
        <v>915</v>
      </c>
      <c r="B989" s="4" t="s">
        <v>55</v>
      </c>
      <c r="C989" s="13">
        <v>0.47</v>
      </c>
      <c r="D989" s="13">
        <v>7.0000000000000007E-2</v>
      </c>
      <c r="E989" s="13" t="s">
        <v>55</v>
      </c>
      <c r="F989" s="9" t="s">
        <v>249</v>
      </c>
      <c r="G989" s="13" t="s">
        <v>39</v>
      </c>
      <c r="H989" s="9" t="s">
        <v>31</v>
      </c>
      <c r="I989" s="9" t="s">
        <v>1016</v>
      </c>
      <c r="J989" t="s">
        <v>55</v>
      </c>
      <c r="K989" t="s">
        <v>855</v>
      </c>
      <c r="L989">
        <v>2016</v>
      </c>
      <c r="M989" t="s">
        <v>856</v>
      </c>
    </row>
    <row r="990" spans="1:13" ht="17" x14ac:dyDescent="0.2">
      <c r="A990" s="4" t="s">
        <v>916</v>
      </c>
      <c r="B990" s="4" t="s">
        <v>55</v>
      </c>
      <c r="C990" s="13">
        <v>0.5</v>
      </c>
      <c r="D990" s="13">
        <v>0.08</v>
      </c>
      <c r="E990" s="13" t="s">
        <v>55</v>
      </c>
      <c r="F990" s="9" t="s">
        <v>249</v>
      </c>
      <c r="G990" s="13" t="s">
        <v>39</v>
      </c>
      <c r="H990" s="9" t="s">
        <v>31</v>
      </c>
      <c r="I990" s="9" t="s">
        <v>1016</v>
      </c>
      <c r="J990" t="s">
        <v>55</v>
      </c>
      <c r="K990" t="s">
        <v>855</v>
      </c>
      <c r="L990">
        <v>2016</v>
      </c>
      <c r="M990" t="s">
        <v>856</v>
      </c>
    </row>
    <row r="991" spans="1:13" ht="17" x14ac:dyDescent="0.2">
      <c r="A991" s="4" t="s">
        <v>917</v>
      </c>
      <c r="B991" s="4" t="s">
        <v>55</v>
      </c>
      <c r="C991" s="13">
        <v>0.53</v>
      </c>
      <c r="D991" s="13">
        <v>0.08</v>
      </c>
      <c r="E991" s="13" t="s">
        <v>55</v>
      </c>
      <c r="F991" s="9" t="s">
        <v>249</v>
      </c>
      <c r="G991" s="13" t="s">
        <v>39</v>
      </c>
      <c r="H991" s="9" t="s">
        <v>31</v>
      </c>
      <c r="I991" s="9" t="s">
        <v>1016</v>
      </c>
      <c r="J991" t="s">
        <v>55</v>
      </c>
      <c r="K991" t="s">
        <v>855</v>
      </c>
      <c r="L991">
        <v>2016</v>
      </c>
      <c r="M991" t="s">
        <v>856</v>
      </c>
    </row>
    <row r="992" spans="1:13" ht="17" x14ac:dyDescent="0.2">
      <c r="A992" s="4" t="s">
        <v>918</v>
      </c>
      <c r="B992" s="4" t="s">
        <v>55</v>
      </c>
      <c r="C992" s="13">
        <v>0.56000000000000005</v>
      </c>
      <c r="D992" s="13">
        <v>0.09</v>
      </c>
      <c r="E992" s="13" t="s">
        <v>55</v>
      </c>
      <c r="F992" s="9" t="s">
        <v>249</v>
      </c>
      <c r="G992" s="13" t="s">
        <v>39</v>
      </c>
      <c r="H992" s="9" t="s">
        <v>31</v>
      </c>
      <c r="I992" s="9" t="s">
        <v>1016</v>
      </c>
      <c r="J992" t="s">
        <v>55</v>
      </c>
      <c r="K992" t="s">
        <v>855</v>
      </c>
      <c r="L992">
        <v>2016</v>
      </c>
      <c r="M992" t="s">
        <v>856</v>
      </c>
    </row>
    <row r="993" spans="1:13" ht="17" x14ac:dyDescent="0.2">
      <c r="A993" s="4" t="s">
        <v>919</v>
      </c>
      <c r="B993" s="4" t="s">
        <v>55</v>
      </c>
      <c r="C993" s="13">
        <v>0.59</v>
      </c>
      <c r="D993" s="13">
        <v>0.09</v>
      </c>
      <c r="E993" s="13" t="s">
        <v>55</v>
      </c>
      <c r="F993" s="9" t="s">
        <v>249</v>
      </c>
      <c r="G993" s="13" t="s">
        <v>39</v>
      </c>
      <c r="H993" s="9" t="s">
        <v>31</v>
      </c>
      <c r="I993" s="9" t="s">
        <v>1016</v>
      </c>
      <c r="J993" t="s">
        <v>55</v>
      </c>
      <c r="K993" t="s">
        <v>855</v>
      </c>
      <c r="L993">
        <v>2016</v>
      </c>
      <c r="M993" t="s">
        <v>856</v>
      </c>
    </row>
    <row r="994" spans="1:13" ht="17" x14ac:dyDescent="0.2">
      <c r="A994" s="4" t="s">
        <v>920</v>
      </c>
      <c r="B994" s="4" t="s">
        <v>55</v>
      </c>
      <c r="C994" s="13">
        <v>0.62</v>
      </c>
      <c r="D994" s="13">
        <v>0.1</v>
      </c>
      <c r="E994" s="13" t="s">
        <v>55</v>
      </c>
      <c r="F994" s="9" t="s">
        <v>249</v>
      </c>
      <c r="G994" s="13" t="s">
        <v>39</v>
      </c>
      <c r="H994" s="9" t="s">
        <v>31</v>
      </c>
      <c r="I994" s="9" t="s">
        <v>1016</v>
      </c>
      <c r="J994" t="s">
        <v>55</v>
      </c>
      <c r="K994" t="s">
        <v>855</v>
      </c>
      <c r="L994">
        <v>2016</v>
      </c>
      <c r="M994" t="s">
        <v>856</v>
      </c>
    </row>
    <row r="995" spans="1:13" ht="17" x14ac:dyDescent="0.2">
      <c r="A995" s="4" t="s">
        <v>921</v>
      </c>
      <c r="B995" s="4" t="s">
        <v>55</v>
      </c>
      <c r="C995" s="13">
        <v>0.65</v>
      </c>
      <c r="D995" s="13">
        <v>0.1</v>
      </c>
      <c r="E995" s="13" t="s">
        <v>55</v>
      </c>
      <c r="F995" s="9" t="s">
        <v>249</v>
      </c>
      <c r="G995" s="13" t="s">
        <v>39</v>
      </c>
      <c r="H995" s="9" t="s">
        <v>31</v>
      </c>
      <c r="I995" s="9" t="s">
        <v>1016</v>
      </c>
      <c r="J995" t="s">
        <v>55</v>
      </c>
      <c r="K995" t="s">
        <v>855</v>
      </c>
      <c r="L995">
        <v>2016</v>
      </c>
      <c r="M995" t="s">
        <v>856</v>
      </c>
    </row>
    <row r="996" spans="1:13" ht="17" x14ac:dyDescent="0.2">
      <c r="A996" s="4" t="s">
        <v>922</v>
      </c>
      <c r="B996" s="4" t="s">
        <v>55</v>
      </c>
      <c r="C996" s="13">
        <v>0.68</v>
      </c>
      <c r="D996" s="13">
        <v>0.1</v>
      </c>
      <c r="E996" s="13" t="s">
        <v>55</v>
      </c>
      <c r="F996" s="9" t="s">
        <v>249</v>
      </c>
      <c r="G996" s="13" t="s">
        <v>39</v>
      </c>
      <c r="H996" s="9" t="s">
        <v>31</v>
      </c>
      <c r="I996" s="9" t="s">
        <v>1016</v>
      </c>
      <c r="J996" t="s">
        <v>55</v>
      </c>
      <c r="K996" t="s">
        <v>855</v>
      </c>
      <c r="L996">
        <v>2016</v>
      </c>
      <c r="M996" t="s">
        <v>856</v>
      </c>
    </row>
    <row r="997" spans="1:13" ht="17" x14ac:dyDescent="0.2">
      <c r="A997" s="4" t="s">
        <v>923</v>
      </c>
      <c r="B997" s="4" t="s">
        <v>55</v>
      </c>
      <c r="C997" s="13">
        <v>0.7</v>
      </c>
      <c r="D997" s="13">
        <v>0.1</v>
      </c>
      <c r="E997" s="13" t="s">
        <v>55</v>
      </c>
      <c r="F997" s="9" t="s">
        <v>249</v>
      </c>
      <c r="G997" s="13" t="s">
        <v>39</v>
      </c>
      <c r="H997" s="9" t="s">
        <v>31</v>
      </c>
      <c r="I997" s="9" t="s">
        <v>1016</v>
      </c>
      <c r="J997" t="s">
        <v>55</v>
      </c>
      <c r="K997" t="s">
        <v>855</v>
      </c>
      <c r="L997">
        <v>2016</v>
      </c>
      <c r="M997" t="s">
        <v>856</v>
      </c>
    </row>
    <row r="998" spans="1:13" ht="17" x14ac:dyDescent="0.2">
      <c r="A998" s="4" t="s">
        <v>924</v>
      </c>
      <c r="B998" s="4" t="s">
        <v>55</v>
      </c>
      <c r="C998" s="13">
        <v>0.73</v>
      </c>
      <c r="D998" s="13">
        <v>0.1</v>
      </c>
      <c r="E998" s="13" t="s">
        <v>55</v>
      </c>
      <c r="F998" s="9" t="s">
        <v>249</v>
      </c>
      <c r="G998" s="13" t="s">
        <v>39</v>
      </c>
      <c r="H998" s="9" t="s">
        <v>31</v>
      </c>
      <c r="I998" s="9" t="s">
        <v>1016</v>
      </c>
      <c r="J998" t="s">
        <v>55</v>
      </c>
      <c r="K998" t="s">
        <v>855</v>
      </c>
      <c r="L998">
        <v>2016</v>
      </c>
      <c r="M998" t="s">
        <v>856</v>
      </c>
    </row>
    <row r="999" spans="1:13" ht="17" x14ac:dyDescent="0.2">
      <c r="A999" s="4" t="s">
        <v>925</v>
      </c>
      <c r="B999" s="4" t="s">
        <v>55</v>
      </c>
      <c r="C999" s="13">
        <v>0.75</v>
      </c>
      <c r="D999" s="13">
        <v>0.1</v>
      </c>
      <c r="E999" s="13" t="s">
        <v>55</v>
      </c>
      <c r="F999" s="9" t="s">
        <v>249</v>
      </c>
      <c r="G999" s="13" t="s">
        <v>39</v>
      </c>
      <c r="H999" s="9" t="s">
        <v>31</v>
      </c>
      <c r="I999" s="9" t="s">
        <v>1016</v>
      </c>
      <c r="J999" t="s">
        <v>55</v>
      </c>
      <c r="K999" t="s">
        <v>855</v>
      </c>
      <c r="L999">
        <v>2016</v>
      </c>
      <c r="M999" t="s">
        <v>856</v>
      </c>
    </row>
    <row r="1000" spans="1:13" ht="17" x14ac:dyDescent="0.2">
      <c r="A1000" s="4" t="s">
        <v>926</v>
      </c>
      <c r="B1000" s="4" t="s">
        <v>55</v>
      </c>
      <c r="C1000" s="13">
        <v>0.78</v>
      </c>
      <c r="D1000" s="13">
        <v>0.1</v>
      </c>
      <c r="E1000" s="13" t="s">
        <v>55</v>
      </c>
      <c r="F1000" s="9" t="s">
        <v>249</v>
      </c>
      <c r="G1000" s="13" t="s">
        <v>39</v>
      </c>
      <c r="H1000" s="9" t="s">
        <v>31</v>
      </c>
      <c r="I1000" s="9" t="s">
        <v>1016</v>
      </c>
      <c r="J1000" t="s">
        <v>55</v>
      </c>
      <c r="K1000" t="s">
        <v>855</v>
      </c>
      <c r="L1000">
        <v>2016</v>
      </c>
      <c r="M1000" t="s">
        <v>856</v>
      </c>
    </row>
    <row r="1001" spans="1:13" ht="17" x14ac:dyDescent="0.2">
      <c r="A1001" s="4" t="s">
        <v>927</v>
      </c>
      <c r="B1001" s="4" t="s">
        <v>55</v>
      </c>
      <c r="C1001" s="13">
        <v>0.8</v>
      </c>
      <c r="D1001" s="13">
        <v>0.1</v>
      </c>
      <c r="E1001" s="13" t="s">
        <v>55</v>
      </c>
      <c r="F1001" s="9" t="s">
        <v>249</v>
      </c>
      <c r="G1001" s="13" t="s">
        <v>39</v>
      </c>
      <c r="H1001" s="9" t="s">
        <v>31</v>
      </c>
      <c r="I1001" s="9" t="s">
        <v>1016</v>
      </c>
      <c r="J1001" t="s">
        <v>55</v>
      </c>
      <c r="K1001" t="s">
        <v>855</v>
      </c>
      <c r="L1001">
        <v>2016</v>
      </c>
      <c r="M1001" t="s">
        <v>856</v>
      </c>
    </row>
    <row r="1002" spans="1:13" ht="17" x14ac:dyDescent="0.2">
      <c r="A1002" s="4" t="s">
        <v>928</v>
      </c>
      <c r="B1002" s="4" t="s">
        <v>55</v>
      </c>
      <c r="C1002" s="13">
        <v>0.81</v>
      </c>
      <c r="D1002" s="13">
        <v>0.1</v>
      </c>
      <c r="E1002" s="13" t="s">
        <v>55</v>
      </c>
      <c r="F1002" s="9" t="s">
        <v>249</v>
      </c>
      <c r="G1002" s="13" t="s">
        <v>39</v>
      </c>
      <c r="H1002" s="9" t="s">
        <v>31</v>
      </c>
      <c r="I1002" s="9" t="s">
        <v>1016</v>
      </c>
      <c r="J1002" t="s">
        <v>55</v>
      </c>
      <c r="K1002" t="s">
        <v>855</v>
      </c>
      <c r="L1002">
        <v>2016</v>
      </c>
      <c r="M1002" t="s">
        <v>856</v>
      </c>
    </row>
    <row r="1003" spans="1:13" ht="17" x14ac:dyDescent="0.2">
      <c r="A1003" s="4" t="s">
        <v>929</v>
      </c>
      <c r="B1003" s="4" t="s">
        <v>55</v>
      </c>
      <c r="C1003" s="13">
        <v>0.83</v>
      </c>
      <c r="D1003" s="13">
        <v>0.09</v>
      </c>
      <c r="E1003" s="13" t="s">
        <v>55</v>
      </c>
      <c r="F1003" s="9" t="s">
        <v>249</v>
      </c>
      <c r="G1003" s="13" t="s">
        <v>39</v>
      </c>
      <c r="H1003" s="9" t="s">
        <v>31</v>
      </c>
      <c r="I1003" s="9" t="s">
        <v>1016</v>
      </c>
      <c r="J1003" t="s">
        <v>55</v>
      </c>
      <c r="K1003" t="s">
        <v>855</v>
      </c>
      <c r="L1003">
        <v>2016</v>
      </c>
      <c r="M1003" t="s">
        <v>856</v>
      </c>
    </row>
    <row r="1004" spans="1:13" ht="17" x14ac:dyDescent="0.2">
      <c r="A1004" s="4" t="s">
        <v>930</v>
      </c>
      <c r="B1004" s="4" t="s">
        <v>55</v>
      </c>
      <c r="C1004" s="13">
        <v>0.85</v>
      </c>
      <c r="D1004" s="13">
        <v>0.09</v>
      </c>
      <c r="E1004" s="13" t="s">
        <v>55</v>
      </c>
      <c r="F1004" s="9" t="s">
        <v>249</v>
      </c>
      <c r="G1004" s="13" t="s">
        <v>39</v>
      </c>
      <c r="H1004" s="9" t="s">
        <v>31</v>
      </c>
      <c r="I1004" s="9" t="s">
        <v>1016</v>
      </c>
      <c r="J1004" t="s">
        <v>55</v>
      </c>
      <c r="K1004" t="s">
        <v>855</v>
      </c>
      <c r="L1004">
        <v>2016</v>
      </c>
      <c r="M1004" t="s">
        <v>856</v>
      </c>
    </row>
    <row r="1005" spans="1:13" ht="17" x14ac:dyDescent="0.2">
      <c r="A1005" s="4" t="s">
        <v>931</v>
      </c>
      <c r="B1005" s="4" t="s">
        <v>55</v>
      </c>
      <c r="C1005" s="13">
        <v>0.86</v>
      </c>
      <c r="D1005" s="13">
        <v>0.08</v>
      </c>
      <c r="E1005" s="13" t="s">
        <v>55</v>
      </c>
      <c r="F1005" s="9" t="s">
        <v>249</v>
      </c>
      <c r="G1005" s="13" t="s">
        <v>39</v>
      </c>
      <c r="H1005" s="9" t="s">
        <v>31</v>
      </c>
      <c r="I1005" s="9" t="s">
        <v>1016</v>
      </c>
      <c r="J1005" t="s">
        <v>55</v>
      </c>
      <c r="K1005" t="s">
        <v>855</v>
      </c>
      <c r="L1005">
        <v>2016</v>
      </c>
      <c r="M1005" t="s">
        <v>856</v>
      </c>
    </row>
    <row r="1006" spans="1:13" ht="17" x14ac:dyDescent="0.2">
      <c r="A1006" s="4" t="s">
        <v>932</v>
      </c>
      <c r="B1006" s="4" t="s">
        <v>1841</v>
      </c>
      <c r="C1006" s="13">
        <v>0</v>
      </c>
      <c r="D1006" s="13">
        <v>0</v>
      </c>
      <c r="E1006" s="13" t="s">
        <v>55</v>
      </c>
      <c r="F1006" s="9" t="s">
        <v>249</v>
      </c>
      <c r="G1006" s="13" t="s">
        <v>1793</v>
      </c>
      <c r="H1006" s="9" t="s">
        <v>31</v>
      </c>
      <c r="I1006" s="9" t="s">
        <v>1016</v>
      </c>
      <c r="J1006" t="s">
        <v>55</v>
      </c>
      <c r="K1006" t="s">
        <v>855</v>
      </c>
      <c r="L1006">
        <v>2016</v>
      </c>
      <c r="M1006" t="s">
        <v>856</v>
      </c>
    </row>
    <row r="1007" spans="1:13" ht="17" x14ac:dyDescent="0.2">
      <c r="A1007" s="4" t="s">
        <v>933</v>
      </c>
      <c r="B1007" s="4" t="s">
        <v>1842</v>
      </c>
      <c r="C1007" s="13">
        <v>0</v>
      </c>
      <c r="D1007" s="13">
        <v>0</v>
      </c>
      <c r="E1007" s="13" t="s">
        <v>55</v>
      </c>
      <c r="F1007" s="9" t="s">
        <v>249</v>
      </c>
      <c r="G1007" s="13" t="s">
        <v>1793</v>
      </c>
      <c r="H1007" s="9" t="s">
        <v>31</v>
      </c>
      <c r="I1007" s="9" t="s">
        <v>1016</v>
      </c>
      <c r="J1007" t="s">
        <v>55</v>
      </c>
      <c r="K1007" t="s">
        <v>855</v>
      </c>
      <c r="L1007">
        <v>2016</v>
      </c>
      <c r="M1007" t="s">
        <v>856</v>
      </c>
    </row>
    <row r="1008" spans="1:13" ht="17" x14ac:dyDescent="0.2">
      <c r="A1008" s="4" t="s">
        <v>934</v>
      </c>
      <c r="B1008" s="4" t="s">
        <v>1843</v>
      </c>
      <c r="C1008" s="13">
        <v>0</v>
      </c>
      <c r="D1008" s="13">
        <v>0</v>
      </c>
      <c r="E1008" s="13" t="s">
        <v>55</v>
      </c>
      <c r="F1008" s="9" t="s">
        <v>249</v>
      </c>
      <c r="G1008" s="13" t="s">
        <v>1793</v>
      </c>
      <c r="H1008" s="9" t="s">
        <v>31</v>
      </c>
      <c r="I1008" s="9" t="s">
        <v>1016</v>
      </c>
      <c r="J1008" t="s">
        <v>55</v>
      </c>
      <c r="K1008" t="s">
        <v>855</v>
      </c>
      <c r="L1008">
        <v>2016</v>
      </c>
      <c r="M1008" t="s">
        <v>856</v>
      </c>
    </row>
    <row r="1009" spans="1:13" ht="17" x14ac:dyDescent="0.2">
      <c r="A1009" s="4" t="s">
        <v>935</v>
      </c>
      <c r="B1009" s="4" t="s">
        <v>1844</v>
      </c>
      <c r="C1009" s="13">
        <v>0</v>
      </c>
      <c r="D1009" s="13">
        <v>0</v>
      </c>
      <c r="E1009" s="13" t="s">
        <v>55</v>
      </c>
      <c r="F1009" s="9" t="s">
        <v>249</v>
      </c>
      <c r="G1009" s="13" t="s">
        <v>1793</v>
      </c>
      <c r="H1009" s="9" t="s">
        <v>31</v>
      </c>
      <c r="I1009" s="9" t="s">
        <v>1016</v>
      </c>
      <c r="J1009" t="s">
        <v>55</v>
      </c>
      <c r="K1009" t="s">
        <v>855</v>
      </c>
      <c r="L1009">
        <v>2016</v>
      </c>
      <c r="M1009" t="s">
        <v>856</v>
      </c>
    </row>
    <row r="1010" spans="1:13" ht="17" x14ac:dyDescent="0.2">
      <c r="A1010" s="4" t="s">
        <v>936</v>
      </c>
      <c r="B1010" s="4" t="s">
        <v>1845</v>
      </c>
      <c r="C1010" s="13">
        <v>0</v>
      </c>
      <c r="D1010" s="13">
        <v>0</v>
      </c>
      <c r="E1010" s="13" t="s">
        <v>55</v>
      </c>
      <c r="F1010" s="9" t="s">
        <v>249</v>
      </c>
      <c r="G1010" s="13" t="s">
        <v>1793</v>
      </c>
      <c r="H1010" s="9" t="s">
        <v>31</v>
      </c>
      <c r="I1010" s="9" t="s">
        <v>1016</v>
      </c>
      <c r="J1010" t="s">
        <v>55</v>
      </c>
      <c r="K1010" t="s">
        <v>855</v>
      </c>
      <c r="L1010">
        <v>2016</v>
      </c>
      <c r="M1010" t="s">
        <v>856</v>
      </c>
    </row>
    <row r="1011" spans="1:13" ht="17" x14ac:dyDescent="0.2">
      <c r="A1011" s="4" t="s">
        <v>937</v>
      </c>
      <c r="B1011" s="4" t="s">
        <v>1846</v>
      </c>
      <c r="C1011" s="13">
        <v>0</v>
      </c>
      <c r="D1011" s="13">
        <v>0</v>
      </c>
      <c r="E1011" s="13" t="s">
        <v>55</v>
      </c>
      <c r="F1011" s="9" t="s">
        <v>249</v>
      </c>
      <c r="G1011" s="13" t="s">
        <v>1793</v>
      </c>
      <c r="H1011" s="9" t="s">
        <v>31</v>
      </c>
      <c r="I1011" s="9" t="s">
        <v>1016</v>
      </c>
      <c r="J1011" t="s">
        <v>55</v>
      </c>
      <c r="K1011" t="s">
        <v>855</v>
      </c>
      <c r="L1011">
        <v>2016</v>
      </c>
      <c r="M1011" t="s">
        <v>856</v>
      </c>
    </row>
    <row r="1012" spans="1:13" ht="17" x14ac:dyDescent="0.2">
      <c r="A1012" s="4" t="s">
        <v>938</v>
      </c>
      <c r="B1012" s="4" t="s">
        <v>1847</v>
      </c>
      <c r="C1012" s="13">
        <v>2097</v>
      </c>
      <c r="D1012" s="13">
        <v>235</v>
      </c>
      <c r="E1012" s="13" t="s">
        <v>55</v>
      </c>
      <c r="F1012" s="9" t="s">
        <v>249</v>
      </c>
      <c r="G1012" s="13" t="s">
        <v>1793</v>
      </c>
      <c r="H1012" s="9" t="s">
        <v>31</v>
      </c>
      <c r="I1012" s="9" t="s">
        <v>1016</v>
      </c>
      <c r="J1012" t="s">
        <v>55</v>
      </c>
      <c r="K1012" t="s">
        <v>855</v>
      </c>
      <c r="L1012">
        <v>2016</v>
      </c>
      <c r="M1012" t="s">
        <v>856</v>
      </c>
    </row>
    <row r="1013" spans="1:13" ht="17" x14ac:dyDescent="0.2">
      <c r="A1013" s="4" t="s">
        <v>939</v>
      </c>
      <c r="B1013" s="4" t="s">
        <v>1848</v>
      </c>
      <c r="C1013" s="13">
        <v>2137</v>
      </c>
      <c r="D1013" s="13">
        <v>218</v>
      </c>
      <c r="E1013" s="13" t="s">
        <v>55</v>
      </c>
      <c r="F1013" s="9" t="s">
        <v>249</v>
      </c>
      <c r="G1013" s="13" t="s">
        <v>1793</v>
      </c>
      <c r="H1013" s="9" t="s">
        <v>31</v>
      </c>
      <c r="I1013" s="9" t="s">
        <v>1016</v>
      </c>
      <c r="J1013" t="s">
        <v>55</v>
      </c>
      <c r="K1013" t="s">
        <v>855</v>
      </c>
      <c r="L1013">
        <v>2016</v>
      </c>
      <c r="M1013" t="s">
        <v>856</v>
      </c>
    </row>
    <row r="1014" spans="1:13" ht="17" x14ac:dyDescent="0.2">
      <c r="A1014" s="4" t="s">
        <v>940</v>
      </c>
      <c r="B1014" s="4" t="s">
        <v>1850</v>
      </c>
      <c r="C1014" s="13">
        <v>2177</v>
      </c>
      <c r="D1014" s="13">
        <v>202</v>
      </c>
      <c r="E1014" s="13" t="s">
        <v>55</v>
      </c>
      <c r="F1014" s="9" t="s">
        <v>249</v>
      </c>
      <c r="G1014" s="13" t="s">
        <v>1793</v>
      </c>
      <c r="H1014" s="9" t="s">
        <v>31</v>
      </c>
      <c r="I1014" s="9" t="s">
        <v>1016</v>
      </c>
      <c r="J1014" t="s">
        <v>55</v>
      </c>
      <c r="K1014" t="s">
        <v>855</v>
      </c>
      <c r="L1014">
        <v>2016</v>
      </c>
      <c r="M1014" t="s">
        <v>856</v>
      </c>
    </row>
    <row r="1015" spans="1:13" ht="17" x14ac:dyDescent="0.2">
      <c r="A1015" s="4" t="s">
        <v>941</v>
      </c>
      <c r="B1015" s="4" t="s">
        <v>1851</v>
      </c>
      <c r="C1015" s="13">
        <v>2217</v>
      </c>
      <c r="D1015" s="13">
        <v>188</v>
      </c>
      <c r="E1015" s="13" t="s">
        <v>55</v>
      </c>
      <c r="F1015" s="9" t="s">
        <v>249</v>
      </c>
      <c r="G1015" s="13" t="s">
        <v>1793</v>
      </c>
      <c r="H1015" s="9" t="s">
        <v>31</v>
      </c>
      <c r="I1015" s="9" t="s">
        <v>1016</v>
      </c>
      <c r="J1015" t="s">
        <v>55</v>
      </c>
      <c r="K1015" t="s">
        <v>855</v>
      </c>
      <c r="L1015">
        <v>2016</v>
      </c>
      <c r="M1015" t="s">
        <v>856</v>
      </c>
    </row>
    <row r="1016" spans="1:13" ht="17" x14ac:dyDescent="0.2">
      <c r="A1016" s="4" t="s">
        <v>942</v>
      </c>
      <c r="B1016" s="4" t="s">
        <v>1866</v>
      </c>
      <c r="C1016" s="13">
        <v>2257</v>
      </c>
      <c r="D1016" s="13">
        <v>175</v>
      </c>
      <c r="E1016" s="13" t="s">
        <v>55</v>
      </c>
      <c r="F1016" s="9" t="s">
        <v>249</v>
      </c>
      <c r="G1016" s="13" t="s">
        <v>1793</v>
      </c>
      <c r="H1016" s="9" t="s">
        <v>31</v>
      </c>
      <c r="I1016" s="9" t="s">
        <v>1016</v>
      </c>
      <c r="J1016" t="s">
        <v>55</v>
      </c>
      <c r="K1016" t="s">
        <v>855</v>
      </c>
      <c r="L1016">
        <v>2016</v>
      </c>
      <c r="M1016" t="s">
        <v>856</v>
      </c>
    </row>
    <row r="1017" spans="1:13" ht="17" x14ac:dyDescent="0.2">
      <c r="A1017" s="4" t="s">
        <v>943</v>
      </c>
      <c r="B1017" s="4" t="s">
        <v>1867</v>
      </c>
      <c r="C1017" s="13">
        <v>2297</v>
      </c>
      <c r="D1017" s="13">
        <v>164</v>
      </c>
      <c r="E1017" s="13" t="s">
        <v>55</v>
      </c>
      <c r="F1017" s="9" t="s">
        <v>249</v>
      </c>
      <c r="G1017" s="13" t="s">
        <v>1793</v>
      </c>
      <c r="H1017" s="9" t="s">
        <v>31</v>
      </c>
      <c r="I1017" s="9" t="s">
        <v>1016</v>
      </c>
      <c r="J1017" t="s">
        <v>55</v>
      </c>
      <c r="K1017" t="s">
        <v>855</v>
      </c>
      <c r="L1017">
        <v>2016</v>
      </c>
      <c r="M1017" t="s">
        <v>856</v>
      </c>
    </row>
    <row r="1018" spans="1:13" ht="17" x14ac:dyDescent="0.2">
      <c r="A1018" s="4" t="s">
        <v>944</v>
      </c>
      <c r="B1018" s="4" t="s">
        <v>1868</v>
      </c>
      <c r="C1018" s="13">
        <v>2337</v>
      </c>
      <c r="D1018" s="13">
        <v>154</v>
      </c>
      <c r="E1018" s="13" t="s">
        <v>55</v>
      </c>
      <c r="F1018" s="9" t="s">
        <v>249</v>
      </c>
      <c r="G1018" s="13" t="s">
        <v>1793</v>
      </c>
      <c r="H1018" s="9" t="s">
        <v>31</v>
      </c>
      <c r="I1018" s="9" t="s">
        <v>1016</v>
      </c>
      <c r="J1018" t="s">
        <v>55</v>
      </c>
      <c r="K1018" t="s">
        <v>855</v>
      </c>
      <c r="L1018">
        <v>2016</v>
      </c>
      <c r="M1018" t="s">
        <v>856</v>
      </c>
    </row>
    <row r="1019" spans="1:13" ht="17" x14ac:dyDescent="0.2">
      <c r="A1019" s="4" t="s">
        <v>945</v>
      </c>
      <c r="B1019" s="4" t="s">
        <v>1925</v>
      </c>
      <c r="C1019" s="13">
        <v>2377</v>
      </c>
      <c r="D1019" s="13">
        <v>148</v>
      </c>
      <c r="E1019" s="13" t="s">
        <v>55</v>
      </c>
      <c r="F1019" s="9" t="s">
        <v>249</v>
      </c>
      <c r="G1019" s="13" t="s">
        <v>1793</v>
      </c>
      <c r="H1019" s="9" t="s">
        <v>31</v>
      </c>
      <c r="I1019" s="9" t="s">
        <v>1016</v>
      </c>
      <c r="J1019" t="s">
        <v>55</v>
      </c>
      <c r="K1019" t="s">
        <v>855</v>
      </c>
      <c r="L1019">
        <v>2016</v>
      </c>
      <c r="M1019" t="s">
        <v>856</v>
      </c>
    </row>
    <row r="1020" spans="1:13" ht="17" x14ac:dyDescent="0.2">
      <c r="A1020" s="4" t="s">
        <v>946</v>
      </c>
      <c r="B1020" s="4" t="s">
        <v>1926</v>
      </c>
      <c r="C1020" s="13">
        <v>2417</v>
      </c>
      <c r="D1020" s="13">
        <v>144</v>
      </c>
      <c r="E1020" s="13" t="s">
        <v>55</v>
      </c>
      <c r="F1020" s="9" t="s">
        <v>249</v>
      </c>
      <c r="G1020" s="13" t="s">
        <v>1793</v>
      </c>
      <c r="H1020" s="9" t="s">
        <v>31</v>
      </c>
      <c r="I1020" s="9" t="s">
        <v>1016</v>
      </c>
      <c r="J1020" t="s">
        <v>55</v>
      </c>
      <c r="K1020" t="s">
        <v>855</v>
      </c>
      <c r="L1020">
        <v>2016</v>
      </c>
      <c r="M1020" t="s">
        <v>856</v>
      </c>
    </row>
    <row r="1021" spans="1:13" ht="17" x14ac:dyDescent="0.2">
      <c r="A1021" s="4" t="s">
        <v>947</v>
      </c>
      <c r="B1021" s="4" t="s">
        <v>1927</v>
      </c>
      <c r="C1021" s="13">
        <v>2457</v>
      </c>
      <c r="D1021" s="13">
        <v>144</v>
      </c>
      <c r="E1021" s="13" t="s">
        <v>55</v>
      </c>
      <c r="F1021" s="9" t="s">
        <v>249</v>
      </c>
      <c r="G1021" s="13" t="s">
        <v>1793</v>
      </c>
      <c r="H1021" s="9" t="s">
        <v>31</v>
      </c>
      <c r="I1021" s="9" t="s">
        <v>1016</v>
      </c>
      <c r="J1021" t="s">
        <v>55</v>
      </c>
      <c r="K1021" t="s">
        <v>855</v>
      </c>
      <c r="L1021">
        <v>2016</v>
      </c>
      <c r="M1021" t="s">
        <v>856</v>
      </c>
    </row>
    <row r="1022" spans="1:13" ht="17" x14ac:dyDescent="0.2">
      <c r="A1022" s="4" t="s">
        <v>948</v>
      </c>
      <c r="B1022" s="4" t="s">
        <v>1928</v>
      </c>
      <c r="C1022" s="13">
        <v>2497</v>
      </c>
      <c r="D1022" s="13">
        <v>146</v>
      </c>
      <c r="E1022" s="13" t="s">
        <v>55</v>
      </c>
      <c r="F1022" s="9" t="s">
        <v>249</v>
      </c>
      <c r="G1022" s="13" t="s">
        <v>1793</v>
      </c>
      <c r="H1022" s="9" t="s">
        <v>31</v>
      </c>
      <c r="I1022" s="9" t="s">
        <v>1016</v>
      </c>
      <c r="J1022" t="s">
        <v>55</v>
      </c>
      <c r="K1022" t="s">
        <v>855</v>
      </c>
      <c r="L1022">
        <v>2016</v>
      </c>
      <c r="M1022" t="s">
        <v>856</v>
      </c>
    </row>
    <row r="1023" spans="1:13" ht="17" x14ac:dyDescent="0.2">
      <c r="A1023" s="4" t="s">
        <v>949</v>
      </c>
      <c r="B1023" s="4" t="s">
        <v>1929</v>
      </c>
      <c r="C1023" s="13">
        <v>2537</v>
      </c>
      <c r="D1023" s="13">
        <v>152</v>
      </c>
      <c r="E1023" s="13" t="s">
        <v>55</v>
      </c>
      <c r="F1023" s="9" t="s">
        <v>249</v>
      </c>
      <c r="G1023" s="13" t="s">
        <v>1793</v>
      </c>
      <c r="H1023" s="9" t="s">
        <v>31</v>
      </c>
      <c r="I1023" s="9" t="s">
        <v>1016</v>
      </c>
      <c r="J1023" t="s">
        <v>55</v>
      </c>
      <c r="K1023" t="s">
        <v>855</v>
      </c>
      <c r="L1023">
        <v>2016</v>
      </c>
      <c r="M1023" t="s">
        <v>856</v>
      </c>
    </row>
    <row r="1024" spans="1:13" ht="17" x14ac:dyDescent="0.2">
      <c r="A1024" s="4" t="s">
        <v>950</v>
      </c>
      <c r="B1024" s="4" t="s">
        <v>1930</v>
      </c>
      <c r="C1024" s="13">
        <v>2577</v>
      </c>
      <c r="D1024" s="13">
        <v>160</v>
      </c>
      <c r="E1024" s="13" t="s">
        <v>55</v>
      </c>
      <c r="F1024" s="9" t="s">
        <v>249</v>
      </c>
      <c r="G1024" s="13" t="s">
        <v>1793</v>
      </c>
      <c r="H1024" s="9" t="s">
        <v>31</v>
      </c>
      <c r="I1024" s="9" t="s">
        <v>1016</v>
      </c>
      <c r="J1024" t="s">
        <v>55</v>
      </c>
      <c r="K1024" t="s">
        <v>855</v>
      </c>
      <c r="L1024">
        <v>2016</v>
      </c>
      <c r="M1024" t="s">
        <v>856</v>
      </c>
    </row>
    <row r="1025" spans="1:13" ht="17" x14ac:dyDescent="0.2">
      <c r="A1025" s="4" t="s">
        <v>951</v>
      </c>
      <c r="B1025" s="4" t="s">
        <v>1931</v>
      </c>
      <c r="C1025" s="13">
        <v>2617</v>
      </c>
      <c r="D1025" s="13">
        <v>171</v>
      </c>
      <c r="E1025" s="13" t="s">
        <v>55</v>
      </c>
      <c r="F1025" s="9" t="s">
        <v>249</v>
      </c>
      <c r="G1025" s="13" t="s">
        <v>1793</v>
      </c>
      <c r="H1025" s="9" t="s">
        <v>31</v>
      </c>
      <c r="I1025" s="9" t="s">
        <v>1016</v>
      </c>
      <c r="J1025" t="s">
        <v>55</v>
      </c>
      <c r="K1025" t="s">
        <v>855</v>
      </c>
      <c r="L1025">
        <v>2016</v>
      </c>
      <c r="M1025" t="s">
        <v>856</v>
      </c>
    </row>
    <row r="1026" spans="1:13" ht="17" x14ac:dyDescent="0.2">
      <c r="A1026" s="4" t="s">
        <v>952</v>
      </c>
      <c r="B1026" s="4" t="s">
        <v>1932</v>
      </c>
      <c r="C1026" s="13">
        <v>2657</v>
      </c>
      <c r="D1026" s="13">
        <v>184</v>
      </c>
      <c r="E1026" s="13" t="s">
        <v>55</v>
      </c>
      <c r="F1026" s="9" t="s">
        <v>249</v>
      </c>
      <c r="G1026" s="13" t="s">
        <v>1793</v>
      </c>
      <c r="H1026" s="9" t="s">
        <v>31</v>
      </c>
      <c r="I1026" s="9" t="s">
        <v>1016</v>
      </c>
      <c r="J1026" t="s">
        <v>55</v>
      </c>
      <c r="K1026" t="s">
        <v>855</v>
      </c>
      <c r="L1026">
        <v>2016</v>
      </c>
      <c r="M1026" t="s">
        <v>856</v>
      </c>
    </row>
    <row r="1027" spans="1:13" ht="17" x14ac:dyDescent="0.2">
      <c r="A1027" s="4" t="s">
        <v>953</v>
      </c>
      <c r="B1027" s="4" t="s">
        <v>1933</v>
      </c>
      <c r="C1027" s="13">
        <v>2697</v>
      </c>
      <c r="D1027" s="13">
        <v>198</v>
      </c>
      <c r="E1027" s="13" t="s">
        <v>55</v>
      </c>
      <c r="F1027" s="9" t="s">
        <v>249</v>
      </c>
      <c r="G1027" s="13" t="s">
        <v>1793</v>
      </c>
      <c r="H1027" s="9" t="s">
        <v>31</v>
      </c>
      <c r="I1027" s="9" t="s">
        <v>1016</v>
      </c>
      <c r="J1027" t="s">
        <v>55</v>
      </c>
      <c r="K1027" t="s">
        <v>855</v>
      </c>
      <c r="L1027">
        <v>2016</v>
      </c>
      <c r="M1027" t="s">
        <v>856</v>
      </c>
    </row>
    <row r="1028" spans="1:13" ht="17" x14ac:dyDescent="0.2">
      <c r="A1028" s="4" t="s">
        <v>954</v>
      </c>
      <c r="B1028" s="4" t="s">
        <v>1934</v>
      </c>
      <c r="C1028" s="13">
        <v>2737</v>
      </c>
      <c r="D1028" s="13">
        <v>213</v>
      </c>
      <c r="E1028" s="13" t="s">
        <v>55</v>
      </c>
      <c r="F1028" s="9" t="s">
        <v>249</v>
      </c>
      <c r="G1028" s="13" t="s">
        <v>1793</v>
      </c>
      <c r="H1028" s="9" t="s">
        <v>31</v>
      </c>
      <c r="I1028" s="9" t="s">
        <v>1016</v>
      </c>
      <c r="J1028" t="s">
        <v>55</v>
      </c>
      <c r="K1028" t="s">
        <v>855</v>
      </c>
      <c r="L1028">
        <v>2016</v>
      </c>
      <c r="M1028" t="s">
        <v>856</v>
      </c>
    </row>
    <row r="1029" spans="1:13" ht="17" x14ac:dyDescent="0.2">
      <c r="A1029" s="4" t="s">
        <v>955</v>
      </c>
      <c r="B1029" s="4" t="s">
        <v>1935</v>
      </c>
      <c r="C1029" s="13">
        <v>2777</v>
      </c>
      <c r="D1029" s="13">
        <v>229</v>
      </c>
      <c r="E1029" s="13" t="s">
        <v>55</v>
      </c>
      <c r="F1029" s="9" t="s">
        <v>249</v>
      </c>
      <c r="G1029" s="13" t="s">
        <v>1793</v>
      </c>
      <c r="H1029" s="9" t="s">
        <v>31</v>
      </c>
      <c r="I1029" s="9" t="s">
        <v>1016</v>
      </c>
      <c r="J1029" t="s">
        <v>55</v>
      </c>
      <c r="K1029" t="s">
        <v>855</v>
      </c>
      <c r="L1029">
        <v>2016</v>
      </c>
      <c r="M1029" t="s">
        <v>856</v>
      </c>
    </row>
    <row r="1030" spans="1:13" ht="17" x14ac:dyDescent="0.2">
      <c r="A1030" s="4" t="s">
        <v>956</v>
      </c>
      <c r="B1030" s="4" t="s">
        <v>1936</v>
      </c>
      <c r="C1030" s="13">
        <v>2817</v>
      </c>
      <c r="D1030" s="13">
        <v>247</v>
      </c>
      <c r="E1030" s="13" t="s">
        <v>55</v>
      </c>
      <c r="F1030" s="9" t="s">
        <v>249</v>
      </c>
      <c r="G1030" s="13" t="s">
        <v>1793</v>
      </c>
      <c r="H1030" s="9" t="s">
        <v>31</v>
      </c>
      <c r="I1030" s="9" t="s">
        <v>1016</v>
      </c>
      <c r="J1030" t="s">
        <v>55</v>
      </c>
      <c r="K1030" t="s">
        <v>855</v>
      </c>
      <c r="L1030">
        <v>2016</v>
      </c>
      <c r="M1030" t="s">
        <v>856</v>
      </c>
    </row>
    <row r="1031" spans="1:13" ht="17" x14ac:dyDescent="0.2">
      <c r="A1031" s="4" t="s">
        <v>957</v>
      </c>
      <c r="B1031" s="4" t="s">
        <v>1937</v>
      </c>
      <c r="C1031" s="13">
        <v>2857</v>
      </c>
      <c r="D1031" s="13">
        <v>264</v>
      </c>
      <c r="E1031" s="13" t="s">
        <v>55</v>
      </c>
      <c r="F1031" s="9" t="s">
        <v>249</v>
      </c>
      <c r="G1031" s="13" t="s">
        <v>1793</v>
      </c>
      <c r="H1031" s="9" t="s">
        <v>31</v>
      </c>
      <c r="I1031" s="9" t="s">
        <v>1016</v>
      </c>
      <c r="J1031" t="s">
        <v>55</v>
      </c>
      <c r="K1031" t="s">
        <v>855</v>
      </c>
      <c r="L1031">
        <v>2016</v>
      </c>
      <c r="M1031" t="s">
        <v>856</v>
      </c>
    </row>
    <row r="1032" spans="1:13" ht="17" x14ac:dyDescent="0.2">
      <c r="A1032" s="4" t="s">
        <v>958</v>
      </c>
      <c r="B1032" s="4" t="s">
        <v>1938</v>
      </c>
      <c r="C1032" s="13">
        <v>2897</v>
      </c>
      <c r="D1032" s="13">
        <v>283</v>
      </c>
      <c r="E1032" s="13" t="s">
        <v>55</v>
      </c>
      <c r="F1032" s="9" t="s">
        <v>249</v>
      </c>
      <c r="G1032" s="13" t="s">
        <v>1793</v>
      </c>
      <c r="H1032" s="9" t="s">
        <v>31</v>
      </c>
      <c r="I1032" s="9" t="s">
        <v>1016</v>
      </c>
      <c r="J1032" t="s">
        <v>55</v>
      </c>
      <c r="K1032" t="s">
        <v>855</v>
      </c>
      <c r="L1032">
        <v>2016</v>
      </c>
      <c r="M1032" t="s">
        <v>856</v>
      </c>
    </row>
    <row r="1033" spans="1:13" ht="17" x14ac:dyDescent="0.2">
      <c r="A1033" s="4" t="s">
        <v>959</v>
      </c>
      <c r="B1033" s="4" t="s">
        <v>1939</v>
      </c>
      <c r="C1033" s="13">
        <v>2937</v>
      </c>
      <c r="D1033" s="13">
        <v>301</v>
      </c>
      <c r="E1033" s="13" t="s">
        <v>55</v>
      </c>
      <c r="F1033" s="9" t="s">
        <v>249</v>
      </c>
      <c r="G1033" s="13" t="s">
        <v>1793</v>
      </c>
      <c r="H1033" s="9" t="s">
        <v>31</v>
      </c>
      <c r="I1033" s="9" t="s">
        <v>1016</v>
      </c>
      <c r="J1033" t="s">
        <v>55</v>
      </c>
      <c r="K1033" t="s">
        <v>855</v>
      </c>
      <c r="L1033">
        <v>2016</v>
      </c>
      <c r="M1033" t="s">
        <v>856</v>
      </c>
    </row>
    <row r="1034" spans="1:13" ht="17" x14ac:dyDescent="0.2">
      <c r="A1034" s="4" t="s">
        <v>960</v>
      </c>
      <c r="B1034" s="4" t="s">
        <v>1940</v>
      </c>
      <c r="C1034" s="13">
        <v>2976</v>
      </c>
      <c r="D1034" s="13">
        <v>320</v>
      </c>
      <c r="E1034" s="13" t="s">
        <v>55</v>
      </c>
      <c r="F1034" s="9" t="s">
        <v>249</v>
      </c>
      <c r="G1034" s="13" t="s">
        <v>1793</v>
      </c>
      <c r="H1034" s="9" t="s">
        <v>31</v>
      </c>
      <c r="I1034" s="9" t="s">
        <v>1016</v>
      </c>
      <c r="J1034" t="s">
        <v>55</v>
      </c>
      <c r="K1034" t="s">
        <v>855</v>
      </c>
      <c r="L1034">
        <v>2016</v>
      </c>
      <c r="M1034" t="s">
        <v>856</v>
      </c>
    </row>
    <row r="1035" spans="1:13" ht="17" x14ac:dyDescent="0.2">
      <c r="A1035" s="4" t="s">
        <v>961</v>
      </c>
      <c r="B1035" s="4" t="s">
        <v>1941</v>
      </c>
      <c r="C1035" s="13">
        <v>3016</v>
      </c>
      <c r="D1035" s="13">
        <v>340</v>
      </c>
      <c r="E1035" s="13" t="s">
        <v>55</v>
      </c>
      <c r="F1035" s="9" t="s">
        <v>249</v>
      </c>
      <c r="G1035" s="13" t="s">
        <v>1793</v>
      </c>
      <c r="H1035" s="9" t="s">
        <v>31</v>
      </c>
      <c r="I1035" s="9" t="s">
        <v>1016</v>
      </c>
      <c r="J1035" t="s">
        <v>55</v>
      </c>
      <c r="K1035" t="s">
        <v>855</v>
      </c>
      <c r="L1035">
        <v>2016</v>
      </c>
      <c r="M1035" t="s">
        <v>856</v>
      </c>
    </row>
    <row r="1036" spans="1:13" ht="17" x14ac:dyDescent="0.2">
      <c r="A1036" s="4" t="s">
        <v>962</v>
      </c>
      <c r="B1036" s="4" t="s">
        <v>1942</v>
      </c>
      <c r="C1036" s="13">
        <v>3056</v>
      </c>
      <c r="D1036" s="13">
        <v>359</v>
      </c>
      <c r="E1036" s="13" t="s">
        <v>55</v>
      </c>
      <c r="F1036" s="9" t="s">
        <v>249</v>
      </c>
      <c r="G1036" s="13" t="s">
        <v>1793</v>
      </c>
      <c r="H1036" s="9" t="s">
        <v>31</v>
      </c>
      <c r="I1036" s="9" t="s">
        <v>1016</v>
      </c>
      <c r="J1036" t="s">
        <v>55</v>
      </c>
      <c r="K1036" t="s">
        <v>855</v>
      </c>
      <c r="L1036">
        <v>2016</v>
      </c>
      <c r="M1036" t="s">
        <v>856</v>
      </c>
    </row>
    <row r="1037" spans="1:13" ht="17" x14ac:dyDescent="0.2">
      <c r="A1037" s="4" t="s">
        <v>963</v>
      </c>
      <c r="B1037" s="4" t="s">
        <v>1943</v>
      </c>
      <c r="C1037" s="13">
        <v>3096</v>
      </c>
      <c r="D1037" s="13">
        <v>379</v>
      </c>
      <c r="E1037" s="13" t="s">
        <v>55</v>
      </c>
      <c r="F1037" s="9" t="s">
        <v>249</v>
      </c>
      <c r="G1037" s="13" t="s">
        <v>1793</v>
      </c>
      <c r="H1037" s="9" t="s">
        <v>31</v>
      </c>
      <c r="I1037" s="9" t="s">
        <v>1016</v>
      </c>
      <c r="J1037" t="s">
        <v>55</v>
      </c>
      <c r="K1037" t="s">
        <v>855</v>
      </c>
      <c r="L1037">
        <v>2016</v>
      </c>
      <c r="M1037" t="s">
        <v>856</v>
      </c>
    </row>
    <row r="1038" spans="1:13" ht="17" x14ac:dyDescent="0.2">
      <c r="A1038" s="4" t="s">
        <v>964</v>
      </c>
      <c r="B1038" s="4" t="s">
        <v>1944</v>
      </c>
      <c r="C1038" s="13">
        <v>3136</v>
      </c>
      <c r="D1038" s="13">
        <v>399</v>
      </c>
      <c r="E1038" s="13" t="s">
        <v>55</v>
      </c>
      <c r="F1038" s="9" t="s">
        <v>249</v>
      </c>
      <c r="G1038" s="13" t="s">
        <v>1793</v>
      </c>
      <c r="H1038" s="9" t="s">
        <v>31</v>
      </c>
      <c r="I1038" s="9" t="s">
        <v>1016</v>
      </c>
      <c r="J1038" t="s">
        <v>55</v>
      </c>
      <c r="K1038" t="s">
        <v>855</v>
      </c>
      <c r="L1038">
        <v>2016</v>
      </c>
      <c r="M1038" t="s">
        <v>856</v>
      </c>
    </row>
    <row r="1039" spans="1:13" ht="17" x14ac:dyDescent="0.2">
      <c r="A1039" s="4" t="s">
        <v>965</v>
      </c>
      <c r="B1039" s="4" t="s">
        <v>1945</v>
      </c>
      <c r="C1039" s="13">
        <v>3176</v>
      </c>
      <c r="D1039" s="13">
        <v>419</v>
      </c>
      <c r="E1039" s="13" t="s">
        <v>55</v>
      </c>
      <c r="F1039" s="9" t="s">
        <v>249</v>
      </c>
      <c r="G1039" s="13" t="s">
        <v>1793</v>
      </c>
      <c r="H1039" s="9" t="s">
        <v>31</v>
      </c>
      <c r="I1039" s="9" t="s">
        <v>1016</v>
      </c>
      <c r="J1039" t="s">
        <v>55</v>
      </c>
      <c r="K1039" t="s">
        <v>855</v>
      </c>
      <c r="L1039">
        <v>2016</v>
      </c>
      <c r="M1039" t="s">
        <v>856</v>
      </c>
    </row>
    <row r="1040" spans="1:13" ht="17" x14ac:dyDescent="0.2">
      <c r="A1040" s="4" t="s">
        <v>966</v>
      </c>
      <c r="B1040" s="4" t="s">
        <v>1946</v>
      </c>
      <c r="C1040" s="13">
        <v>3216</v>
      </c>
      <c r="D1040" s="13">
        <v>439</v>
      </c>
      <c r="E1040" s="13" t="s">
        <v>55</v>
      </c>
      <c r="F1040" s="9" t="s">
        <v>249</v>
      </c>
      <c r="G1040" s="13" t="s">
        <v>1793</v>
      </c>
      <c r="H1040" s="9" t="s">
        <v>31</v>
      </c>
      <c r="I1040" s="9" t="s">
        <v>1016</v>
      </c>
      <c r="J1040" t="s">
        <v>55</v>
      </c>
      <c r="K1040" t="s">
        <v>855</v>
      </c>
      <c r="L1040">
        <v>2016</v>
      </c>
      <c r="M1040" t="s">
        <v>856</v>
      </c>
    </row>
    <row r="1041" spans="1:14" ht="17" x14ac:dyDescent="0.2">
      <c r="A1041" s="4" t="s">
        <v>967</v>
      </c>
      <c r="B1041" s="4" t="s">
        <v>1947</v>
      </c>
      <c r="C1041" s="13">
        <v>3256</v>
      </c>
      <c r="D1041" s="13">
        <v>459</v>
      </c>
      <c r="E1041" s="13" t="s">
        <v>55</v>
      </c>
      <c r="F1041" s="9" t="s">
        <v>249</v>
      </c>
      <c r="G1041" s="13" t="s">
        <v>1793</v>
      </c>
      <c r="H1041" s="9" t="s">
        <v>31</v>
      </c>
      <c r="I1041" s="9" t="s">
        <v>1016</v>
      </c>
      <c r="J1041" t="s">
        <v>55</v>
      </c>
      <c r="K1041" t="s">
        <v>855</v>
      </c>
      <c r="L1041">
        <v>2016</v>
      </c>
      <c r="M1041" t="s">
        <v>856</v>
      </c>
    </row>
    <row r="1042" spans="1:14" ht="17" x14ac:dyDescent="0.2">
      <c r="A1042" s="4" t="s">
        <v>350</v>
      </c>
      <c r="B1042" s="4" t="s">
        <v>55</v>
      </c>
      <c r="C1042" s="13">
        <v>1.01</v>
      </c>
      <c r="D1042" s="13" t="s">
        <v>55</v>
      </c>
      <c r="E1042" s="13" t="s">
        <v>55</v>
      </c>
      <c r="F1042" s="13" t="s">
        <v>55</v>
      </c>
      <c r="G1042" s="13" t="s">
        <v>862</v>
      </c>
      <c r="H1042" s="13" t="s">
        <v>55</v>
      </c>
      <c r="I1042" s="9" t="s">
        <v>55</v>
      </c>
      <c r="J1042" s="13" t="s">
        <v>55</v>
      </c>
      <c r="K1042" t="s">
        <v>855</v>
      </c>
      <c r="L1042">
        <v>2016</v>
      </c>
      <c r="M1042" t="s">
        <v>856</v>
      </c>
    </row>
    <row r="1043" spans="1:14" ht="17" x14ac:dyDescent="0.2">
      <c r="A1043" s="4" t="s">
        <v>968</v>
      </c>
      <c r="B1043" s="4" t="s">
        <v>55</v>
      </c>
      <c r="C1043" s="13">
        <v>1.42</v>
      </c>
      <c r="D1043" s="13">
        <v>1.1100000000000001</v>
      </c>
      <c r="E1043" s="13">
        <v>1.38</v>
      </c>
      <c r="F1043" s="9" t="s">
        <v>63</v>
      </c>
      <c r="G1043" s="13" t="s">
        <v>862</v>
      </c>
      <c r="H1043" s="13" t="s">
        <v>55</v>
      </c>
      <c r="I1043" s="9" t="s">
        <v>55</v>
      </c>
      <c r="J1043" s="13" t="s">
        <v>55</v>
      </c>
      <c r="K1043" t="s">
        <v>855</v>
      </c>
      <c r="L1043">
        <v>2016</v>
      </c>
      <c r="M1043" t="s">
        <v>856</v>
      </c>
    </row>
    <row r="1044" spans="1:14" ht="17" x14ac:dyDescent="0.2">
      <c r="A1044" s="4" t="s">
        <v>969</v>
      </c>
      <c r="B1044" s="4" t="s">
        <v>55</v>
      </c>
      <c r="C1044" s="13">
        <v>1.1000000000000001</v>
      </c>
      <c r="D1044" s="13">
        <v>1.03</v>
      </c>
      <c r="E1044" s="13">
        <v>1.18</v>
      </c>
      <c r="F1044" s="9" t="s">
        <v>63</v>
      </c>
      <c r="G1044" s="13" t="s">
        <v>862</v>
      </c>
      <c r="H1044" s="13" t="s">
        <v>55</v>
      </c>
      <c r="I1044" s="9" t="s">
        <v>55</v>
      </c>
      <c r="J1044" s="13" t="s">
        <v>55</v>
      </c>
      <c r="K1044" t="s">
        <v>855</v>
      </c>
      <c r="L1044">
        <v>2016</v>
      </c>
      <c r="M1044" t="s">
        <v>856</v>
      </c>
    </row>
    <row r="1045" spans="1:14" ht="17" x14ac:dyDescent="0.2">
      <c r="A1045" s="4" t="s">
        <v>1780</v>
      </c>
      <c r="B1045" s="4" t="s">
        <v>1948</v>
      </c>
      <c r="C1045" s="13">
        <v>0.8</v>
      </c>
      <c r="D1045" s="13" t="s">
        <v>55</v>
      </c>
      <c r="E1045" s="13" t="s">
        <v>55</v>
      </c>
      <c r="F1045" s="13" t="s">
        <v>55</v>
      </c>
      <c r="G1045" s="13" t="s">
        <v>250</v>
      </c>
      <c r="H1045" s="13" t="s">
        <v>55</v>
      </c>
      <c r="I1045" s="9" t="s">
        <v>55</v>
      </c>
      <c r="J1045" s="13" t="s">
        <v>55</v>
      </c>
      <c r="K1045" t="s">
        <v>976</v>
      </c>
      <c r="L1045">
        <v>2014</v>
      </c>
      <c r="M1045" t="s">
        <v>975</v>
      </c>
    </row>
    <row r="1046" spans="1:14" ht="17" x14ac:dyDescent="0.2">
      <c r="A1046" s="4" t="s">
        <v>1781</v>
      </c>
      <c r="B1046" s="4" t="s">
        <v>1884</v>
      </c>
      <c r="C1046" s="13">
        <v>0.84099999999999997</v>
      </c>
      <c r="D1046" s="13" t="s">
        <v>55</v>
      </c>
      <c r="E1046" s="13" t="s">
        <v>55</v>
      </c>
      <c r="F1046" s="13" t="s">
        <v>55</v>
      </c>
      <c r="G1046" s="13" t="s">
        <v>250</v>
      </c>
      <c r="H1046" s="13" t="s">
        <v>55</v>
      </c>
      <c r="I1046" s="9" t="s">
        <v>55</v>
      </c>
      <c r="J1046" s="13" t="s">
        <v>55</v>
      </c>
      <c r="K1046" t="s">
        <v>976</v>
      </c>
      <c r="L1046">
        <v>2014</v>
      </c>
      <c r="M1046" t="s">
        <v>975</v>
      </c>
    </row>
    <row r="1047" spans="1:14" ht="17" x14ac:dyDescent="0.2">
      <c r="A1047" s="4" t="s">
        <v>1782</v>
      </c>
      <c r="B1047" s="4" t="s">
        <v>1846</v>
      </c>
      <c r="C1047" s="13">
        <v>0.4</v>
      </c>
      <c r="D1047" s="13" t="s">
        <v>55</v>
      </c>
      <c r="E1047" s="13" t="s">
        <v>55</v>
      </c>
      <c r="F1047" s="13" t="s">
        <v>55</v>
      </c>
      <c r="G1047" s="13" t="s">
        <v>250</v>
      </c>
      <c r="H1047" s="13" t="s">
        <v>55</v>
      </c>
      <c r="I1047" s="9" t="s">
        <v>55</v>
      </c>
      <c r="J1047" s="13" t="s">
        <v>55</v>
      </c>
      <c r="K1047" t="s">
        <v>976</v>
      </c>
      <c r="L1047">
        <v>2014</v>
      </c>
      <c r="M1047" t="s">
        <v>975</v>
      </c>
    </row>
    <row r="1048" spans="1:14" ht="17" x14ac:dyDescent="0.2">
      <c r="A1048" s="4" t="s">
        <v>1091</v>
      </c>
      <c r="B1048" s="4" t="s">
        <v>1849</v>
      </c>
      <c r="C1048" s="13">
        <v>0.8</v>
      </c>
      <c r="D1048" s="13" t="s">
        <v>55</v>
      </c>
      <c r="E1048" s="13" t="s">
        <v>55</v>
      </c>
      <c r="F1048" s="9" t="s">
        <v>63</v>
      </c>
      <c r="G1048" s="13" t="s">
        <v>983</v>
      </c>
      <c r="H1048" s="9" t="s">
        <v>31</v>
      </c>
      <c r="I1048" s="9" t="s">
        <v>438</v>
      </c>
      <c r="J1048" s="13" t="s">
        <v>55</v>
      </c>
      <c r="K1048" t="s">
        <v>976</v>
      </c>
      <c r="L1048">
        <v>2014</v>
      </c>
      <c r="M1048" t="s">
        <v>975</v>
      </c>
      <c r="N1048" t="s">
        <v>1784</v>
      </c>
    </row>
    <row r="1049" spans="1:14" ht="17" x14ac:dyDescent="0.2">
      <c r="A1049" s="4" t="s">
        <v>350</v>
      </c>
      <c r="B1049" s="4" t="s">
        <v>55</v>
      </c>
      <c r="C1049" s="13" t="s">
        <v>139</v>
      </c>
      <c r="D1049" s="13" t="s">
        <v>139</v>
      </c>
      <c r="E1049" s="13" t="s">
        <v>139</v>
      </c>
      <c r="F1049" s="9" t="s">
        <v>63</v>
      </c>
      <c r="G1049" s="13" t="s">
        <v>456</v>
      </c>
      <c r="H1049" s="9" t="s">
        <v>55</v>
      </c>
      <c r="I1049" s="9" t="s">
        <v>55</v>
      </c>
      <c r="J1049" s="13" t="s">
        <v>55</v>
      </c>
      <c r="K1049" t="s">
        <v>976</v>
      </c>
      <c r="L1049">
        <v>2014</v>
      </c>
      <c r="M1049" t="s">
        <v>975</v>
      </c>
      <c r="N1049" t="s">
        <v>1783</v>
      </c>
    </row>
    <row r="1050" spans="1:14" ht="17" x14ac:dyDescent="0.2">
      <c r="A1050" s="4" t="s">
        <v>418</v>
      </c>
      <c r="B1050" s="4" t="s">
        <v>55</v>
      </c>
      <c r="C1050" s="13">
        <v>0.86599999999999999</v>
      </c>
      <c r="D1050" s="13">
        <v>0.105</v>
      </c>
      <c r="E1050" s="13" t="s">
        <v>55</v>
      </c>
      <c r="F1050" s="9" t="s">
        <v>249</v>
      </c>
      <c r="G1050" s="13" t="s">
        <v>1013</v>
      </c>
      <c r="H1050" s="9" t="s">
        <v>55</v>
      </c>
      <c r="I1050" s="9" t="s">
        <v>55</v>
      </c>
      <c r="J1050" s="13" t="s">
        <v>1014</v>
      </c>
      <c r="K1050" t="s">
        <v>1007</v>
      </c>
      <c r="L1050">
        <v>2011</v>
      </c>
      <c r="M1050" t="s">
        <v>1006</v>
      </c>
      <c r="N1050" t="s">
        <v>1024</v>
      </c>
    </row>
    <row r="1051" spans="1:14" ht="17" x14ac:dyDescent="0.2">
      <c r="A1051" s="4" t="s">
        <v>418</v>
      </c>
      <c r="B1051" s="4" t="s">
        <v>55</v>
      </c>
      <c r="C1051" s="13">
        <v>0.89700000000000002</v>
      </c>
      <c r="D1051" s="13">
        <v>0.14499999999999999</v>
      </c>
      <c r="E1051" s="13" t="s">
        <v>55</v>
      </c>
      <c r="F1051" s="9" t="s">
        <v>249</v>
      </c>
      <c r="G1051" s="13" t="s">
        <v>1013</v>
      </c>
      <c r="H1051" s="9" t="s">
        <v>55</v>
      </c>
      <c r="I1051" s="9" t="s">
        <v>55</v>
      </c>
      <c r="J1051" s="13" t="s">
        <v>1015</v>
      </c>
      <c r="K1051" t="s">
        <v>1007</v>
      </c>
      <c r="L1051">
        <v>2011</v>
      </c>
      <c r="M1051" t="s">
        <v>1006</v>
      </c>
    </row>
    <row r="1052" spans="1:14" ht="17" x14ac:dyDescent="0.2">
      <c r="A1052" s="4" t="s">
        <v>377</v>
      </c>
      <c r="B1052" s="4" t="s">
        <v>1849</v>
      </c>
      <c r="C1052" s="13">
        <v>0.16300000000000001</v>
      </c>
      <c r="D1052" s="13">
        <v>2.5000000000000001E-2</v>
      </c>
      <c r="E1052" s="13" t="s">
        <v>55</v>
      </c>
      <c r="F1052" s="9" t="s">
        <v>1804</v>
      </c>
      <c r="G1052" s="13" t="s">
        <v>1801</v>
      </c>
      <c r="H1052" s="9" t="s">
        <v>31</v>
      </c>
      <c r="I1052" s="9">
        <v>46</v>
      </c>
      <c r="J1052" s="13" t="s">
        <v>1014</v>
      </c>
      <c r="K1052" t="s">
        <v>1007</v>
      </c>
      <c r="L1052">
        <v>2011</v>
      </c>
      <c r="M1052" t="s">
        <v>1006</v>
      </c>
    </row>
    <row r="1053" spans="1:14" ht="17" x14ac:dyDescent="0.2">
      <c r="A1053" s="4" t="s">
        <v>205</v>
      </c>
      <c r="B1053" s="4" t="s">
        <v>1949</v>
      </c>
      <c r="C1053" s="13">
        <v>0.84899999999999998</v>
      </c>
      <c r="D1053" s="13">
        <v>2.5000000000000001E-3</v>
      </c>
      <c r="E1053" s="13" t="s">
        <v>55</v>
      </c>
      <c r="F1053" s="9" t="s">
        <v>1804</v>
      </c>
      <c r="G1053" s="13" t="s">
        <v>1801</v>
      </c>
      <c r="H1053" s="9" t="s">
        <v>31</v>
      </c>
      <c r="I1053" s="9" t="s">
        <v>1016</v>
      </c>
      <c r="J1053" s="13" t="s">
        <v>1014</v>
      </c>
      <c r="K1053" t="s">
        <v>1007</v>
      </c>
      <c r="L1053">
        <v>2011</v>
      </c>
      <c r="M1053" t="s">
        <v>1006</v>
      </c>
    </row>
    <row r="1054" spans="1:14" ht="34" x14ac:dyDescent="0.2">
      <c r="A1054" s="4" t="s">
        <v>1017</v>
      </c>
      <c r="B1054" s="4" t="s">
        <v>1951</v>
      </c>
      <c r="C1054" s="13">
        <v>0.84799999999999998</v>
      </c>
      <c r="D1054" s="13">
        <v>2E-3</v>
      </c>
      <c r="E1054" s="13" t="s">
        <v>55</v>
      </c>
      <c r="F1054" s="9" t="s">
        <v>1804</v>
      </c>
      <c r="G1054" s="13" t="s">
        <v>1801</v>
      </c>
      <c r="H1054" s="9" t="s">
        <v>31</v>
      </c>
      <c r="I1054" s="9">
        <v>65</v>
      </c>
      <c r="J1054" s="13" t="s">
        <v>1014</v>
      </c>
      <c r="K1054" t="s">
        <v>1007</v>
      </c>
      <c r="L1054">
        <v>2011</v>
      </c>
      <c r="M1054" t="s">
        <v>1006</v>
      </c>
    </row>
    <row r="1055" spans="1:14" ht="17" x14ac:dyDescent="0.2">
      <c r="A1055" s="4" t="s">
        <v>1018</v>
      </c>
      <c r="B1055" s="4" t="s">
        <v>1950</v>
      </c>
      <c r="C1055" s="13">
        <v>0.83</v>
      </c>
      <c r="D1055" s="13">
        <v>2E-3</v>
      </c>
      <c r="E1055" s="13" t="s">
        <v>55</v>
      </c>
      <c r="F1055" s="9" t="s">
        <v>1804</v>
      </c>
      <c r="G1055" s="13" t="s">
        <v>1805</v>
      </c>
      <c r="H1055" s="9" t="s">
        <v>31</v>
      </c>
      <c r="I1055" s="9" t="s">
        <v>55</v>
      </c>
      <c r="J1055" s="13" t="s">
        <v>1014</v>
      </c>
      <c r="K1055" t="s">
        <v>1007</v>
      </c>
      <c r="L1055">
        <v>2011</v>
      </c>
      <c r="M1055" t="s">
        <v>1006</v>
      </c>
    </row>
    <row r="1056" spans="1:14" ht="17" x14ac:dyDescent="0.2">
      <c r="A1056" s="4" t="s">
        <v>1019</v>
      </c>
      <c r="B1056" s="4" t="s">
        <v>1855</v>
      </c>
      <c r="C1056" s="13">
        <v>0.69499999999999995</v>
      </c>
      <c r="D1056" s="13">
        <v>3.5000000000000001E-3</v>
      </c>
      <c r="E1056" s="13" t="s">
        <v>55</v>
      </c>
      <c r="F1056" s="9" t="s">
        <v>1804</v>
      </c>
      <c r="G1056" s="13" t="s">
        <v>1805</v>
      </c>
      <c r="H1056" s="9" t="s">
        <v>31</v>
      </c>
      <c r="I1056" s="9" t="s">
        <v>55</v>
      </c>
      <c r="J1056" s="13" t="s">
        <v>1014</v>
      </c>
      <c r="K1056" t="s">
        <v>1007</v>
      </c>
      <c r="L1056">
        <v>2011</v>
      </c>
      <c r="M1056" t="s">
        <v>1006</v>
      </c>
    </row>
    <row r="1057" spans="1:14" ht="17" x14ac:dyDescent="0.2">
      <c r="A1057" s="4" t="s">
        <v>1806</v>
      </c>
      <c r="B1057" s="4" t="s">
        <v>55</v>
      </c>
      <c r="C1057" s="13">
        <v>0.75</v>
      </c>
      <c r="D1057" s="13">
        <v>0.02</v>
      </c>
      <c r="E1057" s="13" t="s">
        <v>55</v>
      </c>
      <c r="F1057" s="9" t="s">
        <v>72</v>
      </c>
      <c r="G1057" s="13" t="s">
        <v>39</v>
      </c>
      <c r="H1057" s="9" t="s">
        <v>31</v>
      </c>
      <c r="I1057" s="9">
        <v>11</v>
      </c>
      <c r="J1057" s="13" t="s">
        <v>1807</v>
      </c>
      <c r="K1057" t="s">
        <v>1007</v>
      </c>
      <c r="L1057">
        <v>2011</v>
      </c>
      <c r="M1057" t="s">
        <v>1006</v>
      </c>
    </row>
    <row r="1058" spans="1:14" ht="17" x14ac:dyDescent="0.2">
      <c r="A1058" s="4" t="s">
        <v>1020</v>
      </c>
      <c r="B1058" s="4" t="s">
        <v>55</v>
      </c>
      <c r="C1058" s="13">
        <v>0.17</v>
      </c>
      <c r="D1058" s="13">
        <v>0.01</v>
      </c>
      <c r="E1058" s="13" t="s">
        <v>55</v>
      </c>
      <c r="F1058" s="9" t="s">
        <v>72</v>
      </c>
      <c r="G1058" s="13" t="s">
        <v>39</v>
      </c>
      <c r="H1058" s="9" t="s">
        <v>31</v>
      </c>
      <c r="I1058" s="9">
        <v>6</v>
      </c>
      <c r="J1058" s="13" t="s">
        <v>1807</v>
      </c>
      <c r="K1058" t="s">
        <v>1007</v>
      </c>
      <c r="L1058">
        <v>2011</v>
      </c>
      <c r="M1058" t="s">
        <v>1006</v>
      </c>
    </row>
    <row r="1059" spans="1:14" ht="17" x14ac:dyDescent="0.2">
      <c r="A1059" s="4" t="s">
        <v>1020</v>
      </c>
      <c r="B1059" s="4" t="s">
        <v>55</v>
      </c>
      <c r="C1059" s="13">
        <v>0.17</v>
      </c>
      <c r="D1059" s="13">
        <v>8.5000000000000006E-3</v>
      </c>
      <c r="E1059" s="13" t="s">
        <v>55</v>
      </c>
      <c r="F1059" s="9" t="s">
        <v>1804</v>
      </c>
      <c r="G1059" s="13" t="s">
        <v>39</v>
      </c>
      <c r="H1059" s="9" t="s">
        <v>31</v>
      </c>
      <c r="I1059" s="9" t="s">
        <v>1016</v>
      </c>
      <c r="J1059" s="13" t="s">
        <v>1014</v>
      </c>
      <c r="K1059" t="s">
        <v>1007</v>
      </c>
      <c r="L1059">
        <v>2011</v>
      </c>
      <c r="M1059" t="s">
        <v>1006</v>
      </c>
    </row>
    <row r="1060" spans="1:14" ht="17" x14ac:dyDescent="0.2">
      <c r="A1060" s="4" t="s">
        <v>1021</v>
      </c>
      <c r="B1060" s="4" t="s">
        <v>55</v>
      </c>
      <c r="C1060" s="13">
        <v>0.9</v>
      </c>
      <c r="D1060" s="13">
        <v>7.0000000000000001E-3</v>
      </c>
      <c r="E1060" s="13" t="s">
        <v>55</v>
      </c>
      <c r="F1060" s="9" t="s">
        <v>72</v>
      </c>
      <c r="G1060" s="13" t="s">
        <v>39</v>
      </c>
      <c r="H1060" s="9" t="s">
        <v>31</v>
      </c>
      <c r="I1060" s="9">
        <v>78</v>
      </c>
      <c r="J1060" s="13" t="s">
        <v>1014</v>
      </c>
      <c r="K1060" t="s">
        <v>1007</v>
      </c>
      <c r="L1060">
        <v>2011</v>
      </c>
      <c r="M1060" t="s">
        <v>1006</v>
      </c>
    </row>
    <row r="1061" spans="1:14" ht="17" x14ac:dyDescent="0.2">
      <c r="A1061" s="4" t="s">
        <v>1021</v>
      </c>
      <c r="B1061" s="4" t="s">
        <v>55</v>
      </c>
      <c r="C1061" s="13">
        <v>0.9</v>
      </c>
      <c r="D1061" s="13">
        <v>0.01</v>
      </c>
      <c r="E1061" s="13" t="s">
        <v>55</v>
      </c>
      <c r="F1061" s="9" t="s">
        <v>1804</v>
      </c>
      <c r="G1061" s="13" t="s">
        <v>39</v>
      </c>
      <c r="H1061" s="9" t="s">
        <v>31</v>
      </c>
      <c r="I1061" s="9">
        <v>78</v>
      </c>
      <c r="J1061" s="13" t="s">
        <v>1014</v>
      </c>
      <c r="K1061" t="s">
        <v>1007</v>
      </c>
      <c r="L1061">
        <v>2011</v>
      </c>
      <c r="M1061" t="s">
        <v>1006</v>
      </c>
    </row>
    <row r="1062" spans="1:14" ht="17" x14ac:dyDescent="0.2">
      <c r="A1062" s="4" t="s">
        <v>1022</v>
      </c>
      <c r="B1062" s="4" t="s">
        <v>55</v>
      </c>
      <c r="C1062" s="13">
        <v>0.83599999999999997</v>
      </c>
      <c r="D1062" s="13">
        <v>1.6999999999999999E-3</v>
      </c>
      <c r="E1062" s="13" t="s">
        <v>55</v>
      </c>
      <c r="F1062" s="9" t="s">
        <v>1804</v>
      </c>
      <c r="G1062" s="13" t="s">
        <v>39</v>
      </c>
      <c r="H1062" s="9" t="s">
        <v>31</v>
      </c>
      <c r="I1062" s="9" t="s">
        <v>1016</v>
      </c>
      <c r="J1062" s="13" t="s">
        <v>1014</v>
      </c>
      <c r="K1062" t="s">
        <v>1007</v>
      </c>
      <c r="L1062">
        <v>2011</v>
      </c>
      <c r="M1062" t="s">
        <v>1006</v>
      </c>
    </row>
    <row r="1063" spans="1:14" ht="17" x14ac:dyDescent="0.2">
      <c r="A1063" s="4" t="s">
        <v>1023</v>
      </c>
      <c r="B1063" s="4" t="s">
        <v>55</v>
      </c>
      <c r="C1063" s="13">
        <v>0.53</v>
      </c>
      <c r="D1063" s="13">
        <v>4.4000000000000003E-3</v>
      </c>
      <c r="E1063" s="13" t="s">
        <v>55</v>
      </c>
      <c r="F1063" s="9" t="s">
        <v>1804</v>
      </c>
      <c r="G1063" s="13" t="s">
        <v>39</v>
      </c>
      <c r="H1063" s="9" t="s">
        <v>31</v>
      </c>
      <c r="I1063" s="9" t="s">
        <v>1016</v>
      </c>
      <c r="J1063" s="13" t="s">
        <v>1014</v>
      </c>
      <c r="K1063" t="s">
        <v>1007</v>
      </c>
      <c r="L1063">
        <v>2011</v>
      </c>
      <c r="M1063" t="s">
        <v>1006</v>
      </c>
    </row>
    <row r="1064" spans="1:14" ht="17" x14ac:dyDescent="0.2">
      <c r="A1064" s="4" t="s">
        <v>377</v>
      </c>
      <c r="B1064" s="4" t="s">
        <v>1849</v>
      </c>
      <c r="C1064" s="13">
        <v>0.185</v>
      </c>
      <c r="D1064" s="13">
        <v>0.02</v>
      </c>
      <c r="E1064" s="13" t="s">
        <v>55</v>
      </c>
      <c r="F1064" s="9" t="s">
        <v>1804</v>
      </c>
      <c r="G1064" s="13" t="s">
        <v>1798</v>
      </c>
      <c r="H1064" s="9" t="s">
        <v>31</v>
      </c>
      <c r="I1064" s="9">
        <v>33</v>
      </c>
      <c r="J1064" s="13" t="s">
        <v>1015</v>
      </c>
      <c r="K1064" t="s">
        <v>1007</v>
      </c>
      <c r="L1064">
        <v>2011</v>
      </c>
      <c r="M1064" t="s">
        <v>1006</v>
      </c>
    </row>
    <row r="1065" spans="1:14" ht="17" x14ac:dyDescent="0.2">
      <c r="A1065" s="4" t="s">
        <v>205</v>
      </c>
      <c r="B1065" s="4" t="s">
        <v>1949</v>
      </c>
      <c r="C1065" s="13">
        <v>0.86499999999999999</v>
      </c>
      <c r="D1065" s="13">
        <v>2.5000000000000001E-3</v>
      </c>
      <c r="E1065" s="13" t="s">
        <v>55</v>
      </c>
      <c r="F1065" s="9" t="s">
        <v>1804</v>
      </c>
      <c r="G1065" s="13" t="s">
        <v>1798</v>
      </c>
      <c r="H1065" s="9" t="s">
        <v>31</v>
      </c>
      <c r="I1065" s="9" t="s">
        <v>1016</v>
      </c>
      <c r="J1065" s="13" t="s">
        <v>1015</v>
      </c>
      <c r="K1065" t="s">
        <v>1007</v>
      </c>
      <c r="L1065">
        <v>2011</v>
      </c>
      <c r="M1065" t="s">
        <v>1006</v>
      </c>
    </row>
    <row r="1066" spans="1:14" ht="34" x14ac:dyDescent="0.2">
      <c r="A1066" s="4" t="s">
        <v>1017</v>
      </c>
      <c r="B1066" s="4" t="s">
        <v>1951</v>
      </c>
      <c r="C1066" s="13">
        <v>0.875</v>
      </c>
      <c r="D1066" s="13">
        <v>2E-3</v>
      </c>
      <c r="E1066" s="13" t="s">
        <v>55</v>
      </c>
      <c r="F1066" s="9" t="s">
        <v>1804</v>
      </c>
      <c r="G1066" s="13" t="s">
        <v>1798</v>
      </c>
      <c r="H1066" s="9" t="s">
        <v>31</v>
      </c>
      <c r="I1066" s="9">
        <v>53</v>
      </c>
      <c r="J1066" s="13" t="s">
        <v>1015</v>
      </c>
      <c r="K1066" t="s">
        <v>1007</v>
      </c>
      <c r="L1066">
        <v>2011</v>
      </c>
      <c r="M1066" t="s">
        <v>1006</v>
      </c>
    </row>
    <row r="1067" spans="1:14" ht="17" x14ac:dyDescent="0.2">
      <c r="A1067" s="4" t="s">
        <v>1018</v>
      </c>
      <c r="B1067" s="4" t="s">
        <v>1950</v>
      </c>
      <c r="C1067" s="13">
        <v>0.84499999999999997</v>
      </c>
      <c r="D1067" s="13">
        <v>2E-3</v>
      </c>
      <c r="E1067" s="13" t="s">
        <v>55</v>
      </c>
      <c r="F1067" s="9" t="s">
        <v>1804</v>
      </c>
      <c r="G1067" s="13" t="s">
        <v>1799</v>
      </c>
      <c r="H1067" s="9" t="s">
        <v>31</v>
      </c>
      <c r="I1067" s="9" t="s">
        <v>55</v>
      </c>
      <c r="J1067" s="13" t="s">
        <v>1015</v>
      </c>
      <c r="K1067" t="s">
        <v>1007</v>
      </c>
      <c r="L1067">
        <v>2011</v>
      </c>
      <c r="M1067" t="s">
        <v>1006</v>
      </c>
    </row>
    <row r="1068" spans="1:14" ht="17" x14ac:dyDescent="0.2">
      <c r="A1068" s="4" t="s">
        <v>1019</v>
      </c>
      <c r="B1068" s="4" t="s">
        <v>1855</v>
      </c>
      <c r="C1068" s="13">
        <v>0.70699999999999996</v>
      </c>
      <c r="D1068" s="13">
        <v>3.5000000000000001E-3</v>
      </c>
      <c r="E1068" s="13" t="s">
        <v>55</v>
      </c>
      <c r="F1068" s="9" t="s">
        <v>1804</v>
      </c>
      <c r="G1068" s="13" t="s">
        <v>1799</v>
      </c>
      <c r="H1068" s="9" t="s">
        <v>31</v>
      </c>
      <c r="I1068" s="9" t="s">
        <v>55</v>
      </c>
      <c r="J1068" s="13" t="s">
        <v>1015</v>
      </c>
      <c r="K1068" t="s">
        <v>1007</v>
      </c>
      <c r="L1068">
        <v>2011</v>
      </c>
      <c r="M1068" t="s">
        <v>1006</v>
      </c>
    </row>
    <row r="1069" spans="1:14" ht="17" x14ac:dyDescent="0.2">
      <c r="A1069" s="4" t="s">
        <v>1020</v>
      </c>
      <c r="B1069" s="4" t="s">
        <v>55</v>
      </c>
      <c r="C1069" s="13">
        <v>0.17</v>
      </c>
      <c r="D1069" s="13">
        <v>8.5000000000000006E-3</v>
      </c>
      <c r="E1069" s="13" t="s">
        <v>55</v>
      </c>
      <c r="F1069" s="9" t="s">
        <v>1804</v>
      </c>
      <c r="G1069" s="13" t="s">
        <v>39</v>
      </c>
      <c r="H1069" s="9" t="s">
        <v>31</v>
      </c>
      <c r="I1069" s="9" t="s">
        <v>1016</v>
      </c>
      <c r="J1069" s="13" t="s">
        <v>1015</v>
      </c>
      <c r="K1069" t="s">
        <v>1007</v>
      </c>
      <c r="L1069">
        <v>2011</v>
      </c>
      <c r="M1069" t="s">
        <v>1006</v>
      </c>
      <c r="N1069" t="s">
        <v>1800</v>
      </c>
    </row>
    <row r="1070" spans="1:14" ht="17" x14ac:dyDescent="0.2">
      <c r="A1070" s="4" t="s">
        <v>1021</v>
      </c>
      <c r="B1070" s="4" t="s">
        <v>55</v>
      </c>
      <c r="C1070" s="13">
        <v>0.83</v>
      </c>
      <c r="D1070" s="13">
        <v>1.0999999999999999E-2</v>
      </c>
      <c r="E1070" s="13" t="s">
        <v>55</v>
      </c>
      <c r="F1070" s="9" t="s">
        <v>72</v>
      </c>
      <c r="G1070" s="13" t="s">
        <v>39</v>
      </c>
      <c r="H1070" s="9" t="s">
        <v>31</v>
      </c>
      <c r="I1070" s="9">
        <v>63</v>
      </c>
      <c r="J1070" s="13" t="s">
        <v>1015</v>
      </c>
      <c r="K1070" t="s">
        <v>1007</v>
      </c>
      <c r="L1070">
        <v>2011</v>
      </c>
      <c r="M1070" t="s">
        <v>1006</v>
      </c>
    </row>
    <row r="1071" spans="1:14" ht="17" x14ac:dyDescent="0.2">
      <c r="A1071" s="4" t="s">
        <v>1021</v>
      </c>
      <c r="B1071" s="4" t="s">
        <v>55</v>
      </c>
      <c r="C1071" s="13">
        <v>0.83</v>
      </c>
      <c r="D1071" s="13">
        <v>0.01</v>
      </c>
      <c r="E1071" s="13" t="s">
        <v>55</v>
      </c>
      <c r="F1071" s="9" t="s">
        <v>1804</v>
      </c>
      <c r="G1071" s="13" t="s">
        <v>39</v>
      </c>
      <c r="H1071" s="9" t="s">
        <v>31</v>
      </c>
      <c r="I1071" s="9">
        <v>63</v>
      </c>
      <c r="J1071" s="13" t="s">
        <v>1015</v>
      </c>
      <c r="K1071" t="s">
        <v>1007</v>
      </c>
      <c r="L1071">
        <v>2011</v>
      </c>
      <c r="M1071" t="s">
        <v>1006</v>
      </c>
    </row>
    <row r="1072" spans="1:14" ht="17" x14ac:dyDescent="0.2">
      <c r="A1072" s="4" t="s">
        <v>1022</v>
      </c>
      <c r="B1072" s="4" t="s">
        <v>55</v>
      </c>
      <c r="C1072" s="13">
        <v>0.76600000000000001</v>
      </c>
      <c r="D1072" s="13">
        <v>1.6999999999999999E-3</v>
      </c>
      <c r="E1072" s="13" t="s">
        <v>55</v>
      </c>
      <c r="F1072" s="9" t="s">
        <v>1804</v>
      </c>
      <c r="G1072" s="13" t="s">
        <v>39</v>
      </c>
      <c r="H1072" s="9" t="s">
        <v>31</v>
      </c>
      <c r="I1072" s="9" t="s">
        <v>1016</v>
      </c>
      <c r="J1072" s="13" t="s">
        <v>1015</v>
      </c>
      <c r="K1072" t="s">
        <v>1007</v>
      </c>
      <c r="L1072">
        <v>2011</v>
      </c>
      <c r="M1072" t="s">
        <v>1006</v>
      </c>
    </row>
    <row r="1073" spans="1:14" ht="17" x14ac:dyDescent="0.2">
      <c r="A1073" s="4" t="s">
        <v>1023</v>
      </c>
      <c r="B1073" s="4" t="s">
        <v>55</v>
      </c>
      <c r="C1073" s="13">
        <v>0.53</v>
      </c>
      <c r="D1073" s="13">
        <v>4.4000000000000003E-3</v>
      </c>
      <c r="E1073" s="13" t="s">
        <v>55</v>
      </c>
      <c r="F1073" s="9" t="s">
        <v>1804</v>
      </c>
      <c r="G1073" s="13" t="s">
        <v>39</v>
      </c>
      <c r="H1073" s="9" t="s">
        <v>31</v>
      </c>
      <c r="I1073" s="9" t="s">
        <v>1016</v>
      </c>
      <c r="J1073" s="13" t="s">
        <v>1015</v>
      </c>
      <c r="K1073" t="s">
        <v>1007</v>
      </c>
      <c r="L1073">
        <v>2011</v>
      </c>
      <c r="M1073" t="s">
        <v>1006</v>
      </c>
    </row>
    <row r="1074" spans="1:14" ht="17" x14ac:dyDescent="0.2">
      <c r="A1074" s="4" t="s">
        <v>1027</v>
      </c>
      <c r="B1074" s="4" t="s">
        <v>55</v>
      </c>
      <c r="C1074" s="13">
        <v>0.28999999999999998</v>
      </c>
      <c r="D1074" s="13">
        <v>0.04</v>
      </c>
      <c r="E1074" s="13" t="s">
        <v>55</v>
      </c>
      <c r="F1074" s="9" t="s">
        <v>72</v>
      </c>
      <c r="G1074" s="13" t="s">
        <v>1028</v>
      </c>
      <c r="H1074" s="9" t="s">
        <v>37</v>
      </c>
      <c r="J1074" s="13" t="s">
        <v>55</v>
      </c>
      <c r="K1074" s="12" t="s">
        <v>1026</v>
      </c>
      <c r="L1074" s="12">
        <v>2015</v>
      </c>
      <c r="M1074" s="12" t="s">
        <v>1025</v>
      </c>
      <c r="N1074" s="12" t="s">
        <v>1029</v>
      </c>
    </row>
    <row r="1075" spans="1:14" ht="17" x14ac:dyDescent="0.2">
      <c r="A1075" s="4" t="s">
        <v>68</v>
      </c>
      <c r="B1075" s="4" t="s">
        <v>1863</v>
      </c>
      <c r="C1075" s="13" t="s">
        <v>55</v>
      </c>
      <c r="D1075" s="13">
        <v>0.7</v>
      </c>
      <c r="E1075" s="13">
        <v>0.9</v>
      </c>
      <c r="F1075" s="9" t="s">
        <v>1049</v>
      </c>
      <c r="G1075" s="13" t="s">
        <v>1049</v>
      </c>
      <c r="H1075" s="9" t="s">
        <v>31</v>
      </c>
      <c r="I1075" s="9" t="s">
        <v>55</v>
      </c>
      <c r="J1075" s="13" t="s">
        <v>55</v>
      </c>
      <c r="K1075" t="s">
        <v>1031</v>
      </c>
      <c r="L1075">
        <v>2014</v>
      </c>
      <c r="M1075" t="s">
        <v>1030</v>
      </c>
      <c r="N1075" t="s">
        <v>1051</v>
      </c>
    </row>
    <row r="1076" spans="1:14" ht="17" x14ac:dyDescent="0.2">
      <c r="A1076" s="4" t="s">
        <v>1050</v>
      </c>
      <c r="B1076" s="4" t="s">
        <v>1859</v>
      </c>
      <c r="C1076" s="13" t="s">
        <v>55</v>
      </c>
      <c r="D1076" s="13">
        <v>0.05</v>
      </c>
      <c r="E1076" s="13">
        <v>0.15</v>
      </c>
      <c r="F1076" s="9" t="s">
        <v>1049</v>
      </c>
      <c r="G1076" s="13" t="s">
        <v>1049</v>
      </c>
      <c r="H1076" s="9" t="s">
        <v>31</v>
      </c>
      <c r="I1076" s="9" t="s">
        <v>55</v>
      </c>
      <c r="J1076" s="13" t="s">
        <v>55</v>
      </c>
      <c r="K1076" t="s">
        <v>1031</v>
      </c>
      <c r="L1076">
        <v>2014</v>
      </c>
      <c r="M1076" t="s">
        <v>1030</v>
      </c>
    </row>
    <row r="1077" spans="1:14" ht="17" x14ac:dyDescent="0.2">
      <c r="A1077" s="4" t="s">
        <v>727</v>
      </c>
      <c r="B1077" s="4" t="s">
        <v>55</v>
      </c>
      <c r="C1077" s="13" t="s">
        <v>55</v>
      </c>
      <c r="D1077" s="13">
        <v>0.05</v>
      </c>
      <c r="E1077" s="13">
        <v>2</v>
      </c>
      <c r="F1077" s="9" t="s">
        <v>1035</v>
      </c>
      <c r="G1077" s="9" t="s">
        <v>1035</v>
      </c>
      <c r="H1077" s="9" t="s">
        <v>31</v>
      </c>
      <c r="I1077" s="9" t="s">
        <v>55</v>
      </c>
      <c r="J1077" s="13" t="s">
        <v>55</v>
      </c>
      <c r="K1077" t="s">
        <v>1031</v>
      </c>
      <c r="L1077">
        <v>2014</v>
      </c>
      <c r="M1077" t="s">
        <v>1030</v>
      </c>
      <c r="N1077" t="s">
        <v>1952</v>
      </c>
    </row>
    <row r="1078" spans="1:14" ht="17" x14ac:dyDescent="0.2">
      <c r="A1078" s="4" t="s">
        <v>1053</v>
      </c>
      <c r="B1078" s="4" t="s">
        <v>55</v>
      </c>
      <c r="C1078" s="13">
        <v>0.20699999999999999</v>
      </c>
      <c r="D1078" s="13">
        <v>2.7E-2</v>
      </c>
      <c r="E1078" s="13" t="s">
        <v>55</v>
      </c>
      <c r="F1078" s="9" t="s">
        <v>1814</v>
      </c>
      <c r="G1078" s="9" t="s">
        <v>1431</v>
      </c>
      <c r="H1078" s="9" t="s">
        <v>37</v>
      </c>
      <c r="I1078" s="9" t="s">
        <v>438</v>
      </c>
      <c r="J1078" s="13" t="s">
        <v>1815</v>
      </c>
      <c r="K1078" t="s">
        <v>1039</v>
      </c>
      <c r="L1078">
        <v>2012</v>
      </c>
      <c r="M1078" t="s">
        <v>1038</v>
      </c>
    </row>
    <row r="1079" spans="1:14" ht="17" x14ac:dyDescent="0.2">
      <c r="A1079" s="4" t="s">
        <v>1053</v>
      </c>
      <c r="B1079" s="4" t="s">
        <v>55</v>
      </c>
      <c r="C1079" s="13" t="s">
        <v>55</v>
      </c>
      <c r="D1079" s="13">
        <v>0.41</v>
      </c>
      <c r="E1079" s="13">
        <v>0.44</v>
      </c>
      <c r="F1079" s="9" t="s">
        <v>1049</v>
      </c>
      <c r="G1079" s="13" t="s">
        <v>1049</v>
      </c>
      <c r="H1079" s="9" t="s">
        <v>31</v>
      </c>
      <c r="I1079" s="9" t="s">
        <v>55</v>
      </c>
      <c r="J1079" s="13" t="s">
        <v>1056</v>
      </c>
      <c r="K1079" t="s">
        <v>1039</v>
      </c>
      <c r="L1079">
        <v>2012</v>
      </c>
      <c r="M1079" t="s">
        <v>1038</v>
      </c>
    </row>
    <row r="1080" spans="1:14" ht="17" x14ac:dyDescent="0.2">
      <c r="A1080" s="4" t="s">
        <v>1054</v>
      </c>
      <c r="B1080" s="4" t="s">
        <v>55</v>
      </c>
      <c r="C1080" s="13">
        <v>0.68400000000000005</v>
      </c>
      <c r="D1080" s="13" t="s">
        <v>55</v>
      </c>
      <c r="E1080" s="13" t="s">
        <v>55</v>
      </c>
      <c r="F1080" s="9" t="s">
        <v>55</v>
      </c>
      <c r="G1080" s="13" t="s">
        <v>1817</v>
      </c>
      <c r="H1080" s="9" t="s">
        <v>37</v>
      </c>
      <c r="I1080" s="9" t="s">
        <v>438</v>
      </c>
      <c r="J1080" s="13" t="s">
        <v>1815</v>
      </c>
      <c r="K1080" t="s">
        <v>1039</v>
      </c>
      <c r="L1080">
        <v>2012</v>
      </c>
      <c r="M1080" t="s">
        <v>1038</v>
      </c>
      <c r="N1080" t="s">
        <v>292</v>
      </c>
    </row>
    <row r="1081" spans="1:14" ht="17" x14ac:dyDescent="0.2">
      <c r="A1081" s="4" t="s">
        <v>1054</v>
      </c>
      <c r="B1081" s="4" t="s">
        <v>55</v>
      </c>
      <c r="C1081" s="13" t="s">
        <v>55</v>
      </c>
      <c r="D1081" s="13">
        <v>0.8</v>
      </c>
      <c r="E1081" s="13">
        <v>1</v>
      </c>
      <c r="F1081" s="9" t="s">
        <v>1049</v>
      </c>
      <c r="G1081" s="13" t="s">
        <v>1049</v>
      </c>
      <c r="H1081" s="9" t="s">
        <v>31</v>
      </c>
      <c r="I1081" s="9" t="s">
        <v>55</v>
      </c>
      <c r="J1081" s="13" t="s">
        <v>1056</v>
      </c>
      <c r="K1081" t="s">
        <v>1039</v>
      </c>
      <c r="L1081">
        <v>2012</v>
      </c>
      <c r="M1081" t="s">
        <v>1038</v>
      </c>
    </row>
    <row r="1082" spans="1:14" ht="17" x14ac:dyDescent="0.2">
      <c r="A1082" s="4" t="s">
        <v>1292</v>
      </c>
      <c r="B1082" s="4" t="s">
        <v>55</v>
      </c>
      <c r="C1082" s="13">
        <v>0.95699999999999996</v>
      </c>
      <c r="D1082" s="13" t="s">
        <v>55</v>
      </c>
      <c r="E1082" s="13" t="s">
        <v>55</v>
      </c>
      <c r="F1082" s="13" t="s">
        <v>55</v>
      </c>
      <c r="G1082" s="13" t="s">
        <v>1817</v>
      </c>
      <c r="H1082" s="9" t="s">
        <v>55</v>
      </c>
      <c r="I1082" s="9" t="s">
        <v>438</v>
      </c>
      <c r="J1082" s="13" t="s">
        <v>1815</v>
      </c>
      <c r="K1082" t="s">
        <v>1039</v>
      </c>
      <c r="L1082">
        <v>2012</v>
      </c>
      <c r="M1082" t="s">
        <v>1038</v>
      </c>
      <c r="N1082" s="12"/>
    </row>
    <row r="1083" spans="1:14" ht="17" x14ac:dyDescent="0.2">
      <c r="A1083" s="4" t="s">
        <v>1292</v>
      </c>
      <c r="B1083" s="4" t="s">
        <v>55</v>
      </c>
      <c r="C1083" s="13">
        <v>0.97</v>
      </c>
      <c r="D1083" s="13" t="s">
        <v>55</v>
      </c>
      <c r="E1083" s="13" t="s">
        <v>55</v>
      </c>
      <c r="F1083" s="13" t="s">
        <v>55</v>
      </c>
      <c r="G1083" s="13" t="s">
        <v>250</v>
      </c>
      <c r="H1083" s="9" t="s">
        <v>55</v>
      </c>
      <c r="I1083" s="9" t="s">
        <v>55</v>
      </c>
      <c r="J1083" s="13" t="s">
        <v>1056</v>
      </c>
      <c r="K1083" t="s">
        <v>1039</v>
      </c>
      <c r="L1083">
        <v>2012</v>
      </c>
      <c r="M1083" t="s">
        <v>1038</v>
      </c>
      <c r="N1083" s="12"/>
    </row>
    <row r="1084" spans="1:14" ht="17" x14ac:dyDescent="0.2">
      <c r="A1084" s="4" t="s">
        <v>350</v>
      </c>
      <c r="B1084" s="4" t="s">
        <v>55</v>
      </c>
      <c r="C1084" s="13">
        <v>0.84</v>
      </c>
      <c r="D1084" s="13" t="s">
        <v>55</v>
      </c>
      <c r="E1084" s="13" t="s">
        <v>55</v>
      </c>
      <c r="F1084" s="9" t="s">
        <v>55</v>
      </c>
      <c r="G1084" s="13" t="s">
        <v>1816</v>
      </c>
      <c r="H1084" s="9" t="s">
        <v>55</v>
      </c>
      <c r="I1084" s="9" t="s">
        <v>55</v>
      </c>
      <c r="J1084" s="13" t="s">
        <v>1815</v>
      </c>
      <c r="K1084" t="s">
        <v>1039</v>
      </c>
      <c r="L1084">
        <v>2012</v>
      </c>
      <c r="M1084" t="s">
        <v>1038</v>
      </c>
    </row>
    <row r="1085" spans="1:14" ht="17" x14ac:dyDescent="0.2">
      <c r="A1085" s="4" t="s">
        <v>350</v>
      </c>
      <c r="B1085" s="4" t="s">
        <v>55</v>
      </c>
      <c r="C1085" s="13" t="s">
        <v>55</v>
      </c>
      <c r="D1085" s="13">
        <v>0.96</v>
      </c>
      <c r="E1085" s="13">
        <v>1.07</v>
      </c>
      <c r="F1085" s="9" t="s">
        <v>277</v>
      </c>
      <c r="G1085" s="13" t="s">
        <v>1055</v>
      </c>
      <c r="H1085" s="9" t="s">
        <v>55</v>
      </c>
      <c r="J1085" s="13" t="s">
        <v>1056</v>
      </c>
      <c r="K1085" t="s">
        <v>1039</v>
      </c>
      <c r="L1085">
        <v>2012</v>
      </c>
      <c r="M1085" t="s">
        <v>1038</v>
      </c>
    </row>
    <row r="1086" spans="1:14" ht="17" x14ac:dyDescent="0.2">
      <c r="A1086" s="4" t="s">
        <v>1819</v>
      </c>
      <c r="B1086" s="4" t="s">
        <v>1843</v>
      </c>
      <c r="C1086" s="13">
        <v>0.3</v>
      </c>
      <c r="D1086" s="13" t="s">
        <v>55</v>
      </c>
      <c r="E1086" s="13" t="s">
        <v>55</v>
      </c>
      <c r="F1086" s="9" t="s">
        <v>55</v>
      </c>
      <c r="G1086" s="13" t="s">
        <v>250</v>
      </c>
      <c r="H1086" s="9" t="s">
        <v>55</v>
      </c>
      <c r="I1086" s="9" t="s">
        <v>55</v>
      </c>
      <c r="J1086" s="13" t="s">
        <v>1820</v>
      </c>
      <c r="K1086" t="s">
        <v>1058</v>
      </c>
      <c r="L1086">
        <v>2015</v>
      </c>
      <c r="M1086" t="s">
        <v>1057</v>
      </c>
    </row>
    <row r="1087" spans="1:14" ht="17" x14ac:dyDescent="0.2">
      <c r="A1087" s="4" t="s">
        <v>1819</v>
      </c>
      <c r="B1087" s="4" t="s">
        <v>1843</v>
      </c>
      <c r="C1087" s="13">
        <v>0.25</v>
      </c>
      <c r="D1087" s="13" t="s">
        <v>55</v>
      </c>
      <c r="E1087" s="13" t="s">
        <v>55</v>
      </c>
      <c r="F1087" s="9" t="s">
        <v>55</v>
      </c>
      <c r="G1087" s="13" t="s">
        <v>250</v>
      </c>
      <c r="H1087" s="9" t="s">
        <v>55</v>
      </c>
      <c r="I1087" s="9" t="s">
        <v>55</v>
      </c>
      <c r="J1087" s="13" t="s">
        <v>1821</v>
      </c>
      <c r="K1087" t="s">
        <v>1058</v>
      </c>
      <c r="L1087">
        <v>2015</v>
      </c>
      <c r="M1087" t="s">
        <v>1057</v>
      </c>
    </row>
    <row r="1088" spans="1:14" ht="17" x14ac:dyDescent="0.2">
      <c r="A1088" s="4" t="s">
        <v>1819</v>
      </c>
      <c r="B1088" s="4" t="s">
        <v>1843</v>
      </c>
      <c r="C1088" s="13">
        <v>0.24</v>
      </c>
      <c r="D1088" s="13">
        <v>0.22</v>
      </c>
      <c r="E1088" s="13">
        <v>0.27</v>
      </c>
      <c r="F1088" s="9" t="s">
        <v>1822</v>
      </c>
      <c r="G1088" s="13" t="s">
        <v>1823</v>
      </c>
      <c r="H1088" s="9" t="s">
        <v>31</v>
      </c>
      <c r="I1088" s="9" t="s">
        <v>1016</v>
      </c>
      <c r="J1088" s="13" t="s">
        <v>1824</v>
      </c>
      <c r="K1088" t="s">
        <v>1058</v>
      </c>
      <c r="L1088">
        <v>2015</v>
      </c>
      <c r="M1088" t="s">
        <v>1057</v>
      </c>
    </row>
    <row r="1089" spans="1:14" ht="17" x14ac:dyDescent="0.2">
      <c r="A1089" s="4" t="s">
        <v>1819</v>
      </c>
      <c r="B1089" s="4" t="s">
        <v>1843</v>
      </c>
      <c r="C1089" s="13">
        <v>0.26</v>
      </c>
      <c r="D1089" s="13">
        <v>0.23</v>
      </c>
      <c r="E1089" s="13">
        <v>0.28000000000000003</v>
      </c>
      <c r="F1089" s="9" t="s">
        <v>1822</v>
      </c>
      <c r="G1089" s="13" t="s">
        <v>1823</v>
      </c>
      <c r="H1089" s="9" t="s">
        <v>31</v>
      </c>
      <c r="I1089" s="9" t="s">
        <v>1016</v>
      </c>
      <c r="J1089" s="13" t="s">
        <v>1825</v>
      </c>
      <c r="K1089" t="s">
        <v>1058</v>
      </c>
      <c r="L1089">
        <v>2015</v>
      </c>
      <c r="M1089" t="s">
        <v>1057</v>
      </c>
      <c r="N1089" t="s">
        <v>292</v>
      </c>
    </row>
    <row r="1090" spans="1:14" ht="17" x14ac:dyDescent="0.2">
      <c r="A1090" s="4" t="s">
        <v>377</v>
      </c>
      <c r="B1090" s="4" t="s">
        <v>1849</v>
      </c>
      <c r="C1090" s="13">
        <v>0.42</v>
      </c>
      <c r="D1090" s="13" t="s">
        <v>55</v>
      </c>
      <c r="E1090" s="13" t="s">
        <v>55</v>
      </c>
      <c r="F1090" s="9" t="s">
        <v>55</v>
      </c>
      <c r="G1090" s="13" t="s">
        <v>250</v>
      </c>
      <c r="H1090" s="9" t="s">
        <v>55</v>
      </c>
      <c r="I1090" s="9" t="s">
        <v>55</v>
      </c>
      <c r="J1090" s="13" t="s">
        <v>1820</v>
      </c>
      <c r="K1090" t="s">
        <v>1058</v>
      </c>
      <c r="L1090">
        <v>2015</v>
      </c>
      <c r="M1090" t="s">
        <v>1057</v>
      </c>
      <c r="N1090" t="s">
        <v>1831</v>
      </c>
    </row>
    <row r="1091" spans="1:14" ht="17" x14ac:dyDescent="0.2">
      <c r="A1091" s="4" t="s">
        <v>377</v>
      </c>
      <c r="B1091" s="4" t="s">
        <v>1849</v>
      </c>
      <c r="C1091" s="13">
        <v>0.33</v>
      </c>
      <c r="D1091" s="13" t="s">
        <v>55</v>
      </c>
      <c r="E1091" s="13" t="s">
        <v>55</v>
      </c>
      <c r="F1091" s="9" t="s">
        <v>55</v>
      </c>
      <c r="G1091" s="13" t="s">
        <v>250</v>
      </c>
      <c r="H1091" s="9" t="s">
        <v>55</v>
      </c>
      <c r="I1091" s="9" t="s">
        <v>55</v>
      </c>
      <c r="J1091" s="13" t="s">
        <v>1821</v>
      </c>
      <c r="K1091" t="s">
        <v>1058</v>
      </c>
      <c r="L1091">
        <v>2015</v>
      </c>
      <c r="M1091" t="s">
        <v>1057</v>
      </c>
    </row>
    <row r="1092" spans="1:14" ht="17" x14ac:dyDescent="0.2">
      <c r="A1092" s="4" t="s">
        <v>377</v>
      </c>
      <c r="B1092" s="4" t="s">
        <v>1849</v>
      </c>
      <c r="C1092" s="13">
        <v>0.56999999999999995</v>
      </c>
      <c r="D1092" s="13" t="s">
        <v>55</v>
      </c>
      <c r="E1092" s="13" t="s">
        <v>55</v>
      </c>
      <c r="F1092" s="13" t="s">
        <v>55</v>
      </c>
      <c r="G1092" s="13" t="s">
        <v>1832</v>
      </c>
      <c r="H1092" s="9" t="s">
        <v>55</v>
      </c>
      <c r="I1092" s="9">
        <v>35</v>
      </c>
      <c r="J1092" s="13" t="s">
        <v>1824</v>
      </c>
      <c r="K1092" t="s">
        <v>1058</v>
      </c>
      <c r="L1092">
        <v>2015</v>
      </c>
      <c r="M1092" t="s">
        <v>1057</v>
      </c>
      <c r="N1092" t="s">
        <v>1833</v>
      </c>
    </row>
    <row r="1093" spans="1:14" ht="17" x14ac:dyDescent="0.2">
      <c r="A1093" s="4" t="s">
        <v>377</v>
      </c>
      <c r="B1093" s="4" t="s">
        <v>1849</v>
      </c>
      <c r="C1093" s="13">
        <v>0.67</v>
      </c>
      <c r="D1093" s="13" t="s">
        <v>55</v>
      </c>
      <c r="E1093" s="13" t="s">
        <v>55</v>
      </c>
      <c r="F1093" s="13" t="s">
        <v>55</v>
      </c>
      <c r="G1093" s="13" t="s">
        <v>1832</v>
      </c>
      <c r="H1093" s="9" t="s">
        <v>55</v>
      </c>
      <c r="I1093" s="9">
        <v>25</v>
      </c>
      <c r="J1093" s="13" t="s">
        <v>1825</v>
      </c>
      <c r="K1093" t="s">
        <v>1058</v>
      </c>
      <c r="L1093">
        <v>2015</v>
      </c>
      <c r="M1093" t="s">
        <v>1057</v>
      </c>
    </row>
    <row r="1094" spans="1:14" ht="17" x14ac:dyDescent="0.2">
      <c r="A1094" s="4" t="s">
        <v>1593</v>
      </c>
      <c r="B1094" s="4" t="s">
        <v>1852</v>
      </c>
      <c r="C1094" s="13">
        <v>0.92</v>
      </c>
      <c r="D1094" s="13" t="s">
        <v>55</v>
      </c>
      <c r="E1094" s="13" t="s">
        <v>55</v>
      </c>
      <c r="F1094" s="9" t="s">
        <v>55</v>
      </c>
      <c r="G1094" s="13" t="s">
        <v>250</v>
      </c>
      <c r="H1094" s="9" t="s">
        <v>55</v>
      </c>
      <c r="I1094" s="9" t="s">
        <v>55</v>
      </c>
      <c r="J1094" s="13" t="s">
        <v>1820</v>
      </c>
      <c r="K1094" t="s">
        <v>1058</v>
      </c>
      <c r="L1094">
        <v>2015</v>
      </c>
      <c r="M1094" t="s">
        <v>1057</v>
      </c>
    </row>
    <row r="1095" spans="1:14" ht="17" x14ac:dyDescent="0.2">
      <c r="A1095" s="4" t="s">
        <v>1593</v>
      </c>
      <c r="B1095" s="4" t="s">
        <v>1852</v>
      </c>
      <c r="C1095" s="13">
        <v>0.9</v>
      </c>
      <c r="D1095" s="13" t="s">
        <v>55</v>
      </c>
      <c r="E1095" s="13" t="s">
        <v>55</v>
      </c>
      <c r="F1095" s="9" t="s">
        <v>55</v>
      </c>
      <c r="G1095" s="13" t="s">
        <v>250</v>
      </c>
      <c r="H1095" s="9" t="s">
        <v>55</v>
      </c>
      <c r="I1095" s="9" t="s">
        <v>55</v>
      </c>
      <c r="J1095" s="13" t="s">
        <v>1821</v>
      </c>
      <c r="K1095" t="s">
        <v>1058</v>
      </c>
      <c r="L1095">
        <v>2015</v>
      </c>
      <c r="M1095" t="s">
        <v>1057</v>
      </c>
    </row>
    <row r="1096" spans="1:14" ht="17" x14ac:dyDescent="0.2">
      <c r="A1096" s="4" t="s">
        <v>1593</v>
      </c>
      <c r="B1096" s="4" t="s">
        <v>1852</v>
      </c>
      <c r="C1096" s="13">
        <v>0.79</v>
      </c>
      <c r="D1096" s="13" t="s">
        <v>55</v>
      </c>
      <c r="E1096" s="13" t="s">
        <v>55</v>
      </c>
      <c r="F1096" s="13" t="s">
        <v>55</v>
      </c>
      <c r="G1096" s="13" t="s">
        <v>1832</v>
      </c>
      <c r="H1096" s="9" t="s">
        <v>55</v>
      </c>
      <c r="I1096" s="9" t="s">
        <v>1834</v>
      </c>
      <c r="J1096" s="13" t="s">
        <v>1824</v>
      </c>
      <c r="K1096" t="s">
        <v>1058</v>
      </c>
      <c r="L1096">
        <v>2015</v>
      </c>
      <c r="M1096" t="s">
        <v>1057</v>
      </c>
    </row>
    <row r="1097" spans="1:14" ht="17" x14ac:dyDescent="0.2">
      <c r="A1097" s="4" t="s">
        <v>1593</v>
      </c>
      <c r="B1097" s="4" t="s">
        <v>1852</v>
      </c>
      <c r="C1097" s="13">
        <v>0.85</v>
      </c>
      <c r="D1097" s="13" t="s">
        <v>55</v>
      </c>
      <c r="E1097" s="13" t="s">
        <v>55</v>
      </c>
      <c r="F1097" s="13" t="s">
        <v>55</v>
      </c>
      <c r="G1097" s="13" t="s">
        <v>1832</v>
      </c>
      <c r="H1097" s="9" t="s">
        <v>55</v>
      </c>
      <c r="I1097" s="9" t="s">
        <v>1835</v>
      </c>
      <c r="J1097" s="13" t="s">
        <v>1825</v>
      </c>
      <c r="K1097" t="s">
        <v>1058</v>
      </c>
      <c r="L1097">
        <v>2015</v>
      </c>
      <c r="M1097" t="s">
        <v>1057</v>
      </c>
    </row>
    <row r="1098" spans="1:14" ht="17" x14ac:dyDescent="0.2">
      <c r="A1098" s="4" t="s">
        <v>68</v>
      </c>
      <c r="B1098" s="4" t="s">
        <v>1863</v>
      </c>
      <c r="C1098" s="13">
        <v>0.95</v>
      </c>
      <c r="D1098" s="13" t="s">
        <v>55</v>
      </c>
      <c r="E1098" s="13" t="s">
        <v>55</v>
      </c>
      <c r="F1098" s="9" t="s">
        <v>55</v>
      </c>
      <c r="G1098" s="13" t="s">
        <v>250</v>
      </c>
      <c r="H1098" s="9" t="s">
        <v>55</v>
      </c>
      <c r="I1098" s="9" t="s">
        <v>55</v>
      </c>
      <c r="J1098" s="13" t="s">
        <v>1820</v>
      </c>
      <c r="K1098" t="s">
        <v>1058</v>
      </c>
      <c r="L1098">
        <v>2015</v>
      </c>
      <c r="M1098" t="s">
        <v>1057</v>
      </c>
    </row>
    <row r="1099" spans="1:14" ht="17" x14ac:dyDescent="0.2">
      <c r="A1099" s="4" t="s">
        <v>68</v>
      </c>
      <c r="B1099" s="4" t="s">
        <v>1863</v>
      </c>
      <c r="C1099" s="13">
        <v>0.91</v>
      </c>
      <c r="D1099" s="13" t="s">
        <v>55</v>
      </c>
      <c r="E1099" s="13" t="s">
        <v>55</v>
      </c>
      <c r="F1099" s="9" t="s">
        <v>55</v>
      </c>
      <c r="G1099" s="13" t="s">
        <v>250</v>
      </c>
      <c r="H1099" s="9" t="s">
        <v>55</v>
      </c>
      <c r="I1099" s="9" t="s">
        <v>55</v>
      </c>
      <c r="J1099" s="13" t="s">
        <v>1821</v>
      </c>
      <c r="K1099" t="s">
        <v>1058</v>
      </c>
      <c r="L1099">
        <v>2015</v>
      </c>
      <c r="M1099" t="s">
        <v>1057</v>
      </c>
    </row>
    <row r="1100" spans="1:14" ht="17" x14ac:dyDescent="0.2">
      <c r="A1100" s="4" t="s">
        <v>68</v>
      </c>
      <c r="B1100" s="4" t="s">
        <v>1863</v>
      </c>
      <c r="C1100" s="13">
        <v>0.84</v>
      </c>
      <c r="D1100" s="13" t="s">
        <v>55</v>
      </c>
      <c r="E1100" s="13" t="s">
        <v>55</v>
      </c>
      <c r="F1100" s="13" t="s">
        <v>55</v>
      </c>
      <c r="G1100" s="13" t="s">
        <v>1832</v>
      </c>
      <c r="H1100" s="9" t="s">
        <v>55</v>
      </c>
      <c r="I1100" s="9" t="s">
        <v>1836</v>
      </c>
      <c r="J1100" s="13" t="s">
        <v>1824</v>
      </c>
      <c r="K1100" t="s">
        <v>1058</v>
      </c>
      <c r="L1100">
        <v>2015</v>
      </c>
      <c r="M1100" t="s">
        <v>1057</v>
      </c>
    </row>
    <row r="1101" spans="1:14" ht="17" x14ac:dyDescent="0.2">
      <c r="A1101" s="4" t="s">
        <v>68</v>
      </c>
      <c r="B1101" s="4" t="s">
        <v>1863</v>
      </c>
      <c r="C1101" s="13">
        <v>0.89</v>
      </c>
      <c r="D1101" s="13" t="s">
        <v>55</v>
      </c>
      <c r="E1101" s="13" t="s">
        <v>55</v>
      </c>
      <c r="F1101" s="13" t="s">
        <v>55</v>
      </c>
      <c r="G1101" s="13" t="s">
        <v>1832</v>
      </c>
      <c r="H1101" s="9" t="s">
        <v>55</v>
      </c>
      <c r="I1101" s="9" t="s">
        <v>1837</v>
      </c>
      <c r="J1101" s="13" t="s">
        <v>1825</v>
      </c>
      <c r="K1101" t="s">
        <v>1058</v>
      </c>
      <c r="L1101">
        <v>2015</v>
      </c>
      <c r="M1101" t="s">
        <v>1057</v>
      </c>
    </row>
    <row r="1102" spans="1:14" ht="17" x14ac:dyDescent="0.2">
      <c r="A1102" s="4" t="s">
        <v>350</v>
      </c>
      <c r="B1102" s="4" t="s">
        <v>55</v>
      </c>
      <c r="C1102" s="13">
        <v>1.03</v>
      </c>
      <c r="D1102" s="13" t="s">
        <v>55</v>
      </c>
      <c r="E1102" s="13" t="s">
        <v>55</v>
      </c>
      <c r="F1102" s="13" t="s">
        <v>55</v>
      </c>
      <c r="G1102" s="13" t="s">
        <v>55</v>
      </c>
      <c r="H1102" s="9" t="s">
        <v>55</v>
      </c>
      <c r="I1102" s="9" t="s">
        <v>55</v>
      </c>
      <c r="J1102" s="13" t="s">
        <v>1820</v>
      </c>
      <c r="K1102" t="s">
        <v>1058</v>
      </c>
      <c r="L1102">
        <v>2015</v>
      </c>
      <c r="M1102" t="s">
        <v>1057</v>
      </c>
    </row>
    <row r="1103" spans="1:14" ht="17" x14ac:dyDescent="0.2">
      <c r="A1103" s="4" t="s">
        <v>350</v>
      </c>
      <c r="B1103" s="4" t="s">
        <v>55</v>
      </c>
      <c r="C1103" s="13">
        <v>0.97</v>
      </c>
      <c r="D1103" s="13" t="s">
        <v>55</v>
      </c>
      <c r="E1103" s="13" t="s">
        <v>55</v>
      </c>
      <c r="F1103" s="13" t="s">
        <v>55</v>
      </c>
      <c r="G1103" s="13" t="s">
        <v>55</v>
      </c>
      <c r="H1103" s="9" t="s">
        <v>55</v>
      </c>
      <c r="I1103" s="9" t="s">
        <v>55</v>
      </c>
      <c r="J1103" s="13" t="s">
        <v>1821</v>
      </c>
      <c r="K1103" t="s">
        <v>1058</v>
      </c>
      <c r="L1103">
        <v>2015</v>
      </c>
      <c r="M1103" t="s">
        <v>1057</v>
      </c>
    </row>
    <row r="1104" spans="1:14" ht="17" x14ac:dyDescent="0.2">
      <c r="A1104" s="4" t="s">
        <v>350</v>
      </c>
      <c r="B1104" s="4" t="s">
        <v>55</v>
      </c>
      <c r="C1104" s="13">
        <v>0.93</v>
      </c>
      <c r="D1104" s="13">
        <v>0.92</v>
      </c>
      <c r="E1104" s="13">
        <v>0.93</v>
      </c>
      <c r="F1104" s="9" t="s">
        <v>1838</v>
      </c>
      <c r="G1104" s="13" t="s">
        <v>1839</v>
      </c>
      <c r="H1104" s="9" t="s">
        <v>55</v>
      </c>
      <c r="I1104" s="9" t="s">
        <v>55</v>
      </c>
      <c r="J1104" s="13" t="s">
        <v>1824</v>
      </c>
      <c r="K1104" t="s">
        <v>1058</v>
      </c>
      <c r="L1104">
        <v>2015</v>
      </c>
      <c r="M1104" t="s">
        <v>1057</v>
      </c>
    </row>
    <row r="1105" spans="1:14" ht="17" x14ac:dyDescent="0.2">
      <c r="A1105" s="4" t="s">
        <v>350</v>
      </c>
      <c r="B1105" s="4" t="s">
        <v>55</v>
      </c>
      <c r="C1105" s="13">
        <v>0.99</v>
      </c>
      <c r="D1105" s="13">
        <v>0.99</v>
      </c>
      <c r="E1105" s="13">
        <v>1</v>
      </c>
      <c r="F1105" s="9" t="s">
        <v>1838</v>
      </c>
      <c r="G1105" s="13" t="s">
        <v>1839</v>
      </c>
      <c r="H1105" s="9" t="s">
        <v>55</v>
      </c>
      <c r="I1105" s="9" t="s">
        <v>55</v>
      </c>
      <c r="J1105" s="13" t="s">
        <v>1825</v>
      </c>
      <c r="K1105" t="s">
        <v>1058</v>
      </c>
      <c r="L1105">
        <v>2015</v>
      </c>
      <c r="M1105" t="s">
        <v>1057</v>
      </c>
    </row>
    <row r="1106" spans="1:14" ht="17" x14ac:dyDescent="0.2">
      <c r="A1106" s="4" t="s">
        <v>205</v>
      </c>
      <c r="B1106" s="4"/>
      <c r="C1106" s="13">
        <v>0.59899999999999998</v>
      </c>
      <c r="D1106" s="13">
        <v>6.6000000000000003E-2</v>
      </c>
      <c r="E1106" s="13" t="s">
        <v>55</v>
      </c>
      <c r="F1106" s="9" t="s">
        <v>72</v>
      </c>
      <c r="G1106" t="s">
        <v>1081</v>
      </c>
      <c r="H1106" s="9" t="s">
        <v>31</v>
      </c>
      <c r="I1106" s="9" t="s">
        <v>1969</v>
      </c>
      <c r="J1106" s="13" t="s">
        <v>55</v>
      </c>
      <c r="K1106" t="s">
        <v>1074</v>
      </c>
      <c r="L1106">
        <v>2016</v>
      </c>
      <c r="M1106" t="s">
        <v>1073</v>
      </c>
    </row>
    <row r="1107" spans="1:14" ht="17" x14ac:dyDescent="0.2">
      <c r="A1107" s="4" t="s">
        <v>69</v>
      </c>
      <c r="B1107" s="4"/>
      <c r="C1107" s="13">
        <v>0.877</v>
      </c>
      <c r="D1107" s="13">
        <v>6.6000000000000003E-2</v>
      </c>
      <c r="E1107" s="13" t="s">
        <v>55</v>
      </c>
      <c r="F1107" s="9" t="s">
        <v>72</v>
      </c>
      <c r="G1107" t="s">
        <v>1081</v>
      </c>
      <c r="H1107" s="9" t="s">
        <v>31</v>
      </c>
      <c r="I1107" s="9" t="s">
        <v>1969</v>
      </c>
      <c r="J1107" s="13" t="s">
        <v>55</v>
      </c>
      <c r="K1107" t="s">
        <v>1074</v>
      </c>
      <c r="L1107">
        <v>2016</v>
      </c>
      <c r="M1107" t="s">
        <v>1073</v>
      </c>
    </row>
    <row r="1108" spans="1:14" ht="17" x14ac:dyDescent="0.2">
      <c r="A1108" s="4" t="s">
        <v>68</v>
      </c>
      <c r="B1108" s="4"/>
      <c r="C1108" s="13">
        <v>0.67800000000000005</v>
      </c>
      <c r="D1108" s="13">
        <v>3.5999999999999997E-2</v>
      </c>
      <c r="E1108" s="13" t="s">
        <v>55</v>
      </c>
      <c r="F1108" s="9" t="s">
        <v>72</v>
      </c>
      <c r="G1108" t="s">
        <v>1081</v>
      </c>
      <c r="H1108" s="9" t="s">
        <v>31</v>
      </c>
      <c r="I1108" s="9" t="s">
        <v>1969</v>
      </c>
      <c r="J1108" s="13" t="s">
        <v>55</v>
      </c>
      <c r="K1108" t="s">
        <v>1074</v>
      </c>
      <c r="L1108">
        <v>2016</v>
      </c>
      <c r="M1108" t="s">
        <v>1073</v>
      </c>
    </row>
    <row r="1109" spans="1:14" ht="17" x14ac:dyDescent="0.2">
      <c r="A1109" s="4" t="s">
        <v>350</v>
      </c>
      <c r="B1109" s="4"/>
      <c r="C1109" s="13">
        <v>1.0840000000000001</v>
      </c>
      <c r="D1109" s="13">
        <v>1.069</v>
      </c>
      <c r="E1109" s="13">
        <v>1.0980000000000001</v>
      </c>
      <c r="F1109" s="9" t="s">
        <v>63</v>
      </c>
      <c r="G1109" t="s">
        <v>1013</v>
      </c>
      <c r="H1109" s="9" t="s">
        <v>55</v>
      </c>
      <c r="I1109" s="9" t="s">
        <v>55</v>
      </c>
      <c r="J1109" s="13" t="s">
        <v>55</v>
      </c>
      <c r="K1109" t="s">
        <v>1074</v>
      </c>
      <c r="L1109">
        <v>2016</v>
      </c>
      <c r="M1109" t="s">
        <v>1073</v>
      </c>
    </row>
    <row r="1110" spans="1:14" ht="17" x14ac:dyDescent="0.2">
      <c r="A1110" s="4" t="s">
        <v>70</v>
      </c>
      <c r="B1110" s="4"/>
      <c r="C1110" s="13">
        <v>1.67</v>
      </c>
      <c r="D1110" s="13">
        <v>0.17</v>
      </c>
      <c r="E1110" s="13" t="s">
        <v>55</v>
      </c>
      <c r="F1110" s="9" t="s">
        <v>72</v>
      </c>
      <c r="G1110" s="13" t="s">
        <v>1028</v>
      </c>
      <c r="H1110" s="9" t="s">
        <v>37</v>
      </c>
      <c r="I1110" s="9">
        <v>46</v>
      </c>
      <c r="J1110" s="13" t="s">
        <v>55</v>
      </c>
      <c r="K1110" t="s">
        <v>1074</v>
      </c>
      <c r="L1110">
        <v>2016</v>
      </c>
      <c r="M1110" t="s">
        <v>1073</v>
      </c>
    </row>
    <row r="1111" spans="1:14" ht="17" x14ac:dyDescent="0.2">
      <c r="A1111" s="4" t="s">
        <v>68</v>
      </c>
      <c r="B1111" s="4"/>
      <c r="C1111" s="13">
        <v>0.89300000000000002</v>
      </c>
      <c r="D1111" s="13" t="s">
        <v>379</v>
      </c>
      <c r="E1111" s="13" t="s">
        <v>379</v>
      </c>
      <c r="F1111" s="9" t="s">
        <v>1090</v>
      </c>
      <c r="G1111" t="s">
        <v>1089</v>
      </c>
      <c r="H1111" s="9" t="s">
        <v>31</v>
      </c>
      <c r="I1111" s="9" t="s">
        <v>438</v>
      </c>
      <c r="J1111" s="13" t="s">
        <v>1975</v>
      </c>
      <c r="K1111" t="s">
        <v>1083</v>
      </c>
      <c r="L1111">
        <v>2018</v>
      </c>
      <c r="M1111" t="s">
        <v>1082</v>
      </c>
      <c r="N1111" t="s">
        <v>379</v>
      </c>
    </row>
    <row r="1112" spans="1:14" ht="17" x14ac:dyDescent="0.2">
      <c r="A1112" s="4" t="s">
        <v>70</v>
      </c>
      <c r="B1112" s="4"/>
      <c r="C1112" s="13" t="s">
        <v>379</v>
      </c>
      <c r="D1112" s="13" t="s">
        <v>379</v>
      </c>
      <c r="E1112" s="13" t="s">
        <v>379</v>
      </c>
      <c r="F1112" s="9" t="s">
        <v>1090</v>
      </c>
      <c r="G1112" t="s">
        <v>1089</v>
      </c>
      <c r="H1112" s="9" t="s">
        <v>31</v>
      </c>
      <c r="I1112" s="9" t="s">
        <v>438</v>
      </c>
      <c r="J1112" s="13" t="s">
        <v>1975</v>
      </c>
      <c r="K1112" t="s">
        <v>1083</v>
      </c>
      <c r="L1112">
        <v>2018</v>
      </c>
      <c r="M1112" t="s">
        <v>1082</v>
      </c>
    </row>
    <row r="1113" spans="1:14" ht="17" x14ac:dyDescent="0.2">
      <c r="A1113" s="4" t="s">
        <v>1091</v>
      </c>
      <c r="B1113" s="4"/>
      <c r="C1113" s="13">
        <v>0.77800000000000002</v>
      </c>
      <c r="D1113" s="13" t="s">
        <v>379</v>
      </c>
      <c r="E1113" s="13" t="s">
        <v>379</v>
      </c>
      <c r="F1113" s="9" t="s">
        <v>1090</v>
      </c>
      <c r="G1113" t="s">
        <v>1089</v>
      </c>
      <c r="H1113" s="9" t="s">
        <v>31</v>
      </c>
      <c r="I1113" s="9" t="s">
        <v>438</v>
      </c>
      <c r="J1113" s="13" t="s">
        <v>1975</v>
      </c>
      <c r="K1113" t="s">
        <v>1083</v>
      </c>
      <c r="L1113">
        <v>2018</v>
      </c>
      <c r="M1113" t="s">
        <v>1082</v>
      </c>
    </row>
    <row r="1114" spans="1:14" ht="17" x14ac:dyDescent="0.2">
      <c r="A1114" s="4" t="s">
        <v>68</v>
      </c>
      <c r="B1114" s="4"/>
      <c r="C1114" s="13">
        <v>0.85099999999999998</v>
      </c>
      <c r="D1114" s="13" t="s">
        <v>379</v>
      </c>
      <c r="E1114" s="13" t="s">
        <v>379</v>
      </c>
      <c r="F1114" s="9" t="s">
        <v>1090</v>
      </c>
      <c r="G1114" t="s">
        <v>1089</v>
      </c>
      <c r="H1114" s="9" t="s">
        <v>31</v>
      </c>
      <c r="I1114" s="9" t="s">
        <v>438</v>
      </c>
      <c r="J1114" s="13" t="s">
        <v>1973</v>
      </c>
      <c r="K1114" t="s">
        <v>1083</v>
      </c>
      <c r="L1114">
        <v>2018</v>
      </c>
      <c r="M1114" t="s">
        <v>1082</v>
      </c>
      <c r="N1114" t="s">
        <v>379</v>
      </c>
    </row>
    <row r="1115" spans="1:14" ht="17" x14ac:dyDescent="0.2">
      <c r="A1115" s="4" t="s">
        <v>70</v>
      </c>
      <c r="B1115" s="4"/>
      <c r="C1115" s="13" t="s">
        <v>379</v>
      </c>
      <c r="D1115" s="13" t="s">
        <v>379</v>
      </c>
      <c r="E1115" s="13" t="s">
        <v>379</v>
      </c>
      <c r="F1115" s="9" t="s">
        <v>1090</v>
      </c>
      <c r="G1115" t="s">
        <v>1089</v>
      </c>
      <c r="H1115" s="9" t="s">
        <v>31</v>
      </c>
      <c r="I1115" s="9" t="s">
        <v>438</v>
      </c>
      <c r="J1115" s="13" t="s">
        <v>1973</v>
      </c>
      <c r="K1115" t="s">
        <v>1083</v>
      </c>
      <c r="L1115">
        <v>2018</v>
      </c>
      <c r="M1115" t="s">
        <v>1082</v>
      </c>
    </row>
    <row r="1116" spans="1:14" ht="17" x14ac:dyDescent="0.2">
      <c r="A1116" s="4" t="s">
        <v>1091</v>
      </c>
      <c r="B1116" s="4"/>
      <c r="C1116" s="13">
        <v>0.78200000000000003</v>
      </c>
      <c r="D1116" s="13" t="s">
        <v>379</v>
      </c>
      <c r="E1116" s="13" t="s">
        <v>379</v>
      </c>
      <c r="F1116" s="9" t="s">
        <v>1090</v>
      </c>
      <c r="G1116" t="s">
        <v>1089</v>
      </c>
      <c r="H1116" s="9" t="s">
        <v>31</v>
      </c>
      <c r="I1116" s="9" t="s">
        <v>438</v>
      </c>
      <c r="J1116" s="13" t="s">
        <v>1973</v>
      </c>
      <c r="K1116" t="s">
        <v>1083</v>
      </c>
      <c r="L1116">
        <v>2018</v>
      </c>
      <c r="M1116" t="s">
        <v>1082</v>
      </c>
    </row>
    <row r="1117" spans="1:14" ht="17" x14ac:dyDescent="0.2">
      <c r="A1117" s="4" t="s">
        <v>68</v>
      </c>
      <c r="B1117" s="4"/>
      <c r="C1117" s="13">
        <v>0.86099999999999999</v>
      </c>
      <c r="D1117" s="13" t="s">
        <v>379</v>
      </c>
      <c r="E1117" s="13" t="s">
        <v>379</v>
      </c>
      <c r="F1117" s="9" t="s">
        <v>1090</v>
      </c>
      <c r="G1117" t="s">
        <v>1089</v>
      </c>
      <c r="H1117" s="9" t="s">
        <v>31</v>
      </c>
      <c r="I1117" s="9" t="s">
        <v>438</v>
      </c>
      <c r="J1117" s="13" t="s">
        <v>1974</v>
      </c>
      <c r="K1117" t="s">
        <v>1083</v>
      </c>
      <c r="L1117">
        <v>2018</v>
      </c>
      <c r="M1117" t="s">
        <v>1082</v>
      </c>
      <c r="N1117" t="s">
        <v>379</v>
      </c>
    </row>
    <row r="1118" spans="1:14" ht="17" x14ac:dyDescent="0.2">
      <c r="A1118" s="4" t="s">
        <v>70</v>
      </c>
      <c r="B1118" s="4"/>
      <c r="C1118" s="13" t="s">
        <v>379</v>
      </c>
      <c r="D1118" s="13" t="s">
        <v>379</v>
      </c>
      <c r="E1118" s="13" t="s">
        <v>379</v>
      </c>
      <c r="F1118" s="9" t="s">
        <v>1090</v>
      </c>
      <c r="G1118" t="s">
        <v>1089</v>
      </c>
      <c r="H1118" s="9" t="s">
        <v>31</v>
      </c>
      <c r="I1118" s="9" t="s">
        <v>438</v>
      </c>
      <c r="J1118" s="13" t="s">
        <v>1974</v>
      </c>
      <c r="K1118" t="s">
        <v>1083</v>
      </c>
      <c r="L1118">
        <v>2018</v>
      </c>
      <c r="M1118" t="s">
        <v>1082</v>
      </c>
    </row>
    <row r="1119" spans="1:14" ht="17" x14ac:dyDescent="0.2">
      <c r="A1119" s="4" t="s">
        <v>1091</v>
      </c>
      <c r="B1119" s="4"/>
      <c r="C1119" s="13">
        <v>0.78200000000000003</v>
      </c>
      <c r="D1119" s="13" t="s">
        <v>379</v>
      </c>
      <c r="E1119" s="13" t="s">
        <v>379</v>
      </c>
      <c r="F1119" s="9" t="s">
        <v>1090</v>
      </c>
      <c r="G1119" t="s">
        <v>1089</v>
      </c>
      <c r="H1119" s="9" t="s">
        <v>31</v>
      </c>
      <c r="I1119" s="9" t="s">
        <v>438</v>
      </c>
      <c r="J1119" s="13" t="s">
        <v>1974</v>
      </c>
      <c r="K1119" t="s">
        <v>1083</v>
      </c>
      <c r="L1119">
        <v>2018</v>
      </c>
      <c r="M1119" t="s">
        <v>1082</v>
      </c>
    </row>
    <row r="1120" spans="1:14" ht="17" x14ac:dyDescent="0.2">
      <c r="A1120" s="4" t="s">
        <v>1456</v>
      </c>
      <c r="B1120" s="4" t="s">
        <v>1841</v>
      </c>
      <c r="C1120" s="13">
        <v>0.501</v>
      </c>
      <c r="D1120" s="13" t="s">
        <v>55</v>
      </c>
      <c r="E1120" s="13" t="s">
        <v>55</v>
      </c>
      <c r="F1120" s="13" t="s">
        <v>55</v>
      </c>
      <c r="G1120" s="13" t="s">
        <v>1978</v>
      </c>
      <c r="H1120" s="13" t="s">
        <v>55</v>
      </c>
      <c r="I1120" s="9">
        <v>55</v>
      </c>
      <c r="J1120" s="13" t="s">
        <v>1105</v>
      </c>
      <c r="K1120" t="s">
        <v>1092</v>
      </c>
      <c r="L1120">
        <v>2015</v>
      </c>
      <c r="M1120" t="s">
        <v>44</v>
      </c>
    </row>
    <row r="1121" spans="1:13" ht="17" x14ac:dyDescent="0.2">
      <c r="A1121" s="4" t="s">
        <v>1451</v>
      </c>
      <c r="B1121" s="4" t="s">
        <v>1842</v>
      </c>
      <c r="C1121" s="13">
        <v>0.33090000000000003</v>
      </c>
      <c r="D1121" s="13" t="s">
        <v>55</v>
      </c>
      <c r="E1121" s="13" t="s">
        <v>55</v>
      </c>
      <c r="F1121" s="13" t="s">
        <v>55</v>
      </c>
      <c r="G1121" s="13" t="s">
        <v>1978</v>
      </c>
      <c r="H1121" s="13" t="s">
        <v>55</v>
      </c>
      <c r="I1121" s="9">
        <v>62</v>
      </c>
      <c r="J1121" s="13" t="s">
        <v>1105</v>
      </c>
      <c r="K1121" t="s">
        <v>1092</v>
      </c>
      <c r="L1121">
        <v>2015</v>
      </c>
      <c r="M1121" t="s">
        <v>44</v>
      </c>
    </row>
    <row r="1122" spans="1:13" ht="17" x14ac:dyDescent="0.2">
      <c r="A1122" s="4" t="s">
        <v>1452</v>
      </c>
      <c r="B1122" s="4" t="s">
        <v>1843</v>
      </c>
      <c r="C1122" s="13">
        <v>5.8099999999999999E-2</v>
      </c>
      <c r="D1122" s="13" t="s">
        <v>55</v>
      </c>
      <c r="E1122" s="13" t="s">
        <v>55</v>
      </c>
      <c r="F1122" s="13" t="s">
        <v>55</v>
      </c>
      <c r="G1122" s="13" t="s">
        <v>1978</v>
      </c>
      <c r="H1122" s="13" t="s">
        <v>55</v>
      </c>
      <c r="I1122" s="9">
        <v>27</v>
      </c>
      <c r="J1122" s="13" t="s">
        <v>1105</v>
      </c>
      <c r="K1122" t="s">
        <v>1092</v>
      </c>
      <c r="L1122">
        <v>2015</v>
      </c>
      <c r="M1122" t="s">
        <v>44</v>
      </c>
    </row>
    <row r="1123" spans="1:13" ht="17" x14ac:dyDescent="0.2">
      <c r="A1123" s="4" t="s">
        <v>1453</v>
      </c>
      <c r="B1123" s="4" t="s">
        <v>1849</v>
      </c>
      <c r="C1123" s="13">
        <v>0.32719999999999999</v>
      </c>
      <c r="D1123" s="13" t="s">
        <v>55</v>
      </c>
      <c r="E1123" s="13" t="s">
        <v>55</v>
      </c>
      <c r="F1123" s="13" t="s">
        <v>55</v>
      </c>
      <c r="G1123" s="13" t="s">
        <v>1978</v>
      </c>
      <c r="H1123" s="13" t="s">
        <v>55</v>
      </c>
      <c r="I1123" s="9">
        <v>55</v>
      </c>
      <c r="J1123" s="13" t="s">
        <v>1105</v>
      </c>
      <c r="K1123" t="s">
        <v>1092</v>
      </c>
      <c r="L1123">
        <v>2015</v>
      </c>
      <c r="M1123" t="s">
        <v>44</v>
      </c>
    </row>
    <row r="1124" spans="1:13" ht="17" x14ac:dyDescent="0.2">
      <c r="A1124" s="4" t="s">
        <v>1976</v>
      </c>
      <c r="B1124" s="4" t="s">
        <v>1859</v>
      </c>
      <c r="C1124" s="13">
        <v>0.32250000000000001</v>
      </c>
      <c r="D1124" s="13" t="s">
        <v>55</v>
      </c>
      <c r="E1124" s="13" t="s">
        <v>55</v>
      </c>
      <c r="F1124" s="13" t="s">
        <v>55</v>
      </c>
      <c r="G1124" s="13" t="s">
        <v>1978</v>
      </c>
      <c r="H1124" s="13" t="s">
        <v>55</v>
      </c>
      <c r="I1124" s="9">
        <v>62</v>
      </c>
      <c r="J1124" s="13" t="s">
        <v>1105</v>
      </c>
      <c r="K1124" t="s">
        <v>1092</v>
      </c>
      <c r="L1124">
        <v>2015</v>
      </c>
      <c r="M1124" t="s">
        <v>44</v>
      </c>
    </row>
    <row r="1125" spans="1:13" ht="17" x14ac:dyDescent="0.2">
      <c r="A1125" s="4" t="s">
        <v>1447</v>
      </c>
      <c r="B1125" s="4" t="s">
        <v>1861</v>
      </c>
      <c r="C1125" s="13">
        <v>0.18509999999999999</v>
      </c>
      <c r="D1125" s="13" t="s">
        <v>55</v>
      </c>
      <c r="E1125" s="13" t="s">
        <v>55</v>
      </c>
      <c r="F1125" s="13" t="s">
        <v>55</v>
      </c>
      <c r="G1125" s="13" t="s">
        <v>1978</v>
      </c>
      <c r="H1125" s="13" t="s">
        <v>55</v>
      </c>
      <c r="I1125" s="9">
        <v>27</v>
      </c>
      <c r="J1125" s="13" t="s">
        <v>1105</v>
      </c>
      <c r="K1125" t="s">
        <v>1092</v>
      </c>
      <c r="L1125">
        <v>2015</v>
      </c>
      <c r="M1125" t="s">
        <v>44</v>
      </c>
    </row>
    <row r="1126" spans="1:13" ht="17" x14ac:dyDescent="0.2">
      <c r="A1126" s="4" t="s">
        <v>1454</v>
      </c>
      <c r="B1126" s="4" t="s">
        <v>1862</v>
      </c>
      <c r="C1126" s="13">
        <v>0</v>
      </c>
      <c r="D1126" s="13" t="s">
        <v>55</v>
      </c>
      <c r="E1126" s="13" t="s">
        <v>55</v>
      </c>
      <c r="F1126" s="13" t="s">
        <v>55</v>
      </c>
      <c r="G1126" s="13" t="s">
        <v>1978</v>
      </c>
      <c r="H1126" s="13" t="s">
        <v>55</v>
      </c>
      <c r="I1126" s="9">
        <v>55</v>
      </c>
      <c r="J1126" s="13" t="s">
        <v>1105</v>
      </c>
      <c r="K1126" t="s">
        <v>1092</v>
      </c>
      <c r="L1126">
        <v>2015</v>
      </c>
      <c r="M1126" t="s">
        <v>44</v>
      </c>
    </row>
    <row r="1127" spans="1:13" ht="17" x14ac:dyDescent="0.2">
      <c r="A1127" s="4" t="s">
        <v>1455</v>
      </c>
      <c r="B1127" s="4" t="s">
        <v>1852</v>
      </c>
      <c r="C1127" s="13">
        <v>0.25800000000000001</v>
      </c>
      <c r="D1127" s="13" t="s">
        <v>55</v>
      </c>
      <c r="E1127" s="13" t="s">
        <v>55</v>
      </c>
      <c r="F1127" s="13" t="s">
        <v>55</v>
      </c>
      <c r="G1127" s="13" t="s">
        <v>1978</v>
      </c>
      <c r="H1127" s="13" t="s">
        <v>55</v>
      </c>
      <c r="I1127" s="9">
        <v>62</v>
      </c>
      <c r="J1127" s="13" t="s">
        <v>1105</v>
      </c>
      <c r="K1127" t="s">
        <v>1092</v>
      </c>
      <c r="L1127">
        <v>2015</v>
      </c>
      <c r="M1127" t="s">
        <v>44</v>
      </c>
    </row>
    <row r="1128" spans="1:13" ht="17" x14ac:dyDescent="0.2">
      <c r="A1128" s="4" t="s">
        <v>1977</v>
      </c>
      <c r="B1128" s="4" t="s">
        <v>1863</v>
      </c>
      <c r="C1128" s="13">
        <v>0.74070000000000003</v>
      </c>
      <c r="D1128" s="13" t="s">
        <v>55</v>
      </c>
      <c r="E1128" s="13" t="s">
        <v>55</v>
      </c>
      <c r="F1128" s="13" t="s">
        <v>55</v>
      </c>
      <c r="G1128" s="13" t="s">
        <v>1978</v>
      </c>
      <c r="H1128" s="13" t="s">
        <v>55</v>
      </c>
      <c r="I1128" s="9">
        <v>27</v>
      </c>
      <c r="J1128" s="13" t="s">
        <v>1105</v>
      </c>
      <c r="K1128" t="s">
        <v>1092</v>
      </c>
      <c r="L1128">
        <v>2015</v>
      </c>
      <c r="M1128" t="s">
        <v>44</v>
      </c>
    </row>
    <row r="1129" spans="1:13" ht="17" x14ac:dyDescent="0.2">
      <c r="A1129" s="4" t="s">
        <v>1456</v>
      </c>
      <c r="B1129" s="4" t="s">
        <v>1841</v>
      </c>
      <c r="C1129" s="13">
        <v>0.3029</v>
      </c>
      <c r="D1129" s="13" t="s">
        <v>55</v>
      </c>
      <c r="E1129" s="13" t="s">
        <v>55</v>
      </c>
      <c r="F1129" s="13" t="s">
        <v>55</v>
      </c>
      <c r="G1129" s="13" t="s">
        <v>1978</v>
      </c>
      <c r="H1129" s="13" t="s">
        <v>55</v>
      </c>
      <c r="I1129" s="9">
        <v>47</v>
      </c>
      <c r="J1129" s="13" t="s">
        <v>1104</v>
      </c>
      <c r="K1129" t="s">
        <v>1092</v>
      </c>
      <c r="L1129">
        <v>2015</v>
      </c>
      <c r="M1129" t="s">
        <v>44</v>
      </c>
    </row>
    <row r="1130" spans="1:13" ht="17" x14ac:dyDescent="0.2">
      <c r="A1130" s="4" t="s">
        <v>1451</v>
      </c>
      <c r="B1130" s="4" t="s">
        <v>1842</v>
      </c>
      <c r="C1130" s="13">
        <v>0.42620000000000002</v>
      </c>
      <c r="D1130" s="13" t="s">
        <v>55</v>
      </c>
      <c r="E1130" s="13" t="s">
        <v>55</v>
      </c>
      <c r="F1130" s="13" t="s">
        <v>55</v>
      </c>
      <c r="G1130" s="13" t="s">
        <v>1978</v>
      </c>
      <c r="H1130" s="13" t="s">
        <v>55</v>
      </c>
      <c r="I1130" s="9">
        <v>43</v>
      </c>
      <c r="J1130" s="13" t="s">
        <v>1104</v>
      </c>
      <c r="K1130" t="s">
        <v>1092</v>
      </c>
      <c r="L1130">
        <v>2015</v>
      </c>
      <c r="M1130" t="s">
        <v>44</v>
      </c>
    </row>
    <row r="1131" spans="1:13" ht="17" x14ac:dyDescent="0.2">
      <c r="A1131" s="4" t="s">
        <v>1452</v>
      </c>
      <c r="B1131" s="4" t="s">
        <v>1843</v>
      </c>
      <c r="C1131" s="13">
        <v>0.30409999999999998</v>
      </c>
      <c r="D1131" s="13" t="s">
        <v>55</v>
      </c>
      <c r="E1131" s="13" t="s">
        <v>55</v>
      </c>
      <c r="F1131" s="13" t="s">
        <v>55</v>
      </c>
      <c r="G1131" s="13" t="s">
        <v>1978</v>
      </c>
      <c r="H1131" s="13" t="s">
        <v>55</v>
      </c>
      <c r="I1131" s="9">
        <v>36</v>
      </c>
      <c r="J1131" s="13" t="s">
        <v>1104</v>
      </c>
      <c r="K1131" t="s">
        <v>1092</v>
      </c>
      <c r="L1131">
        <v>2015</v>
      </c>
      <c r="M1131" t="s">
        <v>44</v>
      </c>
    </row>
    <row r="1132" spans="1:13" ht="17" x14ac:dyDescent="0.2">
      <c r="A1132" s="4" t="s">
        <v>1453</v>
      </c>
      <c r="B1132" s="4" t="s">
        <v>1849</v>
      </c>
      <c r="C1132" s="13">
        <v>0.12759999999999999</v>
      </c>
      <c r="D1132" s="13" t="s">
        <v>55</v>
      </c>
      <c r="E1132" s="13" t="s">
        <v>55</v>
      </c>
      <c r="F1132" s="13" t="s">
        <v>55</v>
      </c>
      <c r="G1132" s="13" t="s">
        <v>1978</v>
      </c>
      <c r="H1132" s="13" t="s">
        <v>55</v>
      </c>
      <c r="I1132" s="9">
        <v>47</v>
      </c>
      <c r="J1132" s="13" t="s">
        <v>1104</v>
      </c>
      <c r="K1132" t="s">
        <v>1092</v>
      </c>
      <c r="L1132">
        <v>2015</v>
      </c>
      <c r="M1132" t="s">
        <v>44</v>
      </c>
    </row>
    <row r="1133" spans="1:13" ht="17" x14ac:dyDescent="0.2">
      <c r="A1133" s="4" t="s">
        <v>1976</v>
      </c>
      <c r="B1133" s="4" t="s">
        <v>1859</v>
      </c>
      <c r="C1133" s="13">
        <v>0.23250000000000001</v>
      </c>
      <c r="D1133" s="13" t="s">
        <v>55</v>
      </c>
      <c r="E1133" s="13" t="s">
        <v>55</v>
      </c>
      <c r="F1133" s="13" t="s">
        <v>55</v>
      </c>
      <c r="G1133" s="13" t="s">
        <v>1978</v>
      </c>
      <c r="H1133" s="13" t="s">
        <v>55</v>
      </c>
      <c r="I1133" s="9">
        <v>43</v>
      </c>
      <c r="J1133" s="13" t="s">
        <v>1104</v>
      </c>
      <c r="K1133" t="s">
        <v>1092</v>
      </c>
      <c r="L1133">
        <v>2015</v>
      </c>
      <c r="M1133" t="s">
        <v>44</v>
      </c>
    </row>
    <row r="1134" spans="1:13" ht="17" x14ac:dyDescent="0.2">
      <c r="A1134" s="4" t="s">
        <v>1447</v>
      </c>
      <c r="B1134" s="4" t="s">
        <v>1861</v>
      </c>
      <c r="C1134" s="13">
        <v>0.25</v>
      </c>
      <c r="D1134" s="13" t="s">
        <v>55</v>
      </c>
      <c r="E1134" s="13" t="s">
        <v>55</v>
      </c>
      <c r="F1134" s="13" t="s">
        <v>55</v>
      </c>
      <c r="G1134" s="13" t="s">
        <v>1978</v>
      </c>
      <c r="H1134" s="13" t="s">
        <v>55</v>
      </c>
      <c r="I1134" s="9">
        <v>36</v>
      </c>
      <c r="J1134" s="13" t="s">
        <v>1104</v>
      </c>
      <c r="K1134" t="s">
        <v>1092</v>
      </c>
      <c r="L1134">
        <v>2015</v>
      </c>
      <c r="M1134" t="s">
        <v>44</v>
      </c>
    </row>
    <row r="1135" spans="1:13" ht="17" x14ac:dyDescent="0.2">
      <c r="A1135" s="4" t="s">
        <v>1454</v>
      </c>
      <c r="B1135" s="4" t="s">
        <v>1862</v>
      </c>
      <c r="C1135" s="13">
        <v>0</v>
      </c>
      <c r="D1135" s="13" t="s">
        <v>55</v>
      </c>
      <c r="E1135" s="13" t="s">
        <v>55</v>
      </c>
      <c r="F1135" s="13" t="s">
        <v>55</v>
      </c>
      <c r="G1135" s="13" t="s">
        <v>1978</v>
      </c>
      <c r="H1135" s="13" t="s">
        <v>55</v>
      </c>
      <c r="I1135" s="9">
        <v>47</v>
      </c>
      <c r="J1135" s="13" t="s">
        <v>1104</v>
      </c>
      <c r="K1135" t="s">
        <v>1092</v>
      </c>
      <c r="L1135">
        <v>2015</v>
      </c>
      <c r="M1135" t="s">
        <v>44</v>
      </c>
    </row>
    <row r="1136" spans="1:13" ht="17" x14ac:dyDescent="0.2">
      <c r="A1136" s="4" t="s">
        <v>1455</v>
      </c>
      <c r="B1136" s="4" t="s">
        <v>1852</v>
      </c>
      <c r="C1136" s="13">
        <v>4.65E-2</v>
      </c>
      <c r="D1136" s="13" t="s">
        <v>55</v>
      </c>
      <c r="E1136" s="13" t="s">
        <v>55</v>
      </c>
      <c r="F1136" s="13" t="s">
        <v>55</v>
      </c>
      <c r="G1136" s="13" t="s">
        <v>1978</v>
      </c>
      <c r="H1136" s="13" t="s">
        <v>55</v>
      </c>
      <c r="I1136" s="9">
        <v>43</v>
      </c>
      <c r="J1136" s="13" t="s">
        <v>1104</v>
      </c>
      <c r="K1136" t="s">
        <v>1092</v>
      </c>
      <c r="L1136">
        <v>2015</v>
      </c>
      <c r="M1136" t="s">
        <v>44</v>
      </c>
    </row>
    <row r="1137" spans="1:13" ht="17" x14ac:dyDescent="0.2">
      <c r="A1137" s="4" t="s">
        <v>1977</v>
      </c>
      <c r="B1137" s="4" t="s">
        <v>1863</v>
      </c>
      <c r="C1137" s="13">
        <v>0.25</v>
      </c>
      <c r="D1137" s="13" t="s">
        <v>55</v>
      </c>
      <c r="E1137" s="13" t="s">
        <v>55</v>
      </c>
      <c r="F1137" s="13" t="s">
        <v>55</v>
      </c>
      <c r="G1137" s="13" t="s">
        <v>1978</v>
      </c>
      <c r="H1137" s="13" t="s">
        <v>55</v>
      </c>
      <c r="I1137" s="9">
        <v>36</v>
      </c>
      <c r="J1137" s="13" t="s">
        <v>1104</v>
      </c>
      <c r="K1137" t="s">
        <v>1092</v>
      </c>
      <c r="L1137">
        <v>2015</v>
      </c>
      <c r="M1137" t="s">
        <v>44</v>
      </c>
    </row>
    <row r="1138" spans="1:13" ht="17" x14ac:dyDescent="0.2">
      <c r="A1138" s="4" t="s">
        <v>1456</v>
      </c>
      <c r="B1138" s="4" t="s">
        <v>1841</v>
      </c>
      <c r="C1138" s="13">
        <v>0.47099999999999997</v>
      </c>
      <c r="D1138" s="13" t="s">
        <v>55</v>
      </c>
      <c r="E1138" s="13" t="s">
        <v>55</v>
      </c>
      <c r="F1138" s="13" t="s">
        <v>55</v>
      </c>
      <c r="G1138" s="13" t="s">
        <v>1978</v>
      </c>
      <c r="H1138" s="13" t="s">
        <v>55</v>
      </c>
      <c r="I1138" s="9">
        <v>67</v>
      </c>
      <c r="J1138" s="13" t="s">
        <v>1102</v>
      </c>
      <c r="K1138" t="s">
        <v>1092</v>
      </c>
      <c r="L1138">
        <v>2015</v>
      </c>
      <c r="M1138" t="s">
        <v>44</v>
      </c>
    </row>
    <row r="1139" spans="1:13" ht="17" x14ac:dyDescent="0.2">
      <c r="A1139" s="4" t="s">
        <v>1451</v>
      </c>
      <c r="B1139" s="4" t="s">
        <v>1842</v>
      </c>
      <c r="C1139" s="13">
        <v>0.14560000000000001</v>
      </c>
      <c r="D1139" s="13" t="s">
        <v>55</v>
      </c>
      <c r="E1139" s="13" t="s">
        <v>55</v>
      </c>
      <c r="F1139" s="13" t="s">
        <v>55</v>
      </c>
      <c r="G1139" s="13" t="s">
        <v>1978</v>
      </c>
      <c r="H1139" s="13" t="s">
        <v>55</v>
      </c>
      <c r="I1139" s="9">
        <v>50</v>
      </c>
      <c r="J1139" s="13" t="s">
        <v>1102</v>
      </c>
      <c r="K1139" t="s">
        <v>1092</v>
      </c>
      <c r="L1139">
        <v>2015</v>
      </c>
      <c r="M1139" t="s">
        <v>44</v>
      </c>
    </row>
    <row r="1140" spans="1:13" ht="17" x14ac:dyDescent="0.2">
      <c r="A1140" s="4" t="s">
        <v>1452</v>
      </c>
      <c r="B1140" s="4" t="s">
        <v>1843</v>
      </c>
      <c r="C1140" s="13">
        <v>3.8699999999999998E-2</v>
      </c>
      <c r="D1140" s="13" t="s">
        <v>55</v>
      </c>
      <c r="E1140" s="13" t="s">
        <v>55</v>
      </c>
      <c r="F1140" s="13" t="s">
        <v>55</v>
      </c>
      <c r="G1140" s="13" t="s">
        <v>1978</v>
      </c>
      <c r="H1140" s="13" t="s">
        <v>55</v>
      </c>
      <c r="I1140" s="9">
        <v>33</v>
      </c>
      <c r="J1140" s="13" t="s">
        <v>1102</v>
      </c>
      <c r="K1140" t="s">
        <v>1092</v>
      </c>
      <c r="L1140">
        <v>2015</v>
      </c>
      <c r="M1140" t="s">
        <v>44</v>
      </c>
    </row>
    <row r="1141" spans="1:13" ht="17" x14ac:dyDescent="0.2">
      <c r="A1141" s="4" t="s">
        <v>1453</v>
      </c>
      <c r="B1141" s="4" t="s">
        <v>1849</v>
      </c>
      <c r="C1141" s="13">
        <v>0.31340000000000001</v>
      </c>
      <c r="D1141" s="13" t="s">
        <v>55</v>
      </c>
      <c r="E1141" s="13" t="s">
        <v>55</v>
      </c>
      <c r="F1141" s="13" t="s">
        <v>55</v>
      </c>
      <c r="G1141" s="13" t="s">
        <v>1978</v>
      </c>
      <c r="H1141" s="13" t="s">
        <v>55</v>
      </c>
      <c r="I1141" s="9">
        <v>67</v>
      </c>
      <c r="J1141" s="13" t="s">
        <v>1102</v>
      </c>
      <c r="K1141" t="s">
        <v>1092</v>
      </c>
      <c r="L1141">
        <v>2015</v>
      </c>
      <c r="M1141" t="s">
        <v>44</v>
      </c>
    </row>
    <row r="1142" spans="1:13" ht="17" x14ac:dyDescent="0.2">
      <c r="A1142" s="4" t="s">
        <v>1976</v>
      </c>
      <c r="B1142" s="4" t="s">
        <v>1859</v>
      </c>
      <c r="C1142" s="13">
        <v>0.5</v>
      </c>
      <c r="D1142" s="13" t="s">
        <v>55</v>
      </c>
      <c r="E1142" s="13" t="s">
        <v>55</v>
      </c>
      <c r="F1142" s="13" t="s">
        <v>55</v>
      </c>
      <c r="G1142" s="13" t="s">
        <v>1978</v>
      </c>
      <c r="H1142" s="13" t="s">
        <v>55</v>
      </c>
      <c r="I1142" s="9">
        <v>50</v>
      </c>
      <c r="J1142" s="13" t="s">
        <v>1102</v>
      </c>
      <c r="K1142" t="s">
        <v>1092</v>
      </c>
      <c r="L1142">
        <v>2015</v>
      </c>
      <c r="M1142" t="s">
        <v>44</v>
      </c>
    </row>
    <row r="1143" spans="1:13" ht="17" x14ac:dyDescent="0.2">
      <c r="A1143" s="4" t="s">
        <v>1447</v>
      </c>
      <c r="B1143" s="4" t="s">
        <v>1861</v>
      </c>
      <c r="C1143" s="13">
        <v>0.1515</v>
      </c>
      <c r="D1143" s="13" t="s">
        <v>55</v>
      </c>
      <c r="E1143" s="13" t="s">
        <v>55</v>
      </c>
      <c r="F1143" s="13" t="s">
        <v>55</v>
      </c>
      <c r="G1143" s="13" t="s">
        <v>1978</v>
      </c>
      <c r="H1143" s="13" t="s">
        <v>55</v>
      </c>
      <c r="I1143" s="9">
        <v>33</v>
      </c>
      <c r="J1143" s="13" t="s">
        <v>1102</v>
      </c>
      <c r="K1143" t="s">
        <v>1092</v>
      </c>
      <c r="L1143">
        <v>2015</v>
      </c>
      <c r="M1143" t="s">
        <v>44</v>
      </c>
    </row>
    <row r="1144" spans="1:13" ht="17" x14ac:dyDescent="0.2">
      <c r="A1144" s="4" t="s">
        <v>1454</v>
      </c>
      <c r="B1144" s="4" t="s">
        <v>1862</v>
      </c>
      <c r="C1144" s="13">
        <v>8.9499999999999996E-2</v>
      </c>
      <c r="D1144" s="13" t="s">
        <v>55</v>
      </c>
      <c r="E1144" s="13" t="s">
        <v>55</v>
      </c>
      <c r="F1144" s="13" t="s">
        <v>55</v>
      </c>
      <c r="G1144" s="13" t="s">
        <v>1978</v>
      </c>
      <c r="H1144" s="13" t="s">
        <v>55</v>
      </c>
      <c r="I1144" s="9">
        <v>67</v>
      </c>
      <c r="J1144" s="13" t="s">
        <v>1102</v>
      </c>
      <c r="K1144" t="s">
        <v>1092</v>
      </c>
      <c r="L1144">
        <v>2015</v>
      </c>
      <c r="M1144" t="s">
        <v>44</v>
      </c>
    </row>
    <row r="1145" spans="1:13" ht="17" x14ac:dyDescent="0.2">
      <c r="A1145" s="4" t="s">
        <v>1455</v>
      </c>
      <c r="B1145" s="4" t="s">
        <v>1852</v>
      </c>
      <c r="C1145" s="13">
        <v>0.34</v>
      </c>
      <c r="D1145" s="13" t="s">
        <v>55</v>
      </c>
      <c r="E1145" s="13" t="s">
        <v>55</v>
      </c>
      <c r="F1145" s="13" t="s">
        <v>55</v>
      </c>
      <c r="G1145" s="13" t="s">
        <v>1978</v>
      </c>
      <c r="H1145" s="13" t="s">
        <v>55</v>
      </c>
      <c r="I1145" s="9">
        <v>50</v>
      </c>
      <c r="J1145" s="13" t="s">
        <v>1102</v>
      </c>
      <c r="K1145" t="s">
        <v>1092</v>
      </c>
      <c r="L1145">
        <v>2015</v>
      </c>
      <c r="M1145" t="s">
        <v>44</v>
      </c>
    </row>
    <row r="1146" spans="1:13" ht="17" x14ac:dyDescent="0.2">
      <c r="A1146" s="4" t="s">
        <v>1977</v>
      </c>
      <c r="B1146" s="4" t="s">
        <v>1863</v>
      </c>
      <c r="C1146" s="13">
        <v>0.75749999999999995</v>
      </c>
      <c r="D1146" s="13" t="s">
        <v>55</v>
      </c>
      <c r="E1146" s="13" t="s">
        <v>55</v>
      </c>
      <c r="F1146" s="13" t="s">
        <v>55</v>
      </c>
      <c r="G1146" s="13" t="s">
        <v>1978</v>
      </c>
      <c r="H1146" s="13" t="s">
        <v>55</v>
      </c>
      <c r="I1146" s="9">
        <v>33</v>
      </c>
      <c r="J1146" s="13" t="s">
        <v>1102</v>
      </c>
      <c r="K1146" t="s">
        <v>1092</v>
      </c>
      <c r="L1146">
        <v>2015</v>
      </c>
      <c r="M1146" t="s">
        <v>44</v>
      </c>
    </row>
    <row r="1147" spans="1:13" ht="17" x14ac:dyDescent="0.2">
      <c r="A1147" s="4" t="s">
        <v>1456</v>
      </c>
      <c r="B1147" s="4" t="s">
        <v>1841</v>
      </c>
      <c r="C1147" s="13">
        <v>0.4365</v>
      </c>
      <c r="D1147" s="13" t="s">
        <v>55</v>
      </c>
      <c r="E1147" s="13" t="s">
        <v>55</v>
      </c>
      <c r="F1147" s="13" t="s">
        <v>55</v>
      </c>
      <c r="G1147" s="13" t="s">
        <v>1978</v>
      </c>
      <c r="H1147" s="13" t="s">
        <v>55</v>
      </c>
      <c r="I1147" s="9">
        <v>35</v>
      </c>
      <c r="J1147" s="13" t="s">
        <v>1103</v>
      </c>
      <c r="K1147" t="s">
        <v>1092</v>
      </c>
      <c r="L1147">
        <v>2015</v>
      </c>
      <c r="M1147" t="s">
        <v>44</v>
      </c>
    </row>
    <row r="1148" spans="1:13" ht="17" x14ac:dyDescent="0.2">
      <c r="A1148" s="4" t="s">
        <v>1451</v>
      </c>
      <c r="B1148" s="4" t="s">
        <v>1842</v>
      </c>
      <c r="C1148" s="13">
        <v>0.3584</v>
      </c>
      <c r="D1148" s="13" t="s">
        <v>55</v>
      </c>
      <c r="E1148" s="13" t="s">
        <v>55</v>
      </c>
      <c r="F1148" s="13" t="s">
        <v>55</v>
      </c>
      <c r="G1148" s="13" t="s">
        <v>1978</v>
      </c>
      <c r="H1148" s="13" t="s">
        <v>55</v>
      </c>
      <c r="I1148" s="9">
        <v>51</v>
      </c>
      <c r="J1148" s="13" t="s">
        <v>1103</v>
      </c>
      <c r="K1148" t="s">
        <v>1092</v>
      </c>
      <c r="L1148">
        <v>2015</v>
      </c>
      <c r="M1148" t="s">
        <v>44</v>
      </c>
    </row>
    <row r="1149" spans="1:13" ht="17" x14ac:dyDescent="0.2">
      <c r="A1149" s="4" t="s">
        <v>1452</v>
      </c>
      <c r="B1149" s="4" t="s">
        <v>1843</v>
      </c>
      <c r="C1149" s="13">
        <v>0.25069999999999998</v>
      </c>
      <c r="D1149" s="13" t="s">
        <v>55</v>
      </c>
      <c r="E1149" s="13" t="s">
        <v>55</v>
      </c>
      <c r="F1149" s="13" t="s">
        <v>55</v>
      </c>
      <c r="G1149" s="13" t="s">
        <v>1978</v>
      </c>
      <c r="H1149" s="13" t="s">
        <v>55</v>
      </c>
      <c r="I1149" s="9">
        <v>41</v>
      </c>
      <c r="J1149" s="13" t="s">
        <v>1103</v>
      </c>
      <c r="K1149" t="s">
        <v>1092</v>
      </c>
      <c r="L1149">
        <v>2015</v>
      </c>
      <c r="M1149" t="s">
        <v>44</v>
      </c>
    </row>
    <row r="1150" spans="1:13" ht="17" x14ac:dyDescent="0.2">
      <c r="A1150" s="4" t="s">
        <v>1453</v>
      </c>
      <c r="B1150" s="4" t="s">
        <v>1849</v>
      </c>
      <c r="C1150" s="13">
        <v>0.14280000000000001</v>
      </c>
      <c r="D1150" s="13" t="s">
        <v>55</v>
      </c>
      <c r="E1150" s="13" t="s">
        <v>55</v>
      </c>
      <c r="F1150" s="13" t="s">
        <v>55</v>
      </c>
      <c r="G1150" s="13" t="s">
        <v>1978</v>
      </c>
      <c r="H1150" s="13" t="s">
        <v>55</v>
      </c>
      <c r="I1150" s="9">
        <v>35</v>
      </c>
      <c r="J1150" s="13" t="s">
        <v>1103</v>
      </c>
      <c r="K1150" t="s">
        <v>1092</v>
      </c>
      <c r="L1150">
        <v>2015</v>
      </c>
      <c r="M1150" t="s">
        <v>44</v>
      </c>
    </row>
    <row r="1151" spans="1:13" ht="17" x14ac:dyDescent="0.2">
      <c r="A1151" s="4" t="s">
        <v>1976</v>
      </c>
      <c r="B1151" s="4" t="s">
        <v>1859</v>
      </c>
      <c r="C1151" s="13">
        <v>0.21560000000000001</v>
      </c>
      <c r="D1151" s="13" t="s">
        <v>55</v>
      </c>
      <c r="E1151" s="13" t="s">
        <v>55</v>
      </c>
      <c r="F1151" s="13" t="s">
        <v>55</v>
      </c>
      <c r="G1151" s="13" t="s">
        <v>1978</v>
      </c>
      <c r="H1151" s="13" t="s">
        <v>55</v>
      </c>
      <c r="I1151" s="9">
        <v>51</v>
      </c>
      <c r="J1151" s="13" t="s">
        <v>1103</v>
      </c>
      <c r="K1151" t="s">
        <v>1092</v>
      </c>
      <c r="L1151">
        <v>2015</v>
      </c>
      <c r="M1151" t="s">
        <v>44</v>
      </c>
    </row>
    <row r="1152" spans="1:13" ht="17" x14ac:dyDescent="0.2">
      <c r="A1152" s="4" t="s">
        <v>1447</v>
      </c>
      <c r="B1152" s="4" t="s">
        <v>1861</v>
      </c>
      <c r="C1152" s="13">
        <v>0.1951</v>
      </c>
      <c r="D1152" s="13" t="s">
        <v>55</v>
      </c>
      <c r="E1152" s="13" t="s">
        <v>55</v>
      </c>
      <c r="F1152" s="13" t="s">
        <v>55</v>
      </c>
      <c r="G1152" s="13" t="s">
        <v>1978</v>
      </c>
      <c r="H1152" s="13" t="s">
        <v>55</v>
      </c>
      <c r="I1152" s="9">
        <v>41</v>
      </c>
      <c r="J1152" s="13" t="s">
        <v>1103</v>
      </c>
      <c r="K1152" t="s">
        <v>1092</v>
      </c>
      <c r="L1152">
        <v>2015</v>
      </c>
      <c r="M1152" t="s">
        <v>44</v>
      </c>
    </row>
    <row r="1153" spans="1:14" ht="17" x14ac:dyDescent="0.2">
      <c r="A1153" s="4" t="s">
        <v>1454</v>
      </c>
      <c r="B1153" s="4" t="s">
        <v>1862</v>
      </c>
      <c r="C1153" s="13">
        <v>0</v>
      </c>
      <c r="D1153" s="13" t="s">
        <v>55</v>
      </c>
      <c r="E1153" s="13" t="s">
        <v>55</v>
      </c>
      <c r="F1153" s="13" t="s">
        <v>55</v>
      </c>
      <c r="G1153" s="13" t="s">
        <v>1978</v>
      </c>
      <c r="H1153" s="13" t="s">
        <v>55</v>
      </c>
      <c r="I1153" s="9">
        <v>35</v>
      </c>
      <c r="J1153" s="13" t="s">
        <v>1103</v>
      </c>
      <c r="K1153" t="s">
        <v>1092</v>
      </c>
      <c r="L1153">
        <v>2015</v>
      </c>
      <c r="M1153" t="s">
        <v>44</v>
      </c>
    </row>
    <row r="1154" spans="1:14" ht="17" x14ac:dyDescent="0.2">
      <c r="A1154" s="4" t="s">
        <v>1455</v>
      </c>
      <c r="B1154" s="4" t="s">
        <v>1852</v>
      </c>
      <c r="C1154" s="13">
        <v>0.25490000000000002</v>
      </c>
      <c r="D1154" s="13" t="s">
        <v>55</v>
      </c>
      <c r="E1154" s="13" t="s">
        <v>55</v>
      </c>
      <c r="F1154" s="13" t="s">
        <v>55</v>
      </c>
      <c r="G1154" s="13" t="s">
        <v>1978</v>
      </c>
      <c r="H1154" s="13" t="s">
        <v>55</v>
      </c>
      <c r="I1154" s="9">
        <v>51</v>
      </c>
      <c r="J1154" s="13" t="s">
        <v>1103</v>
      </c>
      <c r="K1154" t="s">
        <v>1092</v>
      </c>
      <c r="L1154">
        <v>2015</v>
      </c>
      <c r="M1154" t="s">
        <v>44</v>
      </c>
    </row>
    <row r="1155" spans="1:14" ht="17" x14ac:dyDescent="0.2">
      <c r="A1155" s="4" t="s">
        <v>1977</v>
      </c>
      <c r="B1155" s="4" t="s">
        <v>1863</v>
      </c>
      <c r="C1155" s="13">
        <v>0.439</v>
      </c>
      <c r="D1155" s="13" t="s">
        <v>55</v>
      </c>
      <c r="E1155" s="13" t="s">
        <v>55</v>
      </c>
      <c r="F1155" s="13" t="s">
        <v>55</v>
      </c>
      <c r="G1155" s="13" t="s">
        <v>1978</v>
      </c>
      <c r="H1155" s="13" t="s">
        <v>55</v>
      </c>
      <c r="I1155" s="9">
        <v>41</v>
      </c>
      <c r="J1155" s="13" t="s">
        <v>1103</v>
      </c>
      <c r="K1155" t="s">
        <v>1092</v>
      </c>
      <c r="L1155">
        <v>2015</v>
      </c>
      <c r="M1155" t="s">
        <v>44</v>
      </c>
    </row>
    <row r="1156" spans="1:14" ht="17" x14ac:dyDescent="0.2">
      <c r="A1156" s="4" t="s">
        <v>350</v>
      </c>
      <c r="B1156" s="4" t="s">
        <v>55</v>
      </c>
      <c r="C1156" s="13">
        <v>0.94799999999999995</v>
      </c>
      <c r="D1156" s="13">
        <v>0.89200000000000002</v>
      </c>
      <c r="E1156" s="13">
        <v>0.98099999999999998</v>
      </c>
      <c r="F1156" s="9" t="s">
        <v>63</v>
      </c>
      <c r="G1156" t="s">
        <v>288</v>
      </c>
      <c r="H1156" s="9" t="s">
        <v>55</v>
      </c>
      <c r="I1156" s="9" t="s">
        <v>55</v>
      </c>
      <c r="J1156" s="13" t="s">
        <v>1102</v>
      </c>
      <c r="K1156" t="s">
        <v>1092</v>
      </c>
      <c r="L1156">
        <v>2015</v>
      </c>
      <c r="M1156" t="s">
        <v>44</v>
      </c>
      <c r="N1156" t="s">
        <v>1101</v>
      </c>
    </row>
    <row r="1157" spans="1:14" ht="17" x14ac:dyDescent="0.2">
      <c r="A1157" s="4" t="s">
        <v>350</v>
      </c>
      <c r="B1157" s="4" t="s">
        <v>55</v>
      </c>
      <c r="C1157" s="13">
        <v>0.70899999999999996</v>
      </c>
      <c r="D1157" s="13">
        <v>0.66400000000000003</v>
      </c>
      <c r="E1157" s="13">
        <v>0.77800000000000002</v>
      </c>
      <c r="F1157" s="9" t="s">
        <v>63</v>
      </c>
      <c r="G1157" t="s">
        <v>288</v>
      </c>
      <c r="H1157" s="9" t="s">
        <v>55</v>
      </c>
      <c r="I1157" s="9" t="s">
        <v>55</v>
      </c>
      <c r="J1157" s="13" t="s">
        <v>1103</v>
      </c>
      <c r="K1157" t="s">
        <v>1092</v>
      </c>
      <c r="L1157">
        <v>2015</v>
      </c>
      <c r="M1157" t="s">
        <v>44</v>
      </c>
    </row>
    <row r="1158" spans="1:14" ht="17" x14ac:dyDescent="0.2">
      <c r="A1158" s="4" t="s">
        <v>350</v>
      </c>
      <c r="B1158" s="4" t="s">
        <v>55</v>
      </c>
      <c r="C1158" s="13">
        <v>0.91800000000000004</v>
      </c>
      <c r="D1158" s="13">
        <v>0.85199999999999998</v>
      </c>
      <c r="E1158" s="13">
        <v>0.96</v>
      </c>
      <c r="F1158" s="9" t="s">
        <v>63</v>
      </c>
      <c r="G1158" t="s">
        <v>288</v>
      </c>
      <c r="H1158" s="9" t="s">
        <v>55</v>
      </c>
      <c r="I1158" s="9" t="s">
        <v>55</v>
      </c>
      <c r="J1158" s="13" t="s">
        <v>1105</v>
      </c>
      <c r="K1158" t="s">
        <v>1092</v>
      </c>
      <c r="L1158">
        <v>2015</v>
      </c>
      <c r="M1158" t="s">
        <v>44</v>
      </c>
    </row>
    <row r="1159" spans="1:14" ht="17" x14ac:dyDescent="0.2">
      <c r="A1159" s="4" t="s">
        <v>350</v>
      </c>
      <c r="B1159" s="4" t="s">
        <v>55</v>
      </c>
      <c r="C1159" s="13">
        <v>0.53500000000000003</v>
      </c>
      <c r="D1159" s="13">
        <v>0.45500000000000002</v>
      </c>
      <c r="E1159" s="13">
        <v>0.59899999999999998</v>
      </c>
      <c r="F1159" s="9" t="s">
        <v>63</v>
      </c>
      <c r="G1159" t="s">
        <v>288</v>
      </c>
      <c r="H1159" s="9" t="s">
        <v>55</v>
      </c>
      <c r="I1159" s="9" t="s">
        <v>55</v>
      </c>
      <c r="J1159" s="13" t="s">
        <v>1104</v>
      </c>
      <c r="K1159" t="s">
        <v>1092</v>
      </c>
      <c r="L1159">
        <v>2015</v>
      </c>
      <c r="M1159" t="s">
        <v>44</v>
      </c>
    </row>
    <row r="1160" spans="1:14" ht="17" x14ac:dyDescent="0.2">
      <c r="A1160" s="4" t="s">
        <v>418</v>
      </c>
      <c r="B1160" s="4" t="s">
        <v>55</v>
      </c>
      <c r="C1160" s="13">
        <v>0.84399999999999997</v>
      </c>
      <c r="D1160" s="13">
        <v>0.84299999999999997</v>
      </c>
      <c r="E1160" s="13">
        <v>0.84499999999999997</v>
      </c>
      <c r="F1160" s="9" t="s">
        <v>63</v>
      </c>
      <c r="G1160" t="s">
        <v>1013</v>
      </c>
      <c r="H1160" s="9" t="s">
        <v>55</v>
      </c>
      <c r="I1160" s="9" t="s">
        <v>55</v>
      </c>
      <c r="J1160" s="13" t="s">
        <v>1106</v>
      </c>
      <c r="K1160" t="s">
        <v>1092</v>
      </c>
      <c r="L1160">
        <v>2015</v>
      </c>
      <c r="M1160" t="s">
        <v>44</v>
      </c>
    </row>
    <row r="1161" spans="1:14" ht="17" x14ac:dyDescent="0.2">
      <c r="A1161" s="4" t="s">
        <v>418</v>
      </c>
      <c r="B1161" s="4" t="s">
        <v>55</v>
      </c>
      <c r="C1161" s="13">
        <v>0.71699999999999997</v>
      </c>
      <c r="D1161" s="13">
        <v>0.71499999999999997</v>
      </c>
      <c r="E1161" s="13">
        <v>0.71799999999999997</v>
      </c>
      <c r="F1161" s="9" t="s">
        <v>63</v>
      </c>
      <c r="G1161" t="s">
        <v>1013</v>
      </c>
      <c r="H1161" s="9" t="s">
        <v>55</v>
      </c>
      <c r="I1161" s="9" t="s">
        <v>55</v>
      </c>
      <c r="J1161" s="13" t="s">
        <v>1107</v>
      </c>
      <c r="K1161" t="s">
        <v>1092</v>
      </c>
      <c r="L1161">
        <v>2015</v>
      </c>
      <c r="M1161" t="s">
        <v>44</v>
      </c>
    </row>
    <row r="1162" spans="1:14" ht="17" x14ac:dyDescent="0.2">
      <c r="A1162" s="4" t="s">
        <v>1982</v>
      </c>
      <c r="B1162" s="4" t="s">
        <v>55</v>
      </c>
      <c r="C1162" s="28">
        <v>0.69</v>
      </c>
      <c r="D1162" s="13" t="s">
        <v>55</v>
      </c>
      <c r="E1162" s="13" t="s">
        <v>55</v>
      </c>
      <c r="F1162" s="13" t="s">
        <v>55</v>
      </c>
      <c r="G1162" t="s">
        <v>39</v>
      </c>
      <c r="H1162" s="9" t="s">
        <v>55</v>
      </c>
      <c r="I1162" s="9" t="s">
        <v>54</v>
      </c>
      <c r="J1162" s="13" t="s">
        <v>2008</v>
      </c>
      <c r="K1162" t="s">
        <v>1109</v>
      </c>
      <c r="L1162">
        <v>2011</v>
      </c>
      <c r="M1162" t="s">
        <v>1108</v>
      </c>
    </row>
    <row r="1163" spans="1:14" ht="17" x14ac:dyDescent="0.2">
      <c r="A1163" s="4" t="s">
        <v>1983</v>
      </c>
      <c r="B1163" s="4" t="s">
        <v>55</v>
      </c>
      <c r="C1163" s="28">
        <v>0.82</v>
      </c>
      <c r="D1163" s="13" t="s">
        <v>55</v>
      </c>
      <c r="E1163" s="13" t="s">
        <v>55</v>
      </c>
      <c r="F1163" s="13" t="s">
        <v>55</v>
      </c>
      <c r="G1163" t="s">
        <v>39</v>
      </c>
      <c r="H1163" s="9" t="s">
        <v>55</v>
      </c>
      <c r="I1163" s="9" t="s">
        <v>54</v>
      </c>
      <c r="J1163" s="13" t="s">
        <v>2008</v>
      </c>
      <c r="K1163" t="s">
        <v>1109</v>
      </c>
      <c r="L1163">
        <v>2011</v>
      </c>
      <c r="M1163" t="s">
        <v>1108</v>
      </c>
    </row>
    <row r="1164" spans="1:14" ht="17" x14ac:dyDescent="0.2">
      <c r="A1164" s="4" t="s">
        <v>1984</v>
      </c>
      <c r="B1164" s="4" t="s">
        <v>55</v>
      </c>
      <c r="C1164" s="28">
        <v>0.9</v>
      </c>
      <c r="D1164" s="13" t="s">
        <v>55</v>
      </c>
      <c r="E1164" s="13" t="s">
        <v>55</v>
      </c>
      <c r="F1164" s="13" t="s">
        <v>55</v>
      </c>
      <c r="G1164" t="s">
        <v>39</v>
      </c>
      <c r="H1164" s="9" t="s">
        <v>55</v>
      </c>
      <c r="I1164" s="9" t="s">
        <v>54</v>
      </c>
      <c r="J1164" s="13" t="s">
        <v>2008</v>
      </c>
      <c r="K1164" t="s">
        <v>1109</v>
      </c>
      <c r="L1164">
        <v>2011</v>
      </c>
      <c r="M1164" t="s">
        <v>1108</v>
      </c>
    </row>
    <row r="1165" spans="1:14" ht="17" x14ac:dyDescent="0.2">
      <c r="A1165" s="4" t="s">
        <v>1985</v>
      </c>
      <c r="B1165" s="4" t="s">
        <v>55</v>
      </c>
      <c r="C1165" s="28">
        <v>0.74</v>
      </c>
      <c r="D1165" s="13" t="s">
        <v>55</v>
      </c>
      <c r="E1165" s="13" t="s">
        <v>55</v>
      </c>
      <c r="F1165" s="13" t="s">
        <v>55</v>
      </c>
      <c r="G1165" t="s">
        <v>2006</v>
      </c>
      <c r="H1165" s="9" t="s">
        <v>55</v>
      </c>
      <c r="I1165" s="9" t="s">
        <v>54</v>
      </c>
      <c r="J1165" s="13" t="s">
        <v>2008</v>
      </c>
      <c r="K1165" t="s">
        <v>1109</v>
      </c>
      <c r="L1165">
        <v>2011</v>
      </c>
      <c r="M1165" t="s">
        <v>1108</v>
      </c>
    </row>
    <row r="1166" spans="1:14" ht="17" x14ac:dyDescent="0.2">
      <c r="A1166" s="4" t="s">
        <v>1986</v>
      </c>
      <c r="B1166" s="4" t="s">
        <v>55</v>
      </c>
      <c r="C1166" s="28">
        <v>0.26</v>
      </c>
      <c r="D1166" s="13" t="s">
        <v>55</v>
      </c>
      <c r="E1166" s="13" t="s">
        <v>55</v>
      </c>
      <c r="F1166" s="13" t="s">
        <v>55</v>
      </c>
      <c r="G1166" t="s">
        <v>2006</v>
      </c>
      <c r="H1166" s="9" t="s">
        <v>55</v>
      </c>
      <c r="I1166" s="9" t="s">
        <v>54</v>
      </c>
      <c r="J1166" s="13" t="s">
        <v>2008</v>
      </c>
      <c r="K1166" t="s">
        <v>1109</v>
      </c>
      <c r="L1166">
        <v>2011</v>
      </c>
      <c r="M1166" t="s">
        <v>1108</v>
      </c>
    </row>
    <row r="1167" spans="1:14" ht="17" x14ac:dyDescent="0.2">
      <c r="A1167" s="4" t="s">
        <v>1987</v>
      </c>
      <c r="B1167" s="4" t="s">
        <v>55</v>
      </c>
      <c r="C1167" s="28">
        <v>0</v>
      </c>
      <c r="D1167" s="13" t="s">
        <v>55</v>
      </c>
      <c r="E1167" s="13" t="s">
        <v>55</v>
      </c>
      <c r="F1167" s="13" t="s">
        <v>55</v>
      </c>
      <c r="G1167" t="s">
        <v>2006</v>
      </c>
      <c r="H1167" s="9" t="s">
        <v>55</v>
      </c>
      <c r="I1167" s="9" t="s">
        <v>54</v>
      </c>
      <c r="J1167" s="13" t="s">
        <v>2008</v>
      </c>
      <c r="K1167" t="s">
        <v>1109</v>
      </c>
      <c r="L1167">
        <v>2011</v>
      </c>
      <c r="M1167" t="s">
        <v>1108</v>
      </c>
    </row>
    <row r="1168" spans="1:14" ht="17" x14ac:dyDescent="0.2">
      <c r="A1168" s="4" t="s">
        <v>1988</v>
      </c>
      <c r="B1168" s="4" t="s">
        <v>55</v>
      </c>
      <c r="C1168" s="28">
        <v>0.03</v>
      </c>
      <c r="D1168" s="13" t="s">
        <v>55</v>
      </c>
      <c r="E1168" s="13" t="s">
        <v>55</v>
      </c>
      <c r="F1168" s="13" t="s">
        <v>55</v>
      </c>
      <c r="G1168" t="s">
        <v>2006</v>
      </c>
      <c r="H1168" s="9" t="s">
        <v>55</v>
      </c>
      <c r="I1168" s="9" t="s">
        <v>54</v>
      </c>
      <c r="J1168" s="13" t="s">
        <v>2008</v>
      </c>
      <c r="K1168" t="s">
        <v>1109</v>
      </c>
      <c r="L1168">
        <v>2011</v>
      </c>
      <c r="M1168" t="s">
        <v>1108</v>
      </c>
    </row>
    <row r="1169" spans="1:13" ht="17" x14ac:dyDescent="0.2">
      <c r="A1169" s="4" t="s">
        <v>1989</v>
      </c>
      <c r="B1169" s="4" t="s">
        <v>55</v>
      </c>
      <c r="C1169" s="28">
        <v>0.81</v>
      </c>
      <c r="D1169" s="13" t="s">
        <v>55</v>
      </c>
      <c r="E1169" s="13" t="s">
        <v>55</v>
      </c>
      <c r="F1169" s="13" t="s">
        <v>55</v>
      </c>
      <c r="G1169" t="s">
        <v>2006</v>
      </c>
      <c r="H1169" s="9" t="s">
        <v>55</v>
      </c>
      <c r="I1169" s="9" t="s">
        <v>54</v>
      </c>
      <c r="J1169" s="13" t="s">
        <v>2008</v>
      </c>
      <c r="K1169" t="s">
        <v>1109</v>
      </c>
      <c r="L1169">
        <v>2011</v>
      </c>
      <c r="M1169" t="s">
        <v>1108</v>
      </c>
    </row>
    <row r="1170" spans="1:13" ht="17" x14ac:dyDescent="0.2">
      <c r="A1170" s="4" t="s">
        <v>1990</v>
      </c>
      <c r="B1170" s="4" t="s">
        <v>55</v>
      </c>
      <c r="C1170" s="28">
        <v>0.16</v>
      </c>
      <c r="D1170" s="13" t="s">
        <v>55</v>
      </c>
      <c r="E1170" s="13" t="s">
        <v>55</v>
      </c>
      <c r="F1170" s="13" t="s">
        <v>55</v>
      </c>
      <c r="G1170" t="s">
        <v>2006</v>
      </c>
      <c r="H1170" s="9" t="s">
        <v>55</v>
      </c>
      <c r="I1170" s="9" t="s">
        <v>54</v>
      </c>
      <c r="J1170" s="13" t="s">
        <v>2008</v>
      </c>
      <c r="K1170" t="s">
        <v>1109</v>
      </c>
      <c r="L1170">
        <v>2011</v>
      </c>
      <c r="M1170" t="s">
        <v>1108</v>
      </c>
    </row>
    <row r="1171" spans="1:13" ht="17" x14ac:dyDescent="0.2">
      <c r="A1171" s="4" t="s">
        <v>1991</v>
      </c>
      <c r="B1171" s="4" t="s">
        <v>55</v>
      </c>
      <c r="C1171" s="28">
        <v>0.12</v>
      </c>
      <c r="D1171" s="13" t="s">
        <v>55</v>
      </c>
      <c r="E1171" s="13" t="s">
        <v>55</v>
      </c>
      <c r="F1171" s="13" t="s">
        <v>55</v>
      </c>
      <c r="G1171" t="s">
        <v>2006</v>
      </c>
      <c r="H1171" s="9" t="s">
        <v>55</v>
      </c>
      <c r="I1171" s="9" t="s">
        <v>54</v>
      </c>
      <c r="J1171" s="13" t="s">
        <v>2008</v>
      </c>
      <c r="K1171" t="s">
        <v>1109</v>
      </c>
      <c r="L1171">
        <v>2011</v>
      </c>
      <c r="M1171" t="s">
        <v>1108</v>
      </c>
    </row>
    <row r="1172" spans="1:13" ht="17" x14ac:dyDescent="0.2">
      <c r="A1172" s="4" t="s">
        <v>1992</v>
      </c>
      <c r="B1172" s="4" t="s">
        <v>55</v>
      </c>
      <c r="C1172" s="28">
        <v>0.88</v>
      </c>
      <c r="D1172" s="13" t="s">
        <v>55</v>
      </c>
      <c r="E1172" s="13" t="s">
        <v>55</v>
      </c>
      <c r="F1172" s="13" t="s">
        <v>55</v>
      </c>
      <c r="G1172" t="s">
        <v>2006</v>
      </c>
      <c r="H1172" s="9" t="s">
        <v>55</v>
      </c>
      <c r="I1172" s="9" t="s">
        <v>54</v>
      </c>
      <c r="J1172" s="13" t="s">
        <v>2008</v>
      </c>
      <c r="K1172" t="s">
        <v>1109</v>
      </c>
      <c r="L1172">
        <v>2011</v>
      </c>
      <c r="M1172" t="s">
        <v>1108</v>
      </c>
    </row>
    <row r="1173" spans="1:13" ht="17" x14ac:dyDescent="0.2">
      <c r="A1173" s="4" t="s">
        <v>1993</v>
      </c>
      <c r="B1173" s="4" t="s">
        <v>55</v>
      </c>
      <c r="C1173" s="28">
        <v>0.74</v>
      </c>
      <c r="D1173" s="13" t="s">
        <v>55</v>
      </c>
      <c r="E1173" s="13" t="s">
        <v>55</v>
      </c>
      <c r="F1173" s="13" t="s">
        <v>55</v>
      </c>
      <c r="G1173" t="s">
        <v>2007</v>
      </c>
      <c r="H1173" s="9" t="s">
        <v>55</v>
      </c>
      <c r="I1173" s="9" t="s">
        <v>54</v>
      </c>
      <c r="J1173" s="13" t="s">
        <v>2008</v>
      </c>
      <c r="K1173" t="s">
        <v>1109</v>
      </c>
      <c r="L1173">
        <v>2011</v>
      </c>
      <c r="M1173" t="s">
        <v>1108</v>
      </c>
    </row>
    <row r="1174" spans="1:13" ht="17" x14ac:dyDescent="0.2">
      <c r="A1174" s="4" t="s">
        <v>1994</v>
      </c>
      <c r="B1174" s="4" t="s">
        <v>1843</v>
      </c>
      <c r="C1174" s="28">
        <v>12</v>
      </c>
      <c r="D1174" s="13" t="s">
        <v>55</v>
      </c>
      <c r="E1174" s="13" t="s">
        <v>55</v>
      </c>
      <c r="F1174" s="13" t="s">
        <v>55</v>
      </c>
      <c r="G1174" t="s">
        <v>2007</v>
      </c>
      <c r="H1174" s="9" t="s">
        <v>55</v>
      </c>
      <c r="I1174" s="9" t="s">
        <v>54</v>
      </c>
      <c r="J1174" s="13" t="s">
        <v>2008</v>
      </c>
      <c r="K1174" t="s">
        <v>1109</v>
      </c>
      <c r="L1174">
        <v>2011</v>
      </c>
      <c r="M1174" t="s">
        <v>1108</v>
      </c>
    </row>
    <row r="1175" spans="1:13" ht="17" x14ac:dyDescent="0.2">
      <c r="A1175" s="4" t="s">
        <v>1995</v>
      </c>
      <c r="B1175" s="4" t="s">
        <v>55</v>
      </c>
      <c r="C1175" s="28">
        <v>0.55000000000000004</v>
      </c>
      <c r="D1175" s="13" t="s">
        <v>55</v>
      </c>
      <c r="E1175" s="13" t="s">
        <v>55</v>
      </c>
      <c r="F1175" s="13" t="s">
        <v>55</v>
      </c>
      <c r="G1175" t="s">
        <v>39</v>
      </c>
      <c r="H1175" s="9" t="s">
        <v>55</v>
      </c>
      <c r="I1175" s="9" t="s">
        <v>54</v>
      </c>
      <c r="J1175" s="13" t="s">
        <v>2008</v>
      </c>
      <c r="K1175" t="s">
        <v>1109</v>
      </c>
      <c r="L1175">
        <v>2011</v>
      </c>
      <c r="M1175" t="s">
        <v>1108</v>
      </c>
    </row>
    <row r="1176" spans="1:13" ht="17" x14ac:dyDescent="0.2">
      <c r="A1176" s="4" t="s">
        <v>1996</v>
      </c>
      <c r="B1176" s="4" t="s">
        <v>55</v>
      </c>
      <c r="C1176" s="28">
        <v>0.63</v>
      </c>
      <c r="D1176" s="13" t="s">
        <v>55</v>
      </c>
      <c r="E1176" s="13" t="s">
        <v>55</v>
      </c>
      <c r="F1176" s="13" t="s">
        <v>55</v>
      </c>
      <c r="G1176" t="s">
        <v>39</v>
      </c>
      <c r="H1176" s="9" t="s">
        <v>55</v>
      </c>
      <c r="I1176" s="9" t="s">
        <v>54</v>
      </c>
      <c r="J1176" s="13" t="s">
        <v>2008</v>
      </c>
      <c r="K1176" t="s">
        <v>1109</v>
      </c>
      <c r="L1176">
        <v>2011</v>
      </c>
      <c r="M1176" t="s">
        <v>1108</v>
      </c>
    </row>
    <row r="1177" spans="1:13" ht="17" x14ac:dyDescent="0.2">
      <c r="A1177" s="4" t="s">
        <v>1997</v>
      </c>
      <c r="B1177" s="4" t="s">
        <v>55</v>
      </c>
      <c r="C1177" s="28">
        <v>0.71</v>
      </c>
      <c r="D1177" s="13" t="s">
        <v>55</v>
      </c>
      <c r="E1177" s="13" t="s">
        <v>55</v>
      </c>
      <c r="F1177" s="13" t="s">
        <v>55</v>
      </c>
      <c r="G1177" t="s">
        <v>39</v>
      </c>
      <c r="H1177" s="9" t="s">
        <v>55</v>
      </c>
      <c r="I1177" s="9" t="s">
        <v>54</v>
      </c>
      <c r="J1177" s="13" t="s">
        <v>2008</v>
      </c>
      <c r="K1177" t="s">
        <v>1109</v>
      </c>
      <c r="L1177">
        <v>2011</v>
      </c>
      <c r="M1177" t="s">
        <v>1108</v>
      </c>
    </row>
    <row r="1178" spans="1:13" ht="17" x14ac:dyDescent="0.2">
      <c r="A1178" s="4" t="s">
        <v>1998</v>
      </c>
      <c r="B1178" s="4" t="s">
        <v>55</v>
      </c>
      <c r="C1178" s="28">
        <v>0.67</v>
      </c>
      <c r="D1178" s="13" t="s">
        <v>55</v>
      </c>
      <c r="E1178" s="13" t="s">
        <v>55</v>
      </c>
      <c r="F1178" s="13" t="s">
        <v>55</v>
      </c>
      <c r="G1178" t="s">
        <v>2006</v>
      </c>
      <c r="H1178" s="9" t="s">
        <v>55</v>
      </c>
      <c r="I1178" s="9" t="s">
        <v>54</v>
      </c>
      <c r="J1178" s="13" t="s">
        <v>2008</v>
      </c>
      <c r="K1178" t="s">
        <v>1109</v>
      </c>
      <c r="L1178">
        <v>2011</v>
      </c>
      <c r="M1178" t="s">
        <v>1108</v>
      </c>
    </row>
    <row r="1179" spans="1:13" ht="17" x14ac:dyDescent="0.2">
      <c r="A1179" s="4" t="s">
        <v>1999</v>
      </c>
      <c r="B1179" s="4" t="s">
        <v>55</v>
      </c>
      <c r="C1179" s="28">
        <v>0.33</v>
      </c>
      <c r="D1179" s="13" t="s">
        <v>55</v>
      </c>
      <c r="E1179" s="13" t="s">
        <v>55</v>
      </c>
      <c r="F1179" s="13" t="s">
        <v>55</v>
      </c>
      <c r="G1179" t="s">
        <v>2006</v>
      </c>
      <c r="H1179" s="9" t="s">
        <v>55</v>
      </c>
      <c r="I1179" s="9" t="s">
        <v>54</v>
      </c>
      <c r="J1179" s="13" t="s">
        <v>2008</v>
      </c>
      <c r="K1179" t="s">
        <v>1109</v>
      </c>
      <c r="L1179">
        <v>2011</v>
      </c>
      <c r="M1179" t="s">
        <v>1108</v>
      </c>
    </row>
    <row r="1180" spans="1:13" ht="17" x14ac:dyDescent="0.2">
      <c r="A1180" s="4" t="s">
        <v>2000</v>
      </c>
      <c r="B1180" s="4" t="s">
        <v>55</v>
      </c>
      <c r="C1180" s="28">
        <v>0</v>
      </c>
      <c r="D1180" s="13" t="s">
        <v>55</v>
      </c>
      <c r="E1180" s="13" t="s">
        <v>55</v>
      </c>
      <c r="F1180" s="13" t="s">
        <v>55</v>
      </c>
      <c r="G1180" t="s">
        <v>2006</v>
      </c>
      <c r="H1180" s="9" t="s">
        <v>55</v>
      </c>
      <c r="I1180" s="9" t="s">
        <v>54</v>
      </c>
      <c r="J1180" s="13" t="s">
        <v>2008</v>
      </c>
      <c r="K1180" t="s">
        <v>1109</v>
      </c>
      <c r="L1180">
        <v>2011</v>
      </c>
      <c r="M1180" t="s">
        <v>1108</v>
      </c>
    </row>
    <row r="1181" spans="1:13" ht="17" x14ac:dyDescent="0.2">
      <c r="A1181" s="4" t="s">
        <v>2001</v>
      </c>
      <c r="B1181" s="4" t="s">
        <v>55</v>
      </c>
      <c r="C1181" s="28">
        <v>0.28000000000000003</v>
      </c>
      <c r="D1181" s="13" t="s">
        <v>55</v>
      </c>
      <c r="E1181" s="13" t="s">
        <v>55</v>
      </c>
      <c r="F1181" s="13" t="s">
        <v>55</v>
      </c>
      <c r="G1181" t="s">
        <v>2006</v>
      </c>
      <c r="H1181" s="9" t="s">
        <v>55</v>
      </c>
      <c r="I1181" s="9" t="s">
        <v>54</v>
      </c>
      <c r="J1181" s="13" t="s">
        <v>2008</v>
      </c>
      <c r="K1181" t="s">
        <v>1109</v>
      </c>
      <c r="L1181">
        <v>2011</v>
      </c>
      <c r="M1181" t="s">
        <v>1108</v>
      </c>
    </row>
    <row r="1182" spans="1:13" ht="17" x14ac:dyDescent="0.2">
      <c r="A1182" s="4" t="s">
        <v>2002</v>
      </c>
      <c r="B1182" s="4" t="s">
        <v>55</v>
      </c>
      <c r="C1182" s="28">
        <v>0.72</v>
      </c>
      <c r="D1182" s="13" t="s">
        <v>55</v>
      </c>
      <c r="E1182" s="13" t="s">
        <v>55</v>
      </c>
      <c r="F1182" s="13" t="s">
        <v>55</v>
      </c>
      <c r="G1182" t="s">
        <v>2006</v>
      </c>
      <c r="H1182" s="9" t="s">
        <v>55</v>
      </c>
      <c r="I1182" s="9" t="s">
        <v>54</v>
      </c>
      <c r="J1182" s="13" t="s">
        <v>2008</v>
      </c>
      <c r="K1182" t="s">
        <v>1109</v>
      </c>
      <c r="L1182">
        <v>2011</v>
      </c>
      <c r="M1182" t="s">
        <v>1108</v>
      </c>
    </row>
    <row r="1183" spans="1:13" ht="17" x14ac:dyDescent="0.2">
      <c r="A1183" s="4" t="s">
        <v>2003</v>
      </c>
      <c r="B1183" s="4" t="s">
        <v>55</v>
      </c>
      <c r="C1183" s="28">
        <v>0</v>
      </c>
      <c r="D1183" s="13" t="s">
        <v>55</v>
      </c>
      <c r="E1183" s="13" t="s">
        <v>55</v>
      </c>
      <c r="F1183" s="13" t="s">
        <v>55</v>
      </c>
      <c r="G1183" t="s">
        <v>2006</v>
      </c>
      <c r="H1183" s="9" t="s">
        <v>55</v>
      </c>
      <c r="I1183" s="9" t="s">
        <v>54</v>
      </c>
      <c r="J1183" s="13" t="s">
        <v>2008</v>
      </c>
      <c r="K1183" t="s">
        <v>1109</v>
      </c>
      <c r="L1183">
        <v>2011</v>
      </c>
      <c r="M1183" t="s">
        <v>1108</v>
      </c>
    </row>
    <row r="1184" spans="1:13" ht="17" x14ac:dyDescent="0.2">
      <c r="A1184" s="4" t="s">
        <v>2004</v>
      </c>
      <c r="B1184" s="4" t="s">
        <v>55</v>
      </c>
      <c r="C1184" s="28">
        <v>0.67</v>
      </c>
      <c r="D1184" s="13" t="s">
        <v>55</v>
      </c>
      <c r="E1184" s="13" t="s">
        <v>55</v>
      </c>
      <c r="F1184" s="13" t="s">
        <v>55</v>
      </c>
      <c r="G1184" t="s">
        <v>2006</v>
      </c>
      <c r="H1184" s="9" t="s">
        <v>55</v>
      </c>
      <c r="I1184" s="9" t="s">
        <v>54</v>
      </c>
      <c r="J1184" s="13" t="s">
        <v>2008</v>
      </c>
      <c r="K1184" t="s">
        <v>1109</v>
      </c>
      <c r="L1184">
        <v>2011</v>
      </c>
      <c r="M1184" t="s">
        <v>1108</v>
      </c>
    </row>
    <row r="1185" spans="1:13" ht="17" x14ac:dyDescent="0.2">
      <c r="A1185" s="4" t="s">
        <v>2005</v>
      </c>
      <c r="B1185" s="4" t="s">
        <v>55</v>
      </c>
      <c r="C1185" s="28">
        <v>0.33</v>
      </c>
      <c r="D1185" s="13" t="s">
        <v>55</v>
      </c>
      <c r="E1185" s="13" t="s">
        <v>55</v>
      </c>
      <c r="F1185" s="13" t="s">
        <v>55</v>
      </c>
      <c r="G1185" t="s">
        <v>2006</v>
      </c>
      <c r="H1185" s="9" t="s">
        <v>55</v>
      </c>
      <c r="I1185" s="9" t="s">
        <v>54</v>
      </c>
      <c r="J1185" s="13" t="s">
        <v>2008</v>
      </c>
      <c r="K1185" t="s">
        <v>1109</v>
      </c>
      <c r="L1185">
        <v>2011</v>
      </c>
      <c r="M1185" t="s">
        <v>1108</v>
      </c>
    </row>
    <row r="1186" spans="1:13" ht="17" x14ac:dyDescent="0.2">
      <c r="A1186" s="4" t="s">
        <v>1982</v>
      </c>
      <c r="B1186" s="4" t="s">
        <v>55</v>
      </c>
      <c r="C1186" s="28">
        <v>0.7</v>
      </c>
      <c r="D1186" s="13" t="s">
        <v>55</v>
      </c>
      <c r="E1186" s="13" t="s">
        <v>55</v>
      </c>
      <c r="F1186" s="13" t="s">
        <v>55</v>
      </c>
      <c r="G1186" t="s">
        <v>39</v>
      </c>
      <c r="H1186" s="9" t="s">
        <v>55</v>
      </c>
      <c r="I1186" s="9" t="s">
        <v>54</v>
      </c>
      <c r="J1186" s="13" t="s">
        <v>2009</v>
      </c>
      <c r="K1186" t="s">
        <v>1109</v>
      </c>
      <c r="L1186">
        <v>2011</v>
      </c>
      <c r="M1186" t="s">
        <v>1108</v>
      </c>
    </row>
    <row r="1187" spans="1:13" ht="17" x14ac:dyDescent="0.2">
      <c r="A1187" s="4" t="s">
        <v>1983</v>
      </c>
      <c r="B1187" s="4" t="s">
        <v>55</v>
      </c>
      <c r="C1187" s="28">
        <v>0.85</v>
      </c>
      <c r="D1187" s="13" t="s">
        <v>55</v>
      </c>
      <c r="E1187" s="13" t="s">
        <v>55</v>
      </c>
      <c r="F1187" s="13" t="s">
        <v>55</v>
      </c>
      <c r="G1187" t="s">
        <v>39</v>
      </c>
      <c r="H1187" s="9" t="s">
        <v>55</v>
      </c>
      <c r="I1187" s="9" t="s">
        <v>54</v>
      </c>
      <c r="J1187" s="13" t="s">
        <v>2009</v>
      </c>
      <c r="K1187" t="s">
        <v>1109</v>
      </c>
      <c r="L1187">
        <v>2011</v>
      </c>
      <c r="M1187" t="s">
        <v>1108</v>
      </c>
    </row>
    <row r="1188" spans="1:13" ht="17" x14ac:dyDescent="0.2">
      <c r="A1188" s="4" t="s">
        <v>1984</v>
      </c>
      <c r="B1188" s="4" t="s">
        <v>55</v>
      </c>
      <c r="C1188" s="28">
        <v>0.93</v>
      </c>
      <c r="D1188" s="13" t="s">
        <v>55</v>
      </c>
      <c r="E1188" s="13" t="s">
        <v>55</v>
      </c>
      <c r="F1188" s="13" t="s">
        <v>55</v>
      </c>
      <c r="G1188" t="s">
        <v>39</v>
      </c>
      <c r="H1188" s="9" t="s">
        <v>55</v>
      </c>
      <c r="I1188" s="9" t="s">
        <v>54</v>
      </c>
      <c r="J1188" s="13" t="s">
        <v>2009</v>
      </c>
      <c r="K1188" t="s">
        <v>1109</v>
      </c>
      <c r="L1188">
        <v>2011</v>
      </c>
      <c r="M1188" t="s">
        <v>1108</v>
      </c>
    </row>
    <row r="1189" spans="1:13" ht="17" x14ac:dyDescent="0.2">
      <c r="A1189" s="4" t="s">
        <v>1985</v>
      </c>
      <c r="B1189" s="4" t="s">
        <v>55</v>
      </c>
      <c r="C1189" s="28">
        <v>0.42</v>
      </c>
      <c r="D1189" s="13" t="s">
        <v>55</v>
      </c>
      <c r="E1189" s="13" t="s">
        <v>55</v>
      </c>
      <c r="F1189" s="13" t="s">
        <v>55</v>
      </c>
      <c r="G1189" t="s">
        <v>2006</v>
      </c>
      <c r="H1189" s="9" t="s">
        <v>55</v>
      </c>
      <c r="I1189" s="9" t="s">
        <v>54</v>
      </c>
      <c r="J1189" s="13" t="s">
        <v>2009</v>
      </c>
      <c r="K1189" t="s">
        <v>1109</v>
      </c>
      <c r="L1189">
        <v>2011</v>
      </c>
      <c r="M1189" t="s">
        <v>1108</v>
      </c>
    </row>
    <row r="1190" spans="1:13" ht="17" x14ac:dyDescent="0.2">
      <c r="A1190" s="4" t="s">
        <v>1986</v>
      </c>
      <c r="B1190" s="4" t="s">
        <v>55</v>
      </c>
      <c r="C1190" s="28">
        <v>0.56000000000000005</v>
      </c>
      <c r="D1190" s="13" t="s">
        <v>55</v>
      </c>
      <c r="E1190" s="13" t="s">
        <v>55</v>
      </c>
      <c r="F1190" s="13" t="s">
        <v>55</v>
      </c>
      <c r="G1190" t="s">
        <v>2006</v>
      </c>
      <c r="H1190" s="9" t="s">
        <v>55</v>
      </c>
      <c r="I1190" s="9" t="s">
        <v>54</v>
      </c>
      <c r="J1190" s="13" t="s">
        <v>2009</v>
      </c>
      <c r="K1190" t="s">
        <v>1109</v>
      </c>
      <c r="L1190">
        <v>2011</v>
      </c>
      <c r="M1190" t="s">
        <v>1108</v>
      </c>
    </row>
    <row r="1191" spans="1:13" ht="17" x14ac:dyDescent="0.2">
      <c r="A1191" s="4" t="s">
        <v>1987</v>
      </c>
      <c r="B1191" s="4" t="s">
        <v>55</v>
      </c>
      <c r="C1191" s="28">
        <v>0.02</v>
      </c>
      <c r="D1191" s="13" t="s">
        <v>55</v>
      </c>
      <c r="E1191" s="13" t="s">
        <v>55</v>
      </c>
      <c r="F1191" s="13" t="s">
        <v>55</v>
      </c>
      <c r="G1191" t="s">
        <v>2006</v>
      </c>
      <c r="H1191" s="9" t="s">
        <v>55</v>
      </c>
      <c r="I1191" s="9" t="s">
        <v>54</v>
      </c>
      <c r="J1191" s="13" t="s">
        <v>2009</v>
      </c>
      <c r="K1191" t="s">
        <v>1109</v>
      </c>
      <c r="L1191">
        <v>2011</v>
      </c>
      <c r="M1191" t="s">
        <v>1108</v>
      </c>
    </row>
    <row r="1192" spans="1:13" ht="17" x14ac:dyDescent="0.2">
      <c r="A1192" s="4" t="s">
        <v>1988</v>
      </c>
      <c r="B1192" s="4" t="s">
        <v>55</v>
      </c>
      <c r="C1192" s="28">
        <v>0.04</v>
      </c>
      <c r="D1192" s="13" t="s">
        <v>55</v>
      </c>
      <c r="E1192" s="13" t="s">
        <v>55</v>
      </c>
      <c r="F1192" s="13" t="s">
        <v>55</v>
      </c>
      <c r="G1192" t="s">
        <v>2006</v>
      </c>
      <c r="H1192" s="9" t="s">
        <v>55</v>
      </c>
      <c r="I1192" s="9" t="s">
        <v>54</v>
      </c>
      <c r="J1192" s="13" t="s">
        <v>2009</v>
      </c>
      <c r="K1192" t="s">
        <v>1109</v>
      </c>
      <c r="L1192">
        <v>2011</v>
      </c>
      <c r="M1192" t="s">
        <v>1108</v>
      </c>
    </row>
    <row r="1193" spans="1:13" ht="17" x14ac:dyDescent="0.2">
      <c r="A1193" s="4" t="s">
        <v>1989</v>
      </c>
      <c r="B1193" s="4" t="s">
        <v>55</v>
      </c>
      <c r="C1193" s="28">
        <v>0.76</v>
      </c>
      <c r="D1193" s="13" t="s">
        <v>55</v>
      </c>
      <c r="E1193" s="13" t="s">
        <v>55</v>
      </c>
      <c r="F1193" s="13" t="s">
        <v>55</v>
      </c>
      <c r="G1193" t="s">
        <v>2006</v>
      </c>
      <c r="H1193" s="9" t="s">
        <v>55</v>
      </c>
      <c r="I1193" s="9" t="s">
        <v>54</v>
      </c>
      <c r="J1193" s="13" t="s">
        <v>2009</v>
      </c>
      <c r="K1193" t="s">
        <v>1109</v>
      </c>
      <c r="L1193">
        <v>2011</v>
      </c>
      <c r="M1193" t="s">
        <v>1108</v>
      </c>
    </row>
    <row r="1194" spans="1:13" ht="17" x14ac:dyDescent="0.2">
      <c r="A1194" s="4" t="s">
        <v>1990</v>
      </c>
      <c r="B1194" s="4" t="s">
        <v>55</v>
      </c>
      <c r="C1194" s="28">
        <v>0.2</v>
      </c>
      <c r="D1194" s="13" t="s">
        <v>55</v>
      </c>
      <c r="E1194" s="13" t="s">
        <v>55</v>
      </c>
      <c r="F1194" s="13" t="s">
        <v>55</v>
      </c>
      <c r="G1194" t="s">
        <v>2006</v>
      </c>
      <c r="H1194" s="9" t="s">
        <v>55</v>
      </c>
      <c r="I1194" s="9" t="s">
        <v>54</v>
      </c>
      <c r="J1194" s="13" t="s">
        <v>2009</v>
      </c>
      <c r="K1194" t="s">
        <v>1109</v>
      </c>
      <c r="L1194">
        <v>2011</v>
      </c>
      <c r="M1194" t="s">
        <v>1108</v>
      </c>
    </row>
    <row r="1195" spans="1:13" ht="17" x14ac:dyDescent="0.2">
      <c r="A1195" s="4" t="s">
        <v>1991</v>
      </c>
      <c r="B1195" s="4" t="s">
        <v>55</v>
      </c>
      <c r="C1195" s="28">
        <v>0.13</v>
      </c>
      <c r="D1195" s="13" t="s">
        <v>55</v>
      </c>
      <c r="E1195" s="13" t="s">
        <v>55</v>
      </c>
      <c r="F1195" s="13" t="s">
        <v>55</v>
      </c>
      <c r="G1195" t="s">
        <v>2006</v>
      </c>
      <c r="H1195" s="9" t="s">
        <v>55</v>
      </c>
      <c r="I1195" s="9" t="s">
        <v>54</v>
      </c>
      <c r="J1195" s="13" t="s">
        <v>2009</v>
      </c>
      <c r="K1195" t="s">
        <v>1109</v>
      </c>
      <c r="L1195">
        <v>2011</v>
      </c>
      <c r="M1195" t="s">
        <v>1108</v>
      </c>
    </row>
    <row r="1196" spans="1:13" ht="17" x14ac:dyDescent="0.2">
      <c r="A1196" s="4" t="s">
        <v>1992</v>
      </c>
      <c r="B1196" s="4" t="s">
        <v>55</v>
      </c>
      <c r="C1196" s="28">
        <v>0.87</v>
      </c>
      <c r="D1196" s="13" t="s">
        <v>55</v>
      </c>
      <c r="E1196" s="13" t="s">
        <v>55</v>
      </c>
      <c r="F1196" s="13" t="s">
        <v>55</v>
      </c>
      <c r="G1196" t="s">
        <v>2006</v>
      </c>
      <c r="H1196" s="9" t="s">
        <v>55</v>
      </c>
      <c r="I1196" s="9" t="s">
        <v>54</v>
      </c>
      <c r="J1196" s="13" t="s">
        <v>2009</v>
      </c>
      <c r="K1196" t="s">
        <v>1109</v>
      </c>
      <c r="L1196">
        <v>2011</v>
      </c>
      <c r="M1196" t="s">
        <v>1108</v>
      </c>
    </row>
    <row r="1197" spans="1:13" ht="17" x14ac:dyDescent="0.2">
      <c r="A1197" s="4" t="s">
        <v>1993</v>
      </c>
      <c r="B1197" s="4" t="s">
        <v>55</v>
      </c>
      <c r="C1197" s="28">
        <v>0.74</v>
      </c>
      <c r="D1197" s="13" t="s">
        <v>55</v>
      </c>
      <c r="E1197" s="13" t="s">
        <v>55</v>
      </c>
      <c r="F1197" s="13" t="s">
        <v>55</v>
      </c>
      <c r="G1197" t="s">
        <v>2007</v>
      </c>
      <c r="H1197" s="9" t="s">
        <v>55</v>
      </c>
      <c r="I1197" s="9" t="s">
        <v>54</v>
      </c>
      <c r="J1197" s="13" t="s">
        <v>2009</v>
      </c>
      <c r="K1197" t="s">
        <v>1109</v>
      </c>
      <c r="L1197">
        <v>2011</v>
      </c>
      <c r="M1197" t="s">
        <v>1108</v>
      </c>
    </row>
    <row r="1198" spans="1:13" ht="17" x14ac:dyDescent="0.2">
      <c r="A1198" s="4" t="s">
        <v>1994</v>
      </c>
      <c r="B1198" s="4" t="s">
        <v>1843</v>
      </c>
      <c r="C1198" s="28">
        <v>12</v>
      </c>
      <c r="D1198" s="13" t="s">
        <v>55</v>
      </c>
      <c r="E1198" s="13" t="s">
        <v>55</v>
      </c>
      <c r="F1198" s="13" t="s">
        <v>55</v>
      </c>
      <c r="G1198" t="s">
        <v>2007</v>
      </c>
      <c r="H1198" s="9" t="s">
        <v>55</v>
      </c>
      <c r="I1198" s="9" t="s">
        <v>54</v>
      </c>
      <c r="J1198" s="13" t="s">
        <v>2009</v>
      </c>
      <c r="K1198" t="s">
        <v>1109</v>
      </c>
      <c r="L1198">
        <v>2011</v>
      </c>
      <c r="M1198" t="s">
        <v>1108</v>
      </c>
    </row>
    <row r="1199" spans="1:13" ht="17" x14ac:dyDescent="0.2">
      <c r="A1199" s="4" t="s">
        <v>1995</v>
      </c>
      <c r="B1199" s="4" t="s">
        <v>55</v>
      </c>
      <c r="C1199" s="28">
        <v>0.62</v>
      </c>
      <c r="D1199" s="13" t="s">
        <v>55</v>
      </c>
      <c r="E1199" s="13" t="s">
        <v>55</v>
      </c>
      <c r="F1199" s="13" t="s">
        <v>55</v>
      </c>
      <c r="G1199" t="s">
        <v>39</v>
      </c>
      <c r="H1199" s="9" t="s">
        <v>55</v>
      </c>
      <c r="I1199" s="9" t="s">
        <v>54</v>
      </c>
      <c r="J1199" s="13" t="s">
        <v>2009</v>
      </c>
      <c r="K1199" t="s">
        <v>1109</v>
      </c>
      <c r="L1199">
        <v>2011</v>
      </c>
      <c r="M1199" t="s">
        <v>1108</v>
      </c>
    </row>
    <row r="1200" spans="1:13" ht="17" x14ac:dyDescent="0.2">
      <c r="A1200" s="4" t="s">
        <v>1996</v>
      </c>
      <c r="B1200" s="4" t="s">
        <v>55</v>
      </c>
      <c r="C1200" s="28">
        <v>0.67</v>
      </c>
      <c r="D1200" s="13" t="s">
        <v>55</v>
      </c>
      <c r="E1200" s="13" t="s">
        <v>55</v>
      </c>
      <c r="F1200" s="13" t="s">
        <v>55</v>
      </c>
      <c r="G1200" t="s">
        <v>39</v>
      </c>
      <c r="H1200" s="9" t="s">
        <v>55</v>
      </c>
      <c r="I1200" s="9" t="s">
        <v>54</v>
      </c>
      <c r="J1200" s="13" t="s">
        <v>2009</v>
      </c>
      <c r="K1200" t="s">
        <v>1109</v>
      </c>
      <c r="L1200">
        <v>2011</v>
      </c>
      <c r="M1200" t="s">
        <v>1108</v>
      </c>
    </row>
    <row r="1201" spans="1:13" ht="17" x14ac:dyDescent="0.2">
      <c r="A1201" s="4" t="s">
        <v>1997</v>
      </c>
      <c r="B1201" s="4" t="s">
        <v>55</v>
      </c>
      <c r="C1201" s="28">
        <v>0.72</v>
      </c>
      <c r="D1201" s="13" t="s">
        <v>55</v>
      </c>
      <c r="E1201" s="13" t="s">
        <v>55</v>
      </c>
      <c r="F1201" s="13" t="s">
        <v>55</v>
      </c>
      <c r="G1201" t="s">
        <v>39</v>
      </c>
      <c r="H1201" s="9" t="s">
        <v>55</v>
      </c>
      <c r="I1201" s="9" t="s">
        <v>54</v>
      </c>
      <c r="J1201" s="13" t="s">
        <v>2009</v>
      </c>
      <c r="K1201" t="s">
        <v>1109</v>
      </c>
      <c r="L1201">
        <v>2011</v>
      </c>
      <c r="M1201" t="s">
        <v>1108</v>
      </c>
    </row>
    <row r="1202" spans="1:13" ht="17" x14ac:dyDescent="0.2">
      <c r="A1202" s="4" t="s">
        <v>1998</v>
      </c>
      <c r="B1202" s="4" t="s">
        <v>55</v>
      </c>
      <c r="C1202" s="28">
        <v>0.5</v>
      </c>
      <c r="D1202" s="13" t="s">
        <v>55</v>
      </c>
      <c r="E1202" s="13" t="s">
        <v>55</v>
      </c>
      <c r="F1202" s="13" t="s">
        <v>55</v>
      </c>
      <c r="G1202" t="s">
        <v>2006</v>
      </c>
      <c r="H1202" s="9" t="s">
        <v>55</v>
      </c>
      <c r="I1202" s="9" t="s">
        <v>54</v>
      </c>
      <c r="J1202" s="13" t="s">
        <v>2009</v>
      </c>
      <c r="K1202" t="s">
        <v>1109</v>
      </c>
      <c r="L1202">
        <v>2011</v>
      </c>
      <c r="M1202" t="s">
        <v>1108</v>
      </c>
    </row>
    <row r="1203" spans="1:13" ht="17" x14ac:dyDescent="0.2">
      <c r="A1203" s="4" t="s">
        <v>1999</v>
      </c>
      <c r="B1203" s="4" t="s">
        <v>55</v>
      </c>
      <c r="C1203" s="28">
        <v>0.43</v>
      </c>
      <c r="D1203" s="13" t="s">
        <v>55</v>
      </c>
      <c r="E1203" s="13" t="s">
        <v>55</v>
      </c>
      <c r="F1203" s="13" t="s">
        <v>55</v>
      </c>
      <c r="G1203" t="s">
        <v>2006</v>
      </c>
      <c r="H1203" s="9" t="s">
        <v>55</v>
      </c>
      <c r="I1203" s="9" t="s">
        <v>54</v>
      </c>
      <c r="J1203" s="13" t="s">
        <v>2009</v>
      </c>
      <c r="K1203" t="s">
        <v>1109</v>
      </c>
      <c r="L1203">
        <v>2011</v>
      </c>
      <c r="M1203" t="s">
        <v>1108</v>
      </c>
    </row>
    <row r="1204" spans="1:13" ht="17" x14ac:dyDescent="0.2">
      <c r="A1204" s="4" t="s">
        <v>2000</v>
      </c>
      <c r="B1204" s="4" t="s">
        <v>55</v>
      </c>
      <c r="C1204" s="28">
        <v>7.0000000000000007E-2</v>
      </c>
      <c r="D1204" s="13" t="s">
        <v>55</v>
      </c>
      <c r="E1204" s="13" t="s">
        <v>55</v>
      </c>
      <c r="F1204" s="13" t="s">
        <v>55</v>
      </c>
      <c r="G1204" t="s">
        <v>2006</v>
      </c>
      <c r="H1204" s="9" t="s">
        <v>55</v>
      </c>
      <c r="I1204" s="9" t="s">
        <v>54</v>
      </c>
      <c r="J1204" s="13" t="s">
        <v>2009</v>
      </c>
      <c r="K1204" t="s">
        <v>1109</v>
      </c>
      <c r="L1204">
        <v>2011</v>
      </c>
      <c r="M1204" t="s">
        <v>1108</v>
      </c>
    </row>
    <row r="1205" spans="1:13" ht="17" x14ac:dyDescent="0.2">
      <c r="A1205" s="4" t="s">
        <v>2001</v>
      </c>
      <c r="B1205" s="4" t="s">
        <v>55</v>
      </c>
      <c r="C1205" s="28">
        <v>0</v>
      </c>
      <c r="D1205" s="13" t="s">
        <v>55</v>
      </c>
      <c r="E1205" s="13" t="s">
        <v>55</v>
      </c>
      <c r="F1205" s="13" t="s">
        <v>55</v>
      </c>
      <c r="G1205" t="s">
        <v>2006</v>
      </c>
      <c r="H1205" s="9" t="s">
        <v>55</v>
      </c>
      <c r="I1205" s="9" t="s">
        <v>54</v>
      </c>
      <c r="J1205" s="13" t="s">
        <v>2009</v>
      </c>
      <c r="K1205" t="s">
        <v>1109</v>
      </c>
      <c r="L1205">
        <v>2011</v>
      </c>
      <c r="M1205" t="s">
        <v>1108</v>
      </c>
    </row>
    <row r="1206" spans="1:13" ht="17" x14ac:dyDescent="0.2">
      <c r="A1206" s="4" t="s">
        <v>2002</v>
      </c>
      <c r="B1206" s="4" t="s">
        <v>55</v>
      </c>
      <c r="C1206" s="28">
        <v>0.93</v>
      </c>
      <c r="D1206" s="13" t="s">
        <v>55</v>
      </c>
      <c r="E1206" s="13" t="s">
        <v>55</v>
      </c>
      <c r="F1206" s="13" t="s">
        <v>55</v>
      </c>
      <c r="G1206" t="s">
        <v>2006</v>
      </c>
      <c r="H1206" s="9" t="s">
        <v>55</v>
      </c>
      <c r="I1206" s="9" t="s">
        <v>54</v>
      </c>
      <c r="J1206" s="13" t="s">
        <v>2009</v>
      </c>
      <c r="K1206" t="s">
        <v>1109</v>
      </c>
      <c r="L1206">
        <v>2011</v>
      </c>
      <c r="M1206" t="s">
        <v>1108</v>
      </c>
    </row>
    <row r="1207" spans="1:13" ht="17" x14ac:dyDescent="0.2">
      <c r="A1207" s="4" t="s">
        <v>2003</v>
      </c>
      <c r="B1207" s="4" t="s">
        <v>55</v>
      </c>
      <c r="C1207" s="28">
        <v>7.0000000000000007E-2</v>
      </c>
      <c r="D1207" s="13" t="s">
        <v>55</v>
      </c>
      <c r="E1207" s="13" t="s">
        <v>55</v>
      </c>
      <c r="F1207" s="13" t="s">
        <v>55</v>
      </c>
      <c r="G1207" t="s">
        <v>2006</v>
      </c>
      <c r="H1207" s="9" t="s">
        <v>55</v>
      </c>
      <c r="I1207" s="9" t="s">
        <v>54</v>
      </c>
      <c r="J1207" s="13" t="s">
        <v>2009</v>
      </c>
      <c r="K1207" t="s">
        <v>1109</v>
      </c>
      <c r="L1207">
        <v>2011</v>
      </c>
      <c r="M1207" t="s">
        <v>1108</v>
      </c>
    </row>
    <row r="1208" spans="1:13" ht="17" x14ac:dyDescent="0.2">
      <c r="A1208" s="4" t="s">
        <v>2004</v>
      </c>
      <c r="B1208" s="4" t="s">
        <v>55</v>
      </c>
      <c r="C1208" s="28">
        <v>0</v>
      </c>
      <c r="D1208" s="13" t="s">
        <v>55</v>
      </c>
      <c r="E1208" s="13" t="s">
        <v>55</v>
      </c>
      <c r="F1208" s="13" t="s">
        <v>55</v>
      </c>
      <c r="G1208" t="s">
        <v>2006</v>
      </c>
      <c r="H1208" s="9" t="s">
        <v>55</v>
      </c>
      <c r="I1208" s="9" t="s">
        <v>54</v>
      </c>
      <c r="J1208" s="13" t="s">
        <v>2009</v>
      </c>
      <c r="K1208" t="s">
        <v>1109</v>
      </c>
      <c r="L1208">
        <v>2011</v>
      </c>
      <c r="M1208" t="s">
        <v>1108</v>
      </c>
    </row>
    <row r="1209" spans="1:13" ht="17" x14ac:dyDescent="0.2">
      <c r="A1209" s="4" t="s">
        <v>2005</v>
      </c>
      <c r="B1209" s="4" t="s">
        <v>55</v>
      </c>
      <c r="C1209" s="28">
        <v>1</v>
      </c>
      <c r="D1209" s="13" t="s">
        <v>55</v>
      </c>
      <c r="E1209" s="13" t="s">
        <v>55</v>
      </c>
      <c r="F1209" s="13" t="s">
        <v>55</v>
      </c>
      <c r="G1209" t="s">
        <v>2006</v>
      </c>
      <c r="H1209" s="9" t="s">
        <v>55</v>
      </c>
      <c r="I1209" s="9" t="s">
        <v>54</v>
      </c>
      <c r="J1209" s="13" t="s">
        <v>2009</v>
      </c>
      <c r="K1209" t="s">
        <v>1109</v>
      </c>
      <c r="L1209">
        <v>2011</v>
      </c>
      <c r="M1209" t="s">
        <v>1108</v>
      </c>
    </row>
    <row r="1210" spans="1:13" ht="17" x14ac:dyDescent="0.2">
      <c r="A1210" s="4" t="s">
        <v>1982</v>
      </c>
      <c r="B1210" s="4" t="s">
        <v>55</v>
      </c>
      <c r="C1210" s="28">
        <v>0.67</v>
      </c>
      <c r="D1210" s="13" t="s">
        <v>55</v>
      </c>
      <c r="E1210" s="13" t="s">
        <v>55</v>
      </c>
      <c r="F1210" s="13" t="s">
        <v>55</v>
      </c>
      <c r="G1210" t="s">
        <v>39</v>
      </c>
      <c r="H1210" s="9" t="s">
        <v>55</v>
      </c>
      <c r="I1210" s="9" t="s">
        <v>54</v>
      </c>
      <c r="J1210" s="13" t="s">
        <v>2010</v>
      </c>
      <c r="K1210" t="s">
        <v>1109</v>
      </c>
      <c r="L1210">
        <v>2011</v>
      </c>
      <c r="M1210" t="s">
        <v>1108</v>
      </c>
    </row>
    <row r="1211" spans="1:13" ht="17" x14ac:dyDescent="0.2">
      <c r="A1211" s="4" t="s">
        <v>1983</v>
      </c>
      <c r="B1211" s="4" t="s">
        <v>55</v>
      </c>
      <c r="C1211" s="28">
        <v>0.89</v>
      </c>
      <c r="D1211" s="13" t="s">
        <v>55</v>
      </c>
      <c r="E1211" s="13" t="s">
        <v>55</v>
      </c>
      <c r="F1211" s="13" t="s">
        <v>55</v>
      </c>
      <c r="G1211" t="s">
        <v>39</v>
      </c>
      <c r="H1211" s="9" t="s">
        <v>55</v>
      </c>
      <c r="I1211" s="9" t="s">
        <v>54</v>
      </c>
      <c r="J1211" s="13" t="s">
        <v>2010</v>
      </c>
      <c r="K1211" t="s">
        <v>1109</v>
      </c>
      <c r="L1211">
        <v>2011</v>
      </c>
      <c r="M1211" t="s">
        <v>1108</v>
      </c>
    </row>
    <row r="1212" spans="1:13" ht="17" x14ac:dyDescent="0.2">
      <c r="A1212" s="4" t="s">
        <v>1984</v>
      </c>
      <c r="B1212" s="4" t="s">
        <v>55</v>
      </c>
      <c r="C1212" s="28">
        <v>0.97</v>
      </c>
      <c r="D1212" s="13" t="s">
        <v>55</v>
      </c>
      <c r="E1212" s="13" t="s">
        <v>55</v>
      </c>
      <c r="F1212" s="13" t="s">
        <v>55</v>
      </c>
      <c r="G1212" t="s">
        <v>39</v>
      </c>
      <c r="H1212" s="9" t="s">
        <v>55</v>
      </c>
      <c r="I1212" s="9" t="s">
        <v>54</v>
      </c>
      <c r="J1212" s="13" t="s">
        <v>2010</v>
      </c>
      <c r="K1212" t="s">
        <v>1109</v>
      </c>
      <c r="L1212">
        <v>2011</v>
      </c>
      <c r="M1212" t="s">
        <v>1108</v>
      </c>
    </row>
    <row r="1213" spans="1:13" ht="17" x14ac:dyDescent="0.2">
      <c r="A1213" s="4" t="s">
        <v>1985</v>
      </c>
      <c r="B1213" s="4" t="s">
        <v>55</v>
      </c>
      <c r="C1213" s="28">
        <v>0.37</v>
      </c>
      <c r="D1213" s="13" t="s">
        <v>55</v>
      </c>
      <c r="E1213" s="13" t="s">
        <v>55</v>
      </c>
      <c r="F1213" s="13" t="s">
        <v>55</v>
      </c>
      <c r="G1213" t="s">
        <v>2006</v>
      </c>
      <c r="H1213" s="9" t="s">
        <v>55</v>
      </c>
      <c r="I1213" s="9" t="s">
        <v>54</v>
      </c>
      <c r="J1213" s="13" t="s">
        <v>2010</v>
      </c>
      <c r="K1213" t="s">
        <v>1109</v>
      </c>
      <c r="L1213">
        <v>2011</v>
      </c>
      <c r="M1213" t="s">
        <v>1108</v>
      </c>
    </row>
    <row r="1214" spans="1:13" ht="17" x14ac:dyDescent="0.2">
      <c r="A1214" s="4" t="s">
        <v>1986</v>
      </c>
      <c r="B1214" s="4" t="s">
        <v>55</v>
      </c>
      <c r="C1214" s="28">
        <v>0.63</v>
      </c>
      <c r="D1214" s="13" t="s">
        <v>55</v>
      </c>
      <c r="E1214" s="13" t="s">
        <v>55</v>
      </c>
      <c r="F1214" s="13" t="s">
        <v>55</v>
      </c>
      <c r="G1214" t="s">
        <v>2006</v>
      </c>
      <c r="H1214" s="9" t="s">
        <v>55</v>
      </c>
      <c r="I1214" s="9" t="s">
        <v>54</v>
      </c>
      <c r="J1214" s="13" t="s">
        <v>2010</v>
      </c>
      <c r="K1214" t="s">
        <v>1109</v>
      </c>
      <c r="L1214">
        <v>2011</v>
      </c>
      <c r="M1214" t="s">
        <v>1108</v>
      </c>
    </row>
    <row r="1215" spans="1:13" ht="17" x14ac:dyDescent="0.2">
      <c r="A1215" s="4" t="s">
        <v>1987</v>
      </c>
      <c r="B1215" s="4" t="s">
        <v>55</v>
      </c>
      <c r="C1215" s="28">
        <v>0</v>
      </c>
      <c r="D1215" s="13" t="s">
        <v>55</v>
      </c>
      <c r="E1215" s="13" t="s">
        <v>55</v>
      </c>
      <c r="F1215" s="13" t="s">
        <v>55</v>
      </c>
      <c r="G1215" t="s">
        <v>2006</v>
      </c>
      <c r="H1215" s="9" t="s">
        <v>55</v>
      </c>
      <c r="I1215" s="9" t="s">
        <v>54</v>
      </c>
      <c r="J1215" s="13" t="s">
        <v>2010</v>
      </c>
      <c r="K1215" t="s">
        <v>1109</v>
      </c>
      <c r="L1215">
        <v>2011</v>
      </c>
      <c r="M1215" t="s">
        <v>1108</v>
      </c>
    </row>
    <row r="1216" spans="1:13" ht="17" x14ac:dyDescent="0.2">
      <c r="A1216" s="4" t="s">
        <v>1988</v>
      </c>
      <c r="B1216" s="4" t="s">
        <v>55</v>
      </c>
      <c r="C1216" s="28">
        <v>0.01</v>
      </c>
      <c r="D1216" s="13" t="s">
        <v>55</v>
      </c>
      <c r="E1216" s="13" t="s">
        <v>55</v>
      </c>
      <c r="F1216" s="13" t="s">
        <v>55</v>
      </c>
      <c r="G1216" t="s">
        <v>2006</v>
      </c>
      <c r="H1216" s="9" t="s">
        <v>55</v>
      </c>
      <c r="I1216" s="9" t="s">
        <v>54</v>
      </c>
      <c r="J1216" s="13" t="s">
        <v>2010</v>
      </c>
      <c r="K1216" t="s">
        <v>1109</v>
      </c>
      <c r="L1216">
        <v>2011</v>
      </c>
      <c r="M1216" t="s">
        <v>1108</v>
      </c>
    </row>
    <row r="1217" spans="1:13" ht="17" x14ac:dyDescent="0.2">
      <c r="A1217" s="4" t="s">
        <v>1989</v>
      </c>
      <c r="B1217" s="4" t="s">
        <v>55</v>
      </c>
      <c r="C1217" s="28">
        <v>0.68</v>
      </c>
      <c r="D1217" s="13" t="s">
        <v>55</v>
      </c>
      <c r="E1217" s="13" t="s">
        <v>55</v>
      </c>
      <c r="F1217" s="13" t="s">
        <v>55</v>
      </c>
      <c r="G1217" t="s">
        <v>2006</v>
      </c>
      <c r="H1217" s="9" t="s">
        <v>55</v>
      </c>
      <c r="I1217" s="9" t="s">
        <v>54</v>
      </c>
      <c r="J1217" s="13" t="s">
        <v>2010</v>
      </c>
      <c r="K1217" t="s">
        <v>1109</v>
      </c>
      <c r="L1217">
        <v>2011</v>
      </c>
      <c r="M1217" t="s">
        <v>1108</v>
      </c>
    </row>
    <row r="1218" spans="1:13" ht="17" x14ac:dyDescent="0.2">
      <c r="A1218" s="4" t="s">
        <v>1990</v>
      </c>
      <c r="B1218" s="4" t="s">
        <v>55</v>
      </c>
      <c r="C1218" s="28">
        <v>0.3</v>
      </c>
      <c r="D1218" s="13" t="s">
        <v>55</v>
      </c>
      <c r="E1218" s="13" t="s">
        <v>55</v>
      </c>
      <c r="F1218" s="13" t="s">
        <v>55</v>
      </c>
      <c r="G1218" t="s">
        <v>2006</v>
      </c>
      <c r="H1218" s="9" t="s">
        <v>55</v>
      </c>
      <c r="I1218" s="9" t="s">
        <v>54</v>
      </c>
      <c r="J1218" s="13" t="s">
        <v>2010</v>
      </c>
      <c r="K1218" t="s">
        <v>1109</v>
      </c>
      <c r="L1218">
        <v>2011</v>
      </c>
      <c r="M1218" t="s">
        <v>1108</v>
      </c>
    </row>
    <row r="1219" spans="1:13" ht="17" x14ac:dyDescent="0.2">
      <c r="A1219" s="4" t="s">
        <v>1991</v>
      </c>
      <c r="B1219" s="4" t="s">
        <v>55</v>
      </c>
      <c r="C1219" s="28">
        <v>0.03</v>
      </c>
      <c r="D1219" s="13" t="s">
        <v>55</v>
      </c>
      <c r="E1219" s="13" t="s">
        <v>55</v>
      </c>
      <c r="F1219" s="13" t="s">
        <v>55</v>
      </c>
      <c r="G1219" t="s">
        <v>2006</v>
      </c>
      <c r="H1219" s="9" t="s">
        <v>55</v>
      </c>
      <c r="I1219" s="9" t="s">
        <v>54</v>
      </c>
      <c r="J1219" s="13" t="s">
        <v>2010</v>
      </c>
      <c r="K1219" t="s">
        <v>1109</v>
      </c>
      <c r="L1219">
        <v>2011</v>
      </c>
      <c r="M1219" t="s">
        <v>1108</v>
      </c>
    </row>
    <row r="1220" spans="1:13" ht="17" x14ac:dyDescent="0.2">
      <c r="A1220" s="4" t="s">
        <v>1992</v>
      </c>
      <c r="B1220" s="4" t="s">
        <v>55</v>
      </c>
      <c r="C1220" s="28">
        <v>0.97</v>
      </c>
      <c r="D1220" s="13" t="s">
        <v>55</v>
      </c>
      <c r="E1220" s="13" t="s">
        <v>55</v>
      </c>
      <c r="F1220" s="13" t="s">
        <v>55</v>
      </c>
      <c r="G1220" t="s">
        <v>2006</v>
      </c>
      <c r="H1220" s="9" t="s">
        <v>55</v>
      </c>
      <c r="I1220" s="9" t="s">
        <v>54</v>
      </c>
      <c r="J1220" s="13" t="s">
        <v>2010</v>
      </c>
      <c r="K1220" t="s">
        <v>1109</v>
      </c>
      <c r="L1220">
        <v>2011</v>
      </c>
      <c r="M1220" t="s">
        <v>1108</v>
      </c>
    </row>
    <row r="1221" spans="1:13" ht="17" x14ac:dyDescent="0.2">
      <c r="A1221" s="4" t="s">
        <v>1993</v>
      </c>
      <c r="B1221" s="4" t="s">
        <v>55</v>
      </c>
      <c r="C1221" s="28">
        <v>0.74</v>
      </c>
      <c r="D1221" s="13" t="s">
        <v>55</v>
      </c>
      <c r="E1221" s="13" t="s">
        <v>55</v>
      </c>
      <c r="F1221" s="13" t="s">
        <v>55</v>
      </c>
      <c r="G1221" t="s">
        <v>2007</v>
      </c>
      <c r="H1221" s="9" t="s">
        <v>55</v>
      </c>
      <c r="I1221" s="9" t="s">
        <v>54</v>
      </c>
      <c r="J1221" s="13" t="s">
        <v>2010</v>
      </c>
      <c r="K1221" t="s">
        <v>1109</v>
      </c>
      <c r="L1221">
        <v>2011</v>
      </c>
      <c r="M1221" t="s">
        <v>1108</v>
      </c>
    </row>
    <row r="1222" spans="1:13" ht="17" x14ac:dyDescent="0.2">
      <c r="A1222" s="4" t="s">
        <v>1994</v>
      </c>
      <c r="B1222" s="4" t="s">
        <v>1843</v>
      </c>
      <c r="C1222" s="28">
        <v>12</v>
      </c>
      <c r="D1222" s="13" t="s">
        <v>55</v>
      </c>
      <c r="E1222" s="13" t="s">
        <v>55</v>
      </c>
      <c r="F1222" s="13" t="s">
        <v>55</v>
      </c>
      <c r="G1222" t="s">
        <v>2007</v>
      </c>
      <c r="H1222" s="9" t="s">
        <v>55</v>
      </c>
      <c r="I1222" s="9" t="s">
        <v>54</v>
      </c>
      <c r="J1222" s="13" t="s">
        <v>2010</v>
      </c>
      <c r="K1222" t="s">
        <v>1109</v>
      </c>
      <c r="L1222">
        <v>2011</v>
      </c>
      <c r="M1222" t="s">
        <v>1108</v>
      </c>
    </row>
    <row r="1223" spans="1:13" ht="17" x14ac:dyDescent="0.2">
      <c r="A1223" s="4" t="s">
        <v>1995</v>
      </c>
      <c r="B1223" s="4" t="s">
        <v>55</v>
      </c>
      <c r="C1223" s="28">
        <v>0.61</v>
      </c>
      <c r="D1223" s="13" t="s">
        <v>55</v>
      </c>
      <c r="E1223" s="13" t="s">
        <v>55</v>
      </c>
      <c r="F1223" s="13" t="s">
        <v>55</v>
      </c>
      <c r="G1223" t="s">
        <v>39</v>
      </c>
      <c r="H1223" s="9" t="s">
        <v>55</v>
      </c>
      <c r="I1223" s="9" t="s">
        <v>54</v>
      </c>
      <c r="J1223" s="13" t="s">
        <v>2010</v>
      </c>
      <c r="K1223" t="s">
        <v>1109</v>
      </c>
      <c r="L1223">
        <v>2011</v>
      </c>
      <c r="M1223" t="s">
        <v>1108</v>
      </c>
    </row>
    <row r="1224" spans="1:13" ht="17" x14ac:dyDescent="0.2">
      <c r="A1224" s="4" t="s">
        <v>1996</v>
      </c>
      <c r="B1224" s="4" t="s">
        <v>55</v>
      </c>
      <c r="C1224" s="28">
        <v>0.7</v>
      </c>
      <c r="D1224" s="13" t="s">
        <v>55</v>
      </c>
      <c r="E1224" s="13" t="s">
        <v>55</v>
      </c>
      <c r="F1224" s="13" t="s">
        <v>55</v>
      </c>
      <c r="G1224" t="s">
        <v>39</v>
      </c>
      <c r="H1224" s="9" t="s">
        <v>55</v>
      </c>
      <c r="I1224" s="9" t="s">
        <v>54</v>
      </c>
      <c r="J1224" s="13" t="s">
        <v>2010</v>
      </c>
      <c r="K1224" t="s">
        <v>1109</v>
      </c>
      <c r="L1224">
        <v>2011</v>
      </c>
      <c r="M1224" t="s">
        <v>1108</v>
      </c>
    </row>
    <row r="1225" spans="1:13" ht="17" x14ac:dyDescent="0.2">
      <c r="A1225" s="4" t="s">
        <v>1997</v>
      </c>
      <c r="B1225" s="4" t="s">
        <v>55</v>
      </c>
      <c r="C1225" s="28">
        <v>0.79</v>
      </c>
      <c r="D1225" s="13" t="s">
        <v>55</v>
      </c>
      <c r="E1225" s="13" t="s">
        <v>55</v>
      </c>
      <c r="F1225" s="13" t="s">
        <v>55</v>
      </c>
      <c r="G1225" t="s">
        <v>39</v>
      </c>
      <c r="H1225" s="9" t="s">
        <v>55</v>
      </c>
      <c r="I1225" s="9" t="s">
        <v>54</v>
      </c>
      <c r="J1225" s="13" t="s">
        <v>2010</v>
      </c>
      <c r="K1225" t="s">
        <v>1109</v>
      </c>
      <c r="L1225">
        <v>2011</v>
      </c>
      <c r="M1225" t="s">
        <v>1108</v>
      </c>
    </row>
    <row r="1226" spans="1:13" ht="17" x14ac:dyDescent="0.2">
      <c r="A1226" s="4" t="s">
        <v>1998</v>
      </c>
      <c r="B1226" s="4" t="s">
        <v>55</v>
      </c>
      <c r="C1226" s="28">
        <v>0.56000000000000005</v>
      </c>
      <c r="D1226" s="13" t="s">
        <v>55</v>
      </c>
      <c r="E1226" s="13" t="s">
        <v>55</v>
      </c>
      <c r="F1226" s="13" t="s">
        <v>55</v>
      </c>
      <c r="G1226" t="s">
        <v>2006</v>
      </c>
      <c r="H1226" s="9" t="s">
        <v>55</v>
      </c>
      <c r="I1226" s="9" t="s">
        <v>54</v>
      </c>
      <c r="J1226" s="13" t="s">
        <v>2010</v>
      </c>
      <c r="K1226" t="s">
        <v>1109</v>
      </c>
      <c r="L1226">
        <v>2011</v>
      </c>
      <c r="M1226" t="s">
        <v>1108</v>
      </c>
    </row>
    <row r="1227" spans="1:13" ht="17" x14ac:dyDescent="0.2">
      <c r="A1227" s="4" t="s">
        <v>1999</v>
      </c>
      <c r="B1227" s="4" t="s">
        <v>55</v>
      </c>
      <c r="C1227" s="28">
        <v>0.44</v>
      </c>
      <c r="D1227" s="13" t="s">
        <v>55</v>
      </c>
      <c r="E1227" s="13" t="s">
        <v>55</v>
      </c>
      <c r="F1227" s="13" t="s">
        <v>55</v>
      </c>
      <c r="G1227" t="s">
        <v>2006</v>
      </c>
      <c r="H1227" s="9" t="s">
        <v>55</v>
      </c>
      <c r="I1227" s="9" t="s">
        <v>54</v>
      </c>
      <c r="J1227" s="13" t="s">
        <v>2010</v>
      </c>
      <c r="K1227" t="s">
        <v>1109</v>
      </c>
      <c r="L1227">
        <v>2011</v>
      </c>
      <c r="M1227" t="s">
        <v>1108</v>
      </c>
    </row>
    <row r="1228" spans="1:13" ht="17" x14ac:dyDescent="0.2">
      <c r="A1228" s="4" t="s">
        <v>2000</v>
      </c>
      <c r="B1228" s="4" t="s">
        <v>55</v>
      </c>
      <c r="C1228" s="28">
        <v>0</v>
      </c>
      <c r="D1228" s="13" t="s">
        <v>55</v>
      </c>
      <c r="E1228" s="13" t="s">
        <v>55</v>
      </c>
      <c r="F1228" s="13" t="s">
        <v>55</v>
      </c>
      <c r="G1228" t="s">
        <v>2006</v>
      </c>
      <c r="H1228" s="9" t="s">
        <v>55</v>
      </c>
      <c r="I1228" s="9" t="s">
        <v>54</v>
      </c>
      <c r="J1228" s="13" t="s">
        <v>2010</v>
      </c>
      <c r="K1228" t="s">
        <v>1109</v>
      </c>
      <c r="L1228">
        <v>2011</v>
      </c>
      <c r="M1228" t="s">
        <v>1108</v>
      </c>
    </row>
    <row r="1229" spans="1:13" ht="17" x14ac:dyDescent="0.2">
      <c r="A1229" s="4" t="s">
        <v>2001</v>
      </c>
      <c r="B1229" s="4" t="s">
        <v>55</v>
      </c>
      <c r="C1229" s="28">
        <v>0</v>
      </c>
      <c r="D1229" s="13" t="s">
        <v>55</v>
      </c>
      <c r="E1229" s="13" t="s">
        <v>55</v>
      </c>
      <c r="F1229" s="13" t="s">
        <v>55</v>
      </c>
      <c r="G1229" t="s">
        <v>2006</v>
      </c>
      <c r="H1229" s="9" t="s">
        <v>55</v>
      </c>
      <c r="I1229" s="9" t="s">
        <v>54</v>
      </c>
      <c r="J1229" s="13" t="s">
        <v>2010</v>
      </c>
      <c r="K1229" t="s">
        <v>1109</v>
      </c>
      <c r="L1229">
        <v>2011</v>
      </c>
      <c r="M1229" t="s">
        <v>1108</v>
      </c>
    </row>
    <row r="1230" spans="1:13" ht="17" x14ac:dyDescent="0.2">
      <c r="A1230" s="4" t="s">
        <v>2002</v>
      </c>
      <c r="B1230" s="4" t="s">
        <v>55</v>
      </c>
      <c r="C1230" s="28">
        <v>0.99</v>
      </c>
      <c r="D1230" s="13" t="s">
        <v>55</v>
      </c>
      <c r="E1230" s="13" t="s">
        <v>55</v>
      </c>
      <c r="F1230" s="13" t="s">
        <v>55</v>
      </c>
      <c r="G1230" t="s">
        <v>2006</v>
      </c>
      <c r="H1230" s="9" t="s">
        <v>55</v>
      </c>
      <c r="I1230" s="9" t="s">
        <v>54</v>
      </c>
      <c r="J1230" s="13" t="s">
        <v>2010</v>
      </c>
      <c r="K1230" t="s">
        <v>1109</v>
      </c>
      <c r="L1230">
        <v>2011</v>
      </c>
      <c r="M1230" t="s">
        <v>1108</v>
      </c>
    </row>
    <row r="1231" spans="1:13" ht="17" x14ac:dyDescent="0.2">
      <c r="A1231" s="4" t="s">
        <v>2003</v>
      </c>
      <c r="B1231" s="4" t="s">
        <v>55</v>
      </c>
      <c r="C1231" s="28">
        <v>0.01</v>
      </c>
      <c r="D1231" s="13" t="s">
        <v>55</v>
      </c>
      <c r="E1231" s="13" t="s">
        <v>55</v>
      </c>
      <c r="F1231" s="13" t="s">
        <v>55</v>
      </c>
      <c r="G1231" t="s">
        <v>2006</v>
      </c>
      <c r="H1231" s="9" t="s">
        <v>55</v>
      </c>
      <c r="I1231" s="9" t="s">
        <v>54</v>
      </c>
      <c r="J1231" s="13" t="s">
        <v>2010</v>
      </c>
      <c r="K1231" t="s">
        <v>1109</v>
      </c>
      <c r="L1231">
        <v>2011</v>
      </c>
      <c r="M1231" t="s">
        <v>1108</v>
      </c>
    </row>
    <row r="1232" spans="1:13" ht="17" x14ac:dyDescent="0.2">
      <c r="A1232" s="4" t="s">
        <v>2004</v>
      </c>
      <c r="B1232" s="4" t="s">
        <v>55</v>
      </c>
      <c r="C1232" s="28">
        <v>0.2</v>
      </c>
      <c r="D1232" s="13" t="s">
        <v>55</v>
      </c>
      <c r="E1232" s="13" t="s">
        <v>55</v>
      </c>
      <c r="F1232" s="13" t="s">
        <v>55</v>
      </c>
      <c r="G1232" t="s">
        <v>2006</v>
      </c>
      <c r="H1232" s="9" t="s">
        <v>55</v>
      </c>
      <c r="I1232" s="9" t="s">
        <v>54</v>
      </c>
      <c r="J1232" s="13" t="s">
        <v>2010</v>
      </c>
      <c r="K1232" t="s">
        <v>1109</v>
      </c>
      <c r="L1232">
        <v>2011</v>
      </c>
      <c r="M1232" t="s">
        <v>1108</v>
      </c>
    </row>
    <row r="1233" spans="1:13" ht="17" x14ac:dyDescent="0.2">
      <c r="A1233" s="4" t="s">
        <v>2005</v>
      </c>
      <c r="B1233" s="4" t="s">
        <v>55</v>
      </c>
      <c r="C1233" s="28">
        <v>0.8</v>
      </c>
      <c r="D1233" s="13" t="s">
        <v>55</v>
      </c>
      <c r="E1233" s="13" t="s">
        <v>55</v>
      </c>
      <c r="F1233" s="13" t="s">
        <v>55</v>
      </c>
      <c r="G1233" t="s">
        <v>2006</v>
      </c>
      <c r="H1233" s="9" t="s">
        <v>55</v>
      </c>
      <c r="I1233" s="9" t="s">
        <v>54</v>
      </c>
      <c r="J1233" s="13" t="s">
        <v>2010</v>
      </c>
      <c r="K1233" t="s">
        <v>1109</v>
      </c>
      <c r="L1233">
        <v>2011</v>
      </c>
      <c r="M1233" t="s">
        <v>1108</v>
      </c>
    </row>
    <row r="1234" spans="1:13" ht="17" x14ac:dyDescent="0.2">
      <c r="A1234" s="4" t="s">
        <v>1982</v>
      </c>
      <c r="B1234" s="4" t="s">
        <v>55</v>
      </c>
      <c r="C1234" s="28">
        <v>0.59</v>
      </c>
      <c r="D1234" s="13" t="s">
        <v>55</v>
      </c>
      <c r="E1234" s="13" t="s">
        <v>55</v>
      </c>
      <c r="F1234" s="13" t="s">
        <v>55</v>
      </c>
      <c r="G1234" t="s">
        <v>39</v>
      </c>
      <c r="H1234" s="9" t="s">
        <v>55</v>
      </c>
      <c r="I1234" s="9" t="s">
        <v>54</v>
      </c>
      <c r="J1234" s="13" t="s">
        <v>2011</v>
      </c>
      <c r="K1234" t="s">
        <v>1109</v>
      </c>
      <c r="L1234">
        <v>2011</v>
      </c>
      <c r="M1234" t="s">
        <v>1108</v>
      </c>
    </row>
    <row r="1235" spans="1:13" ht="17" x14ac:dyDescent="0.2">
      <c r="A1235" s="4" t="s">
        <v>1983</v>
      </c>
      <c r="B1235" s="4" t="s">
        <v>55</v>
      </c>
      <c r="C1235" s="28">
        <v>0.83</v>
      </c>
      <c r="D1235" s="13" t="s">
        <v>55</v>
      </c>
      <c r="E1235" s="13" t="s">
        <v>55</v>
      </c>
      <c r="F1235" s="13" t="s">
        <v>55</v>
      </c>
      <c r="G1235" t="s">
        <v>39</v>
      </c>
      <c r="H1235" s="9" t="s">
        <v>55</v>
      </c>
      <c r="I1235" s="9" t="s">
        <v>54</v>
      </c>
      <c r="J1235" s="13" t="s">
        <v>2011</v>
      </c>
      <c r="K1235" t="s">
        <v>1109</v>
      </c>
      <c r="L1235">
        <v>2011</v>
      </c>
      <c r="M1235" t="s">
        <v>1108</v>
      </c>
    </row>
    <row r="1236" spans="1:13" ht="17" x14ac:dyDescent="0.2">
      <c r="A1236" s="4" t="s">
        <v>1984</v>
      </c>
      <c r="B1236" s="4" t="s">
        <v>55</v>
      </c>
      <c r="C1236" s="28">
        <v>0.95</v>
      </c>
      <c r="D1236" s="13" t="s">
        <v>55</v>
      </c>
      <c r="E1236" s="13" t="s">
        <v>55</v>
      </c>
      <c r="F1236" s="13" t="s">
        <v>55</v>
      </c>
      <c r="G1236" t="s">
        <v>39</v>
      </c>
      <c r="H1236" s="9" t="s">
        <v>55</v>
      </c>
      <c r="I1236" s="9" t="s">
        <v>54</v>
      </c>
      <c r="J1236" s="13" t="s">
        <v>2011</v>
      </c>
      <c r="K1236" t="s">
        <v>1109</v>
      </c>
      <c r="L1236">
        <v>2011</v>
      </c>
      <c r="M1236" t="s">
        <v>1108</v>
      </c>
    </row>
    <row r="1237" spans="1:13" ht="17" x14ac:dyDescent="0.2">
      <c r="A1237" s="4" t="s">
        <v>1985</v>
      </c>
      <c r="B1237" s="4" t="s">
        <v>55</v>
      </c>
      <c r="C1237" s="28">
        <v>0.28000000000000003</v>
      </c>
      <c r="D1237" s="13" t="s">
        <v>55</v>
      </c>
      <c r="E1237" s="13" t="s">
        <v>55</v>
      </c>
      <c r="F1237" s="13" t="s">
        <v>55</v>
      </c>
      <c r="G1237" t="s">
        <v>2006</v>
      </c>
      <c r="H1237" s="9" t="s">
        <v>55</v>
      </c>
      <c r="I1237" s="9" t="s">
        <v>54</v>
      </c>
      <c r="J1237" s="13" t="s">
        <v>2011</v>
      </c>
      <c r="K1237" t="s">
        <v>1109</v>
      </c>
      <c r="L1237">
        <v>2011</v>
      </c>
      <c r="M1237" t="s">
        <v>1108</v>
      </c>
    </row>
    <row r="1238" spans="1:13" ht="17" x14ac:dyDescent="0.2">
      <c r="A1238" s="4" t="s">
        <v>1986</v>
      </c>
      <c r="B1238" s="4" t="s">
        <v>55</v>
      </c>
      <c r="C1238" s="28">
        <v>0.72</v>
      </c>
      <c r="D1238" s="13" t="s">
        <v>55</v>
      </c>
      <c r="E1238" s="13" t="s">
        <v>55</v>
      </c>
      <c r="F1238" s="13" t="s">
        <v>55</v>
      </c>
      <c r="G1238" t="s">
        <v>2006</v>
      </c>
      <c r="H1238" s="9" t="s">
        <v>55</v>
      </c>
      <c r="I1238" s="9" t="s">
        <v>54</v>
      </c>
      <c r="J1238" s="13" t="s">
        <v>2011</v>
      </c>
      <c r="K1238" t="s">
        <v>1109</v>
      </c>
      <c r="L1238">
        <v>2011</v>
      </c>
      <c r="M1238" t="s">
        <v>1108</v>
      </c>
    </row>
    <row r="1239" spans="1:13" ht="17" x14ac:dyDescent="0.2">
      <c r="A1239" s="4" t="s">
        <v>1987</v>
      </c>
      <c r="B1239" s="4" t="s">
        <v>55</v>
      </c>
      <c r="C1239" s="28">
        <v>0</v>
      </c>
      <c r="D1239" s="13" t="s">
        <v>55</v>
      </c>
      <c r="E1239" s="13" t="s">
        <v>55</v>
      </c>
      <c r="F1239" s="13" t="s">
        <v>55</v>
      </c>
      <c r="G1239" t="s">
        <v>2006</v>
      </c>
      <c r="H1239" s="9" t="s">
        <v>55</v>
      </c>
      <c r="I1239" s="9" t="s">
        <v>54</v>
      </c>
      <c r="J1239" s="13" t="s">
        <v>2011</v>
      </c>
      <c r="K1239" t="s">
        <v>1109</v>
      </c>
      <c r="L1239">
        <v>2011</v>
      </c>
      <c r="M1239" t="s">
        <v>1108</v>
      </c>
    </row>
    <row r="1240" spans="1:13" ht="17" x14ac:dyDescent="0.2">
      <c r="A1240" s="4" t="s">
        <v>1988</v>
      </c>
      <c r="B1240" s="4" t="s">
        <v>55</v>
      </c>
      <c r="C1240" s="28">
        <v>0.01</v>
      </c>
      <c r="D1240" s="13" t="s">
        <v>55</v>
      </c>
      <c r="E1240" s="13" t="s">
        <v>55</v>
      </c>
      <c r="F1240" s="13" t="s">
        <v>55</v>
      </c>
      <c r="G1240" t="s">
        <v>2006</v>
      </c>
      <c r="H1240" s="9" t="s">
        <v>55</v>
      </c>
      <c r="I1240" s="9" t="s">
        <v>54</v>
      </c>
      <c r="J1240" s="13" t="s">
        <v>2011</v>
      </c>
      <c r="K1240" t="s">
        <v>1109</v>
      </c>
      <c r="L1240">
        <v>2011</v>
      </c>
      <c r="M1240" t="s">
        <v>1108</v>
      </c>
    </row>
    <row r="1241" spans="1:13" ht="17" x14ac:dyDescent="0.2">
      <c r="A1241" s="4" t="s">
        <v>1989</v>
      </c>
      <c r="B1241" s="4" t="s">
        <v>55</v>
      </c>
      <c r="C1241" s="28">
        <v>0.44</v>
      </c>
      <c r="D1241" s="13" t="s">
        <v>55</v>
      </c>
      <c r="E1241" s="13" t="s">
        <v>55</v>
      </c>
      <c r="F1241" s="13" t="s">
        <v>55</v>
      </c>
      <c r="G1241" t="s">
        <v>2006</v>
      </c>
      <c r="H1241" s="9" t="s">
        <v>55</v>
      </c>
      <c r="I1241" s="9" t="s">
        <v>54</v>
      </c>
      <c r="J1241" s="13" t="s">
        <v>2011</v>
      </c>
      <c r="K1241" t="s">
        <v>1109</v>
      </c>
      <c r="L1241">
        <v>2011</v>
      </c>
      <c r="M1241" t="s">
        <v>1108</v>
      </c>
    </row>
    <row r="1242" spans="1:13" ht="17" x14ac:dyDescent="0.2">
      <c r="A1242" s="4" t="s">
        <v>1990</v>
      </c>
      <c r="B1242" s="4" t="s">
        <v>55</v>
      </c>
      <c r="C1242" s="28">
        <v>0.55000000000000004</v>
      </c>
      <c r="D1242" s="13" t="s">
        <v>55</v>
      </c>
      <c r="E1242" s="13" t="s">
        <v>55</v>
      </c>
      <c r="F1242" s="13" t="s">
        <v>55</v>
      </c>
      <c r="G1242" t="s">
        <v>2006</v>
      </c>
      <c r="H1242" s="9" t="s">
        <v>55</v>
      </c>
      <c r="I1242" s="9" t="s">
        <v>54</v>
      </c>
      <c r="J1242" s="13" t="s">
        <v>2011</v>
      </c>
      <c r="K1242" t="s">
        <v>1109</v>
      </c>
      <c r="L1242">
        <v>2011</v>
      </c>
      <c r="M1242" t="s">
        <v>1108</v>
      </c>
    </row>
    <row r="1243" spans="1:13" ht="17" x14ac:dyDescent="0.2">
      <c r="A1243" s="4" t="s">
        <v>1991</v>
      </c>
      <c r="B1243" s="4" t="s">
        <v>55</v>
      </c>
      <c r="C1243" s="28">
        <v>0.05</v>
      </c>
      <c r="D1243" s="13" t="s">
        <v>55</v>
      </c>
      <c r="E1243" s="13" t="s">
        <v>55</v>
      </c>
      <c r="F1243" s="13" t="s">
        <v>55</v>
      </c>
      <c r="G1243" t="s">
        <v>2006</v>
      </c>
      <c r="H1243" s="9" t="s">
        <v>55</v>
      </c>
      <c r="I1243" s="9" t="s">
        <v>54</v>
      </c>
      <c r="J1243" s="13" t="s">
        <v>2011</v>
      </c>
      <c r="K1243" t="s">
        <v>1109</v>
      </c>
      <c r="L1243">
        <v>2011</v>
      </c>
      <c r="M1243" t="s">
        <v>1108</v>
      </c>
    </row>
    <row r="1244" spans="1:13" ht="17" x14ac:dyDescent="0.2">
      <c r="A1244" s="4" t="s">
        <v>1992</v>
      </c>
      <c r="B1244" s="4" t="s">
        <v>55</v>
      </c>
      <c r="C1244" s="28">
        <v>0.95</v>
      </c>
      <c r="D1244" s="13" t="s">
        <v>55</v>
      </c>
      <c r="E1244" s="13" t="s">
        <v>55</v>
      </c>
      <c r="F1244" s="13" t="s">
        <v>55</v>
      </c>
      <c r="G1244" t="s">
        <v>2006</v>
      </c>
      <c r="H1244" s="9" t="s">
        <v>55</v>
      </c>
      <c r="I1244" s="9" t="s">
        <v>54</v>
      </c>
      <c r="J1244" s="13" t="s">
        <v>2011</v>
      </c>
      <c r="K1244" t="s">
        <v>1109</v>
      </c>
      <c r="L1244">
        <v>2011</v>
      </c>
      <c r="M1244" t="s">
        <v>1108</v>
      </c>
    </row>
    <row r="1245" spans="1:13" ht="17" x14ac:dyDescent="0.2">
      <c r="A1245" s="4" t="s">
        <v>1993</v>
      </c>
      <c r="B1245" s="4" t="s">
        <v>55</v>
      </c>
      <c r="C1245" s="28">
        <v>0.74</v>
      </c>
      <c r="D1245" s="13" t="s">
        <v>55</v>
      </c>
      <c r="E1245" s="13" t="s">
        <v>55</v>
      </c>
      <c r="F1245" s="13" t="s">
        <v>55</v>
      </c>
      <c r="G1245" t="s">
        <v>2007</v>
      </c>
      <c r="H1245" s="9" t="s">
        <v>55</v>
      </c>
      <c r="I1245" s="9" t="s">
        <v>54</v>
      </c>
      <c r="J1245" s="13" t="s">
        <v>2011</v>
      </c>
      <c r="K1245" t="s">
        <v>1109</v>
      </c>
      <c r="L1245">
        <v>2011</v>
      </c>
      <c r="M1245" t="s">
        <v>1108</v>
      </c>
    </row>
    <row r="1246" spans="1:13" ht="17" x14ac:dyDescent="0.2">
      <c r="A1246" s="4" t="s">
        <v>1994</v>
      </c>
      <c r="B1246" s="4" t="s">
        <v>1843</v>
      </c>
      <c r="C1246" s="28">
        <v>12</v>
      </c>
      <c r="D1246" s="13" t="s">
        <v>55</v>
      </c>
      <c r="E1246" s="13" t="s">
        <v>55</v>
      </c>
      <c r="F1246" s="13" t="s">
        <v>55</v>
      </c>
      <c r="G1246" t="s">
        <v>2007</v>
      </c>
      <c r="H1246" s="9" t="s">
        <v>55</v>
      </c>
      <c r="I1246" s="9" t="s">
        <v>54</v>
      </c>
      <c r="J1246" s="13" t="s">
        <v>2011</v>
      </c>
      <c r="K1246" t="s">
        <v>1109</v>
      </c>
      <c r="L1246">
        <v>2011</v>
      </c>
      <c r="M1246" t="s">
        <v>1108</v>
      </c>
    </row>
    <row r="1247" spans="1:13" ht="17" x14ac:dyDescent="0.2">
      <c r="A1247" s="4" t="s">
        <v>1995</v>
      </c>
      <c r="B1247" s="4" t="s">
        <v>55</v>
      </c>
      <c r="C1247" s="28">
        <v>0.22</v>
      </c>
      <c r="D1247" s="13" t="s">
        <v>55</v>
      </c>
      <c r="E1247" s="13" t="s">
        <v>55</v>
      </c>
      <c r="F1247" s="13" t="s">
        <v>55</v>
      </c>
      <c r="G1247" t="s">
        <v>39</v>
      </c>
      <c r="H1247" s="9" t="s">
        <v>55</v>
      </c>
      <c r="I1247" s="9" t="s">
        <v>54</v>
      </c>
      <c r="J1247" s="13" t="s">
        <v>2011</v>
      </c>
      <c r="K1247" t="s">
        <v>1109</v>
      </c>
      <c r="L1247">
        <v>2011</v>
      </c>
      <c r="M1247" t="s">
        <v>1108</v>
      </c>
    </row>
    <row r="1248" spans="1:13" ht="17" x14ac:dyDescent="0.2">
      <c r="A1248" s="4" t="s">
        <v>1996</v>
      </c>
      <c r="B1248" s="4" t="s">
        <v>55</v>
      </c>
      <c r="C1248" s="28">
        <v>0.47</v>
      </c>
      <c r="D1248" s="13" t="s">
        <v>55</v>
      </c>
      <c r="E1248" s="13" t="s">
        <v>55</v>
      </c>
      <c r="F1248" s="13" t="s">
        <v>55</v>
      </c>
      <c r="G1248" t="s">
        <v>39</v>
      </c>
      <c r="H1248" s="9" t="s">
        <v>55</v>
      </c>
      <c r="I1248" s="9" t="s">
        <v>54</v>
      </c>
      <c r="J1248" s="13" t="s">
        <v>2011</v>
      </c>
      <c r="K1248" t="s">
        <v>1109</v>
      </c>
      <c r="L1248">
        <v>2011</v>
      </c>
      <c r="M1248" t="s">
        <v>1108</v>
      </c>
    </row>
    <row r="1249" spans="1:13" ht="17" x14ac:dyDescent="0.2">
      <c r="A1249" s="4" t="s">
        <v>1997</v>
      </c>
      <c r="B1249" s="4" t="s">
        <v>55</v>
      </c>
      <c r="C1249" s="28">
        <v>0.75</v>
      </c>
      <c r="D1249" s="13" t="s">
        <v>55</v>
      </c>
      <c r="E1249" s="13" t="s">
        <v>55</v>
      </c>
      <c r="F1249" s="13" t="s">
        <v>55</v>
      </c>
      <c r="G1249" t="s">
        <v>39</v>
      </c>
      <c r="H1249" s="9" t="s">
        <v>55</v>
      </c>
      <c r="I1249" s="9" t="s">
        <v>54</v>
      </c>
      <c r="J1249" s="13" t="s">
        <v>2011</v>
      </c>
      <c r="K1249" t="s">
        <v>1109</v>
      </c>
      <c r="L1249">
        <v>2011</v>
      </c>
      <c r="M1249" t="s">
        <v>1108</v>
      </c>
    </row>
    <row r="1250" spans="1:13" ht="17" x14ac:dyDescent="0.2">
      <c r="A1250" s="4" t="s">
        <v>1998</v>
      </c>
      <c r="B1250" s="4" t="s">
        <v>55</v>
      </c>
      <c r="C1250" s="28">
        <v>1</v>
      </c>
      <c r="D1250" s="13" t="s">
        <v>55</v>
      </c>
      <c r="E1250" s="13" t="s">
        <v>55</v>
      </c>
      <c r="F1250" s="13" t="s">
        <v>55</v>
      </c>
      <c r="G1250" t="s">
        <v>2006</v>
      </c>
      <c r="H1250" s="9" t="s">
        <v>55</v>
      </c>
      <c r="I1250" s="9" t="s">
        <v>54</v>
      </c>
      <c r="J1250" s="13" t="s">
        <v>2011</v>
      </c>
      <c r="K1250" t="s">
        <v>1109</v>
      </c>
      <c r="L1250">
        <v>2011</v>
      </c>
      <c r="M1250" t="s">
        <v>1108</v>
      </c>
    </row>
    <row r="1251" spans="1:13" ht="17" x14ac:dyDescent="0.2">
      <c r="A1251" s="4" t="s">
        <v>1999</v>
      </c>
      <c r="B1251" s="4" t="s">
        <v>55</v>
      </c>
      <c r="C1251" s="28">
        <v>0</v>
      </c>
      <c r="D1251" s="13" t="s">
        <v>55</v>
      </c>
      <c r="E1251" s="13" t="s">
        <v>55</v>
      </c>
      <c r="F1251" s="13" t="s">
        <v>55</v>
      </c>
      <c r="G1251" t="s">
        <v>2006</v>
      </c>
      <c r="H1251" s="9" t="s">
        <v>55</v>
      </c>
      <c r="I1251" s="9" t="s">
        <v>54</v>
      </c>
      <c r="J1251" s="13" t="s">
        <v>2011</v>
      </c>
      <c r="K1251" t="s">
        <v>1109</v>
      </c>
      <c r="L1251">
        <v>2011</v>
      </c>
      <c r="M1251" t="s">
        <v>1108</v>
      </c>
    </row>
    <row r="1252" spans="1:13" ht="17" x14ac:dyDescent="0.2">
      <c r="A1252" s="4" t="s">
        <v>2000</v>
      </c>
      <c r="B1252" s="4" t="s">
        <v>55</v>
      </c>
      <c r="C1252" s="28">
        <v>0</v>
      </c>
      <c r="D1252" s="13" t="s">
        <v>55</v>
      </c>
      <c r="E1252" s="13" t="s">
        <v>55</v>
      </c>
      <c r="F1252" s="13" t="s">
        <v>55</v>
      </c>
      <c r="G1252" t="s">
        <v>2006</v>
      </c>
      <c r="H1252" s="9" t="s">
        <v>55</v>
      </c>
      <c r="I1252" s="9" t="s">
        <v>54</v>
      </c>
      <c r="J1252" s="13" t="s">
        <v>2011</v>
      </c>
      <c r="K1252" t="s">
        <v>1109</v>
      </c>
      <c r="L1252">
        <v>2011</v>
      </c>
      <c r="M1252" t="s">
        <v>1108</v>
      </c>
    </row>
    <row r="1253" spans="1:13" ht="17" x14ac:dyDescent="0.2">
      <c r="A1253" s="4" t="s">
        <v>2001</v>
      </c>
      <c r="B1253" s="4" t="s">
        <v>55</v>
      </c>
      <c r="C1253" s="28">
        <v>0</v>
      </c>
      <c r="D1253" s="13" t="s">
        <v>55</v>
      </c>
      <c r="E1253" s="13" t="s">
        <v>55</v>
      </c>
      <c r="F1253" s="13" t="s">
        <v>55</v>
      </c>
      <c r="G1253" t="s">
        <v>2006</v>
      </c>
      <c r="H1253" s="9" t="s">
        <v>55</v>
      </c>
      <c r="I1253" s="9" t="s">
        <v>54</v>
      </c>
      <c r="J1253" s="13" t="s">
        <v>2011</v>
      </c>
      <c r="K1253" t="s">
        <v>1109</v>
      </c>
      <c r="L1253">
        <v>2011</v>
      </c>
      <c r="M1253" t="s">
        <v>1108</v>
      </c>
    </row>
    <row r="1254" spans="1:13" ht="17" x14ac:dyDescent="0.2">
      <c r="A1254" s="4" t="s">
        <v>2002</v>
      </c>
      <c r="B1254" s="4" t="s">
        <v>55</v>
      </c>
      <c r="C1254" s="28">
        <v>0.87</v>
      </c>
      <c r="D1254" s="13" t="s">
        <v>55</v>
      </c>
      <c r="E1254" s="13" t="s">
        <v>55</v>
      </c>
      <c r="F1254" s="13" t="s">
        <v>55</v>
      </c>
      <c r="G1254" t="s">
        <v>2006</v>
      </c>
      <c r="H1254" s="9" t="s">
        <v>55</v>
      </c>
      <c r="I1254" s="9" t="s">
        <v>54</v>
      </c>
      <c r="J1254" s="13" t="s">
        <v>2011</v>
      </c>
      <c r="K1254" t="s">
        <v>1109</v>
      </c>
      <c r="L1254">
        <v>2011</v>
      </c>
      <c r="M1254" t="s">
        <v>1108</v>
      </c>
    </row>
    <row r="1255" spans="1:13" ht="17" x14ac:dyDescent="0.2">
      <c r="A1255" s="4" t="s">
        <v>2003</v>
      </c>
      <c r="B1255" s="4" t="s">
        <v>55</v>
      </c>
      <c r="C1255" s="28">
        <v>0.13</v>
      </c>
      <c r="D1255" s="13" t="s">
        <v>55</v>
      </c>
      <c r="E1255" s="13" t="s">
        <v>55</v>
      </c>
      <c r="F1255" s="13" t="s">
        <v>55</v>
      </c>
      <c r="G1255" t="s">
        <v>2006</v>
      </c>
      <c r="H1255" s="9" t="s">
        <v>55</v>
      </c>
      <c r="I1255" s="9" t="s">
        <v>54</v>
      </c>
      <c r="J1255" s="13" t="s">
        <v>2011</v>
      </c>
      <c r="K1255" t="s">
        <v>1109</v>
      </c>
      <c r="L1255">
        <v>2011</v>
      </c>
      <c r="M1255" t="s">
        <v>1108</v>
      </c>
    </row>
    <row r="1256" spans="1:13" ht="17" x14ac:dyDescent="0.2">
      <c r="A1256" s="4" t="s">
        <v>2004</v>
      </c>
      <c r="B1256" s="4" t="s">
        <v>55</v>
      </c>
      <c r="C1256" s="28">
        <v>0.05</v>
      </c>
      <c r="D1256" s="13" t="s">
        <v>55</v>
      </c>
      <c r="E1256" s="13" t="s">
        <v>55</v>
      </c>
      <c r="F1256" s="13" t="s">
        <v>55</v>
      </c>
      <c r="G1256" t="s">
        <v>2006</v>
      </c>
      <c r="H1256" s="9" t="s">
        <v>55</v>
      </c>
      <c r="I1256" s="9" t="s">
        <v>54</v>
      </c>
      <c r="J1256" s="13" t="s">
        <v>2011</v>
      </c>
      <c r="K1256" t="s">
        <v>1109</v>
      </c>
      <c r="L1256">
        <v>2011</v>
      </c>
      <c r="M1256" t="s">
        <v>1108</v>
      </c>
    </row>
    <row r="1257" spans="1:13" ht="17" x14ac:dyDescent="0.2">
      <c r="A1257" s="4" t="s">
        <v>2005</v>
      </c>
      <c r="B1257" s="4" t="s">
        <v>55</v>
      </c>
      <c r="C1257" s="28">
        <v>0.95</v>
      </c>
      <c r="D1257" s="13" t="s">
        <v>55</v>
      </c>
      <c r="E1257" s="13" t="s">
        <v>55</v>
      </c>
      <c r="F1257" s="13" t="s">
        <v>55</v>
      </c>
      <c r="G1257" t="s">
        <v>2006</v>
      </c>
      <c r="H1257" s="9" t="s">
        <v>55</v>
      </c>
      <c r="I1257" s="9" t="s">
        <v>54</v>
      </c>
      <c r="J1257" s="13" t="s">
        <v>2011</v>
      </c>
      <c r="K1257" t="s">
        <v>1109</v>
      </c>
      <c r="L1257">
        <v>2011</v>
      </c>
      <c r="M1257" t="s">
        <v>1108</v>
      </c>
    </row>
    <row r="1258" spans="1:13" ht="17" x14ac:dyDescent="0.2">
      <c r="A1258" s="4" t="s">
        <v>1982</v>
      </c>
      <c r="B1258" s="4" t="s">
        <v>55</v>
      </c>
      <c r="C1258" s="28">
        <v>0.68</v>
      </c>
      <c r="D1258" s="13" t="s">
        <v>55</v>
      </c>
      <c r="E1258" s="13" t="s">
        <v>55</v>
      </c>
      <c r="F1258" s="13" t="s">
        <v>55</v>
      </c>
      <c r="G1258" t="s">
        <v>39</v>
      </c>
      <c r="H1258" s="9" t="s">
        <v>55</v>
      </c>
      <c r="I1258" s="9" t="s">
        <v>54</v>
      </c>
      <c r="J1258" s="13" t="s">
        <v>2012</v>
      </c>
      <c r="K1258" t="s">
        <v>1109</v>
      </c>
      <c r="L1258">
        <v>2011</v>
      </c>
      <c r="M1258" t="s">
        <v>1108</v>
      </c>
    </row>
    <row r="1259" spans="1:13" ht="17" x14ac:dyDescent="0.2">
      <c r="A1259" s="4" t="s">
        <v>1983</v>
      </c>
      <c r="B1259" s="4" t="s">
        <v>55</v>
      </c>
      <c r="C1259" s="28">
        <v>0.82</v>
      </c>
      <c r="D1259" s="13" t="s">
        <v>55</v>
      </c>
      <c r="E1259" s="13" t="s">
        <v>55</v>
      </c>
      <c r="F1259" s="13" t="s">
        <v>55</v>
      </c>
      <c r="G1259" t="s">
        <v>39</v>
      </c>
      <c r="H1259" s="9" t="s">
        <v>55</v>
      </c>
      <c r="I1259" s="9" t="s">
        <v>54</v>
      </c>
      <c r="J1259" s="13" t="s">
        <v>2012</v>
      </c>
      <c r="K1259" t="s">
        <v>1109</v>
      </c>
      <c r="L1259">
        <v>2011</v>
      </c>
      <c r="M1259" t="s">
        <v>1108</v>
      </c>
    </row>
    <row r="1260" spans="1:13" ht="17" x14ac:dyDescent="0.2">
      <c r="A1260" s="4" t="s">
        <v>1984</v>
      </c>
      <c r="B1260" s="4" t="s">
        <v>55</v>
      </c>
      <c r="C1260" s="28">
        <v>0.91</v>
      </c>
      <c r="D1260" s="13" t="s">
        <v>55</v>
      </c>
      <c r="E1260" s="13" t="s">
        <v>55</v>
      </c>
      <c r="F1260" s="13" t="s">
        <v>55</v>
      </c>
      <c r="G1260" t="s">
        <v>39</v>
      </c>
      <c r="H1260" s="9" t="s">
        <v>55</v>
      </c>
      <c r="I1260" s="9" t="s">
        <v>54</v>
      </c>
      <c r="J1260" s="13" t="s">
        <v>2012</v>
      </c>
      <c r="K1260" t="s">
        <v>1109</v>
      </c>
      <c r="L1260">
        <v>2011</v>
      </c>
      <c r="M1260" t="s">
        <v>1108</v>
      </c>
    </row>
    <row r="1261" spans="1:13" ht="17" x14ac:dyDescent="0.2">
      <c r="A1261" s="4" t="s">
        <v>1985</v>
      </c>
      <c r="B1261" s="4" t="s">
        <v>55</v>
      </c>
      <c r="C1261" s="28">
        <v>0.46</v>
      </c>
      <c r="D1261" s="13" t="s">
        <v>55</v>
      </c>
      <c r="E1261" s="13" t="s">
        <v>55</v>
      </c>
      <c r="F1261" s="13" t="s">
        <v>55</v>
      </c>
      <c r="G1261" t="s">
        <v>2006</v>
      </c>
      <c r="H1261" s="9" t="s">
        <v>55</v>
      </c>
      <c r="I1261" s="9" t="s">
        <v>54</v>
      </c>
      <c r="J1261" s="13" t="s">
        <v>2012</v>
      </c>
      <c r="K1261" t="s">
        <v>1109</v>
      </c>
      <c r="L1261">
        <v>2011</v>
      </c>
      <c r="M1261" t="s">
        <v>1108</v>
      </c>
    </row>
    <row r="1262" spans="1:13" ht="17" x14ac:dyDescent="0.2">
      <c r="A1262" s="4" t="s">
        <v>1986</v>
      </c>
      <c r="B1262" s="4" t="s">
        <v>55</v>
      </c>
      <c r="C1262" s="28">
        <v>0.53</v>
      </c>
      <c r="D1262" s="13" t="s">
        <v>55</v>
      </c>
      <c r="E1262" s="13" t="s">
        <v>55</v>
      </c>
      <c r="F1262" s="13" t="s">
        <v>55</v>
      </c>
      <c r="G1262" t="s">
        <v>2006</v>
      </c>
      <c r="H1262" s="9" t="s">
        <v>55</v>
      </c>
      <c r="I1262" s="9" t="s">
        <v>54</v>
      </c>
      <c r="J1262" s="13" t="s">
        <v>2012</v>
      </c>
      <c r="K1262" t="s">
        <v>1109</v>
      </c>
      <c r="L1262">
        <v>2011</v>
      </c>
      <c r="M1262" t="s">
        <v>1108</v>
      </c>
    </row>
    <row r="1263" spans="1:13" ht="17" x14ac:dyDescent="0.2">
      <c r="A1263" s="4" t="s">
        <v>1987</v>
      </c>
      <c r="B1263" s="4" t="s">
        <v>55</v>
      </c>
      <c r="C1263" s="28">
        <v>0.01</v>
      </c>
      <c r="D1263" s="13" t="s">
        <v>55</v>
      </c>
      <c r="E1263" s="13" t="s">
        <v>55</v>
      </c>
      <c r="F1263" s="13" t="s">
        <v>55</v>
      </c>
      <c r="G1263" t="s">
        <v>2006</v>
      </c>
      <c r="H1263" s="9" t="s">
        <v>55</v>
      </c>
      <c r="I1263" s="9" t="s">
        <v>54</v>
      </c>
      <c r="J1263" s="13" t="s">
        <v>2012</v>
      </c>
      <c r="K1263" t="s">
        <v>1109</v>
      </c>
      <c r="L1263">
        <v>2011</v>
      </c>
      <c r="M1263" t="s">
        <v>1108</v>
      </c>
    </row>
    <row r="1264" spans="1:13" ht="17" x14ac:dyDescent="0.2">
      <c r="A1264" s="4" t="s">
        <v>1988</v>
      </c>
      <c r="B1264" s="4" t="s">
        <v>55</v>
      </c>
      <c r="C1264" s="28">
        <v>0.02</v>
      </c>
      <c r="D1264" s="13" t="s">
        <v>55</v>
      </c>
      <c r="E1264" s="13" t="s">
        <v>55</v>
      </c>
      <c r="F1264" s="13" t="s">
        <v>55</v>
      </c>
      <c r="G1264" t="s">
        <v>2006</v>
      </c>
      <c r="H1264" s="9" t="s">
        <v>55</v>
      </c>
      <c r="I1264" s="9" t="s">
        <v>54</v>
      </c>
      <c r="J1264" s="13" t="s">
        <v>2012</v>
      </c>
      <c r="K1264" t="s">
        <v>1109</v>
      </c>
      <c r="L1264">
        <v>2011</v>
      </c>
      <c r="M1264" t="s">
        <v>1108</v>
      </c>
    </row>
    <row r="1265" spans="1:13" ht="17" x14ac:dyDescent="0.2">
      <c r="A1265" s="4" t="s">
        <v>1989</v>
      </c>
      <c r="B1265" s="4" t="s">
        <v>55</v>
      </c>
      <c r="C1265" s="28">
        <v>0.7</v>
      </c>
      <c r="D1265" s="13" t="s">
        <v>55</v>
      </c>
      <c r="E1265" s="13" t="s">
        <v>55</v>
      </c>
      <c r="F1265" s="13" t="s">
        <v>55</v>
      </c>
      <c r="G1265" t="s">
        <v>2006</v>
      </c>
      <c r="H1265" s="9" t="s">
        <v>55</v>
      </c>
      <c r="I1265" s="9" t="s">
        <v>54</v>
      </c>
      <c r="J1265" s="13" t="s">
        <v>2012</v>
      </c>
      <c r="K1265" t="s">
        <v>1109</v>
      </c>
      <c r="L1265">
        <v>2011</v>
      </c>
      <c r="M1265" t="s">
        <v>1108</v>
      </c>
    </row>
    <row r="1266" spans="1:13" ht="17" x14ac:dyDescent="0.2">
      <c r="A1266" s="4" t="s">
        <v>1990</v>
      </c>
      <c r="B1266" s="4" t="s">
        <v>55</v>
      </c>
      <c r="C1266" s="28">
        <v>0.27</v>
      </c>
      <c r="D1266" s="13" t="s">
        <v>55</v>
      </c>
      <c r="E1266" s="13" t="s">
        <v>55</v>
      </c>
      <c r="F1266" s="13" t="s">
        <v>55</v>
      </c>
      <c r="G1266" t="s">
        <v>2006</v>
      </c>
      <c r="H1266" s="9" t="s">
        <v>55</v>
      </c>
      <c r="I1266" s="9" t="s">
        <v>54</v>
      </c>
      <c r="J1266" s="13" t="s">
        <v>2012</v>
      </c>
      <c r="K1266" t="s">
        <v>1109</v>
      </c>
      <c r="L1266">
        <v>2011</v>
      </c>
      <c r="M1266" t="s">
        <v>1108</v>
      </c>
    </row>
    <row r="1267" spans="1:13" ht="17" x14ac:dyDescent="0.2">
      <c r="A1267" s="4" t="s">
        <v>1991</v>
      </c>
      <c r="B1267" s="4" t="s">
        <v>55</v>
      </c>
      <c r="C1267" s="28">
        <v>0.1</v>
      </c>
      <c r="D1267" s="13" t="s">
        <v>55</v>
      </c>
      <c r="E1267" s="13" t="s">
        <v>55</v>
      </c>
      <c r="F1267" s="13" t="s">
        <v>55</v>
      </c>
      <c r="G1267" t="s">
        <v>2006</v>
      </c>
      <c r="H1267" s="9" t="s">
        <v>55</v>
      </c>
      <c r="I1267" s="9" t="s">
        <v>54</v>
      </c>
      <c r="J1267" s="13" t="s">
        <v>2012</v>
      </c>
      <c r="K1267" t="s">
        <v>1109</v>
      </c>
      <c r="L1267">
        <v>2011</v>
      </c>
      <c r="M1267" t="s">
        <v>1108</v>
      </c>
    </row>
    <row r="1268" spans="1:13" ht="17" x14ac:dyDescent="0.2">
      <c r="A1268" s="4" t="s">
        <v>1992</v>
      </c>
      <c r="B1268" s="4" t="s">
        <v>55</v>
      </c>
      <c r="C1268" s="28">
        <v>0.9</v>
      </c>
      <c r="D1268" s="13" t="s">
        <v>55</v>
      </c>
      <c r="E1268" s="13" t="s">
        <v>55</v>
      </c>
      <c r="F1268" s="13" t="s">
        <v>55</v>
      </c>
      <c r="G1268" t="s">
        <v>2006</v>
      </c>
      <c r="H1268" s="9" t="s">
        <v>55</v>
      </c>
      <c r="I1268" s="9" t="s">
        <v>54</v>
      </c>
      <c r="J1268" s="13" t="s">
        <v>2012</v>
      </c>
      <c r="K1268" t="s">
        <v>1109</v>
      </c>
      <c r="L1268">
        <v>2011</v>
      </c>
      <c r="M1268" t="s">
        <v>1108</v>
      </c>
    </row>
    <row r="1269" spans="1:13" ht="17" x14ac:dyDescent="0.2">
      <c r="A1269" s="4" t="s">
        <v>1993</v>
      </c>
      <c r="B1269" s="4" t="s">
        <v>55</v>
      </c>
      <c r="C1269" s="28">
        <v>0.74</v>
      </c>
      <c r="D1269" s="13" t="s">
        <v>55</v>
      </c>
      <c r="E1269" s="13" t="s">
        <v>55</v>
      </c>
      <c r="F1269" s="13" t="s">
        <v>55</v>
      </c>
      <c r="G1269" t="s">
        <v>2007</v>
      </c>
      <c r="H1269" s="9" t="s">
        <v>55</v>
      </c>
      <c r="I1269" s="9" t="s">
        <v>54</v>
      </c>
      <c r="J1269" s="13" t="s">
        <v>2012</v>
      </c>
      <c r="K1269" t="s">
        <v>1109</v>
      </c>
      <c r="L1269">
        <v>2011</v>
      </c>
      <c r="M1269" t="s">
        <v>1108</v>
      </c>
    </row>
    <row r="1270" spans="1:13" ht="17" x14ac:dyDescent="0.2">
      <c r="A1270" s="4" t="s">
        <v>1994</v>
      </c>
      <c r="B1270" s="4" t="s">
        <v>1843</v>
      </c>
      <c r="C1270" s="28">
        <v>12</v>
      </c>
      <c r="D1270" s="13" t="s">
        <v>55</v>
      </c>
      <c r="E1270" s="13" t="s">
        <v>55</v>
      </c>
      <c r="F1270" s="13" t="s">
        <v>55</v>
      </c>
      <c r="G1270" t="s">
        <v>2007</v>
      </c>
      <c r="H1270" s="9" t="s">
        <v>55</v>
      </c>
      <c r="I1270" s="9" t="s">
        <v>54</v>
      </c>
      <c r="J1270" s="13" t="s">
        <v>2012</v>
      </c>
      <c r="K1270" t="s">
        <v>1109</v>
      </c>
      <c r="L1270">
        <v>2011</v>
      </c>
      <c r="M1270" t="s">
        <v>1108</v>
      </c>
    </row>
    <row r="1271" spans="1:13" ht="17" x14ac:dyDescent="0.2">
      <c r="A1271" s="4" t="s">
        <v>1995</v>
      </c>
      <c r="B1271" s="4" t="s">
        <v>55</v>
      </c>
      <c r="C1271" s="28">
        <v>0.5</v>
      </c>
      <c r="D1271" s="13" t="s">
        <v>55</v>
      </c>
      <c r="E1271" s="13" t="s">
        <v>55</v>
      </c>
      <c r="F1271" s="13" t="s">
        <v>55</v>
      </c>
      <c r="G1271" t="s">
        <v>39</v>
      </c>
      <c r="H1271" s="9" t="s">
        <v>55</v>
      </c>
      <c r="I1271" s="9" t="s">
        <v>54</v>
      </c>
      <c r="J1271" s="13" t="s">
        <v>2012</v>
      </c>
      <c r="K1271" t="s">
        <v>1109</v>
      </c>
      <c r="L1271">
        <v>2011</v>
      </c>
      <c r="M1271" t="s">
        <v>1108</v>
      </c>
    </row>
    <row r="1272" spans="1:13" ht="17" x14ac:dyDescent="0.2">
      <c r="A1272" s="4" t="s">
        <v>1996</v>
      </c>
      <c r="B1272" s="4" t="s">
        <v>55</v>
      </c>
      <c r="C1272" s="28">
        <v>0.62</v>
      </c>
      <c r="D1272" s="13" t="s">
        <v>55</v>
      </c>
      <c r="E1272" s="13" t="s">
        <v>55</v>
      </c>
      <c r="F1272" s="13" t="s">
        <v>55</v>
      </c>
      <c r="G1272" t="s">
        <v>39</v>
      </c>
      <c r="H1272" s="9" t="s">
        <v>55</v>
      </c>
      <c r="I1272" s="9" t="s">
        <v>54</v>
      </c>
      <c r="J1272" s="13" t="s">
        <v>2012</v>
      </c>
      <c r="K1272" t="s">
        <v>1109</v>
      </c>
      <c r="L1272">
        <v>2011</v>
      </c>
      <c r="M1272" t="s">
        <v>1108</v>
      </c>
    </row>
    <row r="1273" spans="1:13" ht="17" x14ac:dyDescent="0.2">
      <c r="A1273" s="4" t="s">
        <v>1997</v>
      </c>
      <c r="B1273" s="4" t="s">
        <v>55</v>
      </c>
      <c r="C1273" s="28">
        <v>0.74</v>
      </c>
      <c r="D1273" s="13" t="s">
        <v>55</v>
      </c>
      <c r="E1273" s="13" t="s">
        <v>55</v>
      </c>
      <c r="F1273" s="13" t="s">
        <v>55</v>
      </c>
      <c r="G1273" t="s">
        <v>39</v>
      </c>
      <c r="H1273" s="9" t="s">
        <v>55</v>
      </c>
      <c r="I1273" s="9" t="s">
        <v>54</v>
      </c>
      <c r="J1273" s="13" t="s">
        <v>2012</v>
      </c>
      <c r="K1273" t="s">
        <v>1109</v>
      </c>
      <c r="L1273">
        <v>2011</v>
      </c>
      <c r="M1273" t="s">
        <v>1108</v>
      </c>
    </row>
    <row r="1274" spans="1:13" ht="17" x14ac:dyDescent="0.2">
      <c r="A1274" s="4" t="s">
        <v>1998</v>
      </c>
      <c r="B1274" s="4" t="s">
        <v>55</v>
      </c>
      <c r="C1274" s="28">
        <v>0.67</v>
      </c>
      <c r="D1274" s="13" t="s">
        <v>55</v>
      </c>
      <c r="E1274" s="13" t="s">
        <v>55</v>
      </c>
      <c r="F1274" s="13" t="s">
        <v>55</v>
      </c>
      <c r="G1274" t="s">
        <v>2006</v>
      </c>
      <c r="H1274" s="9" t="s">
        <v>55</v>
      </c>
      <c r="I1274" s="9" t="s">
        <v>54</v>
      </c>
      <c r="J1274" s="13" t="s">
        <v>2012</v>
      </c>
      <c r="K1274" t="s">
        <v>1109</v>
      </c>
      <c r="L1274">
        <v>2011</v>
      </c>
      <c r="M1274" t="s">
        <v>1108</v>
      </c>
    </row>
    <row r="1275" spans="1:13" ht="17" x14ac:dyDescent="0.2">
      <c r="A1275" s="4" t="s">
        <v>1999</v>
      </c>
      <c r="B1275" s="4" t="s">
        <v>55</v>
      </c>
      <c r="C1275" s="28">
        <v>0.32</v>
      </c>
      <c r="D1275" s="13" t="s">
        <v>55</v>
      </c>
      <c r="E1275" s="13" t="s">
        <v>55</v>
      </c>
      <c r="F1275" s="13" t="s">
        <v>55</v>
      </c>
      <c r="G1275" t="s">
        <v>2006</v>
      </c>
      <c r="H1275" s="9" t="s">
        <v>55</v>
      </c>
      <c r="I1275" s="9" t="s">
        <v>54</v>
      </c>
      <c r="J1275" s="13" t="s">
        <v>2012</v>
      </c>
      <c r="K1275" t="s">
        <v>1109</v>
      </c>
      <c r="L1275">
        <v>2011</v>
      </c>
      <c r="M1275" t="s">
        <v>1108</v>
      </c>
    </row>
    <row r="1276" spans="1:13" ht="17" x14ac:dyDescent="0.2">
      <c r="A1276" s="4" t="s">
        <v>2000</v>
      </c>
      <c r="B1276" s="4" t="s">
        <v>55</v>
      </c>
      <c r="C1276" s="28">
        <v>0.02</v>
      </c>
      <c r="D1276" s="13" t="s">
        <v>55</v>
      </c>
      <c r="E1276" s="13" t="s">
        <v>55</v>
      </c>
      <c r="F1276" s="13" t="s">
        <v>55</v>
      </c>
      <c r="G1276" t="s">
        <v>2006</v>
      </c>
      <c r="H1276" s="9" t="s">
        <v>55</v>
      </c>
      <c r="I1276" s="9" t="s">
        <v>54</v>
      </c>
      <c r="J1276" s="13" t="s">
        <v>2012</v>
      </c>
      <c r="K1276" t="s">
        <v>1109</v>
      </c>
      <c r="L1276">
        <v>2011</v>
      </c>
      <c r="M1276" t="s">
        <v>1108</v>
      </c>
    </row>
    <row r="1277" spans="1:13" ht="17" x14ac:dyDescent="0.2">
      <c r="A1277" s="4" t="s">
        <v>2001</v>
      </c>
      <c r="B1277" s="4" t="s">
        <v>55</v>
      </c>
      <c r="C1277" s="28">
        <v>7.0000000000000007E-2</v>
      </c>
      <c r="D1277" s="13" t="s">
        <v>55</v>
      </c>
      <c r="E1277" s="13" t="s">
        <v>55</v>
      </c>
      <c r="F1277" s="13" t="s">
        <v>55</v>
      </c>
      <c r="G1277" t="s">
        <v>2006</v>
      </c>
      <c r="H1277" s="9" t="s">
        <v>55</v>
      </c>
      <c r="I1277" s="9" t="s">
        <v>54</v>
      </c>
      <c r="J1277" s="13" t="s">
        <v>2012</v>
      </c>
      <c r="K1277" t="s">
        <v>1109</v>
      </c>
      <c r="L1277">
        <v>2011</v>
      </c>
      <c r="M1277" t="s">
        <v>1108</v>
      </c>
    </row>
    <row r="1278" spans="1:13" ht="17" x14ac:dyDescent="0.2">
      <c r="A1278" s="4" t="s">
        <v>2002</v>
      </c>
      <c r="B1278" s="4" t="s">
        <v>55</v>
      </c>
      <c r="C1278" s="28">
        <v>0.88</v>
      </c>
      <c r="D1278" s="13" t="s">
        <v>55</v>
      </c>
      <c r="E1278" s="13" t="s">
        <v>55</v>
      </c>
      <c r="F1278" s="13" t="s">
        <v>55</v>
      </c>
      <c r="G1278" t="s">
        <v>2006</v>
      </c>
      <c r="H1278" s="9" t="s">
        <v>55</v>
      </c>
      <c r="I1278" s="9" t="s">
        <v>54</v>
      </c>
      <c r="J1278" s="13" t="s">
        <v>2012</v>
      </c>
      <c r="K1278" t="s">
        <v>1109</v>
      </c>
      <c r="L1278">
        <v>2011</v>
      </c>
      <c r="M1278" t="s">
        <v>1108</v>
      </c>
    </row>
    <row r="1279" spans="1:13" ht="17" x14ac:dyDescent="0.2">
      <c r="A1279" s="4" t="s">
        <v>2003</v>
      </c>
      <c r="B1279" s="4" t="s">
        <v>55</v>
      </c>
      <c r="C1279" s="28">
        <v>0.05</v>
      </c>
      <c r="D1279" s="13" t="s">
        <v>55</v>
      </c>
      <c r="E1279" s="13" t="s">
        <v>55</v>
      </c>
      <c r="F1279" s="13" t="s">
        <v>55</v>
      </c>
      <c r="G1279" t="s">
        <v>2006</v>
      </c>
      <c r="H1279" s="9" t="s">
        <v>55</v>
      </c>
      <c r="I1279" s="9" t="s">
        <v>54</v>
      </c>
      <c r="J1279" s="13" t="s">
        <v>2012</v>
      </c>
      <c r="K1279" t="s">
        <v>1109</v>
      </c>
      <c r="L1279">
        <v>2011</v>
      </c>
      <c r="M1279" t="s">
        <v>1108</v>
      </c>
    </row>
    <row r="1280" spans="1:13" ht="17" x14ac:dyDescent="0.2">
      <c r="A1280" s="4" t="s">
        <v>2004</v>
      </c>
      <c r="B1280" s="4" t="s">
        <v>55</v>
      </c>
      <c r="C1280" s="28">
        <v>0.23</v>
      </c>
      <c r="D1280" s="13" t="s">
        <v>55</v>
      </c>
      <c r="E1280" s="13" t="s">
        <v>55</v>
      </c>
      <c r="F1280" s="13" t="s">
        <v>55</v>
      </c>
      <c r="G1280" t="s">
        <v>2006</v>
      </c>
      <c r="H1280" s="9" t="s">
        <v>55</v>
      </c>
      <c r="I1280" s="9" t="s">
        <v>54</v>
      </c>
      <c r="J1280" s="13" t="s">
        <v>2012</v>
      </c>
      <c r="K1280" t="s">
        <v>1109</v>
      </c>
      <c r="L1280">
        <v>2011</v>
      </c>
      <c r="M1280" t="s">
        <v>1108</v>
      </c>
    </row>
    <row r="1281" spans="1:13" ht="17" x14ac:dyDescent="0.2">
      <c r="A1281" s="4" t="s">
        <v>2005</v>
      </c>
      <c r="B1281" s="4" t="s">
        <v>55</v>
      </c>
      <c r="C1281" s="28">
        <v>0.77</v>
      </c>
      <c r="D1281" s="13" t="s">
        <v>55</v>
      </c>
      <c r="E1281" s="13" t="s">
        <v>55</v>
      </c>
      <c r="F1281" s="13" t="s">
        <v>55</v>
      </c>
      <c r="G1281" t="s">
        <v>2006</v>
      </c>
      <c r="H1281" s="9" t="s">
        <v>55</v>
      </c>
      <c r="I1281" s="9" t="s">
        <v>54</v>
      </c>
      <c r="J1281" s="13" t="s">
        <v>2012</v>
      </c>
      <c r="K1281" t="s">
        <v>1109</v>
      </c>
      <c r="L1281">
        <v>2011</v>
      </c>
      <c r="M1281" t="s">
        <v>1108</v>
      </c>
    </row>
    <row r="1282" spans="1:13" ht="17" x14ac:dyDescent="0.2">
      <c r="A1282" s="4" t="s">
        <v>1982</v>
      </c>
      <c r="B1282" s="4" t="s">
        <v>55</v>
      </c>
      <c r="C1282" s="28">
        <v>0.65</v>
      </c>
      <c r="D1282" s="13" t="s">
        <v>55</v>
      </c>
      <c r="E1282" s="13" t="s">
        <v>55</v>
      </c>
      <c r="F1282" s="13" t="s">
        <v>55</v>
      </c>
      <c r="G1282" t="s">
        <v>39</v>
      </c>
      <c r="H1282" s="9" t="s">
        <v>55</v>
      </c>
      <c r="I1282" s="9" t="s">
        <v>54</v>
      </c>
      <c r="J1282" s="13" t="s">
        <v>2013</v>
      </c>
      <c r="K1282" t="s">
        <v>1109</v>
      </c>
      <c r="L1282">
        <v>2011</v>
      </c>
      <c r="M1282" t="s">
        <v>1108</v>
      </c>
    </row>
    <row r="1283" spans="1:13" ht="17" x14ac:dyDescent="0.2">
      <c r="A1283" s="4" t="s">
        <v>1983</v>
      </c>
      <c r="B1283" s="4" t="s">
        <v>55</v>
      </c>
      <c r="C1283" s="28">
        <v>0.87</v>
      </c>
      <c r="D1283" s="13" t="s">
        <v>55</v>
      </c>
      <c r="E1283" s="13" t="s">
        <v>55</v>
      </c>
      <c r="F1283" s="13" t="s">
        <v>55</v>
      </c>
      <c r="G1283" t="s">
        <v>39</v>
      </c>
      <c r="H1283" s="9" t="s">
        <v>55</v>
      </c>
      <c r="I1283" s="9" t="s">
        <v>54</v>
      </c>
      <c r="J1283" s="13" t="s">
        <v>2013</v>
      </c>
      <c r="K1283" t="s">
        <v>1109</v>
      </c>
      <c r="L1283">
        <v>2011</v>
      </c>
      <c r="M1283" t="s">
        <v>1108</v>
      </c>
    </row>
    <row r="1284" spans="1:13" ht="17" x14ac:dyDescent="0.2">
      <c r="A1284" s="4" t="s">
        <v>1984</v>
      </c>
      <c r="B1284" s="4" t="s">
        <v>55</v>
      </c>
      <c r="C1284" s="28">
        <v>0.96</v>
      </c>
      <c r="D1284" s="13" t="s">
        <v>55</v>
      </c>
      <c r="E1284" s="13" t="s">
        <v>55</v>
      </c>
      <c r="F1284" s="13" t="s">
        <v>55</v>
      </c>
      <c r="G1284" t="s">
        <v>39</v>
      </c>
      <c r="H1284" s="9" t="s">
        <v>55</v>
      </c>
      <c r="I1284" s="9" t="s">
        <v>54</v>
      </c>
      <c r="J1284" s="13" t="s">
        <v>2013</v>
      </c>
      <c r="K1284" t="s">
        <v>1109</v>
      </c>
      <c r="L1284">
        <v>2011</v>
      </c>
      <c r="M1284" t="s">
        <v>1108</v>
      </c>
    </row>
    <row r="1285" spans="1:13" ht="17" x14ac:dyDescent="0.2">
      <c r="A1285" s="4" t="s">
        <v>1985</v>
      </c>
      <c r="B1285" s="4" t="s">
        <v>55</v>
      </c>
      <c r="C1285" s="28">
        <v>0.45</v>
      </c>
      <c r="D1285" s="13" t="s">
        <v>55</v>
      </c>
      <c r="E1285" s="13" t="s">
        <v>55</v>
      </c>
      <c r="F1285" s="13" t="s">
        <v>55</v>
      </c>
      <c r="G1285" t="s">
        <v>2006</v>
      </c>
      <c r="H1285" s="9" t="s">
        <v>55</v>
      </c>
      <c r="I1285" s="9" t="s">
        <v>54</v>
      </c>
      <c r="J1285" s="13" t="s">
        <v>2013</v>
      </c>
      <c r="K1285" t="s">
        <v>1109</v>
      </c>
      <c r="L1285">
        <v>2011</v>
      </c>
      <c r="M1285" t="s">
        <v>1108</v>
      </c>
    </row>
    <row r="1286" spans="1:13" ht="17" x14ac:dyDescent="0.2">
      <c r="A1286" s="4" t="s">
        <v>1986</v>
      </c>
      <c r="B1286" s="4" t="s">
        <v>55</v>
      </c>
      <c r="C1286" s="28">
        <v>0.55000000000000004</v>
      </c>
      <c r="D1286" s="13" t="s">
        <v>55</v>
      </c>
      <c r="E1286" s="13" t="s">
        <v>55</v>
      </c>
      <c r="F1286" s="13" t="s">
        <v>55</v>
      </c>
      <c r="G1286" t="s">
        <v>2006</v>
      </c>
      <c r="H1286" s="9" t="s">
        <v>55</v>
      </c>
      <c r="I1286" s="9" t="s">
        <v>54</v>
      </c>
      <c r="J1286" s="13" t="s">
        <v>2013</v>
      </c>
      <c r="K1286" t="s">
        <v>1109</v>
      </c>
      <c r="L1286">
        <v>2011</v>
      </c>
      <c r="M1286" t="s">
        <v>1108</v>
      </c>
    </row>
    <row r="1287" spans="1:13" ht="17" x14ac:dyDescent="0.2">
      <c r="A1287" s="4" t="s">
        <v>1987</v>
      </c>
      <c r="B1287" s="4" t="s">
        <v>55</v>
      </c>
      <c r="C1287" s="28">
        <v>0</v>
      </c>
      <c r="D1287" s="13" t="s">
        <v>55</v>
      </c>
      <c r="E1287" s="13" t="s">
        <v>55</v>
      </c>
      <c r="F1287" s="13" t="s">
        <v>55</v>
      </c>
      <c r="G1287" t="s">
        <v>2006</v>
      </c>
      <c r="H1287" s="9" t="s">
        <v>55</v>
      </c>
      <c r="I1287" s="9" t="s">
        <v>54</v>
      </c>
      <c r="J1287" s="13" t="s">
        <v>2013</v>
      </c>
      <c r="K1287" t="s">
        <v>1109</v>
      </c>
      <c r="L1287">
        <v>2011</v>
      </c>
      <c r="M1287" t="s">
        <v>1108</v>
      </c>
    </row>
    <row r="1288" spans="1:13" ht="17" x14ac:dyDescent="0.2">
      <c r="A1288" s="4" t="s">
        <v>1988</v>
      </c>
      <c r="B1288" s="4" t="s">
        <v>55</v>
      </c>
      <c r="C1288" s="28">
        <v>0.02</v>
      </c>
      <c r="D1288" s="13" t="s">
        <v>55</v>
      </c>
      <c r="E1288" s="13" t="s">
        <v>55</v>
      </c>
      <c r="F1288" s="13" t="s">
        <v>55</v>
      </c>
      <c r="G1288" t="s">
        <v>2006</v>
      </c>
      <c r="H1288" s="9" t="s">
        <v>55</v>
      </c>
      <c r="I1288" s="9" t="s">
        <v>54</v>
      </c>
      <c r="J1288" s="13" t="s">
        <v>2013</v>
      </c>
      <c r="K1288" t="s">
        <v>1109</v>
      </c>
      <c r="L1288">
        <v>2011</v>
      </c>
      <c r="M1288" t="s">
        <v>1108</v>
      </c>
    </row>
    <row r="1289" spans="1:13" ht="17" x14ac:dyDescent="0.2">
      <c r="A1289" s="4" t="s">
        <v>1989</v>
      </c>
      <c r="B1289" s="4" t="s">
        <v>55</v>
      </c>
      <c r="C1289" s="28">
        <v>0.64</v>
      </c>
      <c r="D1289" s="13" t="s">
        <v>55</v>
      </c>
      <c r="E1289" s="13" t="s">
        <v>55</v>
      </c>
      <c r="F1289" s="13" t="s">
        <v>55</v>
      </c>
      <c r="G1289" t="s">
        <v>2006</v>
      </c>
      <c r="H1289" s="9" t="s">
        <v>55</v>
      </c>
      <c r="I1289" s="9" t="s">
        <v>54</v>
      </c>
      <c r="J1289" s="13" t="s">
        <v>2013</v>
      </c>
      <c r="K1289" t="s">
        <v>1109</v>
      </c>
      <c r="L1289">
        <v>2011</v>
      </c>
      <c r="M1289" t="s">
        <v>1108</v>
      </c>
    </row>
    <row r="1290" spans="1:13" ht="17" x14ac:dyDescent="0.2">
      <c r="A1290" s="4" t="s">
        <v>1990</v>
      </c>
      <c r="B1290" s="4" t="s">
        <v>55</v>
      </c>
      <c r="C1290" s="28">
        <v>0.33</v>
      </c>
      <c r="D1290" s="13" t="s">
        <v>55</v>
      </c>
      <c r="E1290" s="13" t="s">
        <v>55</v>
      </c>
      <c r="F1290" s="13" t="s">
        <v>55</v>
      </c>
      <c r="G1290" t="s">
        <v>2006</v>
      </c>
      <c r="H1290" s="9" t="s">
        <v>55</v>
      </c>
      <c r="I1290" s="9" t="s">
        <v>54</v>
      </c>
      <c r="J1290" s="13" t="s">
        <v>2013</v>
      </c>
      <c r="K1290" t="s">
        <v>1109</v>
      </c>
      <c r="L1290">
        <v>2011</v>
      </c>
      <c r="M1290" t="s">
        <v>1108</v>
      </c>
    </row>
    <row r="1291" spans="1:13" ht="17" x14ac:dyDescent="0.2">
      <c r="A1291" s="4" t="s">
        <v>1991</v>
      </c>
      <c r="B1291" s="4" t="s">
        <v>55</v>
      </c>
      <c r="C1291" s="28">
        <v>7.0000000000000007E-2</v>
      </c>
      <c r="D1291" s="13" t="s">
        <v>55</v>
      </c>
      <c r="E1291" s="13" t="s">
        <v>55</v>
      </c>
      <c r="F1291" s="13" t="s">
        <v>55</v>
      </c>
      <c r="G1291" t="s">
        <v>2006</v>
      </c>
      <c r="H1291" s="9" t="s">
        <v>55</v>
      </c>
      <c r="I1291" s="9" t="s">
        <v>54</v>
      </c>
      <c r="J1291" s="13" t="s">
        <v>2013</v>
      </c>
      <c r="K1291" t="s">
        <v>1109</v>
      </c>
      <c r="L1291">
        <v>2011</v>
      </c>
      <c r="M1291" t="s">
        <v>1108</v>
      </c>
    </row>
    <row r="1292" spans="1:13" ht="17" x14ac:dyDescent="0.2">
      <c r="A1292" s="4" t="s">
        <v>1992</v>
      </c>
      <c r="B1292" s="4" t="s">
        <v>55</v>
      </c>
      <c r="C1292" s="28">
        <v>0.93</v>
      </c>
      <c r="D1292" s="13" t="s">
        <v>55</v>
      </c>
      <c r="E1292" s="13" t="s">
        <v>55</v>
      </c>
      <c r="F1292" s="13" t="s">
        <v>55</v>
      </c>
      <c r="G1292" t="s">
        <v>2006</v>
      </c>
      <c r="H1292" s="9" t="s">
        <v>55</v>
      </c>
      <c r="I1292" s="9" t="s">
        <v>54</v>
      </c>
      <c r="J1292" s="13" t="s">
        <v>2013</v>
      </c>
      <c r="K1292" t="s">
        <v>1109</v>
      </c>
      <c r="L1292">
        <v>2011</v>
      </c>
      <c r="M1292" t="s">
        <v>1108</v>
      </c>
    </row>
    <row r="1293" spans="1:13" ht="17" x14ac:dyDescent="0.2">
      <c r="A1293" s="4" t="s">
        <v>1993</v>
      </c>
      <c r="B1293" s="4" t="s">
        <v>55</v>
      </c>
      <c r="C1293" s="28">
        <v>0.74</v>
      </c>
      <c r="D1293" s="13" t="s">
        <v>55</v>
      </c>
      <c r="E1293" s="13" t="s">
        <v>55</v>
      </c>
      <c r="F1293" s="13" t="s">
        <v>55</v>
      </c>
      <c r="G1293" t="s">
        <v>2007</v>
      </c>
      <c r="H1293" s="9" t="s">
        <v>55</v>
      </c>
      <c r="I1293" s="9" t="s">
        <v>54</v>
      </c>
      <c r="J1293" s="13" t="s">
        <v>2013</v>
      </c>
      <c r="K1293" t="s">
        <v>1109</v>
      </c>
      <c r="L1293">
        <v>2011</v>
      </c>
      <c r="M1293" t="s">
        <v>1108</v>
      </c>
    </row>
    <row r="1294" spans="1:13" ht="17" x14ac:dyDescent="0.2">
      <c r="A1294" s="4" t="s">
        <v>1994</v>
      </c>
      <c r="B1294" s="4" t="s">
        <v>1843</v>
      </c>
      <c r="C1294" s="28">
        <v>12</v>
      </c>
      <c r="D1294" s="13" t="s">
        <v>55</v>
      </c>
      <c r="E1294" s="13" t="s">
        <v>55</v>
      </c>
      <c r="F1294" s="13" t="s">
        <v>55</v>
      </c>
      <c r="G1294" t="s">
        <v>2007</v>
      </c>
      <c r="H1294" s="9" t="s">
        <v>55</v>
      </c>
      <c r="I1294" s="9" t="s">
        <v>54</v>
      </c>
      <c r="J1294" s="13" t="s">
        <v>2013</v>
      </c>
      <c r="K1294" t="s">
        <v>1109</v>
      </c>
      <c r="L1294">
        <v>2011</v>
      </c>
      <c r="M1294" t="s">
        <v>1108</v>
      </c>
    </row>
    <row r="1295" spans="1:13" ht="17" x14ac:dyDescent="0.2">
      <c r="A1295" s="4" t="s">
        <v>1995</v>
      </c>
      <c r="B1295" s="4" t="s">
        <v>55</v>
      </c>
      <c r="C1295" s="28">
        <v>0.5</v>
      </c>
      <c r="D1295" s="13" t="s">
        <v>55</v>
      </c>
      <c r="E1295" s="13" t="s">
        <v>55</v>
      </c>
      <c r="F1295" s="13" t="s">
        <v>55</v>
      </c>
      <c r="G1295" t="s">
        <v>39</v>
      </c>
      <c r="H1295" s="9" t="s">
        <v>55</v>
      </c>
      <c r="I1295" s="9" t="s">
        <v>54</v>
      </c>
      <c r="J1295" s="13" t="s">
        <v>2013</v>
      </c>
      <c r="K1295" t="s">
        <v>1109</v>
      </c>
      <c r="L1295">
        <v>2011</v>
      </c>
      <c r="M1295" t="s">
        <v>1108</v>
      </c>
    </row>
    <row r="1296" spans="1:13" ht="17" x14ac:dyDescent="0.2">
      <c r="A1296" s="4" t="s">
        <v>1996</v>
      </c>
      <c r="B1296" s="4" t="s">
        <v>55</v>
      </c>
      <c r="C1296" s="28">
        <v>0.62</v>
      </c>
      <c r="D1296" s="13" t="s">
        <v>55</v>
      </c>
      <c r="E1296" s="13" t="s">
        <v>55</v>
      </c>
      <c r="F1296" s="13" t="s">
        <v>55</v>
      </c>
      <c r="G1296" t="s">
        <v>39</v>
      </c>
      <c r="H1296" s="9" t="s">
        <v>55</v>
      </c>
      <c r="I1296" s="9" t="s">
        <v>54</v>
      </c>
      <c r="J1296" s="13" t="s">
        <v>2013</v>
      </c>
      <c r="K1296" t="s">
        <v>1109</v>
      </c>
      <c r="L1296">
        <v>2011</v>
      </c>
      <c r="M1296" t="s">
        <v>1108</v>
      </c>
    </row>
    <row r="1297" spans="1:14" ht="17" x14ac:dyDescent="0.2">
      <c r="A1297" s="4" t="s">
        <v>1997</v>
      </c>
      <c r="B1297" s="4" t="s">
        <v>55</v>
      </c>
      <c r="C1297" s="28">
        <v>0.74</v>
      </c>
      <c r="D1297" s="13" t="s">
        <v>55</v>
      </c>
      <c r="E1297" s="13" t="s">
        <v>55</v>
      </c>
      <c r="F1297" s="13" t="s">
        <v>55</v>
      </c>
      <c r="G1297" t="s">
        <v>39</v>
      </c>
      <c r="H1297" s="9" t="s">
        <v>55</v>
      </c>
      <c r="I1297" s="9" t="s">
        <v>54</v>
      </c>
      <c r="J1297" s="13" t="s">
        <v>2013</v>
      </c>
      <c r="K1297" t="s">
        <v>1109</v>
      </c>
      <c r="L1297">
        <v>2011</v>
      </c>
      <c r="M1297" t="s">
        <v>1108</v>
      </c>
    </row>
    <row r="1298" spans="1:14" ht="17" x14ac:dyDescent="0.2">
      <c r="A1298" s="4" t="s">
        <v>1998</v>
      </c>
      <c r="B1298" s="4" t="s">
        <v>55</v>
      </c>
      <c r="C1298" s="28">
        <v>0.67</v>
      </c>
      <c r="D1298" s="13" t="s">
        <v>55</v>
      </c>
      <c r="E1298" s="13" t="s">
        <v>55</v>
      </c>
      <c r="F1298" s="13" t="s">
        <v>55</v>
      </c>
      <c r="G1298" t="s">
        <v>2006</v>
      </c>
      <c r="H1298" s="9" t="s">
        <v>55</v>
      </c>
      <c r="I1298" s="9" t="s">
        <v>54</v>
      </c>
      <c r="J1298" s="13" t="s">
        <v>2013</v>
      </c>
      <c r="K1298" t="s">
        <v>1109</v>
      </c>
      <c r="L1298">
        <v>2011</v>
      </c>
      <c r="M1298" t="s">
        <v>1108</v>
      </c>
    </row>
    <row r="1299" spans="1:14" ht="17" x14ac:dyDescent="0.2">
      <c r="A1299" s="4" t="s">
        <v>1999</v>
      </c>
      <c r="B1299" s="4" t="s">
        <v>55</v>
      </c>
      <c r="C1299" s="28">
        <v>0.32</v>
      </c>
      <c r="D1299" s="13" t="s">
        <v>55</v>
      </c>
      <c r="E1299" s="13" t="s">
        <v>55</v>
      </c>
      <c r="F1299" s="13" t="s">
        <v>55</v>
      </c>
      <c r="G1299" t="s">
        <v>2006</v>
      </c>
      <c r="H1299" s="9" t="s">
        <v>55</v>
      </c>
      <c r="I1299" s="9" t="s">
        <v>54</v>
      </c>
      <c r="J1299" s="13" t="s">
        <v>2013</v>
      </c>
      <c r="K1299" t="s">
        <v>1109</v>
      </c>
      <c r="L1299">
        <v>2011</v>
      </c>
      <c r="M1299" t="s">
        <v>1108</v>
      </c>
    </row>
    <row r="1300" spans="1:14" ht="17" x14ac:dyDescent="0.2">
      <c r="A1300" s="4" t="s">
        <v>2000</v>
      </c>
      <c r="B1300" s="4" t="s">
        <v>55</v>
      </c>
      <c r="C1300" s="28">
        <v>0.02</v>
      </c>
      <c r="D1300" s="13" t="s">
        <v>55</v>
      </c>
      <c r="E1300" s="13" t="s">
        <v>55</v>
      </c>
      <c r="F1300" s="13" t="s">
        <v>55</v>
      </c>
      <c r="G1300" t="s">
        <v>2006</v>
      </c>
      <c r="H1300" s="9" t="s">
        <v>55</v>
      </c>
      <c r="I1300" s="9" t="s">
        <v>54</v>
      </c>
      <c r="J1300" s="13" t="s">
        <v>2013</v>
      </c>
      <c r="K1300" t="s">
        <v>1109</v>
      </c>
      <c r="L1300">
        <v>2011</v>
      </c>
      <c r="M1300" t="s">
        <v>1108</v>
      </c>
    </row>
    <row r="1301" spans="1:14" ht="17" x14ac:dyDescent="0.2">
      <c r="A1301" s="4" t="s">
        <v>2001</v>
      </c>
      <c r="B1301" s="4" t="s">
        <v>55</v>
      </c>
      <c r="C1301" s="28">
        <v>7.0000000000000007E-2</v>
      </c>
      <c r="D1301" s="13" t="s">
        <v>55</v>
      </c>
      <c r="E1301" s="13" t="s">
        <v>55</v>
      </c>
      <c r="F1301" s="13" t="s">
        <v>55</v>
      </c>
      <c r="G1301" t="s">
        <v>2006</v>
      </c>
      <c r="H1301" s="9" t="s">
        <v>55</v>
      </c>
      <c r="I1301" s="9" t="s">
        <v>54</v>
      </c>
      <c r="J1301" s="13" t="s">
        <v>2013</v>
      </c>
      <c r="K1301" t="s">
        <v>1109</v>
      </c>
      <c r="L1301">
        <v>2011</v>
      </c>
      <c r="M1301" t="s">
        <v>1108</v>
      </c>
    </row>
    <row r="1302" spans="1:14" ht="17" x14ac:dyDescent="0.2">
      <c r="A1302" s="4" t="s">
        <v>2002</v>
      </c>
      <c r="B1302" s="4" t="s">
        <v>55</v>
      </c>
      <c r="C1302" s="28">
        <v>0.88</v>
      </c>
      <c r="D1302" s="13" t="s">
        <v>55</v>
      </c>
      <c r="E1302" s="13" t="s">
        <v>55</v>
      </c>
      <c r="F1302" s="13" t="s">
        <v>55</v>
      </c>
      <c r="G1302" t="s">
        <v>2006</v>
      </c>
      <c r="H1302" s="9" t="s">
        <v>55</v>
      </c>
      <c r="I1302" s="9" t="s">
        <v>54</v>
      </c>
      <c r="J1302" s="13" t="s">
        <v>2013</v>
      </c>
      <c r="K1302" t="s">
        <v>1109</v>
      </c>
      <c r="L1302">
        <v>2011</v>
      </c>
      <c r="M1302" t="s">
        <v>1108</v>
      </c>
    </row>
    <row r="1303" spans="1:14" ht="17" x14ac:dyDescent="0.2">
      <c r="A1303" s="4" t="s">
        <v>2003</v>
      </c>
      <c r="B1303" s="4" t="s">
        <v>55</v>
      </c>
      <c r="C1303" s="28">
        <v>0.05</v>
      </c>
      <c r="D1303" s="13" t="s">
        <v>55</v>
      </c>
      <c r="E1303" s="13" t="s">
        <v>55</v>
      </c>
      <c r="F1303" s="13" t="s">
        <v>55</v>
      </c>
      <c r="G1303" t="s">
        <v>2006</v>
      </c>
      <c r="H1303" s="9" t="s">
        <v>55</v>
      </c>
      <c r="I1303" s="9" t="s">
        <v>54</v>
      </c>
      <c r="J1303" s="13" t="s">
        <v>2013</v>
      </c>
      <c r="K1303" t="s">
        <v>1109</v>
      </c>
      <c r="L1303">
        <v>2011</v>
      </c>
      <c r="M1303" t="s">
        <v>1108</v>
      </c>
    </row>
    <row r="1304" spans="1:14" ht="17" x14ac:dyDescent="0.2">
      <c r="A1304" s="4" t="s">
        <v>2004</v>
      </c>
      <c r="B1304" s="4" t="s">
        <v>55</v>
      </c>
      <c r="C1304" s="28">
        <v>0.23</v>
      </c>
      <c r="D1304" s="13" t="s">
        <v>55</v>
      </c>
      <c r="E1304" s="13" t="s">
        <v>55</v>
      </c>
      <c r="F1304" s="13" t="s">
        <v>55</v>
      </c>
      <c r="G1304" t="s">
        <v>2006</v>
      </c>
      <c r="H1304" s="9" t="s">
        <v>55</v>
      </c>
      <c r="I1304" s="9" t="s">
        <v>54</v>
      </c>
      <c r="J1304" s="13" t="s">
        <v>2013</v>
      </c>
      <c r="K1304" t="s">
        <v>1109</v>
      </c>
      <c r="L1304">
        <v>2011</v>
      </c>
      <c r="M1304" t="s">
        <v>1108</v>
      </c>
    </row>
    <row r="1305" spans="1:14" ht="17" x14ac:dyDescent="0.2">
      <c r="A1305" s="4" t="s">
        <v>2005</v>
      </c>
      <c r="B1305" s="4" t="s">
        <v>55</v>
      </c>
      <c r="C1305" s="28">
        <v>0.77</v>
      </c>
      <c r="D1305" s="13" t="s">
        <v>55</v>
      </c>
      <c r="E1305" s="13" t="s">
        <v>55</v>
      </c>
      <c r="F1305" s="13" t="s">
        <v>55</v>
      </c>
      <c r="G1305" t="s">
        <v>2006</v>
      </c>
      <c r="H1305" s="9" t="s">
        <v>55</v>
      </c>
      <c r="I1305" s="9" t="s">
        <v>54</v>
      </c>
      <c r="J1305" s="13" t="s">
        <v>2013</v>
      </c>
      <c r="K1305" t="s">
        <v>1109</v>
      </c>
      <c r="L1305">
        <v>2011</v>
      </c>
      <c r="M1305" t="s">
        <v>1108</v>
      </c>
    </row>
    <row r="1306" spans="1:14" ht="17" x14ac:dyDescent="0.2">
      <c r="A1306" s="4" t="s">
        <v>350</v>
      </c>
      <c r="B1306" s="4" t="s">
        <v>55</v>
      </c>
      <c r="C1306" s="13" t="s">
        <v>379</v>
      </c>
      <c r="D1306" s="13" t="s">
        <v>379</v>
      </c>
      <c r="E1306" s="13" t="s">
        <v>379</v>
      </c>
      <c r="F1306" s="9" t="s">
        <v>63</v>
      </c>
      <c r="G1306" t="s">
        <v>288</v>
      </c>
      <c r="H1306" s="9" t="s">
        <v>55</v>
      </c>
      <c r="I1306" s="9" t="s">
        <v>55</v>
      </c>
      <c r="J1306" s="13" t="s">
        <v>1122</v>
      </c>
      <c r="K1306" t="s">
        <v>1109</v>
      </c>
      <c r="L1306">
        <v>2011</v>
      </c>
      <c r="M1306" t="s">
        <v>1108</v>
      </c>
      <c r="N1306" t="s">
        <v>1121</v>
      </c>
    </row>
    <row r="1307" spans="1:14" ht="17" x14ac:dyDescent="0.2">
      <c r="A1307" s="4" t="s">
        <v>350</v>
      </c>
      <c r="B1307" s="4" t="s">
        <v>55</v>
      </c>
      <c r="C1307" s="13" t="s">
        <v>379</v>
      </c>
      <c r="D1307" s="13" t="s">
        <v>379</v>
      </c>
      <c r="E1307" s="13" t="s">
        <v>379</v>
      </c>
      <c r="F1307" s="9" t="s">
        <v>63</v>
      </c>
      <c r="G1307" t="s">
        <v>288</v>
      </c>
      <c r="H1307" s="9" t="s">
        <v>55</v>
      </c>
      <c r="I1307" s="9" t="s">
        <v>55</v>
      </c>
      <c r="J1307" s="13" t="s">
        <v>1123</v>
      </c>
      <c r="K1307" t="s">
        <v>1109</v>
      </c>
      <c r="L1307">
        <v>2011</v>
      </c>
      <c r="M1307" t="s">
        <v>1108</v>
      </c>
      <c r="N1307" t="s">
        <v>379</v>
      </c>
    </row>
    <row r="1308" spans="1:14" ht="17" x14ac:dyDescent="0.2">
      <c r="A1308" s="4" t="s">
        <v>350</v>
      </c>
      <c r="B1308" s="4" t="s">
        <v>55</v>
      </c>
      <c r="C1308" s="13" t="s">
        <v>379</v>
      </c>
      <c r="D1308" s="13" t="s">
        <v>379</v>
      </c>
      <c r="E1308" s="13" t="s">
        <v>379</v>
      </c>
      <c r="F1308" s="9" t="s">
        <v>63</v>
      </c>
      <c r="G1308" t="s">
        <v>288</v>
      </c>
      <c r="H1308" s="9" t="s">
        <v>55</v>
      </c>
      <c r="I1308" s="9" t="s">
        <v>55</v>
      </c>
      <c r="J1308" s="13" t="s">
        <v>1124</v>
      </c>
      <c r="K1308" t="s">
        <v>1109</v>
      </c>
      <c r="L1308">
        <v>2011</v>
      </c>
      <c r="M1308" t="s">
        <v>1108</v>
      </c>
    </row>
    <row r="1309" spans="1:14" ht="17" x14ac:dyDescent="0.2">
      <c r="A1309" s="4" t="s">
        <v>350</v>
      </c>
      <c r="B1309" s="4" t="s">
        <v>55</v>
      </c>
      <c r="C1309" s="13" t="s">
        <v>379</v>
      </c>
      <c r="D1309" s="13" t="s">
        <v>379</v>
      </c>
      <c r="E1309" s="13" t="s">
        <v>379</v>
      </c>
      <c r="F1309" s="9" t="s">
        <v>63</v>
      </c>
      <c r="G1309" t="s">
        <v>288</v>
      </c>
      <c r="H1309" s="9" t="s">
        <v>55</v>
      </c>
      <c r="I1309" s="9" t="s">
        <v>55</v>
      </c>
      <c r="J1309" s="13" t="s">
        <v>1125</v>
      </c>
      <c r="K1309" t="s">
        <v>1109</v>
      </c>
      <c r="L1309">
        <v>2011</v>
      </c>
      <c r="M1309" t="s">
        <v>1108</v>
      </c>
    </row>
    <row r="1310" spans="1:14" ht="17" x14ac:dyDescent="0.2">
      <c r="A1310" s="4" t="s">
        <v>69</v>
      </c>
      <c r="B1310" s="4" t="s">
        <v>55</v>
      </c>
      <c r="C1310" s="13">
        <v>0.121</v>
      </c>
      <c r="D1310" s="13">
        <v>9.1999999999999998E-2</v>
      </c>
      <c r="E1310" s="13">
        <v>0.158</v>
      </c>
      <c r="F1310" s="9" t="s">
        <v>140</v>
      </c>
      <c r="G1310" t="s">
        <v>404</v>
      </c>
      <c r="H1310" s="9" t="s">
        <v>31</v>
      </c>
      <c r="I1310" s="9" t="s">
        <v>54</v>
      </c>
      <c r="J1310" s="13" t="s">
        <v>1133</v>
      </c>
      <c r="K1310" t="s">
        <v>1128</v>
      </c>
      <c r="L1310">
        <v>2012</v>
      </c>
      <c r="M1310" t="s">
        <v>1127</v>
      </c>
      <c r="N1310" t="s">
        <v>287</v>
      </c>
    </row>
    <row r="1311" spans="1:14" ht="17" x14ac:dyDescent="0.2">
      <c r="A1311" s="4" t="s">
        <v>69</v>
      </c>
      <c r="B1311" s="4" t="s">
        <v>55</v>
      </c>
      <c r="C1311" s="13">
        <v>0.115</v>
      </c>
      <c r="D1311" s="13">
        <v>8.1000000000000003E-2</v>
      </c>
      <c r="E1311" s="13">
        <v>0.156</v>
      </c>
      <c r="F1311" s="9" t="s">
        <v>140</v>
      </c>
      <c r="G1311" t="s">
        <v>404</v>
      </c>
      <c r="H1311" s="9" t="s">
        <v>31</v>
      </c>
      <c r="I1311" s="9" t="s">
        <v>54</v>
      </c>
      <c r="J1311" s="13" t="s">
        <v>1134</v>
      </c>
      <c r="K1311" t="s">
        <v>1128</v>
      </c>
      <c r="L1311">
        <v>2012</v>
      </c>
      <c r="M1311" t="s">
        <v>1127</v>
      </c>
    </row>
    <row r="1312" spans="1:14" ht="17" x14ac:dyDescent="0.2">
      <c r="A1312" s="4" t="s">
        <v>68</v>
      </c>
      <c r="B1312" s="4" t="s">
        <v>1880</v>
      </c>
      <c r="C1312" s="13">
        <v>0.38400000000000001</v>
      </c>
      <c r="D1312" s="13">
        <v>0.34599999999999997</v>
      </c>
      <c r="E1312" s="13">
        <v>0.43099999999999999</v>
      </c>
      <c r="F1312" s="9" t="s">
        <v>140</v>
      </c>
      <c r="G1312" t="s">
        <v>404</v>
      </c>
      <c r="H1312" s="9" t="s">
        <v>31</v>
      </c>
      <c r="I1312" s="9" t="s">
        <v>54</v>
      </c>
      <c r="J1312" s="13" t="s">
        <v>1133</v>
      </c>
      <c r="K1312" t="s">
        <v>1128</v>
      </c>
      <c r="L1312">
        <v>2012</v>
      </c>
      <c r="M1312" t="s">
        <v>1127</v>
      </c>
    </row>
    <row r="1313" spans="1:14" ht="17" x14ac:dyDescent="0.2">
      <c r="A1313" s="4" t="s">
        <v>68</v>
      </c>
      <c r="B1313" s="4" t="s">
        <v>1880</v>
      </c>
      <c r="C1313" s="13">
        <v>0.38300000000000001</v>
      </c>
      <c r="D1313" s="13">
        <v>0.27600000000000002</v>
      </c>
      <c r="E1313" s="13">
        <v>0.503</v>
      </c>
      <c r="F1313" s="9" t="s">
        <v>140</v>
      </c>
      <c r="G1313" t="s">
        <v>404</v>
      </c>
      <c r="H1313" s="9" t="s">
        <v>31</v>
      </c>
      <c r="I1313" s="9" t="s">
        <v>54</v>
      </c>
      <c r="J1313" s="13" t="s">
        <v>1134</v>
      </c>
      <c r="K1313" t="s">
        <v>1128</v>
      </c>
      <c r="L1313">
        <v>2012</v>
      </c>
      <c r="M1313" t="s">
        <v>1127</v>
      </c>
    </row>
    <row r="1314" spans="1:14" ht="17" x14ac:dyDescent="0.2">
      <c r="A1314" s="4" t="s">
        <v>70</v>
      </c>
      <c r="B1314" s="4" t="s">
        <v>55</v>
      </c>
      <c r="C1314" s="13">
        <v>6.5270000000000001</v>
      </c>
      <c r="D1314" s="13">
        <v>5.9889999999999999</v>
      </c>
      <c r="E1314" s="13">
        <v>7.11</v>
      </c>
      <c r="F1314" s="9" t="s">
        <v>140</v>
      </c>
      <c r="G1314" t="s">
        <v>404</v>
      </c>
      <c r="H1314" s="9" t="s">
        <v>31</v>
      </c>
      <c r="I1314" s="9" t="s">
        <v>54</v>
      </c>
      <c r="J1314" s="13" t="s">
        <v>1133</v>
      </c>
      <c r="K1314" t="s">
        <v>1128</v>
      </c>
      <c r="L1314">
        <v>2012</v>
      </c>
      <c r="M1314" t="s">
        <v>1127</v>
      </c>
      <c r="N1314" t="s">
        <v>1135</v>
      </c>
    </row>
    <row r="1315" spans="1:14" ht="17" x14ac:dyDescent="0.2">
      <c r="A1315" s="4" t="s">
        <v>70</v>
      </c>
      <c r="B1315" s="4" t="s">
        <v>55</v>
      </c>
      <c r="C1315" s="13">
        <v>6.2210000000000001</v>
      </c>
      <c r="D1315" s="13">
        <v>5.7720000000000002</v>
      </c>
      <c r="E1315" s="13">
        <v>6.67</v>
      </c>
      <c r="F1315" s="9" t="s">
        <v>140</v>
      </c>
      <c r="G1315" t="s">
        <v>404</v>
      </c>
      <c r="H1315" s="9" t="s">
        <v>31</v>
      </c>
      <c r="I1315" s="9" t="s">
        <v>54</v>
      </c>
      <c r="J1315" s="13" t="s">
        <v>1134</v>
      </c>
      <c r="K1315" t="s">
        <v>1128</v>
      </c>
      <c r="L1315">
        <v>2012</v>
      </c>
      <c r="M1315" t="s">
        <v>1127</v>
      </c>
    </row>
    <row r="1316" spans="1:14" ht="17" x14ac:dyDescent="0.2">
      <c r="A1316" s="4" t="s">
        <v>1136</v>
      </c>
      <c r="B1316" s="4" t="s">
        <v>55</v>
      </c>
      <c r="C1316" s="13">
        <v>0.28299999999999997</v>
      </c>
      <c r="D1316" s="13">
        <v>0.126</v>
      </c>
      <c r="E1316" s="13">
        <v>0.45400000000000001</v>
      </c>
      <c r="F1316" s="9" t="s">
        <v>140</v>
      </c>
      <c r="G1316" t="s">
        <v>404</v>
      </c>
      <c r="H1316" s="9" t="s">
        <v>31</v>
      </c>
      <c r="I1316" s="9" t="s">
        <v>54</v>
      </c>
      <c r="J1316" s="13" t="s">
        <v>1133</v>
      </c>
      <c r="K1316" t="s">
        <v>1128</v>
      </c>
      <c r="L1316">
        <v>2012</v>
      </c>
      <c r="M1316" t="s">
        <v>1127</v>
      </c>
    </row>
    <row r="1317" spans="1:14" ht="17" x14ac:dyDescent="0.2">
      <c r="A1317" s="4" t="s">
        <v>1136</v>
      </c>
      <c r="B1317" s="4" t="s">
        <v>55</v>
      </c>
      <c r="C1317" s="13">
        <v>0.251</v>
      </c>
      <c r="D1317" s="13">
        <v>6.2E-2</v>
      </c>
      <c r="E1317" s="13">
        <v>0.48399999999999999</v>
      </c>
      <c r="F1317" s="9" t="s">
        <v>140</v>
      </c>
      <c r="G1317" t="s">
        <v>404</v>
      </c>
      <c r="H1317" s="9" t="s">
        <v>31</v>
      </c>
      <c r="I1317" s="9" t="s">
        <v>54</v>
      </c>
      <c r="J1317" s="13" t="s">
        <v>1134</v>
      </c>
      <c r="K1317" t="s">
        <v>1128</v>
      </c>
      <c r="L1317">
        <v>2012</v>
      </c>
      <c r="M1317" t="s">
        <v>1127</v>
      </c>
    </row>
    <row r="1318" spans="1:14" ht="17" x14ac:dyDescent="0.2">
      <c r="A1318" s="4" t="s">
        <v>350</v>
      </c>
      <c r="B1318" s="4" t="s">
        <v>55</v>
      </c>
      <c r="C1318" s="13">
        <v>1.1100000000000001</v>
      </c>
      <c r="D1318" s="13">
        <v>1.054</v>
      </c>
      <c r="E1318" s="13">
        <v>1.1379999999999999</v>
      </c>
      <c r="F1318" s="9" t="s">
        <v>140</v>
      </c>
      <c r="G1318" t="s">
        <v>404</v>
      </c>
      <c r="H1318" s="9" t="s">
        <v>55</v>
      </c>
      <c r="I1318" s="9" t="s">
        <v>55</v>
      </c>
      <c r="J1318" s="13" t="s">
        <v>1133</v>
      </c>
      <c r="K1318" t="s">
        <v>1128</v>
      </c>
      <c r="L1318">
        <v>2012</v>
      </c>
      <c r="M1318" t="s">
        <v>1127</v>
      </c>
      <c r="N1318" t="s">
        <v>287</v>
      </c>
    </row>
    <row r="1319" spans="1:14" ht="17" x14ac:dyDescent="0.2">
      <c r="A1319" s="4" t="s">
        <v>350</v>
      </c>
      <c r="B1319" s="4" t="s">
        <v>55</v>
      </c>
      <c r="C1319" s="13">
        <v>0.99299999999999999</v>
      </c>
      <c r="D1319" s="13">
        <v>0.96499999999999997</v>
      </c>
      <c r="E1319" s="13">
        <v>1.022</v>
      </c>
      <c r="F1319" s="9" t="s">
        <v>140</v>
      </c>
      <c r="G1319" t="s">
        <v>404</v>
      </c>
      <c r="H1319" s="9" t="s">
        <v>55</v>
      </c>
      <c r="I1319" s="9" t="s">
        <v>55</v>
      </c>
      <c r="J1319" s="13" t="s">
        <v>1134</v>
      </c>
      <c r="K1319" t="s">
        <v>1128</v>
      </c>
      <c r="L1319">
        <v>2012</v>
      </c>
      <c r="M1319" t="s">
        <v>1127</v>
      </c>
    </row>
    <row r="1320" spans="1:14" ht="17" x14ac:dyDescent="0.2">
      <c r="A1320" s="4" t="s">
        <v>1147</v>
      </c>
      <c r="B1320" s="4" t="s">
        <v>1849</v>
      </c>
      <c r="C1320" s="13">
        <v>0.27</v>
      </c>
      <c r="D1320" s="13">
        <v>0.04</v>
      </c>
      <c r="E1320" s="13" t="s">
        <v>55</v>
      </c>
      <c r="F1320" s="9" t="s">
        <v>72</v>
      </c>
      <c r="G1320" t="s">
        <v>1152</v>
      </c>
      <c r="H1320" s="9" t="s">
        <v>31</v>
      </c>
      <c r="I1320" s="9" t="s">
        <v>54</v>
      </c>
      <c r="J1320" s="13" t="s">
        <v>55</v>
      </c>
      <c r="K1320" t="s">
        <v>1140</v>
      </c>
      <c r="L1320">
        <v>2012</v>
      </c>
      <c r="M1320" t="s">
        <v>1139</v>
      </c>
      <c r="N1320" t="s">
        <v>2021</v>
      </c>
    </row>
    <row r="1321" spans="1:14" ht="17" x14ac:dyDescent="0.2">
      <c r="A1321" s="4" t="s">
        <v>1148</v>
      </c>
      <c r="B1321" s="4" t="s">
        <v>2020</v>
      </c>
      <c r="C1321" s="13">
        <v>0.75</v>
      </c>
      <c r="D1321" s="13">
        <v>0.09</v>
      </c>
      <c r="E1321" s="13" t="s">
        <v>55</v>
      </c>
      <c r="F1321" s="9" t="s">
        <v>72</v>
      </c>
      <c r="G1321" t="s">
        <v>1152</v>
      </c>
      <c r="H1321" s="9" t="s">
        <v>31</v>
      </c>
      <c r="I1321" s="9" t="s">
        <v>54</v>
      </c>
      <c r="J1321" s="13" t="s">
        <v>55</v>
      </c>
      <c r="K1321" t="s">
        <v>1140</v>
      </c>
      <c r="L1321">
        <v>2012</v>
      </c>
      <c r="M1321" t="s">
        <v>1139</v>
      </c>
    </row>
    <row r="1322" spans="1:14" ht="17" x14ac:dyDescent="0.2">
      <c r="A1322" s="4" t="s">
        <v>1149</v>
      </c>
      <c r="B1322" s="4" t="s">
        <v>55</v>
      </c>
      <c r="C1322" s="13">
        <v>1.41</v>
      </c>
      <c r="D1322" s="13">
        <v>0.31</v>
      </c>
      <c r="E1322" s="13">
        <v>2.5099999999999998</v>
      </c>
      <c r="F1322" s="9" t="s">
        <v>63</v>
      </c>
      <c r="G1322" t="s">
        <v>1153</v>
      </c>
      <c r="H1322" s="9" t="s">
        <v>31</v>
      </c>
      <c r="I1322" s="9" t="s">
        <v>54</v>
      </c>
      <c r="J1322" s="13" t="s">
        <v>55</v>
      </c>
      <c r="K1322" t="s">
        <v>1140</v>
      </c>
      <c r="L1322">
        <v>2012</v>
      </c>
      <c r="M1322" t="s">
        <v>1139</v>
      </c>
      <c r="N1322" t="s">
        <v>2022</v>
      </c>
    </row>
    <row r="1323" spans="1:14" ht="17" x14ac:dyDescent="0.2">
      <c r="A1323" s="4" t="s">
        <v>1150</v>
      </c>
      <c r="B1323" s="4" t="s">
        <v>55</v>
      </c>
      <c r="C1323" s="13">
        <v>2.0699999999999998</v>
      </c>
      <c r="D1323" s="13">
        <v>0.97</v>
      </c>
      <c r="E1323" s="13">
        <v>3.17</v>
      </c>
      <c r="F1323" s="9" t="s">
        <v>63</v>
      </c>
      <c r="G1323" t="s">
        <v>1153</v>
      </c>
      <c r="H1323" s="9" t="s">
        <v>31</v>
      </c>
      <c r="I1323" s="9" t="s">
        <v>54</v>
      </c>
      <c r="J1323" s="13" t="s">
        <v>55</v>
      </c>
      <c r="K1323" t="s">
        <v>1140</v>
      </c>
      <c r="L1323">
        <v>2012</v>
      </c>
      <c r="M1323" t="s">
        <v>1139</v>
      </c>
    </row>
    <row r="1324" spans="1:14" ht="17" x14ac:dyDescent="0.2">
      <c r="A1324" s="4" t="s">
        <v>1151</v>
      </c>
      <c r="B1324" s="4" t="s">
        <v>55</v>
      </c>
      <c r="C1324" s="13">
        <v>3.02</v>
      </c>
      <c r="D1324" s="13">
        <v>1.81</v>
      </c>
      <c r="E1324" s="13">
        <v>4.22</v>
      </c>
      <c r="F1324" s="9" t="s">
        <v>63</v>
      </c>
      <c r="G1324" t="s">
        <v>1153</v>
      </c>
      <c r="H1324" s="9" t="s">
        <v>31</v>
      </c>
      <c r="I1324" s="9" t="s">
        <v>54</v>
      </c>
      <c r="J1324" s="13" t="s">
        <v>55</v>
      </c>
      <c r="K1324" t="s">
        <v>1140</v>
      </c>
      <c r="L1324">
        <v>2012</v>
      </c>
      <c r="M1324" t="s">
        <v>1139</v>
      </c>
    </row>
    <row r="1325" spans="1:14" ht="17" x14ac:dyDescent="0.2">
      <c r="A1325" s="4" t="s">
        <v>350</v>
      </c>
      <c r="B1325" s="4" t="s">
        <v>55</v>
      </c>
      <c r="C1325" s="13">
        <v>0.94</v>
      </c>
      <c r="D1325" s="13">
        <v>0.71</v>
      </c>
      <c r="E1325" s="13">
        <v>1.0900000000000001</v>
      </c>
      <c r="F1325" s="9" t="s">
        <v>63</v>
      </c>
      <c r="G1325" t="s">
        <v>288</v>
      </c>
      <c r="H1325" s="9" t="s">
        <v>55</v>
      </c>
      <c r="I1325" s="9" t="s">
        <v>55</v>
      </c>
      <c r="J1325" s="13" t="s">
        <v>55</v>
      </c>
      <c r="K1325" t="s">
        <v>1140</v>
      </c>
      <c r="L1325">
        <v>2012</v>
      </c>
      <c r="M1325" t="s">
        <v>1139</v>
      </c>
    </row>
    <row r="1326" spans="1:14" ht="17" x14ac:dyDescent="0.2">
      <c r="A1326" s="4" t="s">
        <v>1175</v>
      </c>
      <c r="B1326" s="4" t="s">
        <v>1849</v>
      </c>
      <c r="C1326" s="13">
        <v>0.78</v>
      </c>
      <c r="D1326" s="13" t="s">
        <v>2027</v>
      </c>
      <c r="E1326" s="13" t="s">
        <v>55</v>
      </c>
      <c r="F1326" s="9" t="s">
        <v>72</v>
      </c>
      <c r="G1326" t="s">
        <v>1167</v>
      </c>
      <c r="H1326" s="9" t="s">
        <v>31</v>
      </c>
      <c r="I1326" s="9" t="s">
        <v>2034</v>
      </c>
      <c r="J1326" s="13" t="s">
        <v>1180</v>
      </c>
      <c r="K1326" t="s">
        <v>1165</v>
      </c>
      <c r="L1326">
        <v>2018</v>
      </c>
      <c r="M1326" t="s">
        <v>1164</v>
      </c>
    </row>
    <row r="1327" spans="1:14" ht="17" x14ac:dyDescent="0.2">
      <c r="A1327" s="4" t="s">
        <v>1176</v>
      </c>
      <c r="B1327" s="4" t="s">
        <v>1852</v>
      </c>
      <c r="C1327" s="13">
        <v>0.86</v>
      </c>
      <c r="D1327" s="13" t="s">
        <v>2028</v>
      </c>
      <c r="E1327" s="13" t="s">
        <v>55</v>
      </c>
      <c r="F1327" s="9" t="s">
        <v>72</v>
      </c>
      <c r="G1327" t="s">
        <v>1167</v>
      </c>
      <c r="H1327" s="9" t="s">
        <v>31</v>
      </c>
      <c r="I1327" s="9" t="s">
        <v>2035</v>
      </c>
      <c r="J1327" s="13" t="s">
        <v>1180</v>
      </c>
      <c r="K1327" t="s">
        <v>1165</v>
      </c>
      <c r="L1327">
        <v>2018</v>
      </c>
      <c r="M1327" t="s">
        <v>1164</v>
      </c>
    </row>
    <row r="1328" spans="1:14" ht="17" x14ac:dyDescent="0.2">
      <c r="A1328" s="4" t="s">
        <v>1177</v>
      </c>
      <c r="B1328" s="4" t="s">
        <v>1853</v>
      </c>
      <c r="C1328" s="13">
        <v>0.93100000000000005</v>
      </c>
      <c r="D1328" s="13" t="s">
        <v>2029</v>
      </c>
      <c r="E1328" s="13" t="s">
        <v>55</v>
      </c>
      <c r="F1328" s="9" t="s">
        <v>72</v>
      </c>
      <c r="G1328" t="s">
        <v>1167</v>
      </c>
      <c r="H1328" s="9" t="s">
        <v>31</v>
      </c>
      <c r="I1328" s="9" t="s">
        <v>2036</v>
      </c>
      <c r="J1328" s="13" t="s">
        <v>1180</v>
      </c>
      <c r="K1328" t="s">
        <v>1165</v>
      </c>
      <c r="L1328">
        <v>2018</v>
      </c>
      <c r="M1328" t="s">
        <v>1164</v>
      </c>
    </row>
    <row r="1329" spans="1:13" ht="17" x14ac:dyDescent="0.2">
      <c r="A1329" s="4" t="s">
        <v>1178</v>
      </c>
      <c r="B1329" s="4" t="s">
        <v>2024</v>
      </c>
      <c r="C1329" s="13">
        <v>0.97299999999999998</v>
      </c>
      <c r="D1329" s="13" t="s">
        <v>2030</v>
      </c>
      <c r="E1329" s="13" t="s">
        <v>55</v>
      </c>
      <c r="F1329" s="9" t="s">
        <v>72</v>
      </c>
      <c r="G1329" t="s">
        <v>1167</v>
      </c>
      <c r="H1329" s="9" t="s">
        <v>31</v>
      </c>
      <c r="I1329" s="9" t="s">
        <v>2037</v>
      </c>
      <c r="J1329" s="13" t="s">
        <v>1180</v>
      </c>
      <c r="K1329" t="s">
        <v>1165</v>
      </c>
      <c r="L1329">
        <v>2018</v>
      </c>
      <c r="M1329" t="s">
        <v>1164</v>
      </c>
    </row>
    <row r="1330" spans="1:13" ht="17" x14ac:dyDescent="0.2">
      <c r="A1330" s="4" t="s">
        <v>1179</v>
      </c>
      <c r="B1330" s="4" t="s">
        <v>2025</v>
      </c>
      <c r="C1330" s="13">
        <v>0.84099999999999997</v>
      </c>
      <c r="D1330" s="13" t="s">
        <v>2031</v>
      </c>
      <c r="E1330" s="13" t="s">
        <v>55</v>
      </c>
      <c r="F1330" s="9" t="s">
        <v>72</v>
      </c>
      <c r="G1330" t="s">
        <v>1167</v>
      </c>
      <c r="H1330" s="9" t="s">
        <v>31</v>
      </c>
      <c r="I1330" s="9" t="s">
        <v>2038</v>
      </c>
      <c r="J1330" s="13" t="s">
        <v>1180</v>
      </c>
      <c r="K1330" t="s">
        <v>1165</v>
      </c>
      <c r="L1330">
        <v>2018</v>
      </c>
      <c r="M1330" t="s">
        <v>1164</v>
      </c>
    </row>
    <row r="1331" spans="1:13" ht="17" x14ac:dyDescent="0.2">
      <c r="A1331" s="4" t="s">
        <v>1181</v>
      </c>
      <c r="B1331" s="4" t="s">
        <v>2026</v>
      </c>
      <c r="C1331" s="13">
        <v>0.32700000000000001</v>
      </c>
      <c r="D1331" s="13" t="s">
        <v>2032</v>
      </c>
      <c r="E1331" s="13" t="s">
        <v>55</v>
      </c>
      <c r="F1331" s="9" t="s">
        <v>72</v>
      </c>
      <c r="G1331" t="s">
        <v>1168</v>
      </c>
      <c r="H1331" s="9" t="s">
        <v>31</v>
      </c>
      <c r="I1331" s="9" t="s">
        <v>2039</v>
      </c>
      <c r="J1331" s="13" t="s">
        <v>1180</v>
      </c>
      <c r="K1331" t="s">
        <v>1165</v>
      </c>
      <c r="L1331">
        <v>2018</v>
      </c>
      <c r="M1331" t="s">
        <v>1164</v>
      </c>
    </row>
    <row r="1332" spans="1:13" ht="17" x14ac:dyDescent="0.2">
      <c r="A1332" s="4" t="s">
        <v>1182</v>
      </c>
      <c r="B1332" s="4" t="s">
        <v>1850</v>
      </c>
      <c r="C1332" s="13">
        <v>0.47099999999999997</v>
      </c>
      <c r="D1332" s="13" t="s">
        <v>2033</v>
      </c>
      <c r="E1332" s="13" t="s">
        <v>55</v>
      </c>
      <c r="F1332" s="9" t="s">
        <v>72</v>
      </c>
      <c r="G1332" t="s">
        <v>1168</v>
      </c>
      <c r="H1332" s="9" t="s">
        <v>31</v>
      </c>
      <c r="I1332" s="9" t="s">
        <v>2040</v>
      </c>
      <c r="J1332" s="13" t="s">
        <v>1180</v>
      </c>
      <c r="K1332" t="s">
        <v>1165</v>
      </c>
      <c r="L1332">
        <v>2018</v>
      </c>
      <c r="M1332" t="s">
        <v>1164</v>
      </c>
    </row>
    <row r="1333" spans="1:13" ht="17" x14ac:dyDescent="0.2">
      <c r="A1333" s="4" t="s">
        <v>350</v>
      </c>
      <c r="B1333" s="4" t="s">
        <v>55</v>
      </c>
      <c r="C1333" s="13">
        <v>1.0900000000000001</v>
      </c>
      <c r="D1333" s="13">
        <v>1.05</v>
      </c>
      <c r="E1333" s="13">
        <v>1.1399999999999999</v>
      </c>
      <c r="F1333" s="9" t="s">
        <v>63</v>
      </c>
      <c r="G1333" t="s">
        <v>288</v>
      </c>
      <c r="H1333" s="9" t="s">
        <v>55</v>
      </c>
      <c r="I1333" s="9" t="s">
        <v>55</v>
      </c>
      <c r="J1333" s="13" t="s">
        <v>1180</v>
      </c>
      <c r="K1333" t="s">
        <v>1165</v>
      </c>
      <c r="L1333">
        <v>2018</v>
      </c>
      <c r="M1333" t="s">
        <v>1164</v>
      </c>
    </row>
    <row r="1334" spans="1:13" ht="17" x14ac:dyDescent="0.2">
      <c r="A1334" s="15" t="s">
        <v>1175</v>
      </c>
      <c r="B1334" s="4" t="s">
        <v>1849</v>
      </c>
      <c r="C1334" s="13">
        <v>1</v>
      </c>
      <c r="D1334" s="13" t="s">
        <v>2041</v>
      </c>
      <c r="E1334" s="13" t="s">
        <v>55</v>
      </c>
      <c r="F1334" s="9" t="s">
        <v>72</v>
      </c>
      <c r="G1334" t="s">
        <v>1167</v>
      </c>
      <c r="H1334" s="9" t="s">
        <v>31</v>
      </c>
      <c r="I1334" s="9" t="s">
        <v>2047</v>
      </c>
      <c r="J1334" s="13" t="s">
        <v>1183</v>
      </c>
      <c r="K1334" t="s">
        <v>1165</v>
      </c>
      <c r="L1334">
        <v>2018</v>
      </c>
      <c r="M1334" t="s">
        <v>1164</v>
      </c>
    </row>
    <row r="1335" spans="1:13" ht="17" x14ac:dyDescent="0.2">
      <c r="A1335" s="15" t="s">
        <v>1176</v>
      </c>
      <c r="B1335" s="4" t="s">
        <v>1852</v>
      </c>
      <c r="C1335" s="13">
        <v>0.86199999999999999</v>
      </c>
      <c r="D1335" s="13" t="s">
        <v>2042</v>
      </c>
      <c r="E1335" s="13" t="s">
        <v>55</v>
      </c>
      <c r="F1335" s="9" t="s">
        <v>72</v>
      </c>
      <c r="G1335" t="s">
        <v>1167</v>
      </c>
      <c r="H1335" s="9" t="s">
        <v>31</v>
      </c>
      <c r="I1335" s="9" t="s">
        <v>2048</v>
      </c>
      <c r="J1335" s="13" t="s">
        <v>1183</v>
      </c>
      <c r="K1335" t="s">
        <v>1165</v>
      </c>
      <c r="L1335">
        <v>2018</v>
      </c>
      <c r="M1335" t="s">
        <v>1164</v>
      </c>
    </row>
    <row r="1336" spans="1:13" ht="17" x14ac:dyDescent="0.2">
      <c r="A1336" s="15" t="s">
        <v>1177</v>
      </c>
      <c r="B1336" s="4" t="s">
        <v>1853</v>
      </c>
      <c r="C1336" s="13">
        <v>0.89500000000000002</v>
      </c>
      <c r="D1336" s="13" t="s">
        <v>2043</v>
      </c>
      <c r="E1336" s="13" t="s">
        <v>55</v>
      </c>
      <c r="F1336" s="9" t="s">
        <v>72</v>
      </c>
      <c r="G1336" t="s">
        <v>1167</v>
      </c>
      <c r="H1336" s="9" t="s">
        <v>31</v>
      </c>
      <c r="I1336" s="9" t="s">
        <v>2049</v>
      </c>
      <c r="J1336" s="13" t="s">
        <v>1183</v>
      </c>
      <c r="K1336" t="s">
        <v>1165</v>
      </c>
      <c r="L1336">
        <v>2018</v>
      </c>
      <c r="M1336" t="s">
        <v>1164</v>
      </c>
    </row>
    <row r="1337" spans="1:13" ht="17" x14ac:dyDescent="0.2">
      <c r="A1337" s="15" t="s">
        <v>1178</v>
      </c>
      <c r="B1337" s="4" t="s">
        <v>2024</v>
      </c>
      <c r="C1337" s="13">
        <v>0.98499999999999999</v>
      </c>
      <c r="D1337" s="13" t="s">
        <v>2044</v>
      </c>
      <c r="E1337" s="13" t="s">
        <v>55</v>
      </c>
      <c r="F1337" s="9" t="s">
        <v>72</v>
      </c>
      <c r="G1337" t="s">
        <v>1167</v>
      </c>
      <c r="H1337" s="9" t="s">
        <v>31</v>
      </c>
      <c r="I1337" s="9" t="s">
        <v>2050</v>
      </c>
      <c r="J1337" s="13" t="s">
        <v>1183</v>
      </c>
      <c r="K1337" t="s">
        <v>1165</v>
      </c>
      <c r="L1337">
        <v>2018</v>
      </c>
      <c r="M1337" t="s">
        <v>1164</v>
      </c>
    </row>
    <row r="1338" spans="1:13" ht="17" x14ac:dyDescent="0.2">
      <c r="A1338" s="15" t="s">
        <v>1179</v>
      </c>
      <c r="B1338" s="4" t="s">
        <v>2025</v>
      </c>
      <c r="C1338" s="13">
        <v>0.91600000000000004</v>
      </c>
      <c r="D1338" s="13" t="s">
        <v>2031</v>
      </c>
      <c r="E1338" s="13" t="s">
        <v>55</v>
      </c>
      <c r="F1338" s="9" t="s">
        <v>72</v>
      </c>
      <c r="G1338" t="s">
        <v>1167</v>
      </c>
      <c r="H1338" s="9" t="s">
        <v>31</v>
      </c>
      <c r="I1338" s="9" t="s">
        <v>2051</v>
      </c>
      <c r="J1338" s="13" t="s">
        <v>1183</v>
      </c>
      <c r="K1338" t="s">
        <v>1165</v>
      </c>
      <c r="L1338">
        <v>2018</v>
      </c>
      <c r="M1338" t="s">
        <v>1164</v>
      </c>
    </row>
    <row r="1339" spans="1:13" ht="17" x14ac:dyDescent="0.2">
      <c r="A1339" s="15" t="s">
        <v>1181</v>
      </c>
      <c r="B1339" s="4" t="s">
        <v>2026</v>
      </c>
      <c r="C1339" s="13">
        <v>0.29699999999999999</v>
      </c>
      <c r="D1339" s="13" t="s">
        <v>2045</v>
      </c>
      <c r="E1339" s="13" t="s">
        <v>55</v>
      </c>
      <c r="F1339" s="9" t="s">
        <v>72</v>
      </c>
      <c r="G1339" t="s">
        <v>1168</v>
      </c>
      <c r="H1339" s="9" t="s">
        <v>31</v>
      </c>
      <c r="I1339" s="9" t="s">
        <v>2052</v>
      </c>
      <c r="J1339" s="13" t="s">
        <v>1183</v>
      </c>
      <c r="K1339" t="s">
        <v>1165</v>
      </c>
      <c r="L1339">
        <v>2018</v>
      </c>
      <c r="M1339" t="s">
        <v>1164</v>
      </c>
    </row>
    <row r="1340" spans="1:13" ht="17" x14ac:dyDescent="0.2">
      <c r="A1340" s="15" t="s">
        <v>1182</v>
      </c>
      <c r="B1340" s="4" t="s">
        <v>1850</v>
      </c>
      <c r="C1340" s="13">
        <v>0.23300000000000001</v>
      </c>
      <c r="D1340" s="13" t="s">
        <v>2046</v>
      </c>
      <c r="E1340" s="13" t="s">
        <v>55</v>
      </c>
      <c r="F1340" s="9" t="s">
        <v>72</v>
      </c>
      <c r="G1340" t="s">
        <v>1168</v>
      </c>
      <c r="H1340" s="9" t="s">
        <v>31</v>
      </c>
      <c r="I1340" s="9" t="s">
        <v>2053</v>
      </c>
      <c r="J1340" s="13" t="s">
        <v>1183</v>
      </c>
      <c r="K1340" t="s">
        <v>1165</v>
      </c>
      <c r="L1340">
        <v>2018</v>
      </c>
      <c r="M1340" t="s">
        <v>1164</v>
      </c>
    </row>
    <row r="1341" spans="1:13" ht="17" x14ac:dyDescent="0.2">
      <c r="A1341" s="15" t="s">
        <v>350</v>
      </c>
      <c r="B1341" s="15" t="s">
        <v>55</v>
      </c>
      <c r="C1341" s="13">
        <v>1.1000000000000001</v>
      </c>
      <c r="D1341" s="13">
        <v>1.05</v>
      </c>
      <c r="E1341" s="13">
        <v>1.1499999999999999</v>
      </c>
      <c r="F1341" s="9" t="s">
        <v>63</v>
      </c>
      <c r="G1341" t="s">
        <v>288</v>
      </c>
      <c r="H1341" s="9" t="s">
        <v>55</v>
      </c>
      <c r="I1341" s="9" t="s">
        <v>55</v>
      </c>
      <c r="J1341" s="13" t="s">
        <v>1183</v>
      </c>
      <c r="K1341" t="s">
        <v>1165</v>
      </c>
      <c r="L1341">
        <v>2018</v>
      </c>
      <c r="M1341" t="s">
        <v>1164</v>
      </c>
    </row>
    <row r="1342" spans="1:13" ht="17" x14ac:dyDescent="0.2">
      <c r="A1342" s="15" t="s">
        <v>350</v>
      </c>
      <c r="B1342" s="15" t="s">
        <v>55</v>
      </c>
      <c r="C1342" s="13">
        <v>1.1599999999999999</v>
      </c>
      <c r="D1342" s="13">
        <v>0.08</v>
      </c>
      <c r="E1342" s="13" t="s">
        <v>55</v>
      </c>
      <c r="F1342" s="9" t="s">
        <v>72</v>
      </c>
      <c r="G1342" t="s">
        <v>1016</v>
      </c>
      <c r="H1342" s="9" t="s">
        <v>55</v>
      </c>
      <c r="I1342" s="9" t="s">
        <v>55</v>
      </c>
      <c r="J1342" s="13" t="s">
        <v>1189</v>
      </c>
      <c r="K1342" t="s">
        <v>1184</v>
      </c>
      <c r="L1342">
        <v>2012</v>
      </c>
      <c r="M1342" t="s">
        <v>775</v>
      </c>
    </row>
    <row r="1343" spans="1:13" ht="17" x14ac:dyDescent="0.2">
      <c r="A1343" s="15" t="s">
        <v>350</v>
      </c>
      <c r="B1343" s="15" t="s">
        <v>55</v>
      </c>
      <c r="C1343" s="13">
        <v>0.98</v>
      </c>
      <c r="D1343" s="13">
        <v>0.04</v>
      </c>
      <c r="E1343" s="13" t="s">
        <v>55</v>
      </c>
      <c r="F1343" s="9" t="s">
        <v>72</v>
      </c>
      <c r="G1343" t="s">
        <v>1016</v>
      </c>
      <c r="H1343" s="9" t="s">
        <v>55</v>
      </c>
      <c r="I1343" s="9" t="s">
        <v>55</v>
      </c>
      <c r="J1343" s="13" t="s">
        <v>393</v>
      </c>
      <c r="K1343" t="s">
        <v>1184</v>
      </c>
      <c r="L1343">
        <v>2012</v>
      </c>
      <c r="M1343" t="s">
        <v>775</v>
      </c>
    </row>
    <row r="1344" spans="1:13" ht="17" x14ac:dyDescent="0.2">
      <c r="A1344" s="15" t="s">
        <v>350</v>
      </c>
      <c r="B1344" s="15" t="s">
        <v>55</v>
      </c>
      <c r="C1344" s="13">
        <v>0.89</v>
      </c>
      <c r="D1344" s="13">
        <v>0.01</v>
      </c>
      <c r="E1344" s="13" t="s">
        <v>55</v>
      </c>
      <c r="F1344" s="9" t="s">
        <v>72</v>
      </c>
      <c r="G1344" t="s">
        <v>1016</v>
      </c>
      <c r="H1344" s="9" t="s">
        <v>55</v>
      </c>
      <c r="I1344" s="9" t="s">
        <v>55</v>
      </c>
      <c r="J1344" s="13" t="s">
        <v>1190</v>
      </c>
      <c r="K1344" t="s">
        <v>1184</v>
      </c>
      <c r="L1344">
        <v>2012</v>
      </c>
      <c r="M1344" t="s">
        <v>775</v>
      </c>
    </row>
    <row r="1345" spans="1:14" ht="17" x14ac:dyDescent="0.2">
      <c r="A1345" s="15" t="s">
        <v>1191</v>
      </c>
      <c r="B1345" s="15" t="s">
        <v>1849</v>
      </c>
      <c r="C1345" s="13">
        <v>0.36</v>
      </c>
      <c r="D1345" s="13">
        <v>0.09</v>
      </c>
      <c r="E1345" s="13" t="s">
        <v>55</v>
      </c>
      <c r="F1345" s="9" t="s">
        <v>72</v>
      </c>
      <c r="G1345" t="s">
        <v>564</v>
      </c>
      <c r="H1345" s="9" t="s">
        <v>54</v>
      </c>
      <c r="I1345" s="9" t="s">
        <v>54</v>
      </c>
      <c r="J1345" s="13" t="s">
        <v>1189</v>
      </c>
      <c r="K1345" t="s">
        <v>1184</v>
      </c>
      <c r="L1345">
        <v>2012</v>
      </c>
      <c r="M1345" t="s">
        <v>775</v>
      </c>
      <c r="N1345" t="s">
        <v>292</v>
      </c>
    </row>
    <row r="1346" spans="1:14" ht="17" x14ac:dyDescent="0.2">
      <c r="A1346" s="15" t="s">
        <v>1192</v>
      </c>
      <c r="B1346" s="15" t="s">
        <v>1852</v>
      </c>
      <c r="C1346" s="13">
        <v>0.85</v>
      </c>
      <c r="D1346" s="13">
        <v>0.03</v>
      </c>
      <c r="E1346" s="13" t="s">
        <v>55</v>
      </c>
      <c r="F1346" s="9" t="s">
        <v>72</v>
      </c>
      <c r="G1346" t="s">
        <v>564</v>
      </c>
      <c r="H1346" s="9" t="s">
        <v>54</v>
      </c>
      <c r="I1346" s="9" t="s">
        <v>54</v>
      </c>
      <c r="J1346" s="13" t="s">
        <v>1189</v>
      </c>
      <c r="K1346" t="s">
        <v>1184</v>
      </c>
      <c r="L1346">
        <v>2012</v>
      </c>
      <c r="M1346" t="s">
        <v>775</v>
      </c>
    </row>
    <row r="1347" spans="1:14" ht="17" x14ac:dyDescent="0.2">
      <c r="A1347" s="15" t="s">
        <v>1193</v>
      </c>
      <c r="B1347" s="15" t="s">
        <v>1853</v>
      </c>
      <c r="C1347" s="13">
        <v>0.88</v>
      </c>
      <c r="D1347" s="13">
        <v>0.05</v>
      </c>
      <c r="E1347" s="13" t="s">
        <v>55</v>
      </c>
      <c r="F1347" s="9" t="s">
        <v>72</v>
      </c>
      <c r="G1347" t="s">
        <v>564</v>
      </c>
      <c r="H1347" s="9" t="s">
        <v>54</v>
      </c>
      <c r="I1347" s="9" t="s">
        <v>54</v>
      </c>
      <c r="J1347" s="13" t="s">
        <v>1189</v>
      </c>
      <c r="K1347" t="s">
        <v>1184</v>
      </c>
      <c r="L1347">
        <v>2012</v>
      </c>
      <c r="M1347" t="s">
        <v>775</v>
      </c>
    </row>
    <row r="1348" spans="1:14" ht="17" x14ac:dyDescent="0.2">
      <c r="A1348" s="15" t="s">
        <v>1194</v>
      </c>
      <c r="B1348" s="15" t="s">
        <v>1854</v>
      </c>
      <c r="C1348" s="13">
        <v>0.9</v>
      </c>
      <c r="D1348" s="13">
        <v>0.04</v>
      </c>
      <c r="E1348" s="13" t="s">
        <v>55</v>
      </c>
      <c r="F1348" s="9" t="s">
        <v>72</v>
      </c>
      <c r="G1348" t="s">
        <v>564</v>
      </c>
      <c r="H1348" s="9" t="s">
        <v>54</v>
      </c>
      <c r="I1348" s="9" t="s">
        <v>54</v>
      </c>
      <c r="J1348" s="13" t="s">
        <v>1189</v>
      </c>
      <c r="K1348" t="s">
        <v>1184</v>
      </c>
      <c r="L1348">
        <v>2012</v>
      </c>
      <c r="M1348" t="s">
        <v>775</v>
      </c>
    </row>
    <row r="1349" spans="1:14" ht="17" x14ac:dyDescent="0.2">
      <c r="A1349" s="15" t="s">
        <v>1195</v>
      </c>
      <c r="B1349" s="15" t="s">
        <v>1878</v>
      </c>
      <c r="C1349" s="13">
        <v>0.93</v>
      </c>
      <c r="D1349" s="13">
        <v>0.03</v>
      </c>
      <c r="E1349" s="13" t="s">
        <v>55</v>
      </c>
      <c r="F1349" s="9" t="s">
        <v>72</v>
      </c>
      <c r="G1349" t="s">
        <v>564</v>
      </c>
      <c r="H1349" s="9" t="s">
        <v>54</v>
      </c>
      <c r="I1349" s="9" t="s">
        <v>54</v>
      </c>
      <c r="J1349" s="13" t="s">
        <v>1189</v>
      </c>
      <c r="K1349" t="s">
        <v>1184</v>
      </c>
      <c r="L1349">
        <v>2012</v>
      </c>
      <c r="M1349" t="s">
        <v>775</v>
      </c>
    </row>
    <row r="1350" spans="1:14" ht="17" x14ac:dyDescent="0.2">
      <c r="A1350" s="15" t="s">
        <v>1196</v>
      </c>
      <c r="B1350" s="15" t="s">
        <v>1841</v>
      </c>
      <c r="C1350" s="13">
        <v>0.02</v>
      </c>
      <c r="D1350" s="13">
        <v>0.01</v>
      </c>
      <c r="E1350" s="13" t="s">
        <v>55</v>
      </c>
      <c r="F1350" s="9" t="s">
        <v>72</v>
      </c>
      <c r="G1350" t="s">
        <v>1589</v>
      </c>
      <c r="H1350" s="9" t="s">
        <v>54</v>
      </c>
      <c r="I1350" s="9" t="s">
        <v>54</v>
      </c>
      <c r="J1350" s="13" t="s">
        <v>1189</v>
      </c>
      <c r="K1350" t="s">
        <v>1184</v>
      </c>
      <c r="L1350">
        <v>2012</v>
      </c>
      <c r="M1350" t="s">
        <v>775</v>
      </c>
    </row>
    <row r="1351" spans="1:14" ht="17" x14ac:dyDescent="0.2">
      <c r="A1351" s="15" t="s">
        <v>1197</v>
      </c>
      <c r="B1351" s="15" t="s">
        <v>1842</v>
      </c>
      <c r="C1351" s="13">
        <v>0.28999999999999998</v>
      </c>
      <c r="D1351" s="13">
        <v>0.04</v>
      </c>
      <c r="E1351" s="13" t="s">
        <v>55</v>
      </c>
      <c r="F1351" s="9" t="s">
        <v>72</v>
      </c>
      <c r="G1351" t="s">
        <v>1589</v>
      </c>
      <c r="H1351" s="9" t="s">
        <v>54</v>
      </c>
      <c r="I1351" s="9" t="s">
        <v>54</v>
      </c>
      <c r="J1351" s="13" t="s">
        <v>1189</v>
      </c>
      <c r="K1351" t="s">
        <v>1184</v>
      </c>
      <c r="L1351">
        <v>2012</v>
      </c>
      <c r="M1351" t="s">
        <v>775</v>
      </c>
    </row>
    <row r="1352" spans="1:14" ht="17" x14ac:dyDescent="0.2">
      <c r="A1352" s="15" t="s">
        <v>1198</v>
      </c>
      <c r="B1352" s="15" t="s">
        <v>1843</v>
      </c>
      <c r="C1352" s="13">
        <v>0.78</v>
      </c>
      <c r="D1352" s="13">
        <v>0.13</v>
      </c>
      <c r="E1352" s="13" t="s">
        <v>55</v>
      </c>
      <c r="F1352" s="9" t="s">
        <v>72</v>
      </c>
      <c r="G1352" t="s">
        <v>1589</v>
      </c>
      <c r="H1352" s="9" t="s">
        <v>54</v>
      </c>
      <c r="I1352" s="9" t="s">
        <v>54</v>
      </c>
      <c r="J1352" s="13" t="s">
        <v>1189</v>
      </c>
      <c r="K1352" t="s">
        <v>1184</v>
      </c>
      <c r="L1352">
        <v>2012</v>
      </c>
      <c r="M1352" t="s">
        <v>775</v>
      </c>
    </row>
    <row r="1353" spans="1:14" ht="17" x14ac:dyDescent="0.2">
      <c r="A1353" s="15" t="s">
        <v>1199</v>
      </c>
      <c r="B1353" s="15" t="s">
        <v>1844</v>
      </c>
      <c r="C1353" s="13">
        <v>0.94</v>
      </c>
      <c r="D1353" s="13">
        <v>0.13</v>
      </c>
      <c r="E1353" s="13" t="s">
        <v>55</v>
      </c>
      <c r="F1353" s="9" t="s">
        <v>72</v>
      </c>
      <c r="G1353" t="s">
        <v>1589</v>
      </c>
      <c r="H1353" s="9" t="s">
        <v>54</v>
      </c>
      <c r="I1353" s="9" t="s">
        <v>54</v>
      </c>
      <c r="J1353" s="13" t="s">
        <v>1189</v>
      </c>
      <c r="K1353" t="s">
        <v>1184</v>
      </c>
      <c r="L1353">
        <v>2012</v>
      </c>
      <c r="M1353" t="s">
        <v>775</v>
      </c>
    </row>
    <row r="1354" spans="1:14" ht="17" x14ac:dyDescent="0.2">
      <c r="A1354" s="15" t="s">
        <v>1200</v>
      </c>
      <c r="B1354" s="15" t="s">
        <v>1845</v>
      </c>
      <c r="C1354" s="13">
        <v>1.26</v>
      </c>
      <c r="D1354" s="13">
        <v>0.02</v>
      </c>
      <c r="E1354" s="13" t="s">
        <v>55</v>
      </c>
      <c r="F1354" s="9" t="s">
        <v>72</v>
      </c>
      <c r="G1354" t="s">
        <v>1589</v>
      </c>
      <c r="H1354" s="9" t="s">
        <v>54</v>
      </c>
      <c r="I1354" s="9" t="s">
        <v>54</v>
      </c>
      <c r="J1354" s="13" t="s">
        <v>1189</v>
      </c>
      <c r="K1354" t="s">
        <v>1184</v>
      </c>
      <c r="L1354">
        <v>2012</v>
      </c>
      <c r="M1354" t="s">
        <v>775</v>
      </c>
    </row>
    <row r="1355" spans="1:14" ht="17" x14ac:dyDescent="0.2">
      <c r="A1355" s="15" t="s">
        <v>1191</v>
      </c>
      <c r="B1355" s="15" t="s">
        <v>1849</v>
      </c>
      <c r="C1355" s="13">
        <v>0.28000000000000003</v>
      </c>
      <c r="D1355" s="13">
        <v>0.09</v>
      </c>
      <c r="E1355" s="13" t="s">
        <v>55</v>
      </c>
      <c r="F1355" s="9" t="s">
        <v>72</v>
      </c>
      <c r="G1355" t="s">
        <v>564</v>
      </c>
      <c r="H1355" s="9" t="s">
        <v>54</v>
      </c>
      <c r="I1355" s="9" t="s">
        <v>54</v>
      </c>
      <c r="J1355" s="13" t="s">
        <v>393</v>
      </c>
      <c r="K1355" t="s">
        <v>1184</v>
      </c>
      <c r="L1355">
        <v>2012</v>
      </c>
      <c r="M1355" t="s">
        <v>775</v>
      </c>
    </row>
    <row r="1356" spans="1:14" ht="17" x14ac:dyDescent="0.2">
      <c r="A1356" s="15" t="s">
        <v>1192</v>
      </c>
      <c r="B1356" s="15" t="s">
        <v>1852</v>
      </c>
      <c r="C1356" s="13">
        <v>0.84</v>
      </c>
      <c r="D1356" s="13">
        <v>0.04</v>
      </c>
      <c r="E1356" s="13" t="s">
        <v>55</v>
      </c>
      <c r="F1356" s="9" t="s">
        <v>72</v>
      </c>
      <c r="G1356" t="s">
        <v>564</v>
      </c>
      <c r="H1356" s="9" t="s">
        <v>54</v>
      </c>
      <c r="I1356" s="9" t="s">
        <v>54</v>
      </c>
      <c r="J1356" s="13" t="s">
        <v>393</v>
      </c>
      <c r="K1356" t="s">
        <v>1184</v>
      </c>
      <c r="L1356">
        <v>2012</v>
      </c>
      <c r="M1356" t="s">
        <v>775</v>
      </c>
    </row>
    <row r="1357" spans="1:14" ht="17" x14ac:dyDescent="0.2">
      <c r="A1357" s="15" t="s">
        <v>1193</v>
      </c>
      <c r="B1357" s="15" t="s">
        <v>1853</v>
      </c>
      <c r="C1357" s="13">
        <v>0.82</v>
      </c>
      <c r="D1357" s="13">
        <v>0.02</v>
      </c>
      <c r="E1357" s="13" t="s">
        <v>55</v>
      </c>
      <c r="F1357" s="9" t="s">
        <v>72</v>
      </c>
      <c r="G1357" t="s">
        <v>564</v>
      </c>
      <c r="H1357" s="9" t="s">
        <v>54</v>
      </c>
      <c r="I1357" s="9" t="s">
        <v>54</v>
      </c>
      <c r="J1357" s="13" t="s">
        <v>393</v>
      </c>
      <c r="K1357" t="s">
        <v>1184</v>
      </c>
      <c r="L1357">
        <v>2012</v>
      </c>
      <c r="M1357" t="s">
        <v>775</v>
      </c>
    </row>
    <row r="1358" spans="1:14" ht="17" x14ac:dyDescent="0.2">
      <c r="A1358" s="15" t="s">
        <v>1194</v>
      </c>
      <c r="B1358" s="15" t="s">
        <v>1854</v>
      </c>
      <c r="C1358" s="13">
        <v>0.89</v>
      </c>
      <c r="D1358" s="13">
        <v>0.02</v>
      </c>
      <c r="E1358" s="13" t="s">
        <v>55</v>
      </c>
      <c r="F1358" s="9" t="s">
        <v>72</v>
      </c>
      <c r="G1358" t="s">
        <v>564</v>
      </c>
      <c r="H1358" s="9" t="s">
        <v>54</v>
      </c>
      <c r="I1358" s="9" t="s">
        <v>54</v>
      </c>
      <c r="J1358" s="13" t="s">
        <v>393</v>
      </c>
      <c r="K1358" t="s">
        <v>1184</v>
      </c>
      <c r="L1358">
        <v>2012</v>
      </c>
      <c r="M1358" t="s">
        <v>775</v>
      </c>
    </row>
    <row r="1359" spans="1:14" ht="17" x14ac:dyDescent="0.2">
      <c r="A1359" s="15" t="s">
        <v>1195</v>
      </c>
      <c r="B1359" s="15" t="s">
        <v>1878</v>
      </c>
      <c r="C1359" s="13">
        <v>0.9</v>
      </c>
      <c r="D1359" s="13">
        <v>0.01</v>
      </c>
      <c r="E1359" s="13" t="s">
        <v>55</v>
      </c>
      <c r="F1359" s="9" t="s">
        <v>72</v>
      </c>
      <c r="G1359" t="s">
        <v>564</v>
      </c>
      <c r="H1359" s="9" t="s">
        <v>54</v>
      </c>
      <c r="I1359" s="9" t="s">
        <v>54</v>
      </c>
      <c r="J1359" s="13" t="s">
        <v>393</v>
      </c>
      <c r="K1359" t="s">
        <v>1184</v>
      </c>
      <c r="L1359">
        <v>2012</v>
      </c>
      <c r="M1359" t="s">
        <v>775</v>
      </c>
    </row>
    <row r="1360" spans="1:14" ht="17" x14ac:dyDescent="0.2">
      <c r="A1360" s="15" t="s">
        <v>1196</v>
      </c>
      <c r="B1360" s="15" t="s">
        <v>1841</v>
      </c>
      <c r="C1360" s="13">
        <v>0</v>
      </c>
      <c r="D1360" s="13">
        <v>0</v>
      </c>
      <c r="E1360" s="13" t="s">
        <v>55</v>
      </c>
      <c r="F1360" s="9" t="s">
        <v>72</v>
      </c>
      <c r="G1360" t="s">
        <v>1589</v>
      </c>
      <c r="H1360" s="9" t="s">
        <v>54</v>
      </c>
      <c r="I1360" s="9" t="s">
        <v>54</v>
      </c>
      <c r="J1360" s="13" t="s">
        <v>393</v>
      </c>
      <c r="K1360" t="s">
        <v>1184</v>
      </c>
      <c r="L1360">
        <v>2012</v>
      </c>
      <c r="M1360" t="s">
        <v>775</v>
      </c>
    </row>
    <row r="1361" spans="1:14" ht="17" x14ac:dyDescent="0.2">
      <c r="A1361" s="15" t="s">
        <v>1197</v>
      </c>
      <c r="B1361" s="15" t="s">
        <v>1842</v>
      </c>
      <c r="C1361" s="13">
        <v>0.06</v>
      </c>
      <c r="D1361" s="13">
        <v>0.01</v>
      </c>
      <c r="E1361" s="13" t="s">
        <v>55</v>
      </c>
      <c r="F1361" s="9" t="s">
        <v>72</v>
      </c>
      <c r="G1361" t="s">
        <v>1589</v>
      </c>
      <c r="H1361" s="9" t="s">
        <v>54</v>
      </c>
      <c r="I1361" s="9" t="s">
        <v>54</v>
      </c>
      <c r="J1361" s="13" t="s">
        <v>393</v>
      </c>
      <c r="K1361" t="s">
        <v>1184</v>
      </c>
      <c r="L1361">
        <v>2012</v>
      </c>
      <c r="M1361" t="s">
        <v>775</v>
      </c>
    </row>
    <row r="1362" spans="1:14" ht="17" x14ac:dyDescent="0.2">
      <c r="A1362" s="15" t="s">
        <v>1198</v>
      </c>
      <c r="B1362" s="15" t="s">
        <v>1843</v>
      </c>
      <c r="C1362" s="13">
        <v>0.15</v>
      </c>
      <c r="D1362" s="13">
        <v>0.03</v>
      </c>
      <c r="E1362" s="13" t="s">
        <v>55</v>
      </c>
      <c r="F1362" s="9" t="s">
        <v>72</v>
      </c>
      <c r="G1362" t="s">
        <v>1589</v>
      </c>
      <c r="H1362" s="9" t="s">
        <v>54</v>
      </c>
      <c r="I1362" s="9" t="s">
        <v>54</v>
      </c>
      <c r="J1362" s="13" t="s">
        <v>393</v>
      </c>
      <c r="K1362" t="s">
        <v>1184</v>
      </c>
      <c r="L1362">
        <v>2012</v>
      </c>
      <c r="M1362" t="s">
        <v>775</v>
      </c>
    </row>
    <row r="1363" spans="1:14" ht="17" x14ac:dyDescent="0.2">
      <c r="A1363" s="15" t="s">
        <v>1199</v>
      </c>
      <c r="B1363" s="15" t="s">
        <v>1844</v>
      </c>
      <c r="C1363" s="13">
        <v>0.18</v>
      </c>
      <c r="D1363" s="13">
        <v>0.02</v>
      </c>
      <c r="E1363" s="13" t="s">
        <v>55</v>
      </c>
      <c r="F1363" s="9" t="s">
        <v>72</v>
      </c>
      <c r="G1363" t="s">
        <v>1589</v>
      </c>
      <c r="H1363" s="9" t="s">
        <v>54</v>
      </c>
      <c r="I1363" s="9" t="s">
        <v>54</v>
      </c>
      <c r="J1363" s="13" t="s">
        <v>393</v>
      </c>
      <c r="K1363" t="s">
        <v>1184</v>
      </c>
      <c r="L1363">
        <v>2012</v>
      </c>
      <c r="M1363" t="s">
        <v>775</v>
      </c>
    </row>
    <row r="1364" spans="1:14" ht="17" x14ac:dyDescent="0.2">
      <c r="A1364" s="15" t="s">
        <v>1200</v>
      </c>
      <c r="B1364" s="15" t="s">
        <v>1845</v>
      </c>
      <c r="C1364" s="13">
        <v>0.46</v>
      </c>
      <c r="D1364" s="13">
        <v>0.01</v>
      </c>
      <c r="E1364" s="13" t="s">
        <v>55</v>
      </c>
      <c r="F1364" s="9" t="s">
        <v>72</v>
      </c>
      <c r="G1364" t="s">
        <v>1589</v>
      </c>
      <c r="H1364" s="9" t="s">
        <v>54</v>
      </c>
      <c r="I1364" s="9" t="s">
        <v>54</v>
      </c>
      <c r="J1364" s="13" t="s">
        <v>393</v>
      </c>
      <c r="K1364" t="s">
        <v>1184</v>
      </c>
      <c r="L1364">
        <v>2012</v>
      </c>
      <c r="M1364" t="s">
        <v>775</v>
      </c>
    </row>
    <row r="1365" spans="1:14" ht="17" x14ac:dyDescent="0.2">
      <c r="A1365" s="15" t="s">
        <v>1211</v>
      </c>
      <c r="B1365" s="15" t="s">
        <v>1841</v>
      </c>
      <c r="C1365" s="13">
        <v>0.41699999999999998</v>
      </c>
      <c r="D1365" s="13">
        <v>8.5999999999999993E-2</v>
      </c>
      <c r="E1365" s="13" t="s">
        <v>55</v>
      </c>
      <c r="F1365" s="9" t="s">
        <v>72</v>
      </c>
      <c r="G1365" t="s">
        <v>2059</v>
      </c>
      <c r="H1365" s="9" t="s">
        <v>31</v>
      </c>
      <c r="I1365" s="9">
        <v>15</v>
      </c>
      <c r="J1365" s="13" t="s">
        <v>55</v>
      </c>
      <c r="K1365" t="s">
        <v>1204</v>
      </c>
      <c r="L1365">
        <v>2013</v>
      </c>
      <c r="M1365" t="s">
        <v>1203</v>
      </c>
      <c r="N1365" t="s">
        <v>2061</v>
      </c>
    </row>
    <row r="1366" spans="1:14" ht="17" x14ac:dyDescent="0.2">
      <c r="A1366" s="15" t="s">
        <v>1212</v>
      </c>
      <c r="B1366" s="15" t="s">
        <v>1842</v>
      </c>
      <c r="C1366" s="13">
        <v>0.49</v>
      </c>
      <c r="D1366" s="13">
        <v>0.08</v>
      </c>
      <c r="E1366" s="13" t="s">
        <v>55</v>
      </c>
      <c r="F1366" s="9" t="s">
        <v>72</v>
      </c>
      <c r="G1366" t="s">
        <v>2059</v>
      </c>
      <c r="H1366" s="9" t="s">
        <v>31</v>
      </c>
      <c r="I1366" s="9">
        <v>11</v>
      </c>
      <c r="J1366" s="13" t="s">
        <v>55</v>
      </c>
      <c r="K1366" t="s">
        <v>1204</v>
      </c>
      <c r="L1366">
        <v>2013</v>
      </c>
      <c r="M1366" t="s">
        <v>1203</v>
      </c>
    </row>
    <row r="1367" spans="1:14" ht="17" x14ac:dyDescent="0.2">
      <c r="A1367" s="15" t="s">
        <v>1213</v>
      </c>
      <c r="B1367" s="15" t="s">
        <v>1843</v>
      </c>
      <c r="C1367" s="13">
        <v>0.51300000000000001</v>
      </c>
      <c r="D1367" s="13">
        <v>0.153</v>
      </c>
      <c r="E1367" s="13" t="s">
        <v>55</v>
      </c>
      <c r="F1367" s="9" t="s">
        <v>72</v>
      </c>
      <c r="G1367" t="s">
        <v>2059</v>
      </c>
      <c r="H1367" s="9" t="s">
        <v>31</v>
      </c>
      <c r="I1367" s="9">
        <v>9</v>
      </c>
      <c r="J1367" s="13" t="s">
        <v>55</v>
      </c>
      <c r="K1367" t="s">
        <v>1204</v>
      </c>
      <c r="L1367">
        <v>2013</v>
      </c>
      <c r="M1367" t="s">
        <v>1203</v>
      </c>
    </row>
    <row r="1368" spans="1:14" ht="17" x14ac:dyDescent="0.2">
      <c r="A1368" s="15" t="s">
        <v>1214</v>
      </c>
      <c r="B1368" s="15" t="s">
        <v>1844</v>
      </c>
      <c r="C1368" s="13">
        <v>0.435</v>
      </c>
      <c r="D1368" s="13">
        <v>7.8E-2</v>
      </c>
      <c r="E1368" s="13" t="s">
        <v>55</v>
      </c>
      <c r="F1368" s="9" t="s">
        <v>72</v>
      </c>
      <c r="G1368" t="s">
        <v>2059</v>
      </c>
      <c r="H1368" s="9" t="s">
        <v>31</v>
      </c>
      <c r="I1368" s="9">
        <v>8</v>
      </c>
      <c r="J1368" s="13" t="s">
        <v>55</v>
      </c>
      <c r="K1368" t="s">
        <v>1204</v>
      </c>
      <c r="L1368">
        <v>2013</v>
      </c>
      <c r="M1368" t="s">
        <v>1203</v>
      </c>
    </row>
    <row r="1369" spans="1:14" ht="17" x14ac:dyDescent="0.2">
      <c r="A1369" s="15" t="s">
        <v>1215</v>
      </c>
      <c r="B1369" s="15" t="s">
        <v>1845</v>
      </c>
      <c r="C1369" s="13">
        <v>0.56200000000000006</v>
      </c>
      <c r="D1369" s="13">
        <v>0.13900000000000001</v>
      </c>
      <c r="E1369" s="13" t="s">
        <v>55</v>
      </c>
      <c r="F1369" s="9" t="s">
        <v>72</v>
      </c>
      <c r="G1369" t="s">
        <v>2059</v>
      </c>
      <c r="H1369" s="9" t="s">
        <v>31</v>
      </c>
      <c r="I1369" s="9">
        <v>8</v>
      </c>
      <c r="J1369" s="13" t="s">
        <v>55</v>
      </c>
      <c r="K1369" t="s">
        <v>1204</v>
      </c>
      <c r="L1369">
        <v>2013</v>
      </c>
      <c r="M1369" t="s">
        <v>1203</v>
      </c>
    </row>
    <row r="1370" spans="1:14" ht="17" x14ac:dyDescent="0.2">
      <c r="A1370" s="15" t="s">
        <v>1216</v>
      </c>
      <c r="B1370" s="15" t="s">
        <v>1846</v>
      </c>
      <c r="C1370" s="13">
        <v>0.57999999999999996</v>
      </c>
      <c r="D1370" s="13">
        <v>0.122</v>
      </c>
      <c r="E1370" s="13" t="s">
        <v>55</v>
      </c>
      <c r="F1370" s="9" t="s">
        <v>72</v>
      </c>
      <c r="G1370" t="s">
        <v>2059</v>
      </c>
      <c r="H1370" s="9" t="s">
        <v>31</v>
      </c>
      <c r="I1370" s="9">
        <v>6</v>
      </c>
      <c r="J1370" s="13" t="s">
        <v>55</v>
      </c>
      <c r="K1370" t="s">
        <v>1204</v>
      </c>
      <c r="L1370">
        <v>2013</v>
      </c>
      <c r="M1370" t="s">
        <v>1203</v>
      </c>
    </row>
    <row r="1371" spans="1:14" ht="17" x14ac:dyDescent="0.2">
      <c r="A1371" s="15" t="s">
        <v>1217</v>
      </c>
      <c r="B1371" s="15" t="s">
        <v>1849</v>
      </c>
      <c r="C1371" s="13">
        <v>0.73899999999999999</v>
      </c>
      <c r="D1371" s="13">
        <v>4.7E-2</v>
      </c>
      <c r="E1371" s="13" t="s">
        <v>55</v>
      </c>
      <c r="F1371" s="9" t="s">
        <v>72</v>
      </c>
      <c r="G1371" t="s">
        <v>2060</v>
      </c>
      <c r="H1371" s="9" t="s">
        <v>31</v>
      </c>
      <c r="I1371" s="9" t="s">
        <v>54</v>
      </c>
      <c r="J1371" s="13" t="s">
        <v>55</v>
      </c>
      <c r="K1371" t="s">
        <v>1204</v>
      </c>
      <c r="L1371">
        <v>2013</v>
      </c>
      <c r="M1371" t="s">
        <v>1203</v>
      </c>
    </row>
    <row r="1372" spans="1:14" ht="17" x14ac:dyDescent="0.2">
      <c r="A1372" s="15" t="s">
        <v>1218</v>
      </c>
      <c r="B1372" s="15" t="s">
        <v>1852</v>
      </c>
      <c r="C1372" s="13">
        <v>0.624</v>
      </c>
      <c r="D1372" s="13">
        <v>6.4000000000000001E-2</v>
      </c>
      <c r="E1372" s="13" t="s">
        <v>55</v>
      </c>
      <c r="F1372" s="9" t="s">
        <v>72</v>
      </c>
      <c r="G1372" t="s">
        <v>2060</v>
      </c>
      <c r="H1372" s="9" t="s">
        <v>31</v>
      </c>
      <c r="I1372" s="9" t="s">
        <v>54</v>
      </c>
      <c r="J1372" s="13" t="s">
        <v>55</v>
      </c>
      <c r="K1372" t="s">
        <v>1204</v>
      </c>
      <c r="L1372">
        <v>2013</v>
      </c>
      <c r="M1372" t="s">
        <v>1203</v>
      </c>
    </row>
    <row r="1373" spans="1:14" ht="17" x14ac:dyDescent="0.2">
      <c r="A1373" s="15" t="s">
        <v>1219</v>
      </c>
      <c r="B1373" s="15" t="s">
        <v>1853</v>
      </c>
      <c r="C1373" s="13">
        <v>0.51300000000000001</v>
      </c>
      <c r="D1373" s="13">
        <v>8.6999999999999994E-2</v>
      </c>
      <c r="E1373" s="13" t="s">
        <v>55</v>
      </c>
      <c r="F1373" s="9" t="s">
        <v>72</v>
      </c>
      <c r="G1373" t="s">
        <v>2060</v>
      </c>
      <c r="H1373" s="9" t="s">
        <v>31</v>
      </c>
      <c r="I1373" s="9" t="s">
        <v>54</v>
      </c>
      <c r="J1373" s="13" t="s">
        <v>55</v>
      </c>
      <c r="K1373" t="s">
        <v>1204</v>
      </c>
      <c r="L1373">
        <v>2013</v>
      </c>
      <c r="M1373" t="s">
        <v>1203</v>
      </c>
    </row>
    <row r="1374" spans="1:14" ht="17" x14ac:dyDescent="0.2">
      <c r="A1374" s="15" t="s">
        <v>1220</v>
      </c>
      <c r="B1374" s="15" t="s">
        <v>1854</v>
      </c>
      <c r="C1374" s="13">
        <v>0.73199999999999998</v>
      </c>
      <c r="D1374" s="13">
        <v>0.151</v>
      </c>
      <c r="E1374" s="13" t="s">
        <v>55</v>
      </c>
      <c r="F1374" s="9" t="s">
        <v>72</v>
      </c>
      <c r="G1374" t="s">
        <v>2060</v>
      </c>
      <c r="H1374" s="9" t="s">
        <v>31</v>
      </c>
      <c r="I1374" s="9" t="s">
        <v>54</v>
      </c>
      <c r="J1374" s="13" t="s">
        <v>55</v>
      </c>
      <c r="K1374" t="s">
        <v>1204</v>
      </c>
      <c r="L1374">
        <v>2013</v>
      </c>
      <c r="M1374" t="s">
        <v>1203</v>
      </c>
    </row>
    <row r="1375" spans="1:14" ht="17" x14ac:dyDescent="0.2">
      <c r="A1375" s="15" t="s">
        <v>1221</v>
      </c>
      <c r="B1375" s="15" t="s">
        <v>1855</v>
      </c>
      <c r="C1375" s="13">
        <v>0.44700000000000001</v>
      </c>
      <c r="D1375" s="13">
        <v>0.22</v>
      </c>
      <c r="E1375" s="13" t="s">
        <v>55</v>
      </c>
      <c r="F1375" s="9" t="s">
        <v>72</v>
      </c>
      <c r="G1375" t="s">
        <v>2060</v>
      </c>
      <c r="H1375" s="9" t="s">
        <v>31</v>
      </c>
      <c r="I1375" s="9" t="s">
        <v>54</v>
      </c>
      <c r="J1375" s="13" t="s">
        <v>55</v>
      </c>
      <c r="K1375" t="s">
        <v>1204</v>
      </c>
      <c r="L1375">
        <v>2013</v>
      </c>
      <c r="M1375" t="s">
        <v>1203</v>
      </c>
    </row>
    <row r="1376" spans="1:14" ht="17" x14ac:dyDescent="0.2">
      <c r="A1376" s="15" t="s">
        <v>1222</v>
      </c>
      <c r="B1376" s="15" t="s">
        <v>1884</v>
      </c>
      <c r="C1376" s="13">
        <v>0.48599999999999999</v>
      </c>
      <c r="D1376" s="13">
        <v>8.8999999999999996E-2</v>
      </c>
      <c r="E1376" s="13" t="s">
        <v>55</v>
      </c>
      <c r="F1376" s="9" t="s">
        <v>72</v>
      </c>
      <c r="G1376" t="s">
        <v>2060</v>
      </c>
      <c r="H1376" s="9" t="s">
        <v>31</v>
      </c>
      <c r="I1376" s="9" t="s">
        <v>54</v>
      </c>
      <c r="J1376" s="13" t="s">
        <v>55</v>
      </c>
      <c r="K1376" t="s">
        <v>1204</v>
      </c>
      <c r="L1376">
        <v>2013</v>
      </c>
      <c r="M1376" t="s">
        <v>1203</v>
      </c>
    </row>
    <row r="1377" spans="1:14" ht="17" x14ac:dyDescent="0.2">
      <c r="A1377" s="15" t="s">
        <v>350</v>
      </c>
      <c r="B1377" s="15" t="s">
        <v>55</v>
      </c>
      <c r="C1377" s="13">
        <v>1.105</v>
      </c>
      <c r="D1377" s="13">
        <v>0.98499999999999999</v>
      </c>
      <c r="E1377" s="13">
        <v>1.2310000000000001</v>
      </c>
      <c r="F1377" s="9" t="s">
        <v>63</v>
      </c>
      <c r="G1377" t="s">
        <v>862</v>
      </c>
      <c r="H1377" s="9" t="s">
        <v>31</v>
      </c>
      <c r="I1377" s="9" t="s">
        <v>55</v>
      </c>
      <c r="J1377" s="13" t="s">
        <v>1223</v>
      </c>
      <c r="K1377" t="s">
        <v>1204</v>
      </c>
      <c r="L1377">
        <v>2013</v>
      </c>
      <c r="M1377" t="s">
        <v>1203</v>
      </c>
    </row>
    <row r="1378" spans="1:14" ht="17" x14ac:dyDescent="0.2">
      <c r="A1378" s="15" t="s">
        <v>350</v>
      </c>
      <c r="B1378" s="15" t="s">
        <v>55</v>
      </c>
      <c r="C1378" s="13">
        <v>1.1140000000000001</v>
      </c>
      <c r="D1378" s="13">
        <v>0.996</v>
      </c>
      <c r="E1378" s="13">
        <v>1.2390000000000001</v>
      </c>
      <c r="F1378" s="9" t="s">
        <v>63</v>
      </c>
      <c r="G1378" t="s">
        <v>862</v>
      </c>
      <c r="H1378" s="9" t="s">
        <v>31</v>
      </c>
      <c r="I1378" s="9" t="s">
        <v>55</v>
      </c>
      <c r="J1378" s="13" t="s">
        <v>1224</v>
      </c>
      <c r="K1378" t="s">
        <v>1204</v>
      </c>
      <c r="L1378">
        <v>2013</v>
      </c>
      <c r="M1378" t="s">
        <v>1203</v>
      </c>
    </row>
    <row r="1379" spans="1:14" ht="17" x14ac:dyDescent="0.2">
      <c r="A1379" s="15" t="s">
        <v>350</v>
      </c>
      <c r="B1379" s="15" t="s">
        <v>55</v>
      </c>
      <c r="C1379" s="13">
        <v>0.98</v>
      </c>
      <c r="D1379" s="13">
        <v>0.68</v>
      </c>
      <c r="E1379" s="13">
        <v>1.3879999999999999</v>
      </c>
      <c r="F1379" s="9" t="s">
        <v>63</v>
      </c>
      <c r="G1379" t="s">
        <v>1013</v>
      </c>
      <c r="H1379" s="9" t="s">
        <v>31</v>
      </c>
      <c r="I1379" s="9" t="s">
        <v>55</v>
      </c>
      <c r="J1379" s="13" t="s">
        <v>55</v>
      </c>
      <c r="K1379" t="s">
        <v>1226</v>
      </c>
      <c r="L1379">
        <v>2014</v>
      </c>
      <c r="M1379" t="s">
        <v>1225</v>
      </c>
      <c r="N1379" t="s">
        <v>1237</v>
      </c>
    </row>
    <row r="1380" spans="1:14" ht="17" x14ac:dyDescent="0.2">
      <c r="A1380" s="15" t="s">
        <v>1239</v>
      </c>
      <c r="B1380" s="15" t="s">
        <v>55</v>
      </c>
      <c r="C1380" s="13">
        <v>0.75</v>
      </c>
      <c r="D1380" s="13">
        <v>5.8999999999999997E-2</v>
      </c>
      <c r="E1380" s="13" t="s">
        <v>55</v>
      </c>
      <c r="F1380" s="9" t="s">
        <v>1236</v>
      </c>
      <c r="G1380" s="13" t="s">
        <v>2064</v>
      </c>
      <c r="H1380" s="9" t="s">
        <v>31</v>
      </c>
      <c r="I1380" s="9" t="s">
        <v>2068</v>
      </c>
      <c r="J1380" s="13" t="s">
        <v>55</v>
      </c>
      <c r="K1380" t="s">
        <v>1226</v>
      </c>
      <c r="L1380">
        <v>2014</v>
      </c>
      <c r="M1380" t="s">
        <v>1225</v>
      </c>
      <c r="N1380" t="s">
        <v>1238</v>
      </c>
    </row>
    <row r="1381" spans="1:14" ht="17" x14ac:dyDescent="0.2">
      <c r="A1381" s="15" t="s">
        <v>1240</v>
      </c>
      <c r="B1381" s="15" t="s">
        <v>55</v>
      </c>
      <c r="C1381" s="13">
        <v>0.75800000000000001</v>
      </c>
      <c r="D1381" s="13">
        <v>2.4E-2</v>
      </c>
      <c r="E1381" s="13" t="s">
        <v>55</v>
      </c>
      <c r="F1381" s="9" t="s">
        <v>1236</v>
      </c>
      <c r="G1381" s="13" t="s">
        <v>2064</v>
      </c>
      <c r="H1381" s="9" t="s">
        <v>31</v>
      </c>
      <c r="I1381" s="9" t="s">
        <v>2068</v>
      </c>
      <c r="J1381" s="13" t="s">
        <v>55</v>
      </c>
      <c r="K1381" t="s">
        <v>1226</v>
      </c>
      <c r="L1381">
        <v>2014</v>
      </c>
      <c r="M1381" t="s">
        <v>1225</v>
      </c>
    </row>
    <row r="1382" spans="1:14" ht="17" x14ac:dyDescent="0.2">
      <c r="A1382" s="15" t="s">
        <v>1241</v>
      </c>
      <c r="B1382" s="15" t="s">
        <v>55</v>
      </c>
      <c r="C1382" s="13">
        <v>0.83199999999999996</v>
      </c>
      <c r="D1382" s="13">
        <v>6.3E-2</v>
      </c>
      <c r="E1382" s="13" t="s">
        <v>55</v>
      </c>
      <c r="F1382" s="9" t="s">
        <v>1236</v>
      </c>
      <c r="G1382" s="13" t="s">
        <v>2064</v>
      </c>
      <c r="H1382" s="9" t="s">
        <v>31</v>
      </c>
      <c r="I1382" s="9" t="s">
        <v>2068</v>
      </c>
      <c r="J1382" s="13" t="s">
        <v>55</v>
      </c>
      <c r="K1382" t="s">
        <v>1226</v>
      </c>
      <c r="L1382">
        <v>2014</v>
      </c>
      <c r="M1382" t="s">
        <v>1225</v>
      </c>
    </row>
    <row r="1383" spans="1:14" ht="17" x14ac:dyDescent="0.2">
      <c r="A1383" s="15" t="s">
        <v>1242</v>
      </c>
      <c r="B1383" s="15" t="s">
        <v>55</v>
      </c>
      <c r="C1383" s="13">
        <v>0.89100000000000001</v>
      </c>
      <c r="D1383" s="13">
        <v>8.1000000000000003E-2</v>
      </c>
      <c r="E1383" s="13" t="s">
        <v>55</v>
      </c>
      <c r="F1383" s="9" t="s">
        <v>1236</v>
      </c>
      <c r="G1383" s="13" t="s">
        <v>2064</v>
      </c>
      <c r="H1383" s="9" t="s">
        <v>31</v>
      </c>
      <c r="I1383" s="9" t="s">
        <v>2068</v>
      </c>
      <c r="J1383" s="13" t="s">
        <v>55</v>
      </c>
      <c r="K1383" t="s">
        <v>1226</v>
      </c>
      <c r="L1383">
        <v>2014</v>
      </c>
      <c r="M1383" t="s">
        <v>1225</v>
      </c>
    </row>
    <row r="1384" spans="1:14" ht="17" x14ac:dyDescent="0.2">
      <c r="A1384" s="15" t="s">
        <v>1243</v>
      </c>
      <c r="B1384" s="15" t="s">
        <v>55</v>
      </c>
      <c r="C1384" s="13">
        <v>4.3099999999999996</v>
      </c>
      <c r="D1384" s="13">
        <v>0.159</v>
      </c>
      <c r="E1384" s="13" t="s">
        <v>55</v>
      </c>
      <c r="F1384" s="9" t="s">
        <v>1236</v>
      </c>
      <c r="G1384" s="13" t="s">
        <v>2065</v>
      </c>
      <c r="H1384" s="9" t="s">
        <v>31</v>
      </c>
      <c r="I1384" s="9" t="s">
        <v>1016</v>
      </c>
      <c r="J1384" s="13" t="s">
        <v>55</v>
      </c>
      <c r="K1384" t="s">
        <v>1226</v>
      </c>
      <c r="L1384">
        <v>2014</v>
      </c>
      <c r="M1384" t="s">
        <v>1225</v>
      </c>
    </row>
    <row r="1385" spans="1:14" ht="17" x14ac:dyDescent="0.2">
      <c r="A1385" s="15" t="s">
        <v>1244</v>
      </c>
      <c r="B1385" s="15" t="s">
        <v>55</v>
      </c>
      <c r="C1385" s="13">
        <v>4.17</v>
      </c>
      <c r="D1385" s="13">
        <v>0.19500000000000001</v>
      </c>
      <c r="E1385" s="13" t="s">
        <v>55</v>
      </c>
      <c r="F1385" s="9" t="s">
        <v>1236</v>
      </c>
      <c r="G1385" s="13" t="s">
        <v>2065</v>
      </c>
      <c r="H1385" s="9" t="s">
        <v>31</v>
      </c>
      <c r="I1385" s="9" t="s">
        <v>1016</v>
      </c>
      <c r="J1385" s="13" t="s">
        <v>55</v>
      </c>
      <c r="K1385" t="s">
        <v>1226</v>
      </c>
      <c r="L1385">
        <v>2014</v>
      </c>
      <c r="M1385" t="s">
        <v>1225</v>
      </c>
    </row>
    <row r="1386" spans="1:14" ht="17" x14ac:dyDescent="0.2">
      <c r="A1386" s="15" t="s">
        <v>1245</v>
      </c>
      <c r="B1386" s="15" t="s">
        <v>55</v>
      </c>
      <c r="C1386" s="13">
        <v>0.48299999999999998</v>
      </c>
      <c r="D1386" s="13">
        <v>0.128</v>
      </c>
      <c r="E1386" s="13" t="s">
        <v>55</v>
      </c>
      <c r="F1386" s="9" t="s">
        <v>1236</v>
      </c>
      <c r="G1386" s="13" t="s">
        <v>2064</v>
      </c>
      <c r="H1386" s="9" t="s">
        <v>31</v>
      </c>
      <c r="I1386" s="9" t="s">
        <v>2069</v>
      </c>
      <c r="J1386" s="13" t="s">
        <v>55</v>
      </c>
      <c r="K1386" t="s">
        <v>1226</v>
      </c>
      <c r="L1386">
        <v>2014</v>
      </c>
      <c r="M1386" t="s">
        <v>1225</v>
      </c>
    </row>
    <row r="1387" spans="1:14" ht="17" x14ac:dyDescent="0.2">
      <c r="A1387" s="15" t="s">
        <v>1246</v>
      </c>
      <c r="B1387" s="15" t="s">
        <v>55</v>
      </c>
      <c r="C1387" s="13">
        <v>0.49299999999999999</v>
      </c>
      <c r="D1387" s="13">
        <v>0.17899999999999999</v>
      </c>
      <c r="E1387" s="13" t="s">
        <v>55</v>
      </c>
      <c r="F1387" s="9" t="s">
        <v>1236</v>
      </c>
      <c r="G1387" s="13" t="s">
        <v>2064</v>
      </c>
      <c r="H1387" s="9" t="s">
        <v>31</v>
      </c>
      <c r="I1387" s="9" t="s">
        <v>2069</v>
      </c>
      <c r="J1387" s="13" t="s">
        <v>55</v>
      </c>
      <c r="K1387" t="s">
        <v>1226</v>
      </c>
      <c r="L1387">
        <v>2014</v>
      </c>
      <c r="M1387" t="s">
        <v>1225</v>
      </c>
    </row>
    <row r="1388" spans="1:14" ht="17" x14ac:dyDescent="0.2">
      <c r="A1388" s="15" t="s">
        <v>1247</v>
      </c>
      <c r="B1388" s="15" t="s">
        <v>55</v>
      </c>
      <c r="C1388" s="13">
        <v>0.94</v>
      </c>
      <c r="D1388" s="13">
        <v>3.5000000000000003E-2</v>
      </c>
      <c r="E1388" s="13" t="s">
        <v>55</v>
      </c>
      <c r="F1388" s="9" t="s">
        <v>1236</v>
      </c>
      <c r="G1388" s="13" t="s">
        <v>2064</v>
      </c>
      <c r="H1388" s="9" t="s">
        <v>31</v>
      </c>
      <c r="I1388" s="9" t="s">
        <v>1016</v>
      </c>
      <c r="J1388" s="13" t="s">
        <v>55</v>
      </c>
      <c r="K1388" t="s">
        <v>1226</v>
      </c>
      <c r="L1388">
        <v>2014</v>
      </c>
      <c r="M1388" t="s">
        <v>1225</v>
      </c>
    </row>
    <row r="1389" spans="1:14" ht="17" x14ac:dyDescent="0.2">
      <c r="A1389" s="15" t="s">
        <v>1248</v>
      </c>
      <c r="B1389" s="15" t="s">
        <v>55</v>
      </c>
      <c r="C1389" s="13">
        <v>0.93</v>
      </c>
      <c r="D1389" s="13">
        <v>5.6000000000000001E-2</v>
      </c>
      <c r="E1389" s="13" t="s">
        <v>55</v>
      </c>
      <c r="F1389" s="9" t="s">
        <v>1236</v>
      </c>
      <c r="G1389" s="13" t="s">
        <v>2064</v>
      </c>
      <c r="H1389" s="9" t="s">
        <v>31</v>
      </c>
      <c r="I1389" s="9" t="s">
        <v>1016</v>
      </c>
      <c r="J1389" s="13" t="s">
        <v>55</v>
      </c>
      <c r="K1389" t="s">
        <v>1226</v>
      </c>
      <c r="L1389">
        <v>2014</v>
      </c>
      <c r="M1389" t="s">
        <v>1225</v>
      </c>
    </row>
    <row r="1390" spans="1:14" ht="17" x14ac:dyDescent="0.2">
      <c r="A1390" s="15" t="s">
        <v>1249</v>
      </c>
      <c r="B1390" s="15" t="s">
        <v>55</v>
      </c>
      <c r="C1390" s="13">
        <v>0.105</v>
      </c>
      <c r="D1390" s="13">
        <v>6.0999999999999999E-2</v>
      </c>
      <c r="E1390" s="13" t="s">
        <v>55</v>
      </c>
      <c r="F1390" s="9" t="s">
        <v>1236</v>
      </c>
      <c r="G1390" s="13" t="s">
        <v>2064</v>
      </c>
      <c r="H1390" s="9" t="s">
        <v>31</v>
      </c>
      <c r="I1390" s="9" t="s">
        <v>2066</v>
      </c>
      <c r="J1390" s="13" t="s">
        <v>55</v>
      </c>
      <c r="K1390" t="s">
        <v>1226</v>
      </c>
      <c r="L1390">
        <v>2014</v>
      </c>
      <c r="M1390" t="s">
        <v>1225</v>
      </c>
    </row>
    <row r="1391" spans="1:14" ht="17" x14ac:dyDescent="0.2">
      <c r="A1391" s="15" t="s">
        <v>1250</v>
      </c>
      <c r="B1391" s="15" t="s">
        <v>55</v>
      </c>
      <c r="C1391" s="13">
        <v>7.9000000000000001E-2</v>
      </c>
      <c r="D1391" s="13">
        <v>5.6000000000000001E-2</v>
      </c>
      <c r="E1391" s="13" t="s">
        <v>55</v>
      </c>
      <c r="F1391" s="9" t="s">
        <v>1236</v>
      </c>
      <c r="G1391" s="13" t="s">
        <v>2064</v>
      </c>
      <c r="H1391" s="9" t="s">
        <v>31</v>
      </c>
      <c r="I1391" s="9" t="s">
        <v>2066</v>
      </c>
      <c r="J1391" s="13" t="s">
        <v>55</v>
      </c>
      <c r="K1391" t="s">
        <v>1226</v>
      </c>
      <c r="L1391">
        <v>2014</v>
      </c>
      <c r="M1391" t="s">
        <v>1225</v>
      </c>
    </row>
    <row r="1392" spans="1:14" ht="17" x14ac:dyDescent="0.2">
      <c r="A1392" s="15" t="s">
        <v>1251</v>
      </c>
      <c r="B1392" s="15" t="s">
        <v>55</v>
      </c>
      <c r="C1392" s="13">
        <v>3.2</v>
      </c>
      <c r="D1392" s="13">
        <v>0.60099999999999998</v>
      </c>
      <c r="E1392" s="13" t="s">
        <v>55</v>
      </c>
      <c r="F1392" s="9" t="s">
        <v>1236</v>
      </c>
      <c r="G1392" s="13" t="s">
        <v>2065</v>
      </c>
      <c r="H1392" s="9" t="s">
        <v>31</v>
      </c>
      <c r="I1392" s="9" t="s">
        <v>2067</v>
      </c>
      <c r="J1392" s="13" t="s">
        <v>55</v>
      </c>
      <c r="K1392" t="s">
        <v>1226</v>
      </c>
      <c r="L1392">
        <v>2014</v>
      </c>
      <c r="M1392" t="s">
        <v>1225</v>
      </c>
    </row>
    <row r="1393" spans="1:13" ht="17" x14ac:dyDescent="0.2">
      <c r="A1393" s="15" t="s">
        <v>1252</v>
      </c>
      <c r="B1393" s="15" t="s">
        <v>55</v>
      </c>
      <c r="C1393" s="13">
        <v>2.63</v>
      </c>
      <c r="D1393" s="13">
        <v>0.46800000000000003</v>
      </c>
      <c r="E1393" s="13" t="s">
        <v>55</v>
      </c>
      <c r="F1393" s="9" t="s">
        <v>1236</v>
      </c>
      <c r="G1393" s="13" t="s">
        <v>2065</v>
      </c>
      <c r="H1393" s="9" t="s">
        <v>31</v>
      </c>
      <c r="I1393" s="9" t="s">
        <v>2067</v>
      </c>
      <c r="J1393" s="13" t="s">
        <v>55</v>
      </c>
      <c r="K1393" t="s">
        <v>1226</v>
      </c>
      <c r="L1393">
        <v>2014</v>
      </c>
      <c r="M1393" t="s">
        <v>1225</v>
      </c>
    </row>
    <row r="1394" spans="1:13" ht="17" x14ac:dyDescent="0.2">
      <c r="A1394" s="15" t="s">
        <v>1253</v>
      </c>
      <c r="B1394" s="15" t="s">
        <v>1859</v>
      </c>
      <c r="C1394" s="13">
        <v>0.623</v>
      </c>
      <c r="D1394" s="13">
        <v>6.7000000000000004E-2</v>
      </c>
      <c r="E1394" s="13" t="s">
        <v>55</v>
      </c>
      <c r="F1394" s="9" t="s">
        <v>1236</v>
      </c>
      <c r="G1394" s="13" t="s">
        <v>2064</v>
      </c>
      <c r="H1394" s="9" t="s">
        <v>31</v>
      </c>
      <c r="I1394" s="9" t="s">
        <v>2068</v>
      </c>
      <c r="J1394" s="13" t="s">
        <v>55</v>
      </c>
      <c r="K1394" t="s">
        <v>1226</v>
      </c>
      <c r="L1394">
        <v>2014</v>
      </c>
      <c r="M1394" t="s">
        <v>1225</v>
      </c>
    </row>
    <row r="1395" spans="1:13" ht="17" x14ac:dyDescent="0.2">
      <c r="A1395" s="15" t="s">
        <v>1254</v>
      </c>
      <c r="B1395" s="15" t="s">
        <v>1849</v>
      </c>
      <c r="C1395" s="13">
        <v>0.67600000000000005</v>
      </c>
      <c r="D1395" s="13">
        <v>2.9000000000000001E-2</v>
      </c>
      <c r="E1395" s="13" t="s">
        <v>55</v>
      </c>
      <c r="F1395" s="9" t="s">
        <v>1236</v>
      </c>
      <c r="G1395" s="13" t="s">
        <v>2064</v>
      </c>
      <c r="H1395" s="9" t="s">
        <v>31</v>
      </c>
      <c r="I1395" s="9" t="s">
        <v>2068</v>
      </c>
      <c r="J1395" s="13" t="s">
        <v>55</v>
      </c>
      <c r="K1395" t="s">
        <v>1226</v>
      </c>
      <c r="L1395">
        <v>2014</v>
      </c>
      <c r="M1395" t="s">
        <v>1225</v>
      </c>
    </row>
    <row r="1396" spans="1:13" ht="17" x14ac:dyDescent="0.2">
      <c r="A1396" s="15" t="s">
        <v>350</v>
      </c>
      <c r="B1396" s="15" t="s">
        <v>55</v>
      </c>
      <c r="C1396" s="13">
        <v>0.8</v>
      </c>
      <c r="D1396" s="13" t="s">
        <v>55</v>
      </c>
      <c r="E1396" s="13" t="s">
        <v>55</v>
      </c>
      <c r="F1396" s="13" t="s">
        <v>55</v>
      </c>
      <c r="G1396" s="13" t="s">
        <v>55</v>
      </c>
      <c r="H1396" s="13" t="s">
        <v>55</v>
      </c>
      <c r="I1396" s="13" t="s">
        <v>55</v>
      </c>
      <c r="J1396" s="13" t="s">
        <v>1321</v>
      </c>
      <c r="K1396" t="s">
        <v>1307</v>
      </c>
      <c r="L1396">
        <v>2013</v>
      </c>
      <c r="M1396" t="s">
        <v>1306</v>
      </c>
    </row>
    <row r="1397" spans="1:13" ht="17" x14ac:dyDescent="0.2">
      <c r="A1397" s="15" t="s">
        <v>350</v>
      </c>
      <c r="B1397" s="15" t="s">
        <v>55</v>
      </c>
      <c r="C1397" s="13">
        <v>1.05</v>
      </c>
      <c r="D1397" s="13" t="s">
        <v>55</v>
      </c>
      <c r="E1397" s="13" t="s">
        <v>55</v>
      </c>
      <c r="F1397" s="13" t="s">
        <v>55</v>
      </c>
      <c r="G1397" s="13" t="s">
        <v>55</v>
      </c>
      <c r="H1397" s="13" t="s">
        <v>55</v>
      </c>
      <c r="I1397" s="13" t="s">
        <v>55</v>
      </c>
      <c r="J1397" s="13" t="s">
        <v>1326</v>
      </c>
      <c r="K1397" t="s">
        <v>1307</v>
      </c>
      <c r="L1397">
        <v>2013</v>
      </c>
      <c r="M1397" t="s">
        <v>1306</v>
      </c>
    </row>
    <row r="1398" spans="1:13" ht="17" x14ac:dyDescent="0.2">
      <c r="A1398" s="15" t="s">
        <v>350</v>
      </c>
      <c r="B1398" s="15" t="s">
        <v>55</v>
      </c>
      <c r="C1398" s="13">
        <v>0.78</v>
      </c>
      <c r="D1398" s="13">
        <v>0.11</v>
      </c>
      <c r="E1398" s="13" t="s">
        <v>55</v>
      </c>
      <c r="F1398" s="9" t="s">
        <v>249</v>
      </c>
      <c r="G1398" s="13" t="s">
        <v>1341</v>
      </c>
      <c r="H1398" s="13" t="s">
        <v>55</v>
      </c>
      <c r="I1398" s="13" t="s">
        <v>55</v>
      </c>
      <c r="J1398" s="13" t="s">
        <v>1327</v>
      </c>
      <c r="K1398" t="s">
        <v>1307</v>
      </c>
      <c r="L1398">
        <v>2013</v>
      </c>
      <c r="M1398" t="s">
        <v>1306</v>
      </c>
    </row>
    <row r="1399" spans="1:13" ht="17" x14ac:dyDescent="0.2">
      <c r="A1399" s="15" t="s">
        <v>350</v>
      </c>
      <c r="B1399" s="15" t="s">
        <v>55</v>
      </c>
      <c r="C1399" s="13">
        <v>1.05</v>
      </c>
      <c r="D1399" s="13">
        <v>0.01</v>
      </c>
      <c r="E1399" s="13" t="s">
        <v>55</v>
      </c>
      <c r="F1399" s="9" t="s">
        <v>249</v>
      </c>
      <c r="G1399" s="13" t="s">
        <v>1341</v>
      </c>
      <c r="H1399" s="13" t="s">
        <v>55</v>
      </c>
      <c r="I1399" s="13" t="s">
        <v>55</v>
      </c>
      <c r="J1399" s="13" t="s">
        <v>1328</v>
      </c>
      <c r="K1399" t="s">
        <v>1307</v>
      </c>
      <c r="L1399">
        <v>2013</v>
      </c>
      <c r="M1399" t="s">
        <v>1306</v>
      </c>
    </row>
    <row r="1400" spans="1:13" ht="17" x14ac:dyDescent="0.2">
      <c r="A1400" s="15" t="s">
        <v>350</v>
      </c>
      <c r="B1400" s="15" t="s">
        <v>55</v>
      </c>
      <c r="C1400" s="13">
        <v>0.99</v>
      </c>
      <c r="D1400" s="13" t="s">
        <v>55</v>
      </c>
      <c r="E1400" s="13" t="s">
        <v>55</v>
      </c>
      <c r="F1400" s="13" t="s">
        <v>55</v>
      </c>
      <c r="G1400" s="13" t="s">
        <v>55</v>
      </c>
      <c r="H1400" s="13" t="s">
        <v>55</v>
      </c>
      <c r="I1400" s="13" t="s">
        <v>55</v>
      </c>
      <c r="J1400" s="13" t="s">
        <v>1329</v>
      </c>
      <c r="K1400" t="s">
        <v>1307</v>
      </c>
      <c r="L1400">
        <v>2013</v>
      </c>
      <c r="M1400" t="s">
        <v>1306</v>
      </c>
    </row>
    <row r="1401" spans="1:13" ht="17" x14ac:dyDescent="0.2">
      <c r="A1401" s="15" t="s">
        <v>350</v>
      </c>
      <c r="B1401" s="15" t="s">
        <v>55</v>
      </c>
      <c r="C1401" s="13">
        <v>1.1399999999999999</v>
      </c>
      <c r="D1401" s="13" t="s">
        <v>55</v>
      </c>
      <c r="E1401" s="13" t="s">
        <v>55</v>
      </c>
      <c r="F1401" s="13" t="s">
        <v>55</v>
      </c>
      <c r="G1401" s="13" t="s">
        <v>55</v>
      </c>
      <c r="H1401" s="13" t="s">
        <v>55</v>
      </c>
      <c r="I1401" s="13" t="s">
        <v>55</v>
      </c>
      <c r="J1401" s="13" t="s">
        <v>1330</v>
      </c>
      <c r="K1401" t="s">
        <v>1307</v>
      </c>
      <c r="L1401">
        <v>2013</v>
      </c>
      <c r="M1401" t="s">
        <v>1306</v>
      </c>
    </row>
    <row r="1402" spans="1:13" ht="17" x14ac:dyDescent="0.2">
      <c r="A1402" s="15" t="s">
        <v>350</v>
      </c>
      <c r="B1402" s="15" t="s">
        <v>55</v>
      </c>
      <c r="C1402" s="13">
        <v>0.98</v>
      </c>
      <c r="D1402" s="13">
        <v>0.04</v>
      </c>
      <c r="E1402" s="13" t="s">
        <v>55</v>
      </c>
      <c r="F1402" s="9" t="s">
        <v>249</v>
      </c>
      <c r="G1402" s="13" t="s">
        <v>1341</v>
      </c>
      <c r="H1402" s="13" t="s">
        <v>55</v>
      </c>
      <c r="I1402" s="13" t="s">
        <v>55</v>
      </c>
      <c r="J1402" s="13" t="s">
        <v>1331</v>
      </c>
      <c r="K1402" t="s">
        <v>1307</v>
      </c>
      <c r="L1402">
        <v>2013</v>
      </c>
      <c r="M1402" t="s">
        <v>1306</v>
      </c>
    </row>
    <row r="1403" spans="1:13" ht="17" x14ac:dyDescent="0.2">
      <c r="A1403" s="15" t="s">
        <v>350</v>
      </c>
      <c r="B1403" s="15" t="s">
        <v>55</v>
      </c>
      <c r="C1403" s="13">
        <v>1.1399999999999999</v>
      </c>
      <c r="D1403" s="13">
        <v>0.03</v>
      </c>
      <c r="E1403" s="13" t="s">
        <v>55</v>
      </c>
      <c r="F1403" s="9" t="s">
        <v>249</v>
      </c>
      <c r="G1403" s="13" t="s">
        <v>1341</v>
      </c>
      <c r="H1403" s="13" t="s">
        <v>55</v>
      </c>
      <c r="I1403" s="13" t="s">
        <v>55</v>
      </c>
      <c r="J1403" s="13" t="s">
        <v>1332</v>
      </c>
      <c r="K1403" t="s">
        <v>1307</v>
      </c>
      <c r="L1403">
        <v>2013</v>
      </c>
      <c r="M1403" t="s">
        <v>1306</v>
      </c>
    </row>
    <row r="1404" spans="1:13" ht="17" x14ac:dyDescent="0.2">
      <c r="A1404" s="15" t="s">
        <v>350</v>
      </c>
      <c r="B1404" s="15" t="s">
        <v>55</v>
      </c>
      <c r="C1404" s="13">
        <v>1.1299999999999999</v>
      </c>
      <c r="D1404" s="13" t="s">
        <v>55</v>
      </c>
      <c r="E1404" s="13" t="s">
        <v>55</v>
      </c>
      <c r="F1404" s="13" t="s">
        <v>55</v>
      </c>
      <c r="G1404" s="13" t="s">
        <v>55</v>
      </c>
      <c r="H1404" s="13" t="s">
        <v>55</v>
      </c>
      <c r="I1404" s="13" t="s">
        <v>55</v>
      </c>
      <c r="J1404" s="13" t="s">
        <v>1333</v>
      </c>
      <c r="K1404" t="s">
        <v>1307</v>
      </c>
      <c r="L1404">
        <v>2013</v>
      </c>
      <c r="M1404" t="s">
        <v>1306</v>
      </c>
    </row>
    <row r="1405" spans="1:13" ht="17" x14ac:dyDescent="0.2">
      <c r="A1405" s="15" t="s">
        <v>350</v>
      </c>
      <c r="B1405" s="15" t="s">
        <v>55</v>
      </c>
      <c r="C1405" s="13">
        <v>1.1399999999999999</v>
      </c>
      <c r="D1405" s="13" t="s">
        <v>55</v>
      </c>
      <c r="E1405" s="13" t="s">
        <v>55</v>
      </c>
      <c r="F1405" s="13" t="s">
        <v>55</v>
      </c>
      <c r="G1405" s="13" t="s">
        <v>55</v>
      </c>
      <c r="H1405" s="13" t="s">
        <v>55</v>
      </c>
      <c r="I1405" s="13" t="s">
        <v>55</v>
      </c>
      <c r="J1405" s="13" t="s">
        <v>1334</v>
      </c>
      <c r="K1405" t="s">
        <v>1307</v>
      </c>
      <c r="L1405">
        <v>2013</v>
      </c>
      <c r="M1405" t="s">
        <v>1306</v>
      </c>
    </row>
    <row r="1406" spans="1:13" ht="17" x14ac:dyDescent="0.2">
      <c r="A1406" s="15" t="s">
        <v>350</v>
      </c>
      <c r="B1406" s="15" t="s">
        <v>55</v>
      </c>
      <c r="C1406" s="13">
        <v>1.1399999999999999</v>
      </c>
      <c r="D1406" s="13">
        <v>0.01</v>
      </c>
      <c r="E1406" s="13" t="s">
        <v>55</v>
      </c>
      <c r="F1406" s="9" t="s">
        <v>249</v>
      </c>
      <c r="G1406" s="13" t="s">
        <v>1341</v>
      </c>
      <c r="H1406" s="13" t="s">
        <v>55</v>
      </c>
      <c r="I1406" s="13" t="s">
        <v>55</v>
      </c>
      <c r="J1406" s="13" t="s">
        <v>1335</v>
      </c>
      <c r="K1406" t="s">
        <v>1307</v>
      </c>
      <c r="L1406">
        <v>2013</v>
      </c>
      <c r="M1406" t="s">
        <v>1306</v>
      </c>
    </row>
    <row r="1407" spans="1:13" ht="17" x14ac:dyDescent="0.2">
      <c r="A1407" s="15" t="s">
        <v>350</v>
      </c>
      <c r="B1407" s="15" t="s">
        <v>55</v>
      </c>
      <c r="C1407" s="13">
        <v>1.1399999999999999</v>
      </c>
      <c r="D1407" s="13">
        <v>0.03</v>
      </c>
      <c r="E1407" s="13" t="s">
        <v>55</v>
      </c>
      <c r="F1407" s="9" t="s">
        <v>249</v>
      </c>
      <c r="G1407" s="13" t="s">
        <v>1341</v>
      </c>
      <c r="H1407" s="13" t="s">
        <v>55</v>
      </c>
      <c r="I1407" s="13" t="s">
        <v>55</v>
      </c>
      <c r="J1407" s="13" t="s">
        <v>1336</v>
      </c>
      <c r="K1407" t="s">
        <v>1307</v>
      </c>
      <c r="L1407">
        <v>2013</v>
      </c>
      <c r="M1407" t="s">
        <v>1306</v>
      </c>
    </row>
    <row r="1408" spans="1:13" ht="17" x14ac:dyDescent="0.2">
      <c r="A1408" s="15" t="s">
        <v>350</v>
      </c>
      <c r="B1408" s="15" t="s">
        <v>55</v>
      </c>
      <c r="C1408" s="13">
        <v>0.89</v>
      </c>
      <c r="D1408" s="13" t="s">
        <v>55</v>
      </c>
      <c r="E1408" s="13" t="s">
        <v>55</v>
      </c>
      <c r="F1408" s="13" t="s">
        <v>55</v>
      </c>
      <c r="G1408" s="13" t="s">
        <v>55</v>
      </c>
      <c r="H1408" s="13" t="s">
        <v>55</v>
      </c>
      <c r="I1408" s="13" t="s">
        <v>55</v>
      </c>
      <c r="J1408" s="13" t="s">
        <v>1337</v>
      </c>
      <c r="K1408" t="s">
        <v>1307</v>
      </c>
      <c r="L1408">
        <v>2013</v>
      </c>
      <c r="M1408" t="s">
        <v>1306</v>
      </c>
    </row>
    <row r="1409" spans="1:13" ht="17" x14ac:dyDescent="0.2">
      <c r="A1409" s="15" t="s">
        <v>350</v>
      </c>
      <c r="B1409" s="15" t="s">
        <v>55</v>
      </c>
      <c r="C1409" s="13">
        <v>1.05</v>
      </c>
      <c r="D1409" s="13" t="s">
        <v>55</v>
      </c>
      <c r="E1409" s="13" t="s">
        <v>55</v>
      </c>
      <c r="F1409" s="13" t="s">
        <v>55</v>
      </c>
      <c r="G1409" s="13" t="s">
        <v>55</v>
      </c>
      <c r="H1409" s="13" t="s">
        <v>55</v>
      </c>
      <c r="I1409" s="13" t="s">
        <v>55</v>
      </c>
      <c r="J1409" s="13" t="s">
        <v>1338</v>
      </c>
      <c r="K1409" t="s">
        <v>1307</v>
      </c>
      <c r="L1409">
        <v>2013</v>
      </c>
      <c r="M1409" t="s">
        <v>1306</v>
      </c>
    </row>
    <row r="1410" spans="1:13" ht="17" x14ac:dyDescent="0.2">
      <c r="A1410" s="15" t="s">
        <v>350</v>
      </c>
      <c r="B1410" s="15" t="s">
        <v>55</v>
      </c>
      <c r="C1410" s="13">
        <v>0.89</v>
      </c>
      <c r="D1410" s="13">
        <v>0.17</v>
      </c>
      <c r="E1410" s="13" t="s">
        <v>55</v>
      </c>
      <c r="F1410" s="9" t="s">
        <v>249</v>
      </c>
      <c r="G1410" s="13" t="s">
        <v>1341</v>
      </c>
      <c r="H1410" s="13" t="s">
        <v>55</v>
      </c>
      <c r="I1410" s="13" t="s">
        <v>55</v>
      </c>
      <c r="J1410" s="13" t="s">
        <v>1339</v>
      </c>
      <c r="K1410" t="s">
        <v>1307</v>
      </c>
      <c r="L1410">
        <v>2013</v>
      </c>
      <c r="M1410" t="s">
        <v>1306</v>
      </c>
    </row>
    <row r="1411" spans="1:13" ht="17" x14ac:dyDescent="0.2">
      <c r="A1411" s="15" t="s">
        <v>350</v>
      </c>
      <c r="B1411" s="15" t="s">
        <v>55</v>
      </c>
      <c r="C1411" s="13">
        <v>1.05</v>
      </c>
      <c r="D1411" s="13">
        <v>0.01</v>
      </c>
      <c r="E1411" s="13" t="s">
        <v>55</v>
      </c>
      <c r="F1411" s="9" t="s">
        <v>249</v>
      </c>
      <c r="G1411" s="13" t="s">
        <v>1341</v>
      </c>
      <c r="H1411" s="13" t="s">
        <v>55</v>
      </c>
      <c r="I1411" s="13" t="s">
        <v>55</v>
      </c>
      <c r="J1411" s="13" t="s">
        <v>1340</v>
      </c>
      <c r="K1411" t="s">
        <v>1307</v>
      </c>
      <c r="L1411">
        <v>2013</v>
      </c>
      <c r="M1411" t="s">
        <v>1306</v>
      </c>
    </row>
    <row r="1412" spans="1:13" ht="17" x14ac:dyDescent="0.2">
      <c r="A1412" s="15" t="s">
        <v>1318</v>
      </c>
      <c r="B1412" s="15" t="s">
        <v>55</v>
      </c>
      <c r="C1412" s="13">
        <v>0</v>
      </c>
      <c r="D1412" s="13">
        <v>0</v>
      </c>
      <c r="E1412" s="13" t="s">
        <v>55</v>
      </c>
      <c r="F1412" s="9" t="s">
        <v>249</v>
      </c>
      <c r="G1412" t="s">
        <v>287</v>
      </c>
      <c r="H1412" s="9" t="s">
        <v>37</v>
      </c>
      <c r="I1412" s="9">
        <v>23</v>
      </c>
      <c r="J1412" s="9" t="s">
        <v>1322</v>
      </c>
      <c r="K1412" t="s">
        <v>1307</v>
      </c>
      <c r="L1412">
        <v>2013</v>
      </c>
      <c r="M1412" t="s">
        <v>1306</v>
      </c>
    </row>
    <row r="1413" spans="1:13" ht="17" x14ac:dyDescent="0.2">
      <c r="A1413" s="15" t="s">
        <v>1318</v>
      </c>
      <c r="B1413" s="15" t="s">
        <v>55</v>
      </c>
      <c r="C1413" s="13">
        <v>0.69</v>
      </c>
      <c r="D1413" s="13">
        <v>0.18</v>
      </c>
      <c r="E1413" s="13" t="s">
        <v>55</v>
      </c>
      <c r="F1413" s="9" t="s">
        <v>249</v>
      </c>
      <c r="G1413" t="s">
        <v>287</v>
      </c>
      <c r="H1413" s="9" t="s">
        <v>37</v>
      </c>
      <c r="I1413" s="9">
        <v>23</v>
      </c>
      <c r="J1413" s="9" t="s">
        <v>1323</v>
      </c>
      <c r="K1413" t="s">
        <v>1307</v>
      </c>
      <c r="L1413">
        <v>2013</v>
      </c>
      <c r="M1413" t="s">
        <v>1306</v>
      </c>
    </row>
    <row r="1414" spans="1:13" ht="17" x14ac:dyDescent="0.2">
      <c r="A1414" s="15" t="s">
        <v>1318</v>
      </c>
      <c r="B1414" s="15" t="s">
        <v>55</v>
      </c>
      <c r="C1414" s="13">
        <v>0</v>
      </c>
      <c r="D1414" s="13">
        <v>0</v>
      </c>
      <c r="E1414" s="13" t="s">
        <v>55</v>
      </c>
      <c r="F1414" s="9" t="s">
        <v>249</v>
      </c>
      <c r="G1414" t="s">
        <v>287</v>
      </c>
      <c r="H1414" s="9" t="s">
        <v>37</v>
      </c>
      <c r="I1414" s="9">
        <v>19</v>
      </c>
      <c r="J1414" s="9" t="s">
        <v>1324</v>
      </c>
      <c r="K1414" t="s">
        <v>1307</v>
      </c>
      <c r="L1414">
        <v>2013</v>
      </c>
      <c r="M1414" t="s">
        <v>1306</v>
      </c>
    </row>
    <row r="1415" spans="1:13" ht="17" x14ac:dyDescent="0.2">
      <c r="A1415" s="15" t="s">
        <v>1318</v>
      </c>
      <c r="B1415" s="15" t="s">
        <v>55</v>
      </c>
      <c r="C1415" s="13">
        <v>0.42</v>
      </c>
      <c r="D1415" s="13">
        <v>0.17</v>
      </c>
      <c r="E1415" s="13" t="s">
        <v>55</v>
      </c>
      <c r="F1415" s="9" t="s">
        <v>249</v>
      </c>
      <c r="G1415" t="s">
        <v>287</v>
      </c>
      <c r="H1415" s="9" t="s">
        <v>37</v>
      </c>
      <c r="I1415" s="9">
        <v>19</v>
      </c>
      <c r="J1415" s="9" t="s">
        <v>1325</v>
      </c>
      <c r="K1415" t="s">
        <v>1307</v>
      </c>
      <c r="L1415">
        <v>2013</v>
      </c>
      <c r="M1415" t="s">
        <v>1306</v>
      </c>
    </row>
    <row r="1416" spans="1:13" ht="17" x14ac:dyDescent="0.2">
      <c r="A1416" s="15" t="s">
        <v>1319</v>
      </c>
      <c r="B1416" s="15" t="s">
        <v>55</v>
      </c>
      <c r="C1416" s="13">
        <v>0.31</v>
      </c>
      <c r="D1416" s="13">
        <v>0.12</v>
      </c>
      <c r="E1416" s="13" t="s">
        <v>55</v>
      </c>
      <c r="F1416" s="9" t="s">
        <v>249</v>
      </c>
      <c r="G1416" t="s">
        <v>287</v>
      </c>
      <c r="H1416" s="9" t="s">
        <v>37</v>
      </c>
      <c r="I1416" s="9">
        <v>18</v>
      </c>
      <c r="J1416" s="9" t="s">
        <v>1322</v>
      </c>
      <c r="K1416" t="s">
        <v>1307</v>
      </c>
      <c r="L1416">
        <v>2013</v>
      </c>
      <c r="M1416" t="s">
        <v>1306</v>
      </c>
    </row>
    <row r="1417" spans="1:13" ht="17" x14ac:dyDescent="0.2">
      <c r="A1417" s="15" t="s">
        <v>1319</v>
      </c>
      <c r="B1417" s="15" t="s">
        <v>55</v>
      </c>
      <c r="C1417" s="13">
        <v>7.0000000000000007E-2</v>
      </c>
      <c r="D1417" s="13">
        <v>0</v>
      </c>
      <c r="E1417" s="13" t="s">
        <v>55</v>
      </c>
      <c r="F1417" s="9" t="s">
        <v>249</v>
      </c>
      <c r="G1417" t="s">
        <v>287</v>
      </c>
      <c r="H1417" s="9" t="s">
        <v>37</v>
      </c>
      <c r="I1417" s="9">
        <v>18</v>
      </c>
      <c r="J1417" s="9" t="s">
        <v>1323</v>
      </c>
      <c r="K1417" t="s">
        <v>1307</v>
      </c>
      <c r="L1417">
        <v>2013</v>
      </c>
      <c r="M1417" t="s">
        <v>1306</v>
      </c>
    </row>
    <row r="1418" spans="1:13" ht="17" x14ac:dyDescent="0.2">
      <c r="A1418" s="15" t="s">
        <v>1319</v>
      </c>
      <c r="B1418" s="15" t="s">
        <v>55</v>
      </c>
      <c r="C1418" s="13">
        <v>0.23</v>
      </c>
      <c r="D1418" s="13">
        <v>0.21</v>
      </c>
      <c r="E1418" s="13" t="s">
        <v>55</v>
      </c>
      <c r="F1418" s="9" t="s">
        <v>249</v>
      </c>
      <c r="G1418" t="s">
        <v>287</v>
      </c>
      <c r="H1418" s="9" t="s">
        <v>37</v>
      </c>
      <c r="I1418" s="9">
        <v>13</v>
      </c>
      <c r="J1418" s="9" t="s">
        <v>1324</v>
      </c>
      <c r="K1418" t="s">
        <v>1307</v>
      </c>
      <c r="L1418">
        <v>2013</v>
      </c>
      <c r="M1418" t="s">
        <v>1306</v>
      </c>
    </row>
    <row r="1419" spans="1:13" ht="17" x14ac:dyDescent="0.2">
      <c r="A1419" s="15" t="s">
        <v>1319</v>
      </c>
      <c r="B1419" s="15" t="s">
        <v>55</v>
      </c>
      <c r="C1419" s="13">
        <v>0.15</v>
      </c>
      <c r="D1419" s="13">
        <v>0.13</v>
      </c>
      <c r="E1419" s="13" t="s">
        <v>55</v>
      </c>
      <c r="F1419" s="9" t="s">
        <v>249</v>
      </c>
      <c r="G1419" t="s">
        <v>287</v>
      </c>
      <c r="H1419" s="9" t="s">
        <v>37</v>
      </c>
      <c r="I1419" s="9">
        <v>13</v>
      </c>
      <c r="J1419" s="9" t="s">
        <v>1325</v>
      </c>
      <c r="K1419" t="s">
        <v>1307</v>
      </c>
      <c r="L1419">
        <v>2013</v>
      </c>
      <c r="M1419" t="s">
        <v>1306</v>
      </c>
    </row>
    <row r="1420" spans="1:13" ht="17" x14ac:dyDescent="0.2">
      <c r="A1420" s="15" t="s">
        <v>1320</v>
      </c>
      <c r="B1420" s="15" t="s">
        <v>55</v>
      </c>
      <c r="C1420" s="13">
        <v>0.22</v>
      </c>
      <c r="D1420" s="13">
        <v>7.0000000000000007E-2</v>
      </c>
      <c r="E1420" s="13" t="s">
        <v>55</v>
      </c>
      <c r="F1420" s="9" t="s">
        <v>249</v>
      </c>
      <c r="G1420" t="s">
        <v>287</v>
      </c>
      <c r="H1420" s="9" t="s">
        <v>37</v>
      </c>
      <c r="I1420" s="9">
        <v>19</v>
      </c>
      <c r="J1420" s="9" t="s">
        <v>1322</v>
      </c>
      <c r="K1420" t="s">
        <v>1307</v>
      </c>
      <c r="L1420">
        <v>2013</v>
      </c>
      <c r="M1420" t="s">
        <v>1306</v>
      </c>
    </row>
    <row r="1421" spans="1:13" ht="17" x14ac:dyDescent="0.2">
      <c r="A1421" s="15" t="s">
        <v>1320</v>
      </c>
      <c r="B1421" s="15" t="s">
        <v>55</v>
      </c>
      <c r="C1421" s="13">
        <v>0.12</v>
      </c>
      <c r="D1421" s="13">
        <v>0.06</v>
      </c>
      <c r="E1421" s="13" t="s">
        <v>55</v>
      </c>
      <c r="F1421" s="9" t="s">
        <v>249</v>
      </c>
      <c r="G1421" t="s">
        <v>287</v>
      </c>
      <c r="H1421" s="9" t="s">
        <v>37</v>
      </c>
      <c r="I1421" s="9">
        <v>19</v>
      </c>
      <c r="J1421" s="9" t="s">
        <v>1323</v>
      </c>
      <c r="K1421" t="s">
        <v>1307</v>
      </c>
      <c r="L1421">
        <v>2013</v>
      </c>
      <c r="M1421" t="s">
        <v>1306</v>
      </c>
    </row>
    <row r="1422" spans="1:13" ht="17" x14ac:dyDescent="0.2">
      <c r="A1422" s="15" t="s">
        <v>1320</v>
      </c>
      <c r="B1422" s="15" t="s">
        <v>55</v>
      </c>
      <c r="C1422" s="13">
        <v>0.04</v>
      </c>
      <c r="D1422" s="13">
        <v>0.04</v>
      </c>
      <c r="E1422" s="13" t="s">
        <v>55</v>
      </c>
      <c r="F1422" s="9" t="s">
        <v>249</v>
      </c>
      <c r="G1422" t="s">
        <v>287</v>
      </c>
      <c r="H1422" s="9" t="s">
        <v>37</v>
      </c>
      <c r="I1422" s="9">
        <v>12</v>
      </c>
      <c r="J1422" s="9" t="s">
        <v>1324</v>
      </c>
      <c r="K1422" t="s">
        <v>1307</v>
      </c>
      <c r="L1422">
        <v>2013</v>
      </c>
      <c r="M1422" t="s">
        <v>1306</v>
      </c>
    </row>
    <row r="1423" spans="1:13" ht="17" x14ac:dyDescent="0.2">
      <c r="A1423" s="15" t="s">
        <v>1320</v>
      </c>
      <c r="B1423" s="15" t="s">
        <v>55</v>
      </c>
      <c r="C1423" s="13">
        <v>0.09</v>
      </c>
      <c r="D1423" s="13">
        <v>0.06</v>
      </c>
      <c r="E1423" s="13" t="s">
        <v>55</v>
      </c>
      <c r="F1423" s="9" t="s">
        <v>249</v>
      </c>
      <c r="G1423" t="s">
        <v>287</v>
      </c>
      <c r="H1423" s="9" t="s">
        <v>37</v>
      </c>
      <c r="I1423" s="9">
        <v>12</v>
      </c>
      <c r="J1423" s="9" t="s">
        <v>1325</v>
      </c>
      <c r="K1423" t="s">
        <v>1307</v>
      </c>
      <c r="L1423">
        <v>2013</v>
      </c>
      <c r="M1423" t="s">
        <v>1306</v>
      </c>
    </row>
    <row r="1424" spans="1:13" ht="17" x14ac:dyDescent="0.2">
      <c r="A1424" s="15" t="s">
        <v>1342</v>
      </c>
      <c r="B1424" s="15" t="s">
        <v>55</v>
      </c>
      <c r="C1424" s="13">
        <v>0.38</v>
      </c>
      <c r="D1424" s="13" t="s">
        <v>55</v>
      </c>
      <c r="E1424" s="13" t="s">
        <v>55</v>
      </c>
      <c r="F1424" s="13" t="s">
        <v>55</v>
      </c>
      <c r="G1424" s="13" t="s">
        <v>1349</v>
      </c>
      <c r="H1424" s="13" t="s">
        <v>55</v>
      </c>
      <c r="I1424" s="9" t="s">
        <v>438</v>
      </c>
      <c r="J1424" s="13" t="s">
        <v>1321</v>
      </c>
      <c r="K1424" t="s">
        <v>1307</v>
      </c>
      <c r="L1424">
        <v>2013</v>
      </c>
      <c r="M1424" t="s">
        <v>1306</v>
      </c>
    </row>
    <row r="1425" spans="1:13" ht="17" x14ac:dyDescent="0.2">
      <c r="A1425" s="15" t="s">
        <v>318</v>
      </c>
      <c r="B1425" s="15" t="s">
        <v>55</v>
      </c>
      <c r="C1425" s="13">
        <v>0.46</v>
      </c>
      <c r="D1425" s="13" t="s">
        <v>55</v>
      </c>
      <c r="E1425" s="13" t="s">
        <v>55</v>
      </c>
      <c r="F1425" s="13" t="s">
        <v>55</v>
      </c>
      <c r="G1425" s="13" t="s">
        <v>1349</v>
      </c>
      <c r="H1425" s="13" t="s">
        <v>55</v>
      </c>
      <c r="I1425" s="9" t="s">
        <v>438</v>
      </c>
      <c r="J1425" s="13" t="s">
        <v>1326</v>
      </c>
      <c r="K1425" t="s">
        <v>1307</v>
      </c>
      <c r="L1425">
        <v>2013</v>
      </c>
      <c r="M1425" t="s">
        <v>1306</v>
      </c>
    </row>
    <row r="1426" spans="1:13" ht="17" x14ac:dyDescent="0.2">
      <c r="A1426" s="15" t="s">
        <v>1342</v>
      </c>
      <c r="B1426" s="15" t="s">
        <v>55</v>
      </c>
      <c r="C1426" s="13">
        <v>0.51</v>
      </c>
      <c r="D1426" s="13" t="s">
        <v>55</v>
      </c>
      <c r="E1426" s="13" t="s">
        <v>55</v>
      </c>
      <c r="F1426" s="13" t="s">
        <v>55</v>
      </c>
      <c r="G1426" s="13" t="s">
        <v>1349</v>
      </c>
      <c r="H1426" s="13" t="s">
        <v>55</v>
      </c>
      <c r="I1426" s="9" t="s">
        <v>438</v>
      </c>
      <c r="J1426" s="9" t="s">
        <v>1343</v>
      </c>
      <c r="K1426" t="s">
        <v>1307</v>
      </c>
      <c r="L1426">
        <v>2013</v>
      </c>
      <c r="M1426" t="s">
        <v>1306</v>
      </c>
    </row>
    <row r="1427" spans="1:13" ht="17" x14ac:dyDescent="0.2">
      <c r="A1427" s="15" t="s">
        <v>318</v>
      </c>
      <c r="B1427" s="15" t="s">
        <v>55</v>
      </c>
      <c r="C1427" s="13">
        <v>0.51</v>
      </c>
      <c r="D1427" s="13" t="s">
        <v>55</v>
      </c>
      <c r="E1427" s="13" t="s">
        <v>55</v>
      </c>
      <c r="F1427" s="13" t="s">
        <v>55</v>
      </c>
      <c r="G1427" s="13" t="s">
        <v>1349</v>
      </c>
      <c r="H1427" s="13" t="s">
        <v>55</v>
      </c>
      <c r="I1427" s="9" t="s">
        <v>438</v>
      </c>
      <c r="J1427" s="9" t="s">
        <v>1344</v>
      </c>
      <c r="K1427" t="s">
        <v>1307</v>
      </c>
      <c r="L1427">
        <v>2013</v>
      </c>
      <c r="M1427" t="s">
        <v>1306</v>
      </c>
    </row>
    <row r="1428" spans="1:13" ht="17" x14ac:dyDescent="0.2">
      <c r="A1428" s="15" t="s">
        <v>1318</v>
      </c>
      <c r="B1428" s="15" t="s">
        <v>55</v>
      </c>
      <c r="C1428" s="13">
        <v>0.31</v>
      </c>
      <c r="D1428" s="13">
        <v>0.1</v>
      </c>
      <c r="E1428" s="13" t="s">
        <v>55</v>
      </c>
      <c r="F1428" s="9" t="s">
        <v>249</v>
      </c>
      <c r="G1428" s="13" t="s">
        <v>287</v>
      </c>
      <c r="H1428" s="9" t="s">
        <v>37</v>
      </c>
      <c r="I1428" s="9">
        <v>23</v>
      </c>
      <c r="J1428" s="9" t="s">
        <v>1345</v>
      </c>
      <c r="K1428" t="s">
        <v>1307</v>
      </c>
      <c r="L1428">
        <v>2013</v>
      </c>
      <c r="M1428" t="s">
        <v>1306</v>
      </c>
    </row>
    <row r="1429" spans="1:13" ht="17" x14ac:dyDescent="0.2">
      <c r="A1429" s="15" t="s">
        <v>1318</v>
      </c>
      <c r="B1429" s="15" t="s">
        <v>55</v>
      </c>
      <c r="C1429" s="13">
        <v>0.31</v>
      </c>
      <c r="D1429" s="13">
        <v>0.1</v>
      </c>
      <c r="E1429" s="13" t="s">
        <v>55</v>
      </c>
      <c r="F1429" s="9" t="s">
        <v>249</v>
      </c>
      <c r="G1429" s="13" t="s">
        <v>287</v>
      </c>
      <c r="H1429" s="9" t="s">
        <v>37</v>
      </c>
      <c r="I1429" s="9">
        <v>23</v>
      </c>
      <c r="J1429" s="9" t="s">
        <v>1346</v>
      </c>
      <c r="K1429" t="s">
        <v>1307</v>
      </c>
      <c r="L1429">
        <v>2013</v>
      </c>
      <c r="M1429" t="s">
        <v>1306</v>
      </c>
    </row>
    <row r="1430" spans="1:13" ht="17" x14ac:dyDescent="0.2">
      <c r="A1430" s="15" t="s">
        <v>1318</v>
      </c>
      <c r="B1430" s="15" t="s">
        <v>55</v>
      </c>
      <c r="C1430" s="13">
        <v>0.59</v>
      </c>
      <c r="D1430" s="13">
        <v>0.1</v>
      </c>
      <c r="E1430" s="13" t="s">
        <v>55</v>
      </c>
      <c r="F1430" s="9" t="s">
        <v>249</v>
      </c>
      <c r="G1430" s="13" t="s">
        <v>287</v>
      </c>
      <c r="H1430" s="9" t="s">
        <v>37</v>
      </c>
      <c r="I1430" s="9">
        <v>23</v>
      </c>
      <c r="J1430" s="9" t="s">
        <v>1347</v>
      </c>
      <c r="K1430" t="s">
        <v>1307</v>
      </c>
      <c r="L1430">
        <v>2013</v>
      </c>
      <c r="M1430" t="s">
        <v>1306</v>
      </c>
    </row>
    <row r="1431" spans="1:13" ht="17" x14ac:dyDescent="0.2">
      <c r="A1431" s="15" t="s">
        <v>1318</v>
      </c>
      <c r="B1431" s="15" t="s">
        <v>55</v>
      </c>
      <c r="C1431" s="13">
        <v>0.59</v>
      </c>
      <c r="D1431" s="13">
        <v>0.1</v>
      </c>
      <c r="E1431" s="13" t="s">
        <v>55</v>
      </c>
      <c r="F1431" s="9" t="s">
        <v>249</v>
      </c>
      <c r="G1431" s="13" t="s">
        <v>287</v>
      </c>
      <c r="H1431" s="9" t="s">
        <v>37</v>
      </c>
      <c r="I1431" s="9">
        <v>23</v>
      </c>
      <c r="J1431" s="9" t="s">
        <v>1348</v>
      </c>
      <c r="K1431" t="s">
        <v>1307</v>
      </c>
      <c r="L1431">
        <v>2013</v>
      </c>
      <c r="M1431" t="s">
        <v>1306</v>
      </c>
    </row>
    <row r="1432" spans="1:13" ht="17" x14ac:dyDescent="0.2">
      <c r="A1432" s="15" t="s">
        <v>1319</v>
      </c>
      <c r="B1432" s="15" t="s">
        <v>55</v>
      </c>
      <c r="C1432" s="13">
        <v>0.62</v>
      </c>
      <c r="D1432" s="13">
        <v>0.06</v>
      </c>
      <c r="E1432" s="13" t="s">
        <v>55</v>
      </c>
      <c r="F1432" s="9" t="s">
        <v>249</v>
      </c>
      <c r="G1432" s="13" t="s">
        <v>287</v>
      </c>
      <c r="H1432" s="9" t="s">
        <v>37</v>
      </c>
      <c r="I1432" s="9">
        <v>18</v>
      </c>
      <c r="J1432" s="9" t="s">
        <v>1345</v>
      </c>
      <c r="K1432" t="s">
        <v>1307</v>
      </c>
      <c r="L1432">
        <v>2013</v>
      </c>
      <c r="M1432" t="s">
        <v>1306</v>
      </c>
    </row>
    <row r="1433" spans="1:13" ht="17" x14ac:dyDescent="0.2">
      <c r="A1433" s="15" t="s">
        <v>1319</v>
      </c>
      <c r="B1433" s="15" t="s">
        <v>55</v>
      </c>
      <c r="C1433" s="13">
        <v>0.93</v>
      </c>
      <c r="D1433" s="13">
        <v>0.06</v>
      </c>
      <c r="E1433" s="13" t="s">
        <v>55</v>
      </c>
      <c r="F1433" s="9" t="s">
        <v>249</v>
      </c>
      <c r="G1433" s="13" t="s">
        <v>287</v>
      </c>
      <c r="H1433" s="9" t="s">
        <v>37</v>
      </c>
      <c r="I1433" s="9">
        <v>18</v>
      </c>
      <c r="J1433" s="9" t="s">
        <v>1346</v>
      </c>
      <c r="K1433" t="s">
        <v>1307</v>
      </c>
      <c r="L1433">
        <v>2013</v>
      </c>
      <c r="M1433" t="s">
        <v>1306</v>
      </c>
    </row>
    <row r="1434" spans="1:13" ht="17" x14ac:dyDescent="0.2">
      <c r="A1434" s="15" t="s">
        <v>1319</v>
      </c>
      <c r="B1434" s="15" t="s">
        <v>55</v>
      </c>
      <c r="C1434" s="13">
        <v>0.93</v>
      </c>
      <c r="D1434" s="13">
        <v>0.06</v>
      </c>
      <c r="E1434" s="13" t="s">
        <v>55</v>
      </c>
      <c r="F1434" s="9" t="s">
        <v>249</v>
      </c>
      <c r="G1434" s="13" t="s">
        <v>287</v>
      </c>
      <c r="H1434" s="9" t="s">
        <v>37</v>
      </c>
      <c r="I1434" s="9">
        <v>18</v>
      </c>
      <c r="J1434" s="9" t="s">
        <v>1347</v>
      </c>
      <c r="K1434" t="s">
        <v>1307</v>
      </c>
      <c r="L1434">
        <v>2013</v>
      </c>
      <c r="M1434" t="s">
        <v>1306</v>
      </c>
    </row>
    <row r="1435" spans="1:13" ht="17" x14ac:dyDescent="0.2">
      <c r="A1435" s="15" t="s">
        <v>1319</v>
      </c>
      <c r="B1435" s="15" t="s">
        <v>55</v>
      </c>
      <c r="C1435" s="13">
        <v>0.62</v>
      </c>
      <c r="D1435" s="13">
        <v>0.06</v>
      </c>
      <c r="E1435" s="13" t="s">
        <v>55</v>
      </c>
      <c r="F1435" s="9" t="s">
        <v>249</v>
      </c>
      <c r="G1435" s="13" t="s">
        <v>287</v>
      </c>
      <c r="H1435" s="9" t="s">
        <v>37</v>
      </c>
      <c r="I1435" s="9">
        <v>18</v>
      </c>
      <c r="J1435" s="9" t="s">
        <v>1348</v>
      </c>
      <c r="K1435" t="s">
        <v>1307</v>
      </c>
      <c r="L1435">
        <v>2013</v>
      </c>
      <c r="M1435" t="s">
        <v>1306</v>
      </c>
    </row>
    <row r="1436" spans="1:13" ht="17" x14ac:dyDescent="0.2">
      <c r="A1436" s="15" t="s">
        <v>1320</v>
      </c>
      <c r="B1436" s="15" t="s">
        <v>55</v>
      </c>
      <c r="C1436" s="13">
        <v>0.66</v>
      </c>
      <c r="D1436" s="13">
        <v>0.08</v>
      </c>
      <c r="E1436" s="13" t="s">
        <v>55</v>
      </c>
      <c r="F1436" s="9" t="s">
        <v>249</v>
      </c>
      <c r="G1436" s="13" t="s">
        <v>287</v>
      </c>
      <c r="H1436" s="9" t="s">
        <v>37</v>
      </c>
      <c r="I1436" s="9">
        <v>19</v>
      </c>
      <c r="J1436" s="9" t="s">
        <v>1345</v>
      </c>
      <c r="K1436" t="s">
        <v>1307</v>
      </c>
      <c r="L1436">
        <v>2013</v>
      </c>
      <c r="M1436" t="s">
        <v>1306</v>
      </c>
    </row>
    <row r="1437" spans="1:13" ht="17" x14ac:dyDescent="0.2">
      <c r="A1437" s="15" t="s">
        <v>1320</v>
      </c>
      <c r="B1437" s="15" t="s">
        <v>55</v>
      </c>
      <c r="C1437" s="13">
        <v>0.88</v>
      </c>
      <c r="D1437" s="13">
        <v>0.08</v>
      </c>
      <c r="E1437" s="13" t="s">
        <v>55</v>
      </c>
      <c r="F1437" s="9" t="s">
        <v>249</v>
      </c>
      <c r="G1437" s="13" t="s">
        <v>287</v>
      </c>
      <c r="H1437" s="9" t="s">
        <v>37</v>
      </c>
      <c r="I1437" s="9">
        <v>19</v>
      </c>
      <c r="J1437" s="9" t="s">
        <v>1346</v>
      </c>
      <c r="K1437" t="s">
        <v>1307</v>
      </c>
      <c r="L1437">
        <v>2013</v>
      </c>
      <c r="M1437" t="s">
        <v>1306</v>
      </c>
    </row>
    <row r="1438" spans="1:13" ht="17" x14ac:dyDescent="0.2">
      <c r="A1438" s="15" t="s">
        <v>1320</v>
      </c>
      <c r="B1438" s="15" t="s">
        <v>55</v>
      </c>
      <c r="C1438" s="13">
        <v>0.88</v>
      </c>
      <c r="D1438" s="13">
        <v>0.08</v>
      </c>
      <c r="E1438" s="13" t="s">
        <v>55</v>
      </c>
      <c r="F1438" s="9" t="s">
        <v>249</v>
      </c>
      <c r="G1438" s="13" t="s">
        <v>287</v>
      </c>
      <c r="H1438" s="9" t="s">
        <v>37</v>
      </c>
      <c r="I1438" s="9">
        <v>19</v>
      </c>
      <c r="J1438" s="9" t="s">
        <v>1347</v>
      </c>
      <c r="K1438" t="s">
        <v>1307</v>
      </c>
      <c r="L1438">
        <v>2013</v>
      </c>
      <c r="M1438" t="s">
        <v>1306</v>
      </c>
    </row>
    <row r="1439" spans="1:13" ht="17" x14ac:dyDescent="0.2">
      <c r="A1439" s="15" t="s">
        <v>1320</v>
      </c>
      <c r="B1439" s="15" t="s">
        <v>55</v>
      </c>
      <c r="C1439" s="13">
        <v>0.66</v>
      </c>
      <c r="D1439" s="13">
        <v>0.08</v>
      </c>
      <c r="E1439" s="13" t="s">
        <v>55</v>
      </c>
      <c r="F1439" s="9" t="s">
        <v>249</v>
      </c>
      <c r="G1439" s="13" t="s">
        <v>287</v>
      </c>
      <c r="H1439" s="9" t="s">
        <v>37</v>
      </c>
      <c r="I1439" s="9">
        <v>19</v>
      </c>
      <c r="J1439" s="9" t="s">
        <v>1348</v>
      </c>
      <c r="K1439" t="s">
        <v>1307</v>
      </c>
      <c r="L1439">
        <v>2013</v>
      </c>
      <c r="M1439" t="s">
        <v>1306</v>
      </c>
    </row>
    <row r="1440" spans="1:13" ht="17" x14ac:dyDescent="0.2">
      <c r="A1440" s="15" t="s">
        <v>70</v>
      </c>
      <c r="B1440" s="15" t="s">
        <v>55</v>
      </c>
      <c r="C1440" s="13">
        <v>1.5</v>
      </c>
      <c r="D1440" s="13" t="s">
        <v>139</v>
      </c>
      <c r="E1440" s="13" t="s">
        <v>55</v>
      </c>
      <c r="F1440" s="9" t="s">
        <v>249</v>
      </c>
      <c r="G1440" s="13" t="s">
        <v>1609</v>
      </c>
      <c r="H1440" s="9" t="s">
        <v>55</v>
      </c>
      <c r="I1440" s="9" t="s">
        <v>438</v>
      </c>
      <c r="J1440" s="9" t="s">
        <v>55</v>
      </c>
      <c r="K1440" t="s">
        <v>397</v>
      </c>
      <c r="L1440">
        <v>2018</v>
      </c>
      <c r="M1440" t="s">
        <v>396</v>
      </c>
    </row>
    <row r="1441" spans="1:14" ht="17" x14ac:dyDescent="0.2">
      <c r="A1441" s="15" t="s">
        <v>1610</v>
      </c>
      <c r="B1441" s="15" t="s">
        <v>55</v>
      </c>
      <c r="C1441" s="13">
        <v>0.36599999999999999</v>
      </c>
      <c r="D1441" s="13" t="s">
        <v>139</v>
      </c>
      <c r="E1441" s="13" t="s">
        <v>55</v>
      </c>
      <c r="F1441" s="9" t="s">
        <v>249</v>
      </c>
      <c r="G1441" s="13" t="s">
        <v>1349</v>
      </c>
      <c r="H1441" s="9" t="s">
        <v>55</v>
      </c>
      <c r="I1441" s="9" t="s">
        <v>438</v>
      </c>
      <c r="J1441" s="9" t="s">
        <v>55</v>
      </c>
      <c r="K1441" t="s">
        <v>397</v>
      </c>
      <c r="L1441">
        <v>2018</v>
      </c>
      <c r="M1441" t="s">
        <v>396</v>
      </c>
    </row>
    <row r="1442" spans="1:14" ht="17" x14ac:dyDescent="0.2">
      <c r="A1442" s="15" t="s">
        <v>1611</v>
      </c>
      <c r="B1442" s="15" t="s">
        <v>55</v>
      </c>
      <c r="C1442" s="13">
        <v>0.80500000000000005</v>
      </c>
      <c r="D1442" s="13" t="s">
        <v>139</v>
      </c>
      <c r="E1442" s="13" t="s">
        <v>55</v>
      </c>
      <c r="F1442" s="9" t="s">
        <v>249</v>
      </c>
      <c r="G1442" s="13" t="s">
        <v>1349</v>
      </c>
      <c r="H1442" s="9" t="s">
        <v>55</v>
      </c>
      <c r="I1442" s="9" t="s">
        <v>438</v>
      </c>
      <c r="J1442" s="9" t="s">
        <v>55</v>
      </c>
      <c r="K1442" t="s">
        <v>397</v>
      </c>
      <c r="L1442">
        <v>2018</v>
      </c>
      <c r="M1442" t="s">
        <v>396</v>
      </c>
    </row>
    <row r="1443" spans="1:14" ht="17" x14ac:dyDescent="0.2">
      <c r="A1443" s="15" t="s">
        <v>1612</v>
      </c>
      <c r="B1443" s="15" t="s">
        <v>55</v>
      </c>
      <c r="C1443" s="13">
        <v>0.82799999999999996</v>
      </c>
      <c r="D1443" s="13" t="s">
        <v>139</v>
      </c>
      <c r="E1443" s="13" t="s">
        <v>55</v>
      </c>
      <c r="F1443" s="9" t="s">
        <v>249</v>
      </c>
      <c r="G1443" s="13" t="s">
        <v>1349</v>
      </c>
      <c r="H1443" s="9" t="s">
        <v>55</v>
      </c>
      <c r="I1443" s="9" t="s">
        <v>438</v>
      </c>
      <c r="J1443" s="9" t="s">
        <v>55</v>
      </c>
      <c r="K1443" t="s">
        <v>397</v>
      </c>
      <c r="L1443">
        <v>2018</v>
      </c>
      <c r="M1443" t="s">
        <v>396</v>
      </c>
    </row>
    <row r="1444" spans="1:14" ht="17" x14ac:dyDescent="0.2">
      <c r="A1444" s="15" t="s">
        <v>1613</v>
      </c>
      <c r="B1444" s="15" t="s">
        <v>55</v>
      </c>
      <c r="C1444" s="13">
        <v>0.83899999999999997</v>
      </c>
      <c r="D1444" s="13" t="s">
        <v>139</v>
      </c>
      <c r="E1444" s="13" t="s">
        <v>55</v>
      </c>
      <c r="F1444" s="9" t="s">
        <v>249</v>
      </c>
      <c r="G1444" s="13" t="s">
        <v>1349</v>
      </c>
      <c r="H1444" s="9" t="s">
        <v>55</v>
      </c>
      <c r="I1444" s="9" t="s">
        <v>438</v>
      </c>
      <c r="J1444" s="9" t="s">
        <v>55</v>
      </c>
      <c r="K1444" t="s">
        <v>397</v>
      </c>
      <c r="L1444">
        <v>2018</v>
      </c>
      <c r="M1444" t="s">
        <v>396</v>
      </c>
    </row>
    <row r="1445" spans="1:14" ht="17" x14ac:dyDescent="0.2">
      <c r="A1445" s="15" t="s">
        <v>68</v>
      </c>
      <c r="B1445" s="15" t="s">
        <v>55</v>
      </c>
      <c r="C1445" s="13">
        <v>0.83799999999999997</v>
      </c>
      <c r="D1445" s="13">
        <v>0.16500000000000001</v>
      </c>
      <c r="E1445" s="13" t="s">
        <v>55</v>
      </c>
      <c r="F1445" s="9" t="s">
        <v>249</v>
      </c>
      <c r="G1445" s="13" t="s">
        <v>1349</v>
      </c>
      <c r="H1445" s="9" t="s">
        <v>55</v>
      </c>
      <c r="I1445" s="9" t="s">
        <v>438</v>
      </c>
      <c r="J1445" s="9" t="s">
        <v>55</v>
      </c>
      <c r="K1445" t="s">
        <v>397</v>
      </c>
      <c r="L1445">
        <v>2018</v>
      </c>
      <c r="M1445" t="s">
        <v>396</v>
      </c>
    </row>
    <row r="1446" spans="1:14" ht="51" x14ac:dyDescent="0.2">
      <c r="A1446" s="15" t="s">
        <v>714</v>
      </c>
      <c r="B1446" s="15" t="s">
        <v>55</v>
      </c>
      <c r="C1446" s="13">
        <v>14044</v>
      </c>
      <c r="D1446" s="13">
        <v>8616</v>
      </c>
      <c r="E1446" s="13">
        <v>19472</v>
      </c>
      <c r="F1446" s="9" t="s">
        <v>1616</v>
      </c>
      <c r="G1446" s="11" t="s">
        <v>1615</v>
      </c>
      <c r="H1446" s="9" t="s">
        <v>55</v>
      </c>
      <c r="I1446" s="9" t="s">
        <v>55</v>
      </c>
      <c r="J1446" s="9" t="s">
        <v>1617</v>
      </c>
      <c r="K1446" t="s">
        <v>397</v>
      </c>
      <c r="L1446">
        <v>2018</v>
      </c>
      <c r="M1446" t="s">
        <v>396</v>
      </c>
      <c r="N1446" t="s">
        <v>1614</v>
      </c>
    </row>
    <row r="1447" spans="1:14" ht="51" x14ac:dyDescent="0.2">
      <c r="A1447" s="15" t="s">
        <v>714</v>
      </c>
      <c r="B1447" s="15" t="s">
        <v>55</v>
      </c>
      <c r="C1447" s="13" t="s">
        <v>379</v>
      </c>
      <c r="D1447" s="13" t="s">
        <v>379</v>
      </c>
      <c r="E1447" s="13" t="s">
        <v>379</v>
      </c>
      <c r="F1447" s="9" t="s">
        <v>63</v>
      </c>
      <c r="G1447" s="11" t="s">
        <v>1615</v>
      </c>
      <c r="H1447" s="9" t="s">
        <v>55</v>
      </c>
      <c r="I1447" s="9" t="s">
        <v>55</v>
      </c>
      <c r="J1447" s="9" t="s">
        <v>55</v>
      </c>
      <c r="K1447" t="s">
        <v>381</v>
      </c>
      <c r="L1447">
        <v>2011</v>
      </c>
      <c r="M1447" t="s">
        <v>380</v>
      </c>
      <c r="N1447" t="s">
        <v>379</v>
      </c>
    </row>
    <row r="1448" spans="1:14" ht="17" x14ac:dyDescent="0.2">
      <c r="A1448" s="15" t="s">
        <v>1626</v>
      </c>
      <c r="B1448" s="15" t="s">
        <v>1843</v>
      </c>
      <c r="C1448" s="13">
        <v>11.5</v>
      </c>
      <c r="D1448" s="13">
        <v>4</v>
      </c>
      <c r="E1448" s="13" t="s">
        <v>55</v>
      </c>
      <c r="F1448" s="9" t="s">
        <v>249</v>
      </c>
      <c r="G1448" s="13" t="s">
        <v>250</v>
      </c>
      <c r="H1448" s="9" t="s">
        <v>55</v>
      </c>
      <c r="I1448" s="9" t="s">
        <v>438</v>
      </c>
      <c r="J1448" s="9" t="s">
        <v>55</v>
      </c>
      <c r="K1448" t="s">
        <v>381</v>
      </c>
      <c r="L1448">
        <v>2011</v>
      </c>
      <c r="M1448" t="s">
        <v>380</v>
      </c>
    </row>
    <row r="1449" spans="1:14" ht="17" x14ac:dyDescent="0.2">
      <c r="A1449" s="15" t="s">
        <v>1627</v>
      </c>
      <c r="B1449" s="15" t="s">
        <v>1844</v>
      </c>
      <c r="C1449" s="13">
        <v>11.5</v>
      </c>
      <c r="D1449" s="13">
        <v>4</v>
      </c>
      <c r="E1449" s="13" t="s">
        <v>55</v>
      </c>
      <c r="F1449" s="9" t="s">
        <v>249</v>
      </c>
      <c r="G1449" s="13" t="s">
        <v>250</v>
      </c>
      <c r="H1449" s="9" t="s">
        <v>55</v>
      </c>
      <c r="I1449" s="9" t="s">
        <v>438</v>
      </c>
      <c r="J1449" s="9" t="s">
        <v>55</v>
      </c>
      <c r="K1449" t="s">
        <v>381</v>
      </c>
      <c r="L1449">
        <v>2011</v>
      </c>
      <c r="M1449" t="s">
        <v>380</v>
      </c>
    </row>
    <row r="1450" spans="1:14" ht="17" x14ac:dyDescent="0.2">
      <c r="A1450" s="15" t="s">
        <v>1628</v>
      </c>
      <c r="B1450" s="15" t="s">
        <v>1845</v>
      </c>
      <c r="C1450" s="13">
        <v>11.5</v>
      </c>
      <c r="D1450" s="13">
        <v>4</v>
      </c>
      <c r="E1450" s="13" t="s">
        <v>55</v>
      </c>
      <c r="F1450" s="9" t="s">
        <v>249</v>
      </c>
      <c r="G1450" s="13" t="s">
        <v>250</v>
      </c>
      <c r="H1450" s="9" t="s">
        <v>55</v>
      </c>
      <c r="I1450" s="9" t="s">
        <v>438</v>
      </c>
      <c r="J1450" s="9" t="s">
        <v>55</v>
      </c>
      <c r="K1450" t="s">
        <v>381</v>
      </c>
      <c r="L1450">
        <v>2011</v>
      </c>
      <c r="M1450" t="s">
        <v>380</v>
      </c>
    </row>
    <row r="1451" spans="1:14" ht="17" x14ac:dyDescent="0.2">
      <c r="A1451" s="15" t="s">
        <v>1629</v>
      </c>
      <c r="B1451" s="15" t="s">
        <v>1846</v>
      </c>
      <c r="C1451" s="13">
        <v>11.5</v>
      </c>
      <c r="D1451" s="13">
        <v>4</v>
      </c>
      <c r="E1451" s="13" t="s">
        <v>55</v>
      </c>
      <c r="F1451" s="9" t="s">
        <v>249</v>
      </c>
      <c r="G1451" s="13" t="s">
        <v>250</v>
      </c>
      <c r="H1451" s="9" t="s">
        <v>55</v>
      </c>
      <c r="I1451" s="9" t="s">
        <v>438</v>
      </c>
      <c r="J1451" s="9" t="s">
        <v>55</v>
      </c>
      <c r="K1451" t="s">
        <v>381</v>
      </c>
      <c r="L1451">
        <v>2011</v>
      </c>
      <c r="M1451" t="s">
        <v>380</v>
      </c>
    </row>
    <row r="1452" spans="1:14" ht="17" x14ac:dyDescent="0.2">
      <c r="A1452" s="15" t="s">
        <v>1630</v>
      </c>
      <c r="B1452" s="15" t="s">
        <v>1847</v>
      </c>
      <c r="C1452" s="13">
        <v>9</v>
      </c>
      <c r="D1452" s="13">
        <v>3</v>
      </c>
      <c r="E1452" s="13" t="s">
        <v>55</v>
      </c>
      <c r="F1452" s="9" t="s">
        <v>249</v>
      </c>
      <c r="G1452" s="13" t="s">
        <v>250</v>
      </c>
      <c r="H1452" s="9" t="s">
        <v>55</v>
      </c>
      <c r="I1452" s="9" t="s">
        <v>438</v>
      </c>
      <c r="J1452" s="9" t="s">
        <v>55</v>
      </c>
      <c r="K1452" t="s">
        <v>381</v>
      </c>
      <c r="L1452">
        <v>2011</v>
      </c>
      <c r="M1452" t="s">
        <v>380</v>
      </c>
    </row>
    <row r="1453" spans="1:14" ht="17" x14ac:dyDescent="0.2">
      <c r="A1453" s="15" t="s">
        <v>595</v>
      </c>
      <c r="B1453" s="15" t="s">
        <v>1849</v>
      </c>
      <c r="C1453" s="13">
        <v>0.15</v>
      </c>
      <c r="D1453" s="13">
        <v>0.1</v>
      </c>
      <c r="E1453" s="13" t="s">
        <v>55</v>
      </c>
      <c r="F1453" s="9" t="s">
        <v>249</v>
      </c>
      <c r="G1453" s="13" t="s">
        <v>1645</v>
      </c>
      <c r="H1453" s="9" t="s">
        <v>55</v>
      </c>
      <c r="I1453" s="9" t="s">
        <v>438</v>
      </c>
      <c r="J1453" s="9" t="s">
        <v>55</v>
      </c>
      <c r="K1453" t="s">
        <v>381</v>
      </c>
      <c r="L1453">
        <v>2011</v>
      </c>
      <c r="M1453" t="s">
        <v>380</v>
      </c>
    </row>
    <row r="1454" spans="1:14" ht="17" x14ac:dyDescent="0.2">
      <c r="A1454" s="15" t="s">
        <v>596</v>
      </c>
      <c r="B1454" s="15" t="s">
        <v>1852</v>
      </c>
      <c r="C1454" s="13">
        <v>0.15</v>
      </c>
      <c r="D1454" s="13">
        <v>0.1</v>
      </c>
      <c r="E1454" s="13" t="s">
        <v>55</v>
      </c>
      <c r="F1454" s="9" t="s">
        <v>249</v>
      </c>
      <c r="G1454" s="13" t="s">
        <v>1645</v>
      </c>
      <c r="H1454" s="9" t="s">
        <v>55</v>
      </c>
      <c r="I1454" s="9" t="s">
        <v>438</v>
      </c>
      <c r="J1454" s="9" t="s">
        <v>55</v>
      </c>
      <c r="K1454" t="s">
        <v>381</v>
      </c>
      <c r="L1454">
        <v>2011</v>
      </c>
      <c r="M1454" t="s">
        <v>380</v>
      </c>
    </row>
    <row r="1455" spans="1:14" ht="17" x14ac:dyDescent="0.2">
      <c r="A1455" s="15" t="s">
        <v>597</v>
      </c>
      <c r="B1455" s="15" t="s">
        <v>1853</v>
      </c>
      <c r="C1455" s="13">
        <v>0.85</v>
      </c>
      <c r="D1455" s="13">
        <v>0.05</v>
      </c>
      <c r="E1455" s="13" t="s">
        <v>55</v>
      </c>
      <c r="F1455" s="9" t="s">
        <v>249</v>
      </c>
      <c r="G1455" s="13" t="s">
        <v>250</v>
      </c>
      <c r="H1455" s="9" t="s">
        <v>55</v>
      </c>
      <c r="I1455" s="9" t="s">
        <v>438</v>
      </c>
      <c r="J1455" s="9" t="s">
        <v>55</v>
      </c>
      <c r="K1455" t="s">
        <v>381</v>
      </c>
      <c r="L1455">
        <v>2011</v>
      </c>
      <c r="M1455" t="s">
        <v>380</v>
      </c>
    </row>
    <row r="1456" spans="1:14" ht="17" x14ac:dyDescent="0.2">
      <c r="A1456" s="15" t="s">
        <v>598</v>
      </c>
      <c r="B1456" s="15" t="s">
        <v>1854</v>
      </c>
      <c r="C1456" s="13">
        <v>0.85</v>
      </c>
      <c r="D1456" s="13">
        <v>0.05</v>
      </c>
      <c r="E1456" s="13" t="s">
        <v>55</v>
      </c>
      <c r="F1456" s="9" t="s">
        <v>249</v>
      </c>
      <c r="G1456" s="13" t="s">
        <v>250</v>
      </c>
      <c r="H1456" s="9" t="s">
        <v>55</v>
      </c>
      <c r="I1456" s="9" t="s">
        <v>438</v>
      </c>
      <c r="J1456" s="9" t="s">
        <v>55</v>
      </c>
      <c r="K1456" t="s">
        <v>381</v>
      </c>
      <c r="L1456">
        <v>2011</v>
      </c>
      <c r="M1456" t="s">
        <v>380</v>
      </c>
    </row>
    <row r="1457" spans="1:13" ht="17" x14ac:dyDescent="0.2">
      <c r="A1457" s="15" t="s">
        <v>599</v>
      </c>
      <c r="B1457" s="15" t="s">
        <v>1855</v>
      </c>
      <c r="C1457" s="13">
        <v>0.85</v>
      </c>
      <c r="D1457" s="13">
        <v>0.05</v>
      </c>
      <c r="E1457" s="13" t="s">
        <v>55</v>
      </c>
      <c r="F1457" s="9" t="s">
        <v>249</v>
      </c>
      <c r="G1457" s="13" t="s">
        <v>250</v>
      </c>
      <c r="H1457" s="9" t="s">
        <v>55</v>
      </c>
      <c r="I1457" s="9" t="s">
        <v>438</v>
      </c>
      <c r="J1457" s="9" t="s">
        <v>55</v>
      </c>
      <c r="K1457" t="s">
        <v>381</v>
      </c>
      <c r="L1457">
        <v>2011</v>
      </c>
      <c r="M1457" t="s">
        <v>380</v>
      </c>
    </row>
    <row r="1458" spans="1:13" ht="17" x14ac:dyDescent="0.2">
      <c r="A1458" s="15" t="s">
        <v>600</v>
      </c>
      <c r="B1458" s="15" t="s">
        <v>1856</v>
      </c>
      <c r="C1458" s="13">
        <v>0.85</v>
      </c>
      <c r="D1458" s="13">
        <v>0.05</v>
      </c>
      <c r="E1458" s="13" t="s">
        <v>55</v>
      </c>
      <c r="F1458" s="9" t="s">
        <v>249</v>
      </c>
      <c r="G1458" s="13" t="s">
        <v>250</v>
      </c>
      <c r="H1458" s="9" t="s">
        <v>55</v>
      </c>
      <c r="I1458" s="9" t="s">
        <v>438</v>
      </c>
      <c r="J1458" s="9" t="s">
        <v>55</v>
      </c>
      <c r="K1458" t="s">
        <v>381</v>
      </c>
      <c r="L1458">
        <v>2011</v>
      </c>
      <c r="M1458" t="s">
        <v>380</v>
      </c>
    </row>
    <row r="1459" spans="1:13" ht="17" x14ac:dyDescent="0.2">
      <c r="A1459" s="15" t="s">
        <v>601</v>
      </c>
      <c r="B1459" s="15" t="s">
        <v>1892</v>
      </c>
      <c r="C1459" s="13">
        <v>0.85</v>
      </c>
      <c r="D1459" s="13">
        <v>0.05</v>
      </c>
      <c r="E1459" s="13" t="s">
        <v>55</v>
      </c>
      <c r="F1459" s="9" t="s">
        <v>249</v>
      </c>
      <c r="G1459" s="13" t="s">
        <v>250</v>
      </c>
      <c r="H1459" s="9" t="s">
        <v>55</v>
      </c>
      <c r="I1459" s="9" t="s">
        <v>438</v>
      </c>
      <c r="J1459" s="9" t="s">
        <v>55</v>
      </c>
      <c r="K1459" t="s">
        <v>381</v>
      </c>
      <c r="L1459">
        <v>2011</v>
      </c>
      <c r="M1459" t="s">
        <v>380</v>
      </c>
    </row>
    <row r="1460" spans="1:13" ht="17" x14ac:dyDescent="0.2">
      <c r="A1460" s="15" t="s">
        <v>1631</v>
      </c>
      <c r="B1460" s="15" t="s">
        <v>1843</v>
      </c>
      <c r="C1460" s="13">
        <v>11.5</v>
      </c>
      <c r="D1460" s="13">
        <v>4</v>
      </c>
      <c r="E1460" s="13" t="s">
        <v>55</v>
      </c>
      <c r="F1460" s="9" t="s">
        <v>249</v>
      </c>
      <c r="G1460" s="13" t="s">
        <v>250</v>
      </c>
      <c r="H1460" s="9" t="s">
        <v>55</v>
      </c>
      <c r="I1460" s="9" t="s">
        <v>438</v>
      </c>
      <c r="J1460" s="9" t="s">
        <v>55</v>
      </c>
      <c r="K1460" t="s">
        <v>381</v>
      </c>
      <c r="L1460">
        <v>2011</v>
      </c>
      <c r="M1460" t="s">
        <v>380</v>
      </c>
    </row>
    <row r="1461" spans="1:13" ht="17" x14ac:dyDescent="0.2">
      <c r="A1461" s="15" t="s">
        <v>1632</v>
      </c>
      <c r="B1461" s="15" t="s">
        <v>1844</v>
      </c>
      <c r="C1461" s="13">
        <v>11.5</v>
      </c>
      <c r="D1461" s="13">
        <v>4</v>
      </c>
      <c r="E1461" s="13" t="s">
        <v>55</v>
      </c>
      <c r="F1461" s="9" t="s">
        <v>249</v>
      </c>
      <c r="G1461" s="13" t="s">
        <v>250</v>
      </c>
      <c r="H1461" s="9" t="s">
        <v>55</v>
      </c>
      <c r="I1461" s="9" t="s">
        <v>438</v>
      </c>
      <c r="J1461" s="9" t="s">
        <v>55</v>
      </c>
      <c r="K1461" t="s">
        <v>381</v>
      </c>
      <c r="L1461">
        <v>2011</v>
      </c>
      <c r="M1461" t="s">
        <v>380</v>
      </c>
    </row>
    <row r="1462" spans="1:13" ht="17" x14ac:dyDescent="0.2">
      <c r="A1462" s="15" t="s">
        <v>1633</v>
      </c>
      <c r="B1462" s="15" t="s">
        <v>1845</v>
      </c>
      <c r="C1462" s="13">
        <v>11.5</v>
      </c>
      <c r="D1462" s="13">
        <v>4</v>
      </c>
      <c r="E1462" s="13" t="s">
        <v>55</v>
      </c>
      <c r="F1462" s="9" t="s">
        <v>249</v>
      </c>
      <c r="G1462" s="13" t="s">
        <v>250</v>
      </c>
      <c r="H1462" s="9" t="s">
        <v>55</v>
      </c>
      <c r="I1462" s="9" t="s">
        <v>438</v>
      </c>
      <c r="J1462" s="9" t="s">
        <v>55</v>
      </c>
      <c r="K1462" t="s">
        <v>381</v>
      </c>
      <c r="L1462">
        <v>2011</v>
      </c>
      <c r="M1462" t="s">
        <v>380</v>
      </c>
    </row>
    <row r="1463" spans="1:13" ht="17" x14ac:dyDescent="0.2">
      <c r="A1463" s="15" t="s">
        <v>1634</v>
      </c>
      <c r="B1463" s="15" t="s">
        <v>1846</v>
      </c>
      <c r="C1463" s="13">
        <v>11.5</v>
      </c>
      <c r="D1463" s="13">
        <v>4</v>
      </c>
      <c r="E1463" s="13" t="s">
        <v>55</v>
      </c>
      <c r="F1463" s="9" t="s">
        <v>249</v>
      </c>
      <c r="G1463" s="13" t="s">
        <v>250</v>
      </c>
      <c r="H1463" s="9" t="s">
        <v>55</v>
      </c>
      <c r="I1463" s="9" t="s">
        <v>438</v>
      </c>
      <c r="J1463" s="9" t="s">
        <v>55</v>
      </c>
      <c r="K1463" t="s">
        <v>381</v>
      </c>
      <c r="L1463">
        <v>2011</v>
      </c>
      <c r="M1463" t="s">
        <v>380</v>
      </c>
    </row>
    <row r="1464" spans="1:13" ht="17" x14ac:dyDescent="0.2">
      <c r="A1464" s="15" t="s">
        <v>1635</v>
      </c>
      <c r="B1464" s="15" t="s">
        <v>1847</v>
      </c>
      <c r="C1464" s="13">
        <v>0</v>
      </c>
      <c r="D1464" s="13" t="s">
        <v>55</v>
      </c>
      <c r="E1464" s="13" t="s">
        <v>55</v>
      </c>
      <c r="F1464" s="9" t="s">
        <v>55</v>
      </c>
      <c r="G1464" s="13" t="s">
        <v>250</v>
      </c>
      <c r="H1464" s="9" t="s">
        <v>55</v>
      </c>
      <c r="I1464" s="9" t="s">
        <v>438</v>
      </c>
      <c r="J1464" s="9" t="s">
        <v>55</v>
      </c>
      <c r="K1464" t="s">
        <v>381</v>
      </c>
      <c r="L1464">
        <v>2011</v>
      </c>
      <c r="M1464" t="s">
        <v>380</v>
      </c>
    </row>
    <row r="1465" spans="1:13" ht="17" x14ac:dyDescent="0.2">
      <c r="A1465" s="15" t="s">
        <v>613</v>
      </c>
      <c r="B1465" s="15" t="s">
        <v>1849</v>
      </c>
      <c r="C1465" s="13">
        <v>0.15</v>
      </c>
      <c r="D1465" s="13">
        <v>0.1</v>
      </c>
      <c r="E1465" s="13" t="s">
        <v>55</v>
      </c>
      <c r="F1465" s="9" t="s">
        <v>249</v>
      </c>
      <c r="G1465" s="13" t="s">
        <v>1645</v>
      </c>
      <c r="H1465" s="9" t="s">
        <v>55</v>
      </c>
      <c r="I1465" s="9" t="s">
        <v>438</v>
      </c>
      <c r="J1465" s="9" t="s">
        <v>55</v>
      </c>
      <c r="K1465" t="s">
        <v>381</v>
      </c>
      <c r="L1465">
        <v>2011</v>
      </c>
      <c r="M1465" t="s">
        <v>380</v>
      </c>
    </row>
    <row r="1466" spans="1:13" ht="17" x14ac:dyDescent="0.2">
      <c r="A1466" s="15" t="s">
        <v>614</v>
      </c>
      <c r="B1466" s="15" t="s">
        <v>1852</v>
      </c>
      <c r="C1466" s="13">
        <v>0.15</v>
      </c>
      <c r="D1466" s="13">
        <v>0.1</v>
      </c>
      <c r="E1466" s="13" t="s">
        <v>55</v>
      </c>
      <c r="F1466" s="9" t="s">
        <v>249</v>
      </c>
      <c r="G1466" s="13" t="s">
        <v>1645</v>
      </c>
      <c r="H1466" s="9" t="s">
        <v>55</v>
      </c>
      <c r="I1466" s="9" t="s">
        <v>438</v>
      </c>
      <c r="J1466" s="9" t="s">
        <v>55</v>
      </c>
      <c r="K1466" t="s">
        <v>381</v>
      </c>
      <c r="L1466">
        <v>2011</v>
      </c>
      <c r="M1466" t="s">
        <v>380</v>
      </c>
    </row>
    <row r="1467" spans="1:13" ht="17" x14ac:dyDescent="0.2">
      <c r="A1467" s="15" t="s">
        <v>615</v>
      </c>
      <c r="B1467" s="15" t="s">
        <v>1853</v>
      </c>
      <c r="C1467" s="13">
        <v>0.47</v>
      </c>
      <c r="D1467" s="13">
        <v>0.15</v>
      </c>
      <c r="E1467" s="13" t="s">
        <v>55</v>
      </c>
      <c r="F1467" s="9" t="s">
        <v>249</v>
      </c>
      <c r="G1467" s="13" t="s">
        <v>250</v>
      </c>
      <c r="H1467" s="9" t="s">
        <v>55</v>
      </c>
      <c r="I1467" s="9" t="s">
        <v>438</v>
      </c>
      <c r="J1467" s="9" t="s">
        <v>55</v>
      </c>
      <c r="K1467" t="s">
        <v>381</v>
      </c>
      <c r="L1467">
        <v>2011</v>
      </c>
      <c r="M1467" t="s">
        <v>380</v>
      </c>
    </row>
    <row r="1468" spans="1:13" ht="17" x14ac:dyDescent="0.2">
      <c r="A1468" s="15" t="s">
        <v>616</v>
      </c>
      <c r="B1468" s="15" t="s">
        <v>1854</v>
      </c>
      <c r="C1468" s="13">
        <v>0.47</v>
      </c>
      <c r="D1468" s="13">
        <v>0.15</v>
      </c>
      <c r="E1468" s="13" t="s">
        <v>55</v>
      </c>
      <c r="F1468" s="9" t="s">
        <v>249</v>
      </c>
      <c r="G1468" s="13" t="s">
        <v>250</v>
      </c>
      <c r="H1468" s="9" t="s">
        <v>55</v>
      </c>
      <c r="I1468" s="9" t="s">
        <v>438</v>
      </c>
      <c r="J1468" s="9" t="s">
        <v>55</v>
      </c>
      <c r="K1468" t="s">
        <v>381</v>
      </c>
      <c r="L1468">
        <v>2011</v>
      </c>
      <c r="M1468" t="s">
        <v>380</v>
      </c>
    </row>
    <row r="1469" spans="1:13" ht="17" x14ac:dyDescent="0.2">
      <c r="A1469" s="15" t="s">
        <v>617</v>
      </c>
      <c r="B1469" s="15" t="s">
        <v>1855</v>
      </c>
      <c r="C1469" s="13">
        <v>0.47</v>
      </c>
      <c r="D1469" s="13">
        <v>0.15</v>
      </c>
      <c r="E1469" s="13" t="s">
        <v>55</v>
      </c>
      <c r="F1469" s="9" t="s">
        <v>249</v>
      </c>
      <c r="G1469" s="13" t="s">
        <v>250</v>
      </c>
      <c r="H1469" s="9" t="s">
        <v>55</v>
      </c>
      <c r="I1469" s="9" t="s">
        <v>438</v>
      </c>
      <c r="J1469" s="9" t="s">
        <v>55</v>
      </c>
      <c r="K1469" t="s">
        <v>381</v>
      </c>
      <c r="L1469">
        <v>2011</v>
      </c>
      <c r="M1469" t="s">
        <v>380</v>
      </c>
    </row>
    <row r="1470" spans="1:13" ht="17" x14ac:dyDescent="0.2">
      <c r="A1470" s="15" t="s">
        <v>618</v>
      </c>
      <c r="B1470" s="15" t="s">
        <v>1856</v>
      </c>
      <c r="C1470" s="13">
        <v>0.47</v>
      </c>
      <c r="D1470" s="13">
        <v>0.15</v>
      </c>
      <c r="E1470" s="13" t="s">
        <v>55</v>
      </c>
      <c r="F1470" s="9" t="s">
        <v>249</v>
      </c>
      <c r="G1470" s="13" t="s">
        <v>250</v>
      </c>
      <c r="H1470" s="9" t="s">
        <v>55</v>
      </c>
      <c r="I1470" s="9" t="s">
        <v>438</v>
      </c>
      <c r="J1470" s="9" t="s">
        <v>55</v>
      </c>
      <c r="K1470" t="s">
        <v>381</v>
      </c>
      <c r="L1470">
        <v>2011</v>
      </c>
      <c r="M1470" t="s">
        <v>380</v>
      </c>
    </row>
    <row r="1471" spans="1:13" ht="17" x14ac:dyDescent="0.2">
      <c r="A1471" s="15" t="s">
        <v>619</v>
      </c>
      <c r="B1471" s="15" t="s">
        <v>1892</v>
      </c>
      <c r="C1471" s="13">
        <v>0</v>
      </c>
      <c r="D1471" s="13" t="s">
        <v>55</v>
      </c>
      <c r="E1471" s="13" t="s">
        <v>55</v>
      </c>
      <c r="F1471" s="9" t="s">
        <v>55</v>
      </c>
      <c r="G1471" s="13" t="s">
        <v>250</v>
      </c>
      <c r="H1471" s="9" t="s">
        <v>55</v>
      </c>
      <c r="I1471" s="9" t="s">
        <v>438</v>
      </c>
      <c r="J1471" s="9" t="s">
        <v>55</v>
      </c>
      <c r="K1471" t="s">
        <v>381</v>
      </c>
      <c r="L1471">
        <v>2011</v>
      </c>
      <c r="M1471" t="s">
        <v>380</v>
      </c>
    </row>
    <row r="1472" spans="1:13" ht="17" x14ac:dyDescent="0.2">
      <c r="A1472" s="15" t="s">
        <v>350</v>
      </c>
      <c r="B1472" s="15" t="s">
        <v>55</v>
      </c>
      <c r="C1472" s="13">
        <v>1.25</v>
      </c>
      <c r="D1472" s="13">
        <v>1.23</v>
      </c>
      <c r="E1472" s="13">
        <v>1.26</v>
      </c>
      <c r="F1472" s="9" t="s">
        <v>63</v>
      </c>
      <c r="G1472" s="13" t="s">
        <v>862</v>
      </c>
      <c r="H1472" s="9" t="s">
        <v>55</v>
      </c>
      <c r="I1472" s="9" t="s">
        <v>55</v>
      </c>
      <c r="J1472" s="9" t="s">
        <v>1684</v>
      </c>
      <c r="K1472" t="s">
        <v>1662</v>
      </c>
      <c r="L1472">
        <v>2015</v>
      </c>
      <c r="M1472" t="s">
        <v>1660</v>
      </c>
    </row>
    <row r="1473" spans="1:14" ht="17" x14ac:dyDescent="0.2">
      <c r="A1473" s="15" t="s">
        <v>350</v>
      </c>
      <c r="B1473" s="15" t="s">
        <v>55</v>
      </c>
      <c r="C1473" s="13">
        <v>1.17</v>
      </c>
      <c r="D1473" s="13">
        <v>1.1599999999999999</v>
      </c>
      <c r="E1473" s="13">
        <v>1.19</v>
      </c>
      <c r="F1473" s="9" t="s">
        <v>63</v>
      </c>
      <c r="G1473" s="13" t="s">
        <v>862</v>
      </c>
      <c r="H1473" s="9" t="s">
        <v>55</v>
      </c>
      <c r="I1473" s="9" t="s">
        <v>55</v>
      </c>
      <c r="J1473" s="9" t="s">
        <v>1685</v>
      </c>
      <c r="K1473" t="s">
        <v>1662</v>
      </c>
      <c r="L1473">
        <v>2015</v>
      </c>
      <c r="M1473" t="s">
        <v>1660</v>
      </c>
    </row>
    <row r="1474" spans="1:14" ht="17" x14ac:dyDescent="0.2">
      <c r="A1474" s="15" t="s">
        <v>350</v>
      </c>
      <c r="B1474" s="15" t="s">
        <v>55</v>
      </c>
      <c r="C1474" s="13">
        <v>1.17</v>
      </c>
      <c r="D1474" s="13">
        <v>1.1599999999999999</v>
      </c>
      <c r="E1474" s="13">
        <v>1.18</v>
      </c>
      <c r="F1474" s="9" t="s">
        <v>63</v>
      </c>
      <c r="G1474" s="13" t="s">
        <v>862</v>
      </c>
      <c r="H1474" s="9" t="s">
        <v>55</v>
      </c>
      <c r="I1474" s="9" t="s">
        <v>55</v>
      </c>
      <c r="J1474" s="9" t="s">
        <v>1686</v>
      </c>
      <c r="K1474" t="s">
        <v>1662</v>
      </c>
      <c r="L1474">
        <v>2015</v>
      </c>
      <c r="M1474" t="s">
        <v>1660</v>
      </c>
    </row>
    <row r="1475" spans="1:14" ht="17" x14ac:dyDescent="0.2">
      <c r="A1475" s="15" t="s">
        <v>1673</v>
      </c>
      <c r="B1475" s="15" t="s">
        <v>1841</v>
      </c>
      <c r="C1475" s="13">
        <v>0.32</v>
      </c>
      <c r="D1475" s="13" t="s">
        <v>438</v>
      </c>
      <c r="E1475" s="13" t="s">
        <v>438</v>
      </c>
      <c r="F1475" s="9" t="s">
        <v>72</v>
      </c>
      <c r="G1475" s="13" t="s">
        <v>1690</v>
      </c>
      <c r="H1475" s="9" t="s">
        <v>31</v>
      </c>
      <c r="I1475" s="9">
        <v>50</v>
      </c>
      <c r="J1475" s="9" t="s">
        <v>1684</v>
      </c>
      <c r="K1475" t="s">
        <v>1662</v>
      </c>
      <c r="L1475">
        <v>2015</v>
      </c>
      <c r="M1475" t="s">
        <v>1660</v>
      </c>
      <c r="N1475" t="s">
        <v>1689</v>
      </c>
    </row>
    <row r="1476" spans="1:14" ht="17" x14ac:dyDescent="0.2">
      <c r="A1476" s="15" t="s">
        <v>1674</v>
      </c>
      <c r="B1476" s="15" t="s">
        <v>1859</v>
      </c>
      <c r="C1476" s="13">
        <v>0.3</v>
      </c>
      <c r="D1476" s="13" t="s">
        <v>438</v>
      </c>
      <c r="E1476" s="13" t="s">
        <v>438</v>
      </c>
      <c r="F1476" s="9" t="s">
        <v>72</v>
      </c>
      <c r="G1476" s="13" t="s">
        <v>1690</v>
      </c>
      <c r="H1476" s="9" t="s">
        <v>31</v>
      </c>
      <c r="I1476" s="9" t="s">
        <v>54</v>
      </c>
      <c r="J1476" s="9" t="s">
        <v>1684</v>
      </c>
      <c r="K1476" t="s">
        <v>1662</v>
      </c>
      <c r="L1476">
        <v>2015</v>
      </c>
      <c r="M1476" t="s">
        <v>1660</v>
      </c>
    </row>
    <row r="1477" spans="1:14" ht="17" x14ac:dyDescent="0.2">
      <c r="A1477" s="15" t="s">
        <v>1675</v>
      </c>
      <c r="B1477" s="15" t="s">
        <v>1863</v>
      </c>
      <c r="C1477" s="13">
        <v>0.41</v>
      </c>
      <c r="D1477" s="13" t="s">
        <v>438</v>
      </c>
      <c r="E1477" s="13" t="s">
        <v>438</v>
      </c>
      <c r="F1477" s="9" t="s">
        <v>72</v>
      </c>
      <c r="G1477" s="13" t="s">
        <v>1690</v>
      </c>
      <c r="H1477" s="9" t="s">
        <v>31</v>
      </c>
      <c r="I1477" s="9" t="s">
        <v>54</v>
      </c>
      <c r="J1477" s="9" t="s">
        <v>1684</v>
      </c>
      <c r="K1477" t="s">
        <v>1662</v>
      </c>
      <c r="L1477">
        <v>2015</v>
      </c>
      <c r="M1477" t="s">
        <v>1660</v>
      </c>
    </row>
    <row r="1478" spans="1:14" ht="17" x14ac:dyDescent="0.2">
      <c r="A1478" s="15" t="s">
        <v>1676</v>
      </c>
      <c r="B1478" s="15" t="s">
        <v>1865</v>
      </c>
      <c r="C1478" s="13">
        <v>0.49</v>
      </c>
      <c r="D1478" s="13" t="s">
        <v>438</v>
      </c>
      <c r="E1478" s="13" t="s">
        <v>438</v>
      </c>
      <c r="F1478" s="9" t="s">
        <v>72</v>
      </c>
      <c r="G1478" s="13" t="s">
        <v>1690</v>
      </c>
      <c r="H1478" s="9" t="s">
        <v>31</v>
      </c>
      <c r="I1478" s="9" t="s">
        <v>54</v>
      </c>
      <c r="J1478" s="9" t="s">
        <v>1684</v>
      </c>
      <c r="K1478" t="s">
        <v>1662</v>
      </c>
      <c r="L1478">
        <v>2015</v>
      </c>
      <c r="M1478" t="s">
        <v>1660</v>
      </c>
    </row>
    <row r="1479" spans="1:14" ht="17" x14ac:dyDescent="0.2">
      <c r="A1479" s="15" t="s">
        <v>1677</v>
      </c>
      <c r="B1479" s="15" t="s">
        <v>1878</v>
      </c>
      <c r="C1479" s="13">
        <v>0.95</v>
      </c>
      <c r="D1479" s="13" t="s">
        <v>438</v>
      </c>
      <c r="E1479" s="13" t="s">
        <v>438</v>
      </c>
      <c r="F1479" s="9" t="s">
        <v>72</v>
      </c>
      <c r="G1479" s="13" t="s">
        <v>1690</v>
      </c>
      <c r="H1479" s="9" t="s">
        <v>31</v>
      </c>
      <c r="I1479" s="9" t="s">
        <v>54</v>
      </c>
      <c r="J1479" s="9" t="s">
        <v>1684</v>
      </c>
      <c r="K1479" t="s">
        <v>1662</v>
      </c>
      <c r="L1479">
        <v>2015</v>
      </c>
      <c r="M1479" t="s">
        <v>1660</v>
      </c>
    </row>
    <row r="1480" spans="1:14" ht="17" x14ac:dyDescent="0.2">
      <c r="A1480" s="15" t="s">
        <v>1678</v>
      </c>
      <c r="B1480" s="15" t="s">
        <v>1884</v>
      </c>
      <c r="C1480" s="13">
        <v>0.74</v>
      </c>
      <c r="D1480" s="13" t="s">
        <v>438</v>
      </c>
      <c r="E1480" s="13" t="s">
        <v>438</v>
      </c>
      <c r="F1480" s="9" t="s">
        <v>72</v>
      </c>
      <c r="G1480" s="13" t="s">
        <v>1690</v>
      </c>
      <c r="H1480" s="9" t="s">
        <v>31</v>
      </c>
      <c r="I1480" s="9" t="s">
        <v>54</v>
      </c>
      <c r="J1480" s="9" t="s">
        <v>1684</v>
      </c>
      <c r="K1480" t="s">
        <v>1662</v>
      </c>
      <c r="L1480">
        <v>2015</v>
      </c>
      <c r="M1480" t="s">
        <v>1660</v>
      </c>
    </row>
    <row r="1481" spans="1:14" ht="17" x14ac:dyDescent="0.2">
      <c r="A1481" s="15" t="s">
        <v>1679</v>
      </c>
      <c r="B1481" s="15" t="s">
        <v>1849</v>
      </c>
      <c r="C1481" s="13">
        <v>0.6</v>
      </c>
      <c r="D1481" s="13" t="s">
        <v>438</v>
      </c>
      <c r="E1481" s="13" t="s">
        <v>438</v>
      </c>
      <c r="F1481" s="9" t="s">
        <v>72</v>
      </c>
      <c r="G1481" s="13" t="s">
        <v>1690</v>
      </c>
      <c r="H1481" s="9" t="s">
        <v>31</v>
      </c>
      <c r="I1481" s="9">
        <v>50</v>
      </c>
      <c r="J1481" s="9" t="s">
        <v>1684</v>
      </c>
      <c r="K1481" t="s">
        <v>1662</v>
      </c>
      <c r="L1481">
        <v>2015</v>
      </c>
      <c r="M1481" t="s">
        <v>1660</v>
      </c>
    </row>
    <row r="1482" spans="1:14" ht="17" x14ac:dyDescent="0.2">
      <c r="A1482" s="15" t="s">
        <v>1680</v>
      </c>
      <c r="B1482" s="15" t="s">
        <v>1852</v>
      </c>
      <c r="C1482" s="13">
        <v>0.56999999999999995</v>
      </c>
      <c r="D1482" s="13" t="s">
        <v>438</v>
      </c>
      <c r="E1482" s="13" t="s">
        <v>438</v>
      </c>
      <c r="F1482" s="9" t="s">
        <v>72</v>
      </c>
      <c r="G1482" s="13" t="s">
        <v>1690</v>
      </c>
      <c r="H1482" s="9" t="s">
        <v>31</v>
      </c>
      <c r="I1482" s="9" t="s">
        <v>54</v>
      </c>
      <c r="J1482" s="9" t="s">
        <v>1684</v>
      </c>
      <c r="K1482" t="s">
        <v>1662</v>
      </c>
      <c r="L1482">
        <v>2015</v>
      </c>
      <c r="M1482" t="s">
        <v>1660</v>
      </c>
    </row>
    <row r="1483" spans="1:14" ht="17" x14ac:dyDescent="0.2">
      <c r="A1483" s="15" t="s">
        <v>1681</v>
      </c>
      <c r="B1483" s="15" t="s">
        <v>1853</v>
      </c>
      <c r="C1483" s="13">
        <v>0.41</v>
      </c>
      <c r="D1483" s="13" t="s">
        <v>438</v>
      </c>
      <c r="E1483" s="13" t="s">
        <v>438</v>
      </c>
      <c r="F1483" s="9" t="s">
        <v>72</v>
      </c>
      <c r="G1483" s="13" t="s">
        <v>1690</v>
      </c>
      <c r="H1483" s="9" t="s">
        <v>31</v>
      </c>
      <c r="I1483" s="9" t="s">
        <v>54</v>
      </c>
      <c r="J1483" s="9" t="s">
        <v>1684</v>
      </c>
      <c r="K1483" t="s">
        <v>1662</v>
      </c>
      <c r="L1483">
        <v>2015</v>
      </c>
      <c r="M1483" t="s">
        <v>1660</v>
      </c>
    </row>
    <row r="1484" spans="1:14" ht="17" x14ac:dyDescent="0.2">
      <c r="A1484" s="15" t="s">
        <v>1682</v>
      </c>
      <c r="B1484" s="15" t="s">
        <v>1854</v>
      </c>
      <c r="C1484" s="13">
        <v>0.37</v>
      </c>
      <c r="D1484" s="13" t="s">
        <v>438</v>
      </c>
      <c r="E1484" s="13" t="s">
        <v>438</v>
      </c>
      <c r="F1484" s="9" t="s">
        <v>72</v>
      </c>
      <c r="G1484" s="13" t="s">
        <v>1690</v>
      </c>
      <c r="H1484" s="9" t="s">
        <v>31</v>
      </c>
      <c r="I1484" s="9" t="s">
        <v>54</v>
      </c>
      <c r="J1484" s="9" t="s">
        <v>1684</v>
      </c>
      <c r="K1484" t="s">
        <v>1662</v>
      </c>
      <c r="L1484">
        <v>2015</v>
      </c>
      <c r="M1484" t="s">
        <v>1660</v>
      </c>
    </row>
    <row r="1485" spans="1:14" ht="17" x14ac:dyDescent="0.2">
      <c r="A1485" s="15" t="s">
        <v>1683</v>
      </c>
      <c r="B1485" s="15" t="s">
        <v>1855</v>
      </c>
      <c r="C1485" s="13">
        <v>0.05</v>
      </c>
      <c r="D1485" s="13" t="s">
        <v>438</v>
      </c>
      <c r="E1485" s="13" t="s">
        <v>438</v>
      </c>
      <c r="F1485" s="9" t="s">
        <v>72</v>
      </c>
      <c r="G1485" s="13" t="s">
        <v>1690</v>
      </c>
      <c r="H1485" s="9" t="s">
        <v>31</v>
      </c>
      <c r="I1485" s="9" t="s">
        <v>54</v>
      </c>
      <c r="J1485" s="9" t="s">
        <v>1684</v>
      </c>
      <c r="K1485" t="s">
        <v>1662</v>
      </c>
      <c r="L1485">
        <v>2015</v>
      </c>
      <c r="M1485" t="s">
        <v>1660</v>
      </c>
    </row>
    <row r="1486" spans="1:14" ht="17" x14ac:dyDescent="0.2">
      <c r="A1486" s="15" t="s">
        <v>933</v>
      </c>
      <c r="B1486" s="15" t="s">
        <v>1845</v>
      </c>
      <c r="C1486" s="13">
        <v>3.25</v>
      </c>
      <c r="D1486" s="13">
        <v>0.1</v>
      </c>
      <c r="E1486" s="13" t="s">
        <v>55</v>
      </c>
      <c r="F1486" s="9" t="s">
        <v>72</v>
      </c>
      <c r="G1486" s="13" t="s">
        <v>1688</v>
      </c>
      <c r="H1486" s="9" t="s">
        <v>31</v>
      </c>
      <c r="I1486" s="9">
        <v>25</v>
      </c>
      <c r="J1486" s="9" t="s">
        <v>1684</v>
      </c>
      <c r="K1486" t="s">
        <v>1662</v>
      </c>
      <c r="L1486">
        <v>2015</v>
      </c>
      <c r="M1486" t="s">
        <v>1660</v>
      </c>
    </row>
    <row r="1487" spans="1:14" ht="17" x14ac:dyDescent="0.2">
      <c r="A1487" s="15" t="s">
        <v>1673</v>
      </c>
      <c r="B1487" s="15" t="s">
        <v>1841</v>
      </c>
      <c r="C1487" s="13">
        <v>0.41</v>
      </c>
      <c r="D1487" s="13" t="s">
        <v>438</v>
      </c>
      <c r="E1487" s="13" t="s">
        <v>438</v>
      </c>
      <c r="F1487" s="9" t="s">
        <v>72</v>
      </c>
      <c r="G1487" s="13" t="s">
        <v>1690</v>
      </c>
      <c r="H1487" s="9" t="s">
        <v>31</v>
      </c>
      <c r="I1487" s="9">
        <v>50</v>
      </c>
      <c r="J1487" s="9" t="s">
        <v>1685</v>
      </c>
      <c r="K1487" t="s">
        <v>1662</v>
      </c>
      <c r="L1487">
        <v>2015</v>
      </c>
      <c r="M1487" t="s">
        <v>1660</v>
      </c>
    </row>
    <row r="1488" spans="1:14" ht="17" x14ac:dyDescent="0.2">
      <c r="A1488" s="15" t="s">
        <v>1674</v>
      </c>
      <c r="B1488" s="15" t="s">
        <v>1859</v>
      </c>
      <c r="C1488" s="13">
        <v>0.56999999999999995</v>
      </c>
      <c r="D1488" s="13" t="s">
        <v>438</v>
      </c>
      <c r="E1488" s="13" t="s">
        <v>438</v>
      </c>
      <c r="F1488" s="9" t="s">
        <v>72</v>
      </c>
      <c r="G1488" s="13" t="s">
        <v>1690</v>
      </c>
      <c r="H1488" s="9" t="s">
        <v>31</v>
      </c>
      <c r="I1488" s="9" t="s">
        <v>54</v>
      </c>
      <c r="J1488" s="9" t="s">
        <v>1685</v>
      </c>
      <c r="K1488" t="s">
        <v>1662</v>
      </c>
      <c r="L1488">
        <v>2015</v>
      </c>
      <c r="M1488" t="s">
        <v>1660</v>
      </c>
    </row>
    <row r="1489" spans="1:13" ht="17" x14ac:dyDescent="0.2">
      <c r="A1489" s="15" t="s">
        <v>1675</v>
      </c>
      <c r="B1489" s="15" t="s">
        <v>1863</v>
      </c>
      <c r="C1489" s="13">
        <v>0.43</v>
      </c>
      <c r="D1489" s="13" t="s">
        <v>438</v>
      </c>
      <c r="E1489" s="13" t="s">
        <v>438</v>
      </c>
      <c r="F1489" s="9" t="s">
        <v>72</v>
      </c>
      <c r="G1489" s="13" t="s">
        <v>1690</v>
      </c>
      <c r="H1489" s="9" t="s">
        <v>31</v>
      </c>
      <c r="I1489" s="9" t="s">
        <v>54</v>
      </c>
      <c r="J1489" s="9" t="s">
        <v>1685</v>
      </c>
      <c r="K1489" t="s">
        <v>1662</v>
      </c>
      <c r="L1489">
        <v>2015</v>
      </c>
      <c r="M1489" t="s">
        <v>1660</v>
      </c>
    </row>
    <row r="1490" spans="1:13" ht="17" x14ac:dyDescent="0.2">
      <c r="A1490" s="15" t="s">
        <v>1676</v>
      </c>
      <c r="B1490" s="15" t="s">
        <v>1865</v>
      </c>
      <c r="C1490" s="13">
        <v>0.53</v>
      </c>
      <c r="D1490" s="13" t="s">
        <v>438</v>
      </c>
      <c r="E1490" s="13" t="s">
        <v>438</v>
      </c>
      <c r="F1490" s="9" t="s">
        <v>72</v>
      </c>
      <c r="G1490" s="13" t="s">
        <v>1690</v>
      </c>
      <c r="H1490" s="9" t="s">
        <v>31</v>
      </c>
      <c r="I1490" s="9" t="s">
        <v>54</v>
      </c>
      <c r="J1490" s="9" t="s">
        <v>1685</v>
      </c>
      <c r="K1490" t="s">
        <v>1662</v>
      </c>
      <c r="L1490">
        <v>2015</v>
      </c>
      <c r="M1490" t="s">
        <v>1660</v>
      </c>
    </row>
    <row r="1491" spans="1:13" ht="17" x14ac:dyDescent="0.2">
      <c r="A1491" s="15" t="s">
        <v>1677</v>
      </c>
      <c r="B1491" s="15" t="s">
        <v>1878</v>
      </c>
      <c r="C1491" s="13">
        <v>0.95</v>
      </c>
      <c r="D1491" s="13" t="s">
        <v>438</v>
      </c>
      <c r="E1491" s="13" t="s">
        <v>438</v>
      </c>
      <c r="F1491" s="9" t="s">
        <v>72</v>
      </c>
      <c r="G1491" s="13" t="s">
        <v>1690</v>
      </c>
      <c r="H1491" s="9" t="s">
        <v>31</v>
      </c>
      <c r="I1491" s="9" t="s">
        <v>54</v>
      </c>
      <c r="J1491" s="9" t="s">
        <v>1685</v>
      </c>
      <c r="K1491" t="s">
        <v>1662</v>
      </c>
      <c r="L1491">
        <v>2015</v>
      </c>
      <c r="M1491" t="s">
        <v>1660</v>
      </c>
    </row>
    <row r="1492" spans="1:13" ht="17" x14ac:dyDescent="0.2">
      <c r="A1492" s="15" t="s">
        <v>1678</v>
      </c>
      <c r="B1492" s="15" t="s">
        <v>1884</v>
      </c>
      <c r="C1492" s="13">
        <v>0.88</v>
      </c>
      <c r="D1492" s="13" t="s">
        <v>438</v>
      </c>
      <c r="E1492" s="13" t="s">
        <v>438</v>
      </c>
      <c r="F1492" s="9" t="s">
        <v>72</v>
      </c>
      <c r="G1492" s="13" t="s">
        <v>1690</v>
      </c>
      <c r="H1492" s="9" t="s">
        <v>31</v>
      </c>
      <c r="I1492" s="9" t="s">
        <v>54</v>
      </c>
      <c r="J1492" s="9" t="s">
        <v>1685</v>
      </c>
      <c r="K1492" t="s">
        <v>1662</v>
      </c>
      <c r="L1492">
        <v>2015</v>
      </c>
      <c r="M1492" t="s">
        <v>1660</v>
      </c>
    </row>
    <row r="1493" spans="1:13" ht="17" x14ac:dyDescent="0.2">
      <c r="A1493" s="15" t="s">
        <v>1679</v>
      </c>
      <c r="B1493" s="15" t="s">
        <v>1849</v>
      </c>
      <c r="C1493" s="13">
        <v>0.56000000000000005</v>
      </c>
      <c r="D1493" s="13" t="s">
        <v>438</v>
      </c>
      <c r="E1493" s="13" t="s">
        <v>438</v>
      </c>
      <c r="F1493" s="9" t="s">
        <v>72</v>
      </c>
      <c r="G1493" s="13" t="s">
        <v>1690</v>
      </c>
      <c r="H1493" s="9" t="s">
        <v>31</v>
      </c>
      <c r="I1493" s="9">
        <v>50</v>
      </c>
      <c r="J1493" s="9" t="s">
        <v>1685</v>
      </c>
      <c r="K1493" t="s">
        <v>1662</v>
      </c>
      <c r="L1493">
        <v>2015</v>
      </c>
      <c r="M1493" t="s">
        <v>1660</v>
      </c>
    </row>
    <row r="1494" spans="1:13" ht="17" x14ac:dyDescent="0.2">
      <c r="A1494" s="15" t="s">
        <v>1680</v>
      </c>
      <c r="B1494" s="15" t="s">
        <v>1852</v>
      </c>
      <c r="C1494" s="13">
        <v>0.33</v>
      </c>
      <c r="D1494" s="13" t="s">
        <v>438</v>
      </c>
      <c r="E1494" s="13" t="s">
        <v>438</v>
      </c>
      <c r="F1494" s="9" t="s">
        <v>72</v>
      </c>
      <c r="G1494" s="13" t="s">
        <v>1690</v>
      </c>
      <c r="H1494" s="9" t="s">
        <v>31</v>
      </c>
      <c r="I1494" s="9" t="s">
        <v>54</v>
      </c>
      <c r="J1494" s="9" t="s">
        <v>1685</v>
      </c>
      <c r="K1494" t="s">
        <v>1662</v>
      </c>
      <c r="L1494">
        <v>2015</v>
      </c>
      <c r="M1494" t="s">
        <v>1660</v>
      </c>
    </row>
    <row r="1495" spans="1:13" ht="17" x14ac:dyDescent="0.2">
      <c r="A1495" s="15" t="s">
        <v>1681</v>
      </c>
      <c r="B1495" s="15" t="s">
        <v>1853</v>
      </c>
      <c r="C1495" s="13">
        <v>0.39</v>
      </c>
      <c r="D1495" s="13" t="s">
        <v>438</v>
      </c>
      <c r="E1495" s="13" t="s">
        <v>438</v>
      </c>
      <c r="F1495" s="9" t="s">
        <v>72</v>
      </c>
      <c r="G1495" s="13" t="s">
        <v>1690</v>
      </c>
      <c r="H1495" s="9" t="s">
        <v>31</v>
      </c>
      <c r="I1495" s="9" t="s">
        <v>54</v>
      </c>
      <c r="J1495" s="9" t="s">
        <v>1685</v>
      </c>
      <c r="K1495" t="s">
        <v>1662</v>
      </c>
      <c r="L1495">
        <v>2015</v>
      </c>
      <c r="M1495" t="s">
        <v>1660</v>
      </c>
    </row>
    <row r="1496" spans="1:13" ht="17" x14ac:dyDescent="0.2">
      <c r="A1496" s="15" t="s">
        <v>1682</v>
      </c>
      <c r="B1496" s="15" t="s">
        <v>1854</v>
      </c>
      <c r="C1496" s="13">
        <v>0.34</v>
      </c>
      <c r="D1496" s="13" t="s">
        <v>438</v>
      </c>
      <c r="E1496" s="13" t="s">
        <v>438</v>
      </c>
      <c r="F1496" s="9" t="s">
        <v>72</v>
      </c>
      <c r="G1496" s="13" t="s">
        <v>1690</v>
      </c>
      <c r="H1496" s="9" t="s">
        <v>31</v>
      </c>
      <c r="I1496" s="9" t="s">
        <v>54</v>
      </c>
      <c r="J1496" s="9" t="s">
        <v>1685</v>
      </c>
      <c r="K1496" t="s">
        <v>1662</v>
      </c>
      <c r="L1496">
        <v>2015</v>
      </c>
      <c r="M1496" t="s">
        <v>1660</v>
      </c>
    </row>
    <row r="1497" spans="1:13" ht="17" x14ac:dyDescent="0.2">
      <c r="A1497" s="15" t="s">
        <v>1683</v>
      </c>
      <c r="B1497" s="15" t="s">
        <v>1855</v>
      </c>
      <c r="C1497" s="13">
        <v>0.05</v>
      </c>
      <c r="D1497" s="13" t="s">
        <v>438</v>
      </c>
      <c r="E1497" s="13" t="s">
        <v>438</v>
      </c>
      <c r="F1497" s="9" t="s">
        <v>72</v>
      </c>
      <c r="G1497" s="13" t="s">
        <v>1690</v>
      </c>
      <c r="H1497" s="9" t="s">
        <v>31</v>
      </c>
      <c r="I1497" s="9" t="s">
        <v>54</v>
      </c>
      <c r="J1497" s="9" t="s">
        <v>1685</v>
      </c>
      <c r="K1497" t="s">
        <v>1662</v>
      </c>
      <c r="L1497">
        <v>2015</v>
      </c>
      <c r="M1497" t="s">
        <v>1660</v>
      </c>
    </row>
    <row r="1498" spans="1:13" ht="17" x14ac:dyDescent="0.2">
      <c r="A1498" s="15" t="s">
        <v>933</v>
      </c>
      <c r="B1498" s="15" t="s">
        <v>1845</v>
      </c>
      <c r="C1498" s="13">
        <v>2.04</v>
      </c>
      <c r="D1498" s="13">
        <v>0.1</v>
      </c>
      <c r="E1498" s="13" t="s">
        <v>55</v>
      </c>
      <c r="F1498" s="9" t="s">
        <v>72</v>
      </c>
      <c r="G1498" s="13" t="s">
        <v>1688</v>
      </c>
      <c r="H1498" s="9" t="s">
        <v>31</v>
      </c>
      <c r="I1498" s="9">
        <v>36</v>
      </c>
      <c r="J1498" s="9" t="s">
        <v>1685</v>
      </c>
      <c r="K1498" t="s">
        <v>1662</v>
      </c>
      <c r="L1498">
        <v>2015</v>
      </c>
      <c r="M1498" t="s">
        <v>1660</v>
      </c>
    </row>
    <row r="1499" spans="1:13" ht="17" x14ac:dyDescent="0.2">
      <c r="A1499" s="15" t="s">
        <v>1673</v>
      </c>
      <c r="B1499" s="15" t="s">
        <v>1841</v>
      </c>
      <c r="C1499" s="13">
        <v>0.31</v>
      </c>
      <c r="D1499" s="13" t="s">
        <v>438</v>
      </c>
      <c r="E1499" s="13" t="s">
        <v>438</v>
      </c>
      <c r="F1499" s="9" t="s">
        <v>72</v>
      </c>
      <c r="G1499" s="13" t="s">
        <v>1690</v>
      </c>
      <c r="H1499" s="9" t="s">
        <v>31</v>
      </c>
      <c r="I1499" s="9">
        <v>50</v>
      </c>
      <c r="J1499" s="9" t="s">
        <v>1686</v>
      </c>
      <c r="K1499" t="s">
        <v>1662</v>
      </c>
      <c r="L1499">
        <v>2015</v>
      </c>
      <c r="M1499" t="s">
        <v>1660</v>
      </c>
    </row>
    <row r="1500" spans="1:13" ht="17" x14ac:dyDescent="0.2">
      <c r="A1500" s="15" t="s">
        <v>1674</v>
      </c>
      <c r="B1500" s="15" t="s">
        <v>1859</v>
      </c>
      <c r="C1500" s="13">
        <v>0.42</v>
      </c>
      <c r="D1500" s="13" t="s">
        <v>438</v>
      </c>
      <c r="E1500" s="13" t="s">
        <v>438</v>
      </c>
      <c r="F1500" s="9" t="s">
        <v>72</v>
      </c>
      <c r="G1500" s="13" t="s">
        <v>1690</v>
      </c>
      <c r="H1500" s="9" t="s">
        <v>31</v>
      </c>
      <c r="I1500" s="9" t="s">
        <v>54</v>
      </c>
      <c r="J1500" s="9" t="s">
        <v>1686</v>
      </c>
      <c r="K1500" t="s">
        <v>1662</v>
      </c>
      <c r="L1500">
        <v>2015</v>
      </c>
      <c r="M1500" t="s">
        <v>1660</v>
      </c>
    </row>
    <row r="1501" spans="1:13" ht="17" x14ac:dyDescent="0.2">
      <c r="A1501" s="15" t="s">
        <v>1675</v>
      </c>
      <c r="B1501" s="15" t="s">
        <v>1863</v>
      </c>
      <c r="C1501" s="13">
        <v>0.53</v>
      </c>
      <c r="D1501" s="13" t="s">
        <v>438</v>
      </c>
      <c r="E1501" s="13" t="s">
        <v>438</v>
      </c>
      <c r="F1501" s="9" t="s">
        <v>72</v>
      </c>
      <c r="G1501" s="13" t="s">
        <v>1690</v>
      </c>
      <c r="H1501" s="9" t="s">
        <v>31</v>
      </c>
      <c r="I1501" s="9" t="s">
        <v>54</v>
      </c>
      <c r="J1501" s="9" t="s">
        <v>1686</v>
      </c>
      <c r="K1501" t="s">
        <v>1662</v>
      </c>
      <c r="L1501">
        <v>2015</v>
      </c>
      <c r="M1501" t="s">
        <v>1660</v>
      </c>
    </row>
    <row r="1502" spans="1:13" ht="17" x14ac:dyDescent="0.2">
      <c r="A1502" s="15" t="s">
        <v>1676</v>
      </c>
      <c r="B1502" s="15" t="s">
        <v>1865</v>
      </c>
      <c r="C1502" s="13">
        <v>0.52</v>
      </c>
      <c r="D1502" s="13" t="s">
        <v>438</v>
      </c>
      <c r="E1502" s="13" t="s">
        <v>438</v>
      </c>
      <c r="F1502" s="9" t="s">
        <v>72</v>
      </c>
      <c r="G1502" s="13" t="s">
        <v>1690</v>
      </c>
      <c r="H1502" s="9" t="s">
        <v>31</v>
      </c>
      <c r="I1502" s="9" t="s">
        <v>54</v>
      </c>
      <c r="J1502" s="9" t="s">
        <v>1686</v>
      </c>
      <c r="K1502" t="s">
        <v>1662</v>
      </c>
      <c r="L1502">
        <v>2015</v>
      </c>
      <c r="M1502" t="s">
        <v>1660</v>
      </c>
    </row>
    <row r="1503" spans="1:13" ht="17" x14ac:dyDescent="0.2">
      <c r="A1503" s="15" t="s">
        <v>1677</v>
      </c>
      <c r="B1503" s="15" t="s">
        <v>1878</v>
      </c>
      <c r="C1503" s="13">
        <v>0.95</v>
      </c>
      <c r="D1503" s="13" t="s">
        <v>438</v>
      </c>
      <c r="E1503" s="13" t="s">
        <v>438</v>
      </c>
      <c r="F1503" s="9" t="s">
        <v>72</v>
      </c>
      <c r="G1503" s="13" t="s">
        <v>1690</v>
      </c>
      <c r="H1503" s="9" t="s">
        <v>31</v>
      </c>
      <c r="I1503" s="9" t="s">
        <v>54</v>
      </c>
      <c r="J1503" s="9" t="s">
        <v>1686</v>
      </c>
      <c r="K1503" t="s">
        <v>1662</v>
      </c>
      <c r="L1503">
        <v>2015</v>
      </c>
      <c r="M1503" t="s">
        <v>1660</v>
      </c>
    </row>
    <row r="1504" spans="1:13" ht="17" x14ac:dyDescent="0.2">
      <c r="A1504" s="15" t="s">
        <v>1678</v>
      </c>
      <c r="B1504" s="15" t="s">
        <v>1884</v>
      </c>
      <c r="C1504" s="13">
        <v>0.85</v>
      </c>
      <c r="D1504" s="13" t="s">
        <v>438</v>
      </c>
      <c r="E1504" s="13" t="s">
        <v>438</v>
      </c>
      <c r="F1504" s="9" t="s">
        <v>72</v>
      </c>
      <c r="G1504" s="13" t="s">
        <v>1690</v>
      </c>
      <c r="H1504" s="9" t="s">
        <v>31</v>
      </c>
      <c r="I1504" s="9" t="s">
        <v>54</v>
      </c>
      <c r="J1504" s="9" t="s">
        <v>1686</v>
      </c>
      <c r="K1504" t="s">
        <v>1662</v>
      </c>
      <c r="L1504">
        <v>2015</v>
      </c>
      <c r="M1504" t="s">
        <v>1660</v>
      </c>
    </row>
    <row r="1505" spans="1:14" ht="17" x14ac:dyDescent="0.2">
      <c r="A1505" s="15" t="s">
        <v>1679</v>
      </c>
      <c r="B1505" s="15" t="s">
        <v>1849</v>
      </c>
      <c r="C1505" s="13">
        <v>0.63</v>
      </c>
      <c r="D1505" s="13" t="s">
        <v>438</v>
      </c>
      <c r="E1505" s="13" t="s">
        <v>438</v>
      </c>
      <c r="F1505" s="9" t="s">
        <v>72</v>
      </c>
      <c r="G1505" s="13" t="s">
        <v>1690</v>
      </c>
      <c r="H1505" s="9" t="s">
        <v>31</v>
      </c>
      <c r="I1505" s="9">
        <v>50</v>
      </c>
      <c r="J1505" s="9" t="s">
        <v>1686</v>
      </c>
      <c r="K1505" t="s">
        <v>1662</v>
      </c>
      <c r="L1505">
        <v>2015</v>
      </c>
      <c r="M1505" t="s">
        <v>1660</v>
      </c>
    </row>
    <row r="1506" spans="1:14" ht="17" x14ac:dyDescent="0.2">
      <c r="A1506" s="15" t="s">
        <v>1680</v>
      </c>
      <c r="B1506" s="15" t="s">
        <v>1852</v>
      </c>
      <c r="C1506" s="13">
        <v>0.46</v>
      </c>
      <c r="D1506" s="13" t="s">
        <v>438</v>
      </c>
      <c r="E1506" s="13" t="s">
        <v>438</v>
      </c>
      <c r="F1506" s="9" t="s">
        <v>72</v>
      </c>
      <c r="G1506" s="13" t="s">
        <v>1690</v>
      </c>
      <c r="H1506" s="9" t="s">
        <v>31</v>
      </c>
      <c r="I1506" s="9" t="s">
        <v>54</v>
      </c>
      <c r="J1506" s="9" t="s">
        <v>1686</v>
      </c>
      <c r="K1506" t="s">
        <v>1662</v>
      </c>
      <c r="L1506">
        <v>2015</v>
      </c>
      <c r="M1506" t="s">
        <v>1660</v>
      </c>
    </row>
    <row r="1507" spans="1:14" ht="17" x14ac:dyDescent="0.2">
      <c r="A1507" s="15" t="s">
        <v>1681</v>
      </c>
      <c r="B1507" s="15" t="s">
        <v>1853</v>
      </c>
      <c r="C1507" s="13">
        <v>0.28999999999999998</v>
      </c>
      <c r="D1507" s="13" t="s">
        <v>438</v>
      </c>
      <c r="E1507" s="13" t="s">
        <v>438</v>
      </c>
      <c r="F1507" s="9" t="s">
        <v>72</v>
      </c>
      <c r="G1507" s="13" t="s">
        <v>1690</v>
      </c>
      <c r="H1507" s="9" t="s">
        <v>31</v>
      </c>
      <c r="I1507" s="9" t="s">
        <v>54</v>
      </c>
      <c r="J1507" s="9" t="s">
        <v>1686</v>
      </c>
      <c r="K1507" t="s">
        <v>1662</v>
      </c>
      <c r="L1507">
        <v>2015</v>
      </c>
      <c r="M1507" t="s">
        <v>1660</v>
      </c>
    </row>
    <row r="1508" spans="1:14" ht="17" x14ac:dyDescent="0.2">
      <c r="A1508" s="15" t="s">
        <v>1682</v>
      </c>
      <c r="B1508" s="15" t="s">
        <v>1854</v>
      </c>
      <c r="C1508" s="13">
        <v>0.33</v>
      </c>
      <c r="D1508" s="13" t="s">
        <v>438</v>
      </c>
      <c r="E1508" s="13" t="s">
        <v>438</v>
      </c>
      <c r="F1508" s="9" t="s">
        <v>72</v>
      </c>
      <c r="G1508" s="13" t="s">
        <v>1690</v>
      </c>
      <c r="H1508" s="9" t="s">
        <v>31</v>
      </c>
      <c r="I1508" s="9" t="s">
        <v>54</v>
      </c>
      <c r="J1508" s="9" t="s">
        <v>1686</v>
      </c>
      <c r="K1508" t="s">
        <v>1662</v>
      </c>
      <c r="L1508">
        <v>2015</v>
      </c>
      <c r="M1508" t="s">
        <v>1660</v>
      </c>
    </row>
    <row r="1509" spans="1:14" ht="17" x14ac:dyDescent="0.2">
      <c r="A1509" s="15" t="s">
        <v>1683</v>
      </c>
      <c r="B1509" s="15" t="s">
        <v>1855</v>
      </c>
      <c r="C1509" s="13">
        <v>0.05</v>
      </c>
      <c r="D1509" s="13" t="s">
        <v>438</v>
      </c>
      <c r="E1509" s="13" t="s">
        <v>438</v>
      </c>
      <c r="F1509" s="9" t="s">
        <v>72</v>
      </c>
      <c r="G1509" s="13" t="s">
        <v>1690</v>
      </c>
      <c r="H1509" s="9" t="s">
        <v>31</v>
      </c>
      <c r="I1509" s="9" t="s">
        <v>54</v>
      </c>
      <c r="J1509" s="9" t="s">
        <v>1686</v>
      </c>
      <c r="K1509" t="s">
        <v>1662</v>
      </c>
      <c r="L1509">
        <v>2015</v>
      </c>
      <c r="M1509" t="s">
        <v>1660</v>
      </c>
    </row>
    <row r="1510" spans="1:14" ht="17" x14ac:dyDescent="0.2">
      <c r="A1510" s="15" t="s">
        <v>933</v>
      </c>
      <c r="B1510" s="15" t="s">
        <v>1845</v>
      </c>
      <c r="C1510" s="13">
        <v>2.15</v>
      </c>
      <c r="D1510" s="13">
        <v>0.1</v>
      </c>
      <c r="E1510" s="13" t="s">
        <v>55</v>
      </c>
      <c r="F1510" s="9" t="s">
        <v>72</v>
      </c>
      <c r="G1510" s="13" t="s">
        <v>1688</v>
      </c>
      <c r="H1510" s="9" t="s">
        <v>31</v>
      </c>
      <c r="I1510" s="9">
        <v>27</v>
      </c>
      <c r="J1510" s="9" t="s">
        <v>1686</v>
      </c>
      <c r="K1510" t="s">
        <v>1662</v>
      </c>
      <c r="L1510">
        <v>2015</v>
      </c>
      <c r="M1510" t="s">
        <v>1660</v>
      </c>
    </row>
    <row r="1511" spans="1:14" ht="17" x14ac:dyDescent="0.2">
      <c r="A1511" s="15" t="s">
        <v>935</v>
      </c>
      <c r="B1511" t="s">
        <v>1843</v>
      </c>
      <c r="C1511" s="13">
        <v>2.59</v>
      </c>
      <c r="D1511" s="13" t="s">
        <v>139</v>
      </c>
      <c r="E1511" s="13" t="s">
        <v>139</v>
      </c>
      <c r="F1511" s="9" t="s">
        <v>63</v>
      </c>
      <c r="G1511" s="13" t="s">
        <v>1958</v>
      </c>
      <c r="H1511" s="9" t="s">
        <v>37</v>
      </c>
      <c r="I1511" s="9" t="s">
        <v>54</v>
      </c>
      <c r="J1511" s="9" t="s">
        <v>1959</v>
      </c>
      <c r="K1511" t="s">
        <v>1067</v>
      </c>
      <c r="L1511">
        <v>2016</v>
      </c>
      <c r="M1511" t="s">
        <v>1066</v>
      </c>
      <c r="N1511" t="s">
        <v>770</v>
      </c>
    </row>
    <row r="1512" spans="1:14" ht="17" x14ac:dyDescent="0.2">
      <c r="A1512" s="15" t="s">
        <v>936</v>
      </c>
      <c r="B1512" t="s">
        <v>1844</v>
      </c>
      <c r="C1512" s="13">
        <v>5.5</v>
      </c>
      <c r="D1512" s="13" t="s">
        <v>139</v>
      </c>
      <c r="E1512" s="13" t="s">
        <v>139</v>
      </c>
      <c r="F1512" s="9" t="s">
        <v>63</v>
      </c>
      <c r="G1512" s="13" t="s">
        <v>1958</v>
      </c>
      <c r="H1512" s="9" t="s">
        <v>37</v>
      </c>
      <c r="I1512" s="9" t="s">
        <v>54</v>
      </c>
      <c r="J1512" s="9" t="s">
        <v>1959</v>
      </c>
      <c r="K1512" t="s">
        <v>1067</v>
      </c>
      <c r="L1512">
        <v>2016</v>
      </c>
      <c r="M1512" t="s">
        <v>1066</v>
      </c>
    </row>
    <row r="1513" spans="1:14" ht="17" x14ac:dyDescent="0.2">
      <c r="A1513" s="15" t="s">
        <v>935</v>
      </c>
      <c r="B1513" t="s">
        <v>1843</v>
      </c>
      <c r="C1513" s="13">
        <v>1.39</v>
      </c>
      <c r="D1513" s="13" t="s">
        <v>139</v>
      </c>
      <c r="E1513" s="13" t="s">
        <v>139</v>
      </c>
      <c r="F1513" s="9" t="s">
        <v>63</v>
      </c>
      <c r="G1513" s="13" t="s">
        <v>1958</v>
      </c>
      <c r="H1513" s="9" t="s">
        <v>37</v>
      </c>
      <c r="I1513" s="9" t="s">
        <v>54</v>
      </c>
      <c r="J1513" s="9" t="s">
        <v>1960</v>
      </c>
      <c r="K1513" t="s">
        <v>1067</v>
      </c>
      <c r="L1513">
        <v>2016</v>
      </c>
      <c r="M1513" t="s">
        <v>1066</v>
      </c>
    </row>
    <row r="1514" spans="1:14" ht="17" x14ac:dyDescent="0.2">
      <c r="A1514" s="15" t="s">
        <v>936</v>
      </c>
      <c r="B1514" t="s">
        <v>1844</v>
      </c>
      <c r="C1514" s="13">
        <v>4.3099999999999996</v>
      </c>
      <c r="D1514" s="13" t="s">
        <v>139</v>
      </c>
      <c r="E1514" s="13" t="s">
        <v>139</v>
      </c>
      <c r="F1514" s="9" t="s">
        <v>63</v>
      </c>
      <c r="G1514" s="13" t="s">
        <v>1958</v>
      </c>
      <c r="H1514" s="9" t="s">
        <v>37</v>
      </c>
      <c r="I1514" s="9" t="s">
        <v>54</v>
      </c>
      <c r="J1514" s="9" t="s">
        <v>1960</v>
      </c>
      <c r="K1514" t="s">
        <v>1067</v>
      </c>
      <c r="L1514">
        <v>2016</v>
      </c>
      <c r="M1514" t="s">
        <v>1066</v>
      </c>
    </row>
    <row r="1515" spans="1:14" ht="17" x14ac:dyDescent="0.2">
      <c r="A1515" s="15" t="s">
        <v>1679</v>
      </c>
      <c r="B1515" t="s">
        <v>1849</v>
      </c>
      <c r="C1515" s="13">
        <v>0.95</v>
      </c>
      <c r="D1515" s="13" t="s">
        <v>55</v>
      </c>
      <c r="E1515" s="13" t="s">
        <v>55</v>
      </c>
      <c r="F1515" s="13" t="s">
        <v>55</v>
      </c>
      <c r="G1515" s="13" t="s">
        <v>1961</v>
      </c>
      <c r="H1515" s="9" t="s">
        <v>55</v>
      </c>
      <c r="I1515" s="9" t="s">
        <v>54</v>
      </c>
      <c r="J1515" s="9" t="s">
        <v>1962</v>
      </c>
      <c r="K1515" t="s">
        <v>1067</v>
      </c>
      <c r="L1515">
        <v>2016</v>
      </c>
      <c r="M1515" t="s">
        <v>1066</v>
      </c>
    </row>
    <row r="1516" spans="1:14" ht="17" x14ac:dyDescent="0.2">
      <c r="A1516" s="15" t="s">
        <v>1680</v>
      </c>
      <c r="B1516" t="s">
        <v>1852</v>
      </c>
      <c r="C1516" s="13">
        <v>0.95</v>
      </c>
      <c r="D1516" s="13" t="s">
        <v>55</v>
      </c>
      <c r="E1516" s="13" t="s">
        <v>55</v>
      </c>
      <c r="F1516" s="13" t="s">
        <v>55</v>
      </c>
      <c r="G1516" s="13" t="s">
        <v>1961</v>
      </c>
      <c r="H1516" s="9" t="s">
        <v>55</v>
      </c>
      <c r="I1516" s="9" t="s">
        <v>54</v>
      </c>
      <c r="J1516" s="9" t="s">
        <v>1962</v>
      </c>
      <c r="K1516" t="s">
        <v>1067</v>
      </c>
      <c r="L1516">
        <v>2016</v>
      </c>
      <c r="M1516" t="s">
        <v>1066</v>
      </c>
    </row>
    <row r="1517" spans="1:14" ht="17" x14ac:dyDescent="0.2">
      <c r="A1517" s="15" t="s">
        <v>1681</v>
      </c>
      <c r="B1517" t="s">
        <v>1853</v>
      </c>
      <c r="C1517" s="13">
        <v>0.95</v>
      </c>
      <c r="D1517" s="13" t="s">
        <v>55</v>
      </c>
      <c r="E1517" s="13" t="s">
        <v>55</v>
      </c>
      <c r="F1517" s="13" t="s">
        <v>55</v>
      </c>
      <c r="G1517" s="13" t="s">
        <v>1961</v>
      </c>
      <c r="H1517" s="9" t="s">
        <v>55</v>
      </c>
      <c r="I1517" s="9" t="s">
        <v>54</v>
      </c>
      <c r="J1517" s="9" t="s">
        <v>1962</v>
      </c>
      <c r="K1517" t="s">
        <v>1067</v>
      </c>
      <c r="L1517">
        <v>2016</v>
      </c>
      <c r="M1517" t="s">
        <v>1066</v>
      </c>
    </row>
    <row r="1518" spans="1:14" ht="17" x14ac:dyDescent="0.2">
      <c r="A1518" s="15" t="s">
        <v>1473</v>
      </c>
      <c r="B1518" t="s">
        <v>1865</v>
      </c>
      <c r="C1518" s="13">
        <v>0.95</v>
      </c>
      <c r="D1518" s="13" t="s">
        <v>55</v>
      </c>
      <c r="E1518" s="13" t="s">
        <v>55</v>
      </c>
      <c r="F1518" s="13" t="s">
        <v>55</v>
      </c>
      <c r="G1518" s="13" t="s">
        <v>1961</v>
      </c>
      <c r="H1518" s="9" t="s">
        <v>55</v>
      </c>
      <c r="I1518" s="9" t="s">
        <v>54</v>
      </c>
      <c r="J1518" s="9" t="s">
        <v>1962</v>
      </c>
      <c r="K1518" t="s">
        <v>1067</v>
      </c>
      <c r="L1518">
        <v>2016</v>
      </c>
      <c r="M1518" t="s">
        <v>1066</v>
      </c>
    </row>
    <row r="1519" spans="1:14" ht="17" x14ac:dyDescent="0.2">
      <c r="A1519" s="15" t="s">
        <v>935</v>
      </c>
      <c r="B1519" t="s">
        <v>1843</v>
      </c>
      <c r="C1519" s="13">
        <v>0.51</v>
      </c>
      <c r="D1519" s="13" t="s">
        <v>55</v>
      </c>
      <c r="E1519" s="13" t="s">
        <v>55</v>
      </c>
      <c r="F1519" s="13" t="s">
        <v>55</v>
      </c>
      <c r="G1519" s="13" t="s">
        <v>1958</v>
      </c>
      <c r="H1519" s="9" t="s">
        <v>55</v>
      </c>
      <c r="I1519" s="9" t="s">
        <v>54</v>
      </c>
      <c r="J1519" s="9" t="s">
        <v>1964</v>
      </c>
      <c r="K1519" t="s">
        <v>1067</v>
      </c>
      <c r="L1519">
        <v>2016</v>
      </c>
      <c r="M1519" t="s">
        <v>1066</v>
      </c>
    </row>
    <row r="1520" spans="1:14" ht="17" x14ac:dyDescent="0.2">
      <c r="A1520" s="15" t="s">
        <v>1175</v>
      </c>
      <c r="B1520" t="s">
        <v>1841</v>
      </c>
      <c r="C1520" s="13">
        <v>0.63</v>
      </c>
      <c r="D1520" s="13" t="s">
        <v>55</v>
      </c>
      <c r="E1520" s="13" t="s">
        <v>55</v>
      </c>
      <c r="F1520" s="13" t="s">
        <v>55</v>
      </c>
      <c r="G1520" s="13" t="s">
        <v>1961</v>
      </c>
      <c r="H1520" s="9" t="s">
        <v>55</v>
      </c>
      <c r="I1520" s="9" t="s">
        <v>54</v>
      </c>
      <c r="J1520" s="9" t="s">
        <v>1965</v>
      </c>
      <c r="K1520" t="s">
        <v>1067</v>
      </c>
      <c r="L1520">
        <v>2016</v>
      </c>
      <c r="M1520" t="s">
        <v>1066</v>
      </c>
    </row>
    <row r="1521" spans="1:14" ht="17" x14ac:dyDescent="0.2">
      <c r="A1521" s="15" t="s">
        <v>1679</v>
      </c>
      <c r="B1521" t="s">
        <v>1849</v>
      </c>
      <c r="C1521" s="13">
        <v>0.18</v>
      </c>
      <c r="D1521" s="13" t="s">
        <v>55</v>
      </c>
      <c r="E1521" s="13" t="s">
        <v>55</v>
      </c>
      <c r="F1521" s="13" t="s">
        <v>55</v>
      </c>
      <c r="G1521" s="13" t="s">
        <v>1961</v>
      </c>
      <c r="H1521" s="9" t="s">
        <v>55</v>
      </c>
      <c r="I1521" s="9" t="s">
        <v>54</v>
      </c>
      <c r="J1521" s="9" t="s">
        <v>1965</v>
      </c>
      <c r="K1521" t="s">
        <v>1067</v>
      </c>
      <c r="L1521">
        <v>2016</v>
      </c>
      <c r="M1521" t="s">
        <v>1066</v>
      </c>
    </row>
    <row r="1522" spans="1:14" ht="17" x14ac:dyDescent="0.2">
      <c r="A1522" s="15" t="s">
        <v>1176</v>
      </c>
      <c r="B1522" t="s">
        <v>1859</v>
      </c>
      <c r="C1522" s="13">
        <v>0.71</v>
      </c>
      <c r="D1522" s="13" t="s">
        <v>55</v>
      </c>
      <c r="E1522" s="13" t="s">
        <v>55</v>
      </c>
      <c r="F1522" s="13" t="s">
        <v>55</v>
      </c>
      <c r="G1522" s="13" t="s">
        <v>1961</v>
      </c>
      <c r="H1522" s="9" t="s">
        <v>55</v>
      </c>
      <c r="I1522" s="9" t="s">
        <v>54</v>
      </c>
      <c r="J1522" s="9" t="s">
        <v>1965</v>
      </c>
      <c r="K1522" t="s">
        <v>1067</v>
      </c>
      <c r="L1522">
        <v>2016</v>
      </c>
      <c r="M1522" t="s">
        <v>1066</v>
      </c>
    </row>
    <row r="1523" spans="1:14" ht="17" x14ac:dyDescent="0.2">
      <c r="A1523" s="15" t="s">
        <v>1680</v>
      </c>
      <c r="B1523" t="s">
        <v>1852</v>
      </c>
      <c r="C1523" s="13">
        <v>0.21</v>
      </c>
      <c r="D1523" s="13" t="s">
        <v>55</v>
      </c>
      <c r="E1523" s="13" t="s">
        <v>55</v>
      </c>
      <c r="F1523" s="13" t="s">
        <v>55</v>
      </c>
      <c r="G1523" s="13" t="s">
        <v>1961</v>
      </c>
      <c r="H1523" s="9" t="s">
        <v>55</v>
      </c>
      <c r="I1523" s="9" t="s">
        <v>54</v>
      </c>
      <c r="J1523" s="9" t="s">
        <v>1965</v>
      </c>
      <c r="K1523" t="s">
        <v>1067</v>
      </c>
      <c r="L1523">
        <v>2016</v>
      </c>
      <c r="M1523" t="s">
        <v>1066</v>
      </c>
    </row>
    <row r="1524" spans="1:14" ht="17" x14ac:dyDescent="0.2">
      <c r="A1524" s="15" t="s">
        <v>1177</v>
      </c>
      <c r="B1524" t="s">
        <v>1863</v>
      </c>
      <c r="C1524" s="13">
        <v>0.69</v>
      </c>
      <c r="D1524" s="13" t="s">
        <v>55</v>
      </c>
      <c r="E1524" s="13" t="s">
        <v>55</v>
      </c>
      <c r="F1524" s="13" t="s">
        <v>55</v>
      </c>
      <c r="G1524" s="13" t="s">
        <v>1961</v>
      </c>
      <c r="H1524" s="9" t="s">
        <v>55</v>
      </c>
      <c r="I1524" s="9" t="s">
        <v>54</v>
      </c>
      <c r="J1524" s="9" t="s">
        <v>1965</v>
      </c>
      <c r="K1524" t="s">
        <v>1067</v>
      </c>
      <c r="L1524">
        <v>2016</v>
      </c>
      <c r="M1524" t="s">
        <v>1066</v>
      </c>
    </row>
    <row r="1525" spans="1:14" ht="17" x14ac:dyDescent="0.2">
      <c r="A1525" s="15" t="s">
        <v>1175</v>
      </c>
      <c r="B1525" t="s">
        <v>1841</v>
      </c>
      <c r="C1525" s="13">
        <v>0.64</v>
      </c>
      <c r="D1525" s="13" t="s">
        <v>55</v>
      </c>
      <c r="E1525" s="13" t="s">
        <v>55</v>
      </c>
      <c r="F1525" s="13" t="s">
        <v>55</v>
      </c>
      <c r="G1525" s="13" t="s">
        <v>1961</v>
      </c>
      <c r="H1525" s="9" t="s">
        <v>55</v>
      </c>
      <c r="I1525" s="9" t="s">
        <v>54</v>
      </c>
      <c r="J1525" s="9" t="s">
        <v>1966</v>
      </c>
      <c r="K1525" t="s">
        <v>1067</v>
      </c>
      <c r="L1525">
        <v>2016</v>
      </c>
      <c r="M1525" t="s">
        <v>1066</v>
      </c>
    </row>
    <row r="1526" spans="1:14" ht="17" x14ac:dyDescent="0.2">
      <c r="A1526" s="15" t="s">
        <v>1679</v>
      </c>
      <c r="B1526" t="s">
        <v>1849</v>
      </c>
      <c r="C1526" s="13">
        <v>0.16</v>
      </c>
      <c r="D1526" s="13" t="s">
        <v>55</v>
      </c>
      <c r="E1526" s="13" t="s">
        <v>55</v>
      </c>
      <c r="F1526" s="13" t="s">
        <v>55</v>
      </c>
      <c r="G1526" s="13" t="s">
        <v>1961</v>
      </c>
      <c r="H1526" s="9" t="s">
        <v>55</v>
      </c>
      <c r="I1526" s="9" t="s">
        <v>54</v>
      </c>
      <c r="J1526" s="9" t="s">
        <v>1966</v>
      </c>
      <c r="K1526" t="s">
        <v>1067</v>
      </c>
      <c r="L1526">
        <v>2016</v>
      </c>
      <c r="M1526" t="s">
        <v>1066</v>
      </c>
    </row>
    <row r="1527" spans="1:14" ht="17" x14ac:dyDescent="0.2">
      <c r="A1527" s="15" t="s">
        <v>1176</v>
      </c>
      <c r="B1527" t="s">
        <v>1859</v>
      </c>
      <c r="C1527" s="13">
        <v>0.69</v>
      </c>
      <c r="D1527" s="13" t="s">
        <v>55</v>
      </c>
      <c r="E1527" s="13" t="s">
        <v>55</v>
      </c>
      <c r="F1527" s="13" t="s">
        <v>55</v>
      </c>
      <c r="G1527" s="13" t="s">
        <v>1961</v>
      </c>
      <c r="H1527" s="9" t="s">
        <v>55</v>
      </c>
      <c r="I1527" s="9" t="s">
        <v>54</v>
      </c>
      <c r="J1527" s="9" t="s">
        <v>1966</v>
      </c>
      <c r="K1527" t="s">
        <v>1067</v>
      </c>
      <c r="L1527">
        <v>2016</v>
      </c>
      <c r="M1527" t="s">
        <v>1066</v>
      </c>
    </row>
    <row r="1528" spans="1:14" ht="17" x14ac:dyDescent="0.2">
      <c r="A1528" s="15" t="s">
        <v>1680</v>
      </c>
      <c r="B1528" t="s">
        <v>1852</v>
      </c>
      <c r="C1528" s="13">
        <v>0.23</v>
      </c>
      <c r="D1528" s="13" t="s">
        <v>55</v>
      </c>
      <c r="E1528" s="13" t="s">
        <v>55</v>
      </c>
      <c r="F1528" s="13" t="s">
        <v>55</v>
      </c>
      <c r="G1528" s="13" t="s">
        <v>1961</v>
      </c>
      <c r="H1528" s="9" t="s">
        <v>55</v>
      </c>
      <c r="I1528" s="9" t="s">
        <v>54</v>
      </c>
      <c r="J1528" s="9" t="s">
        <v>1966</v>
      </c>
      <c r="K1528" t="s">
        <v>1067</v>
      </c>
      <c r="L1528">
        <v>2016</v>
      </c>
      <c r="M1528" t="s">
        <v>1066</v>
      </c>
    </row>
    <row r="1529" spans="1:14" ht="17" x14ac:dyDescent="0.2">
      <c r="A1529" s="15" t="s">
        <v>1177</v>
      </c>
      <c r="B1529" t="s">
        <v>1863</v>
      </c>
      <c r="C1529" s="13">
        <v>0.67</v>
      </c>
      <c r="D1529" s="13" t="s">
        <v>55</v>
      </c>
      <c r="E1529" s="13" t="s">
        <v>55</v>
      </c>
      <c r="F1529" s="13" t="s">
        <v>55</v>
      </c>
      <c r="G1529" s="13" t="s">
        <v>1961</v>
      </c>
      <c r="H1529" s="9" t="s">
        <v>55</v>
      </c>
      <c r="I1529" s="9" t="s">
        <v>54</v>
      </c>
      <c r="J1529" s="9" t="s">
        <v>1966</v>
      </c>
      <c r="K1529" t="s">
        <v>1067</v>
      </c>
      <c r="L1529">
        <v>2016</v>
      </c>
      <c r="M1529" t="s">
        <v>1066</v>
      </c>
    </row>
    <row r="1530" spans="1:14" ht="17" x14ac:dyDescent="0.2">
      <c r="A1530" s="15" t="s">
        <v>2096</v>
      </c>
      <c r="B1530" t="s">
        <v>55</v>
      </c>
      <c r="C1530" s="13">
        <v>1.2E-2</v>
      </c>
      <c r="D1530" s="13" t="s">
        <v>55</v>
      </c>
      <c r="E1530" s="13" t="s">
        <v>55</v>
      </c>
      <c r="F1530" s="13" t="s">
        <v>55</v>
      </c>
      <c r="G1530" t="s">
        <v>2085</v>
      </c>
      <c r="H1530" s="13" t="s">
        <v>55</v>
      </c>
      <c r="I1530" s="9" t="s">
        <v>438</v>
      </c>
      <c r="J1530" s="9" t="s">
        <v>2092</v>
      </c>
      <c r="K1530" t="s">
        <v>2080</v>
      </c>
      <c r="L1530">
        <v>2015</v>
      </c>
      <c r="M1530" t="s">
        <v>2079</v>
      </c>
    </row>
    <row r="1531" spans="1:14" ht="17" x14ac:dyDescent="0.2">
      <c r="A1531" s="15" t="s">
        <v>1453</v>
      </c>
      <c r="B1531" t="s">
        <v>1849</v>
      </c>
      <c r="C1531" s="13">
        <v>0.90500000000000003</v>
      </c>
      <c r="D1531" s="13" t="s">
        <v>55</v>
      </c>
      <c r="E1531" s="13" t="s">
        <v>55</v>
      </c>
      <c r="F1531" s="13" t="s">
        <v>55</v>
      </c>
      <c r="G1531" t="s">
        <v>2085</v>
      </c>
      <c r="H1531" s="13" t="s">
        <v>55</v>
      </c>
      <c r="I1531" s="9" t="s">
        <v>438</v>
      </c>
      <c r="J1531" s="9" t="s">
        <v>2092</v>
      </c>
      <c r="K1531" t="s">
        <v>2080</v>
      </c>
      <c r="L1531">
        <v>2015</v>
      </c>
      <c r="M1531" t="s">
        <v>2079</v>
      </c>
      <c r="N1531" t="s">
        <v>2097</v>
      </c>
    </row>
    <row r="1532" spans="1:14" ht="17" x14ac:dyDescent="0.2">
      <c r="A1532" s="15" t="s">
        <v>1976</v>
      </c>
      <c r="B1532" t="s">
        <v>1859</v>
      </c>
      <c r="C1532" s="13">
        <v>0.83099999999999996</v>
      </c>
      <c r="D1532" s="13" t="s">
        <v>55</v>
      </c>
      <c r="E1532" s="13" t="s">
        <v>55</v>
      </c>
      <c r="F1532" s="13" t="s">
        <v>55</v>
      </c>
      <c r="G1532" t="s">
        <v>2085</v>
      </c>
      <c r="H1532" s="13" t="s">
        <v>55</v>
      </c>
      <c r="I1532" s="9" t="s">
        <v>438</v>
      </c>
      <c r="J1532" s="9" t="s">
        <v>2092</v>
      </c>
      <c r="K1532" t="s">
        <v>2080</v>
      </c>
      <c r="L1532">
        <v>2015</v>
      </c>
      <c r="M1532" t="s">
        <v>2079</v>
      </c>
    </row>
    <row r="1533" spans="1:14" ht="17" x14ac:dyDescent="0.2">
      <c r="A1533" s="15" t="s">
        <v>1455</v>
      </c>
      <c r="B1533" t="s">
        <v>1852</v>
      </c>
      <c r="C1533" s="13">
        <v>8.6999999999999994E-2</v>
      </c>
      <c r="D1533" s="13" t="s">
        <v>55</v>
      </c>
      <c r="E1533" s="13" t="s">
        <v>55</v>
      </c>
      <c r="F1533" s="13" t="s">
        <v>55</v>
      </c>
      <c r="G1533" t="s">
        <v>2085</v>
      </c>
      <c r="H1533" s="13" t="s">
        <v>55</v>
      </c>
      <c r="I1533" s="9" t="s">
        <v>438</v>
      </c>
      <c r="J1533" s="9" t="s">
        <v>2092</v>
      </c>
      <c r="K1533" t="s">
        <v>2080</v>
      </c>
      <c r="L1533">
        <v>2015</v>
      </c>
      <c r="M1533" t="s">
        <v>2079</v>
      </c>
    </row>
    <row r="1534" spans="1:14" ht="17" x14ac:dyDescent="0.2">
      <c r="A1534" s="15" t="s">
        <v>1977</v>
      </c>
      <c r="B1534" t="s">
        <v>1863</v>
      </c>
      <c r="C1534" s="13">
        <v>0.91800000000000004</v>
      </c>
      <c r="D1534" s="13" t="s">
        <v>55</v>
      </c>
      <c r="E1534" s="13" t="s">
        <v>55</v>
      </c>
      <c r="F1534" s="13" t="s">
        <v>55</v>
      </c>
      <c r="G1534" t="s">
        <v>2085</v>
      </c>
      <c r="H1534" s="13" t="s">
        <v>55</v>
      </c>
      <c r="I1534" s="9" t="s">
        <v>438</v>
      </c>
      <c r="J1534" s="9" t="s">
        <v>2092</v>
      </c>
      <c r="K1534" t="s">
        <v>2080</v>
      </c>
      <c r="L1534">
        <v>2015</v>
      </c>
      <c r="M1534" t="s">
        <v>2079</v>
      </c>
    </row>
    <row r="1535" spans="1:14" ht="17" x14ac:dyDescent="0.2">
      <c r="A1535" s="15" t="s">
        <v>350</v>
      </c>
      <c r="B1535" t="s">
        <v>55</v>
      </c>
      <c r="C1535" s="13">
        <v>0.91800000000000004</v>
      </c>
      <c r="D1535" s="13">
        <v>0.9</v>
      </c>
      <c r="E1535" s="13">
        <v>0.93500000000000005</v>
      </c>
      <c r="G1535" t="s">
        <v>2095</v>
      </c>
      <c r="H1535" s="9" t="s">
        <v>55</v>
      </c>
      <c r="I1535" s="9" t="s">
        <v>438</v>
      </c>
      <c r="J1535" s="9" t="s">
        <v>2092</v>
      </c>
      <c r="K1535" t="s">
        <v>2080</v>
      </c>
      <c r="L1535">
        <v>2015</v>
      </c>
      <c r="M1535" t="s">
        <v>2079</v>
      </c>
      <c r="N1535" t="s">
        <v>2094</v>
      </c>
    </row>
    <row r="1536" spans="1:14" ht="17" x14ac:dyDescent="0.2">
      <c r="A1536" s="15" t="s">
        <v>2096</v>
      </c>
      <c r="B1536" t="s">
        <v>55</v>
      </c>
      <c r="C1536" s="13">
        <v>0.5</v>
      </c>
      <c r="D1536" s="13" t="s">
        <v>55</v>
      </c>
      <c r="E1536" s="13" t="s">
        <v>55</v>
      </c>
      <c r="F1536" s="13" t="s">
        <v>55</v>
      </c>
      <c r="G1536" t="s">
        <v>2085</v>
      </c>
      <c r="H1536" s="9" t="s">
        <v>55</v>
      </c>
      <c r="I1536" s="9" t="s">
        <v>438</v>
      </c>
      <c r="J1536" s="9" t="s">
        <v>2093</v>
      </c>
      <c r="K1536" t="s">
        <v>2080</v>
      </c>
      <c r="L1536">
        <v>2015</v>
      </c>
      <c r="M1536" t="s">
        <v>2079</v>
      </c>
    </row>
    <row r="1537" spans="1:13" ht="17" x14ac:dyDescent="0.2">
      <c r="A1537" s="15" t="s">
        <v>1453</v>
      </c>
      <c r="B1537" t="s">
        <v>1849</v>
      </c>
      <c r="C1537" s="13">
        <v>0.46400000000000002</v>
      </c>
      <c r="D1537" s="13" t="s">
        <v>55</v>
      </c>
      <c r="E1537" s="13" t="s">
        <v>55</v>
      </c>
      <c r="F1537" s="13" t="s">
        <v>55</v>
      </c>
      <c r="G1537" t="s">
        <v>2085</v>
      </c>
      <c r="H1537" s="9" t="s">
        <v>55</v>
      </c>
      <c r="I1537" s="9" t="s">
        <v>438</v>
      </c>
      <c r="J1537" s="9" t="s">
        <v>2093</v>
      </c>
      <c r="K1537" t="s">
        <v>2080</v>
      </c>
      <c r="L1537">
        <v>2015</v>
      </c>
      <c r="M1537" t="s">
        <v>2079</v>
      </c>
    </row>
    <row r="1538" spans="1:13" ht="17" x14ac:dyDescent="0.2">
      <c r="A1538" s="15" t="s">
        <v>1976</v>
      </c>
      <c r="B1538" t="s">
        <v>1859</v>
      </c>
      <c r="C1538" s="13">
        <v>0.82799999999999996</v>
      </c>
      <c r="D1538" s="13" t="s">
        <v>55</v>
      </c>
      <c r="E1538" s="13" t="s">
        <v>55</v>
      </c>
      <c r="F1538" s="13" t="s">
        <v>55</v>
      </c>
      <c r="G1538" t="s">
        <v>2085</v>
      </c>
      <c r="H1538" s="9" t="s">
        <v>55</v>
      </c>
      <c r="I1538" s="9" t="s">
        <v>438</v>
      </c>
      <c r="J1538" s="9" t="s">
        <v>2093</v>
      </c>
      <c r="K1538" t="s">
        <v>2080</v>
      </c>
      <c r="L1538">
        <v>2015</v>
      </c>
      <c r="M1538" t="s">
        <v>2079</v>
      </c>
    </row>
    <row r="1539" spans="1:13" ht="17" x14ac:dyDescent="0.2">
      <c r="A1539" s="15" t="s">
        <v>1455</v>
      </c>
      <c r="B1539" t="s">
        <v>1852</v>
      </c>
      <c r="C1539" s="13">
        <v>0.13600000000000001</v>
      </c>
      <c r="D1539" s="13" t="s">
        <v>55</v>
      </c>
      <c r="E1539" s="13" t="s">
        <v>55</v>
      </c>
      <c r="F1539" s="13" t="s">
        <v>55</v>
      </c>
      <c r="G1539" t="s">
        <v>2085</v>
      </c>
      <c r="H1539" s="9" t="s">
        <v>55</v>
      </c>
      <c r="I1539" s="9" t="s">
        <v>438</v>
      </c>
      <c r="J1539" s="9" t="s">
        <v>2093</v>
      </c>
      <c r="K1539" t="s">
        <v>2080</v>
      </c>
      <c r="L1539">
        <v>2015</v>
      </c>
      <c r="M1539" t="s">
        <v>2079</v>
      </c>
    </row>
    <row r="1540" spans="1:13" ht="17" x14ac:dyDescent="0.2">
      <c r="A1540" s="15" t="s">
        <v>1977</v>
      </c>
      <c r="B1540" t="s">
        <v>1863</v>
      </c>
      <c r="C1540" s="13">
        <v>0.96399999999999997</v>
      </c>
      <c r="D1540" s="13" t="s">
        <v>55</v>
      </c>
      <c r="E1540" s="13" t="s">
        <v>55</v>
      </c>
      <c r="F1540" s="13" t="s">
        <v>55</v>
      </c>
      <c r="G1540" t="s">
        <v>2085</v>
      </c>
      <c r="H1540" s="9" t="s">
        <v>55</v>
      </c>
      <c r="I1540" s="9" t="s">
        <v>438</v>
      </c>
      <c r="J1540" s="9" t="s">
        <v>2093</v>
      </c>
      <c r="K1540" t="s">
        <v>2080</v>
      </c>
      <c r="L1540">
        <v>2015</v>
      </c>
      <c r="M1540" t="s">
        <v>2079</v>
      </c>
    </row>
    <row r="1541" spans="1:13" ht="17" x14ac:dyDescent="0.2">
      <c r="A1541" s="15" t="s">
        <v>350</v>
      </c>
      <c r="B1541" t="s">
        <v>55</v>
      </c>
      <c r="C1541" s="13">
        <v>0.96399999999999997</v>
      </c>
      <c r="D1541" s="13">
        <v>0.95199999999999996</v>
      </c>
      <c r="E1541" s="13">
        <v>0.97499999999999998</v>
      </c>
      <c r="G1541" t="s">
        <v>2095</v>
      </c>
      <c r="H1541" s="9" t="s">
        <v>55</v>
      </c>
      <c r="I1541" s="9" t="s">
        <v>438</v>
      </c>
      <c r="J1541" s="9" t="s">
        <v>2093</v>
      </c>
      <c r="K1541" t="s">
        <v>2080</v>
      </c>
      <c r="L1541">
        <v>2015</v>
      </c>
      <c r="M1541" t="s">
        <v>2079</v>
      </c>
    </row>
    <row r="1542" spans="1:13" ht="17" x14ac:dyDescent="0.2">
      <c r="A1542" s="15" t="s">
        <v>2096</v>
      </c>
      <c r="B1542" t="s">
        <v>55</v>
      </c>
      <c r="C1542" s="13">
        <v>0.61699999999999999</v>
      </c>
      <c r="D1542" s="13" t="s">
        <v>55</v>
      </c>
      <c r="E1542" s="13" t="s">
        <v>55</v>
      </c>
      <c r="F1542" s="13" t="s">
        <v>55</v>
      </c>
      <c r="G1542" t="s">
        <v>2085</v>
      </c>
      <c r="H1542" s="9" t="s">
        <v>55</v>
      </c>
      <c r="I1542" s="9" t="s">
        <v>438</v>
      </c>
      <c r="J1542" s="9" t="s">
        <v>2100</v>
      </c>
      <c r="K1542" t="s">
        <v>2080</v>
      </c>
      <c r="L1542">
        <v>2015</v>
      </c>
      <c r="M1542" t="s">
        <v>2079</v>
      </c>
    </row>
    <row r="1543" spans="1:13" ht="17" x14ac:dyDescent="0.2">
      <c r="A1543" s="15" t="s">
        <v>1453</v>
      </c>
      <c r="B1543" t="s">
        <v>1849</v>
      </c>
      <c r="C1543" s="13">
        <v>0.32400000000000001</v>
      </c>
      <c r="D1543" s="13" t="s">
        <v>55</v>
      </c>
      <c r="E1543" s="13" t="s">
        <v>55</v>
      </c>
      <c r="F1543" s="13" t="s">
        <v>55</v>
      </c>
      <c r="G1543" t="s">
        <v>2085</v>
      </c>
      <c r="H1543" s="9" t="s">
        <v>55</v>
      </c>
      <c r="I1543" s="9" t="s">
        <v>438</v>
      </c>
      <c r="J1543" s="9" t="s">
        <v>2100</v>
      </c>
      <c r="K1543" t="s">
        <v>2080</v>
      </c>
      <c r="L1543">
        <v>2015</v>
      </c>
      <c r="M1543" t="s">
        <v>2079</v>
      </c>
    </row>
    <row r="1544" spans="1:13" ht="17" x14ac:dyDescent="0.2">
      <c r="A1544" s="15" t="s">
        <v>1976</v>
      </c>
      <c r="B1544" t="s">
        <v>1859</v>
      </c>
      <c r="C1544" s="13">
        <v>0.79700000000000004</v>
      </c>
      <c r="D1544" s="13" t="s">
        <v>55</v>
      </c>
      <c r="E1544" s="13" t="s">
        <v>55</v>
      </c>
      <c r="F1544" s="13" t="s">
        <v>55</v>
      </c>
      <c r="G1544" t="s">
        <v>2085</v>
      </c>
      <c r="H1544" s="9" t="s">
        <v>55</v>
      </c>
      <c r="I1544" s="9" t="s">
        <v>438</v>
      </c>
      <c r="J1544" s="9" t="s">
        <v>2100</v>
      </c>
      <c r="K1544" t="s">
        <v>2080</v>
      </c>
      <c r="L1544">
        <v>2015</v>
      </c>
      <c r="M1544" t="s">
        <v>2079</v>
      </c>
    </row>
    <row r="1545" spans="1:13" ht="17" x14ac:dyDescent="0.2">
      <c r="A1545" s="15" t="s">
        <v>1455</v>
      </c>
      <c r="B1545" t="s">
        <v>1852</v>
      </c>
      <c r="C1545" s="13">
        <v>0.14399999999999999</v>
      </c>
      <c r="D1545" s="13" t="s">
        <v>55</v>
      </c>
      <c r="E1545" s="13" t="s">
        <v>55</v>
      </c>
      <c r="F1545" s="13" t="s">
        <v>55</v>
      </c>
      <c r="G1545" t="s">
        <v>2085</v>
      </c>
      <c r="H1545" s="9" t="s">
        <v>55</v>
      </c>
      <c r="I1545" s="9" t="s">
        <v>438</v>
      </c>
      <c r="J1545" s="9" t="s">
        <v>2100</v>
      </c>
      <c r="K1545" t="s">
        <v>2080</v>
      </c>
      <c r="L1545">
        <v>2015</v>
      </c>
      <c r="M1545" t="s">
        <v>2079</v>
      </c>
    </row>
    <row r="1546" spans="1:13" ht="17" x14ac:dyDescent="0.2">
      <c r="A1546" s="15" t="s">
        <v>1977</v>
      </c>
      <c r="B1546" t="s">
        <v>1863</v>
      </c>
      <c r="C1546" s="13">
        <v>0.94099999999999995</v>
      </c>
      <c r="D1546" s="13" t="s">
        <v>55</v>
      </c>
      <c r="E1546" s="13" t="s">
        <v>55</v>
      </c>
      <c r="F1546" s="13" t="s">
        <v>55</v>
      </c>
      <c r="G1546" t="s">
        <v>2085</v>
      </c>
      <c r="H1546" s="9" t="s">
        <v>55</v>
      </c>
      <c r="I1546" s="9" t="s">
        <v>438</v>
      </c>
      <c r="J1546" s="9" t="s">
        <v>2100</v>
      </c>
      <c r="K1546" t="s">
        <v>2080</v>
      </c>
      <c r="L1546">
        <v>2015</v>
      </c>
      <c r="M1546" t="s">
        <v>2079</v>
      </c>
    </row>
    <row r="1547" spans="1:13" ht="17" x14ac:dyDescent="0.2">
      <c r="A1547" s="15" t="s">
        <v>350</v>
      </c>
      <c r="B1547" t="s">
        <v>55</v>
      </c>
      <c r="C1547" s="13">
        <v>0.94099999999999995</v>
      </c>
      <c r="D1547" s="13">
        <v>0.92600000000000005</v>
      </c>
      <c r="E1547" s="13">
        <v>0.95499999999999996</v>
      </c>
      <c r="G1547" t="s">
        <v>2095</v>
      </c>
      <c r="H1547" s="9" t="s">
        <v>55</v>
      </c>
      <c r="I1547" s="9" t="s">
        <v>438</v>
      </c>
      <c r="J1547" s="9" t="s">
        <v>2100</v>
      </c>
      <c r="K1547" t="s">
        <v>2080</v>
      </c>
      <c r="L1547">
        <v>2015</v>
      </c>
      <c r="M1547" t="s">
        <v>2079</v>
      </c>
    </row>
    <row r="1548" spans="1:13" ht="17" x14ac:dyDescent="0.2">
      <c r="A1548" s="15" t="s">
        <v>2096</v>
      </c>
      <c r="B1548" t="s">
        <v>55</v>
      </c>
      <c r="C1548" s="13">
        <v>0.441</v>
      </c>
      <c r="D1548" s="13" t="s">
        <v>55</v>
      </c>
      <c r="E1548" s="13" t="s">
        <v>55</v>
      </c>
      <c r="F1548" s="13" t="s">
        <v>55</v>
      </c>
      <c r="G1548" t="s">
        <v>2085</v>
      </c>
      <c r="H1548" s="13" t="s">
        <v>55</v>
      </c>
      <c r="I1548" s="9" t="s">
        <v>438</v>
      </c>
      <c r="J1548" s="9" t="s">
        <v>2101</v>
      </c>
      <c r="K1548" t="s">
        <v>2080</v>
      </c>
      <c r="L1548">
        <v>2015</v>
      </c>
      <c r="M1548" t="s">
        <v>2079</v>
      </c>
    </row>
    <row r="1549" spans="1:13" ht="17" x14ac:dyDescent="0.2">
      <c r="A1549" s="15" t="s">
        <v>1453</v>
      </c>
      <c r="B1549" t="s">
        <v>1849</v>
      </c>
      <c r="C1549" s="13">
        <v>0.51400000000000001</v>
      </c>
      <c r="D1549" s="13" t="s">
        <v>55</v>
      </c>
      <c r="E1549" s="13" t="s">
        <v>55</v>
      </c>
      <c r="F1549" s="13" t="s">
        <v>55</v>
      </c>
      <c r="G1549" t="s">
        <v>2085</v>
      </c>
      <c r="H1549" s="13" t="s">
        <v>55</v>
      </c>
      <c r="I1549" s="9" t="s">
        <v>438</v>
      </c>
      <c r="J1549" s="9" t="s">
        <v>2101</v>
      </c>
      <c r="K1549" t="s">
        <v>2080</v>
      </c>
      <c r="L1549">
        <v>2015</v>
      </c>
      <c r="M1549" t="s">
        <v>2079</v>
      </c>
    </row>
    <row r="1550" spans="1:13" ht="17" x14ac:dyDescent="0.2">
      <c r="A1550" s="15" t="s">
        <v>1976</v>
      </c>
      <c r="B1550" t="s">
        <v>1859</v>
      </c>
      <c r="C1550" s="13">
        <v>0.70399999999999996</v>
      </c>
      <c r="D1550" s="13" t="s">
        <v>55</v>
      </c>
      <c r="E1550" s="13" t="s">
        <v>55</v>
      </c>
      <c r="F1550" s="13" t="s">
        <v>55</v>
      </c>
      <c r="G1550" t="s">
        <v>2085</v>
      </c>
      <c r="H1550" s="13" t="s">
        <v>55</v>
      </c>
      <c r="I1550" s="9" t="s">
        <v>438</v>
      </c>
      <c r="J1550" s="9" t="s">
        <v>2101</v>
      </c>
      <c r="K1550" t="s">
        <v>2080</v>
      </c>
      <c r="L1550">
        <v>2015</v>
      </c>
      <c r="M1550" t="s">
        <v>2079</v>
      </c>
    </row>
    <row r="1551" spans="1:13" ht="17" x14ac:dyDescent="0.2">
      <c r="A1551" s="15" t="s">
        <v>1455</v>
      </c>
      <c r="B1551" t="s">
        <v>1852</v>
      </c>
      <c r="C1551" s="13">
        <v>0.25</v>
      </c>
      <c r="D1551" s="13" t="s">
        <v>55</v>
      </c>
      <c r="E1551" s="13" t="s">
        <v>55</v>
      </c>
      <c r="F1551" s="13" t="s">
        <v>55</v>
      </c>
      <c r="G1551" t="s">
        <v>2085</v>
      </c>
      <c r="H1551" s="13" t="s">
        <v>55</v>
      </c>
      <c r="I1551" s="9" t="s">
        <v>438</v>
      </c>
      <c r="J1551" s="9" t="s">
        <v>2101</v>
      </c>
      <c r="K1551" t="s">
        <v>2080</v>
      </c>
      <c r="L1551">
        <v>2015</v>
      </c>
      <c r="M1551" t="s">
        <v>2079</v>
      </c>
    </row>
    <row r="1552" spans="1:13" ht="17" x14ac:dyDescent="0.2">
      <c r="A1552" s="15" t="s">
        <v>1977</v>
      </c>
      <c r="B1552" t="s">
        <v>1863</v>
      </c>
      <c r="C1552" s="13">
        <v>0.95499999999999996</v>
      </c>
      <c r="D1552" s="13" t="s">
        <v>55</v>
      </c>
      <c r="E1552" s="13" t="s">
        <v>55</v>
      </c>
      <c r="F1552" s="13" t="s">
        <v>55</v>
      </c>
      <c r="G1552" t="s">
        <v>2085</v>
      </c>
      <c r="H1552" s="13" t="s">
        <v>55</v>
      </c>
      <c r="I1552" s="9" t="s">
        <v>438</v>
      </c>
      <c r="J1552" s="9" t="s">
        <v>2101</v>
      </c>
      <c r="K1552" t="s">
        <v>2080</v>
      </c>
      <c r="L1552">
        <v>2015</v>
      </c>
      <c r="M1552" t="s">
        <v>2079</v>
      </c>
    </row>
    <row r="1553" spans="1:14" ht="17" x14ac:dyDescent="0.2">
      <c r="A1553" s="15" t="s">
        <v>350</v>
      </c>
      <c r="B1553" t="s">
        <v>55</v>
      </c>
      <c r="C1553" s="13">
        <v>0.95499999999999996</v>
      </c>
      <c r="D1553" s="13">
        <v>0.94099999999999995</v>
      </c>
      <c r="E1553" s="13">
        <v>0.96699999999999997</v>
      </c>
      <c r="F1553" s="9" t="s">
        <v>63</v>
      </c>
      <c r="G1553" t="s">
        <v>2095</v>
      </c>
      <c r="I1553" s="9" t="s">
        <v>438</v>
      </c>
      <c r="J1553" s="9" t="s">
        <v>2101</v>
      </c>
      <c r="K1553" t="s">
        <v>2080</v>
      </c>
      <c r="L1553">
        <v>2015</v>
      </c>
      <c r="M1553" t="s">
        <v>2079</v>
      </c>
    </row>
    <row r="1554" spans="1:14" ht="17" x14ac:dyDescent="0.2">
      <c r="A1554" s="15" t="s">
        <v>1086</v>
      </c>
      <c r="B1554" t="s">
        <v>55</v>
      </c>
      <c r="C1554" s="13">
        <v>0.17</v>
      </c>
      <c r="D1554" s="13">
        <v>0.10100000000000001</v>
      </c>
      <c r="E1554" s="13" t="s">
        <v>55</v>
      </c>
      <c r="F1554" s="9" t="s">
        <v>2098</v>
      </c>
      <c r="G1554" s="13" t="s">
        <v>2099</v>
      </c>
      <c r="H1554" s="9" t="s">
        <v>54</v>
      </c>
      <c r="I1554" s="9" t="s">
        <v>438</v>
      </c>
      <c r="J1554" s="9" t="s">
        <v>2092</v>
      </c>
      <c r="K1554" t="s">
        <v>2080</v>
      </c>
      <c r="L1554">
        <v>2015</v>
      </c>
      <c r="M1554" t="s">
        <v>2079</v>
      </c>
    </row>
    <row r="1555" spans="1:14" ht="17" x14ac:dyDescent="0.2">
      <c r="A1555" s="15" t="s">
        <v>1086</v>
      </c>
      <c r="B1555" t="s">
        <v>55</v>
      </c>
      <c r="C1555" s="13">
        <v>0.05</v>
      </c>
      <c r="D1555" s="13">
        <v>2.1999999999999999E-2</v>
      </c>
      <c r="E1555" s="13" t="s">
        <v>55</v>
      </c>
      <c r="F1555" s="9" t="s">
        <v>2098</v>
      </c>
      <c r="G1555" s="13" t="s">
        <v>2099</v>
      </c>
      <c r="H1555" s="9" t="s">
        <v>54</v>
      </c>
      <c r="I1555" s="9" t="s">
        <v>438</v>
      </c>
      <c r="J1555" s="9" t="s">
        <v>2093</v>
      </c>
      <c r="K1555" t="s">
        <v>2080</v>
      </c>
      <c r="L1555">
        <v>2015</v>
      </c>
      <c r="M1555" t="s">
        <v>2079</v>
      </c>
    </row>
    <row r="1556" spans="1:14" ht="17" x14ac:dyDescent="0.2">
      <c r="A1556" s="15" t="s">
        <v>1086</v>
      </c>
      <c r="B1556" t="s">
        <v>55</v>
      </c>
      <c r="C1556" s="13">
        <v>0.11</v>
      </c>
      <c r="D1556" s="13">
        <v>4.1000000000000002E-2</v>
      </c>
      <c r="E1556" s="13" t="s">
        <v>55</v>
      </c>
      <c r="F1556" s="9" t="s">
        <v>2098</v>
      </c>
      <c r="G1556" s="13" t="s">
        <v>2099</v>
      </c>
      <c r="H1556" s="9" t="s">
        <v>54</v>
      </c>
      <c r="I1556" s="9" t="s">
        <v>438</v>
      </c>
      <c r="J1556" s="9" t="s">
        <v>2100</v>
      </c>
      <c r="K1556" t="s">
        <v>2080</v>
      </c>
      <c r="L1556">
        <v>2015</v>
      </c>
      <c r="M1556" t="s">
        <v>2079</v>
      </c>
    </row>
    <row r="1557" spans="1:14" ht="17" x14ac:dyDescent="0.2">
      <c r="A1557" s="15" t="s">
        <v>1086</v>
      </c>
      <c r="B1557" t="s">
        <v>55</v>
      </c>
      <c r="C1557" s="13">
        <v>7.0000000000000007E-2</v>
      </c>
      <c r="D1557" s="13">
        <v>0.04</v>
      </c>
      <c r="E1557" s="13" t="s">
        <v>55</v>
      </c>
      <c r="F1557" s="9" t="s">
        <v>2098</v>
      </c>
      <c r="G1557" s="13" t="s">
        <v>2099</v>
      </c>
      <c r="H1557" s="9" t="s">
        <v>54</v>
      </c>
      <c r="I1557" s="9" t="s">
        <v>438</v>
      </c>
      <c r="J1557" s="9" t="s">
        <v>2101</v>
      </c>
      <c r="K1557" t="s">
        <v>2080</v>
      </c>
      <c r="L1557">
        <v>2015</v>
      </c>
      <c r="M1557" t="s">
        <v>2079</v>
      </c>
    </row>
    <row r="1558" spans="1:14" ht="17" x14ac:dyDescent="0.2">
      <c r="A1558" s="15" t="s">
        <v>2110</v>
      </c>
      <c r="B1558" t="s">
        <v>1841</v>
      </c>
      <c r="C1558">
        <v>0</v>
      </c>
      <c r="D1558" s="13" t="s">
        <v>55</v>
      </c>
      <c r="E1558" s="13" t="s">
        <v>55</v>
      </c>
      <c r="F1558" s="9" t="s">
        <v>55</v>
      </c>
      <c r="G1558" s="13" t="s">
        <v>1431</v>
      </c>
      <c r="H1558" s="9" t="s">
        <v>37</v>
      </c>
      <c r="I1558" s="9">
        <v>0</v>
      </c>
      <c r="J1558" s="9" t="s">
        <v>2113</v>
      </c>
      <c r="K1558" t="s">
        <v>2103</v>
      </c>
      <c r="L1558">
        <v>2013</v>
      </c>
      <c r="M1558" t="s">
        <v>2102</v>
      </c>
    </row>
    <row r="1559" spans="1:14" ht="17" x14ac:dyDescent="0.2">
      <c r="A1559" s="15" t="s">
        <v>2111</v>
      </c>
      <c r="B1559" t="s">
        <v>1842</v>
      </c>
      <c r="C1559">
        <v>0.4</v>
      </c>
      <c r="D1559" s="13">
        <v>0.17</v>
      </c>
      <c r="E1559" s="13" t="s">
        <v>55</v>
      </c>
      <c r="F1559" s="9" t="s">
        <v>249</v>
      </c>
      <c r="G1559" s="13" t="s">
        <v>1431</v>
      </c>
      <c r="H1559" s="9" t="s">
        <v>37</v>
      </c>
      <c r="I1559" s="9">
        <f>10+77+109+98+55+41+15+24+121+29</f>
        <v>579</v>
      </c>
      <c r="J1559" s="9" t="s">
        <v>2113</v>
      </c>
      <c r="K1559" t="s">
        <v>2103</v>
      </c>
      <c r="L1559">
        <v>2013</v>
      </c>
      <c r="M1559" t="s">
        <v>2102</v>
      </c>
    </row>
    <row r="1560" spans="1:14" ht="17" x14ac:dyDescent="0.2">
      <c r="A1560" s="15" t="s">
        <v>575</v>
      </c>
      <c r="B1560" t="s">
        <v>1849</v>
      </c>
      <c r="C1560">
        <v>0.82</v>
      </c>
      <c r="D1560" s="13">
        <v>4.9000000000000002E-2</v>
      </c>
      <c r="E1560" s="13" t="s">
        <v>55</v>
      </c>
      <c r="F1560" s="9" t="s">
        <v>72</v>
      </c>
      <c r="G1560" s="13" t="s">
        <v>2112</v>
      </c>
      <c r="H1560" s="9" t="s">
        <v>37</v>
      </c>
      <c r="I1560" s="9">
        <v>98</v>
      </c>
      <c r="J1560" s="9" t="s">
        <v>2113</v>
      </c>
      <c r="K1560" t="s">
        <v>2103</v>
      </c>
      <c r="L1560">
        <v>2013</v>
      </c>
      <c r="M1560" t="s">
        <v>2102</v>
      </c>
      <c r="N1560" t="s">
        <v>292</v>
      </c>
    </row>
    <row r="1561" spans="1:14" ht="17" x14ac:dyDescent="0.2">
      <c r="A1561" s="15" t="s">
        <v>508</v>
      </c>
      <c r="B1561" t="s">
        <v>1859</v>
      </c>
      <c r="C1561">
        <v>0.88</v>
      </c>
      <c r="D1561" s="13" t="s">
        <v>55</v>
      </c>
      <c r="E1561" s="13" t="s">
        <v>55</v>
      </c>
      <c r="F1561" s="9" t="s">
        <v>55</v>
      </c>
      <c r="G1561" s="13" t="s">
        <v>250</v>
      </c>
      <c r="H1561" s="9" t="s">
        <v>55</v>
      </c>
      <c r="I1561" s="9" t="s">
        <v>55</v>
      </c>
      <c r="J1561" s="9" t="s">
        <v>2113</v>
      </c>
      <c r="K1561" t="s">
        <v>2103</v>
      </c>
      <c r="L1561">
        <v>2013</v>
      </c>
      <c r="M1561" t="s">
        <v>2102</v>
      </c>
    </row>
    <row r="1562" spans="1:14" ht="17" x14ac:dyDescent="0.2">
      <c r="A1562" s="15" t="s">
        <v>2110</v>
      </c>
      <c r="B1562" t="s">
        <v>1841</v>
      </c>
      <c r="C1562" s="13">
        <v>2.2999999999999998</v>
      </c>
      <c r="D1562" s="13">
        <v>2.41</v>
      </c>
      <c r="E1562" s="13" t="s">
        <v>55</v>
      </c>
      <c r="F1562" s="9" t="s">
        <v>249</v>
      </c>
      <c r="G1562" s="13" t="s">
        <v>1431</v>
      </c>
      <c r="H1562" s="9" t="s">
        <v>37</v>
      </c>
      <c r="I1562" s="9" t="s">
        <v>54</v>
      </c>
      <c r="J1562" s="9" t="s">
        <v>2114</v>
      </c>
      <c r="K1562" t="s">
        <v>2103</v>
      </c>
      <c r="L1562">
        <v>2013</v>
      </c>
      <c r="M1562" t="s">
        <v>2102</v>
      </c>
    </row>
    <row r="1563" spans="1:14" ht="17" x14ac:dyDescent="0.2">
      <c r="A1563" s="15" t="s">
        <v>2111</v>
      </c>
      <c r="B1563" t="s">
        <v>1842</v>
      </c>
      <c r="C1563" s="13">
        <v>2.85</v>
      </c>
      <c r="D1563" s="13">
        <v>3.1</v>
      </c>
      <c r="E1563" s="13" t="s">
        <v>55</v>
      </c>
      <c r="F1563" s="9" t="s">
        <v>249</v>
      </c>
      <c r="G1563" s="13" t="s">
        <v>1431</v>
      </c>
      <c r="H1563" s="9" t="s">
        <v>37</v>
      </c>
      <c r="I1563" s="9" t="s">
        <v>54</v>
      </c>
      <c r="J1563" s="9" t="s">
        <v>2114</v>
      </c>
      <c r="K1563" t="s">
        <v>2103</v>
      </c>
      <c r="L1563">
        <v>2013</v>
      </c>
      <c r="M1563" t="s">
        <v>2102</v>
      </c>
    </row>
    <row r="1564" spans="1:14" ht="17" x14ac:dyDescent="0.2">
      <c r="A1564" s="15" t="s">
        <v>575</v>
      </c>
      <c r="B1564" t="s">
        <v>1849</v>
      </c>
      <c r="C1564" s="13">
        <v>0.82</v>
      </c>
      <c r="D1564" s="13" t="s">
        <v>55</v>
      </c>
      <c r="E1564" s="13" t="s">
        <v>55</v>
      </c>
      <c r="F1564" s="9" t="s">
        <v>55</v>
      </c>
      <c r="G1564" s="13" t="s">
        <v>250</v>
      </c>
      <c r="H1564" s="9" t="s">
        <v>55</v>
      </c>
      <c r="I1564" s="9" t="s">
        <v>55</v>
      </c>
      <c r="J1564" s="9" t="s">
        <v>2114</v>
      </c>
      <c r="K1564" t="s">
        <v>2103</v>
      </c>
      <c r="L1564">
        <v>2013</v>
      </c>
      <c r="M1564" t="s">
        <v>2102</v>
      </c>
    </row>
    <row r="1565" spans="1:14" ht="17" x14ac:dyDescent="0.2">
      <c r="A1565" s="15" t="s">
        <v>508</v>
      </c>
      <c r="B1565" t="s">
        <v>1859</v>
      </c>
      <c r="C1565" s="13">
        <v>0.92</v>
      </c>
      <c r="D1565" s="13" t="s">
        <v>55</v>
      </c>
      <c r="E1565" s="13" t="s">
        <v>55</v>
      </c>
      <c r="F1565" s="9" t="s">
        <v>55</v>
      </c>
      <c r="G1565" s="13" t="s">
        <v>250</v>
      </c>
      <c r="H1565" s="9" t="s">
        <v>55</v>
      </c>
      <c r="I1565" s="9" t="s">
        <v>55</v>
      </c>
      <c r="J1565" s="9" t="s">
        <v>2114</v>
      </c>
      <c r="K1565" t="s">
        <v>2103</v>
      </c>
      <c r="L1565">
        <v>2013</v>
      </c>
      <c r="M1565" t="s">
        <v>2102</v>
      </c>
    </row>
    <row r="1566" spans="1:14" ht="17" x14ac:dyDescent="0.2">
      <c r="A1566" s="15" t="s">
        <v>350</v>
      </c>
      <c r="B1566" t="s">
        <v>55</v>
      </c>
      <c r="C1566" s="13">
        <v>1.18</v>
      </c>
      <c r="D1566" s="13" t="s">
        <v>55</v>
      </c>
      <c r="E1566" s="13" t="s">
        <v>55</v>
      </c>
      <c r="F1566" s="9" t="s">
        <v>55</v>
      </c>
      <c r="G1566" s="13" t="s">
        <v>55</v>
      </c>
      <c r="H1566" s="13" t="s">
        <v>55</v>
      </c>
      <c r="I1566" s="9" t="s">
        <v>55</v>
      </c>
      <c r="J1566" s="9" t="s">
        <v>2113</v>
      </c>
      <c r="K1566" t="s">
        <v>2103</v>
      </c>
      <c r="L1566">
        <v>2013</v>
      </c>
      <c r="M1566" t="s">
        <v>2102</v>
      </c>
    </row>
    <row r="1567" spans="1:14" ht="17" x14ac:dyDescent="0.2">
      <c r="A1567" s="15" t="s">
        <v>350</v>
      </c>
      <c r="B1567" t="s">
        <v>55</v>
      </c>
      <c r="C1567" s="13">
        <v>3.26</v>
      </c>
      <c r="D1567" s="13" t="s">
        <v>55</v>
      </c>
      <c r="E1567" s="13" t="s">
        <v>55</v>
      </c>
      <c r="F1567" s="9" t="s">
        <v>55</v>
      </c>
      <c r="G1567" s="13" t="s">
        <v>55</v>
      </c>
      <c r="H1567" s="13" t="s">
        <v>55</v>
      </c>
      <c r="I1567" s="9" t="s">
        <v>55</v>
      </c>
      <c r="J1567" s="9" t="s">
        <v>2114</v>
      </c>
      <c r="K1567" t="s">
        <v>2103</v>
      </c>
      <c r="L1567">
        <v>2013</v>
      </c>
      <c r="M1567" t="s">
        <v>2102</v>
      </c>
    </row>
    <row r="1568" spans="1:14" ht="17" x14ac:dyDescent="0.2">
      <c r="A1568" s="15" t="s">
        <v>2149</v>
      </c>
      <c r="B1568" t="s">
        <v>1844</v>
      </c>
      <c r="C1568" s="13">
        <v>0.22</v>
      </c>
      <c r="D1568" s="13">
        <v>7.0000000000000001E-3</v>
      </c>
      <c r="E1568" s="13" t="s">
        <v>55</v>
      </c>
      <c r="F1568" s="9" t="s">
        <v>2156</v>
      </c>
      <c r="G1568" s="13" t="s">
        <v>1431</v>
      </c>
      <c r="H1568" s="9" t="s">
        <v>31</v>
      </c>
      <c r="I1568" s="9">
        <v>485</v>
      </c>
      <c r="J1568" s="9" t="s">
        <v>2154</v>
      </c>
      <c r="K1568" t="s">
        <v>2137</v>
      </c>
      <c r="L1568">
        <v>2013</v>
      </c>
      <c r="M1568" t="s">
        <v>2136</v>
      </c>
      <c r="N1568" t="s">
        <v>2157</v>
      </c>
    </row>
    <row r="1569" spans="1:14" ht="17" x14ac:dyDescent="0.2">
      <c r="A1569" s="15" t="s">
        <v>2150</v>
      </c>
      <c r="B1569" t="s">
        <v>1845</v>
      </c>
      <c r="C1569" s="13">
        <v>0.34599999999999997</v>
      </c>
      <c r="D1569" s="13">
        <v>3.0000000000000001E-3</v>
      </c>
      <c r="E1569" s="13" t="s">
        <v>55</v>
      </c>
      <c r="F1569" s="9" t="s">
        <v>2156</v>
      </c>
      <c r="G1569" s="13" t="s">
        <v>1431</v>
      </c>
      <c r="H1569" s="9" t="s">
        <v>31</v>
      </c>
      <c r="I1569" s="9">
        <v>2164</v>
      </c>
      <c r="J1569" s="9" t="s">
        <v>2154</v>
      </c>
      <c r="K1569" t="s">
        <v>2137</v>
      </c>
      <c r="L1569">
        <v>2013</v>
      </c>
      <c r="M1569" t="s">
        <v>2136</v>
      </c>
      <c r="N1569" t="s">
        <v>2158</v>
      </c>
    </row>
    <row r="1570" spans="1:14" ht="17" x14ac:dyDescent="0.2">
      <c r="A1570" s="15" t="s">
        <v>2151</v>
      </c>
      <c r="B1570" t="s">
        <v>1849</v>
      </c>
      <c r="C1570" s="13">
        <v>0.88100000000000001</v>
      </c>
      <c r="D1570" s="13">
        <v>2E-3</v>
      </c>
      <c r="E1570" s="13" t="s">
        <v>55</v>
      </c>
      <c r="F1570" s="9" t="s">
        <v>2156</v>
      </c>
      <c r="G1570" s="13" t="s">
        <v>1431</v>
      </c>
      <c r="H1570" s="9" t="s">
        <v>31</v>
      </c>
      <c r="I1570" s="9">
        <v>805</v>
      </c>
      <c r="J1570" s="9" t="s">
        <v>2154</v>
      </c>
      <c r="K1570" t="s">
        <v>2137</v>
      </c>
      <c r="L1570">
        <v>2013</v>
      </c>
      <c r="M1570" t="s">
        <v>2136</v>
      </c>
    </row>
    <row r="1571" spans="1:14" ht="17" x14ac:dyDescent="0.2">
      <c r="A1571" s="15" t="s">
        <v>576</v>
      </c>
      <c r="B1571" t="s">
        <v>1852</v>
      </c>
      <c r="C1571" s="13">
        <v>0.96199999999999997</v>
      </c>
      <c r="D1571" s="13">
        <v>5.0000000000000001E-3</v>
      </c>
      <c r="E1571" s="13" t="s">
        <v>55</v>
      </c>
      <c r="F1571" s="9" t="s">
        <v>2156</v>
      </c>
      <c r="G1571" s="13" t="s">
        <v>1431</v>
      </c>
      <c r="H1571" s="9" t="s">
        <v>31</v>
      </c>
      <c r="I1571" s="9">
        <v>663</v>
      </c>
      <c r="J1571" s="9" t="s">
        <v>2154</v>
      </c>
      <c r="K1571" t="s">
        <v>2137</v>
      </c>
      <c r="L1571">
        <v>2013</v>
      </c>
      <c r="M1571" t="s">
        <v>2136</v>
      </c>
    </row>
    <row r="1572" spans="1:14" ht="17" x14ac:dyDescent="0.2">
      <c r="A1572" s="15" t="s">
        <v>575</v>
      </c>
      <c r="B1572" t="s">
        <v>1853</v>
      </c>
      <c r="C1572" s="13">
        <v>0.97899999999999998</v>
      </c>
      <c r="D1572" s="13">
        <v>1E-3</v>
      </c>
      <c r="E1572" s="13" t="s">
        <v>55</v>
      </c>
      <c r="F1572" s="9" t="s">
        <v>2156</v>
      </c>
      <c r="G1572" s="13" t="s">
        <v>1431</v>
      </c>
      <c r="H1572" s="9" t="s">
        <v>31</v>
      </c>
      <c r="I1572" s="9">
        <v>571</v>
      </c>
      <c r="J1572" s="9" t="s">
        <v>2154</v>
      </c>
      <c r="K1572" t="s">
        <v>2137</v>
      </c>
      <c r="L1572">
        <v>2013</v>
      </c>
      <c r="M1572" t="s">
        <v>2136</v>
      </c>
    </row>
    <row r="1573" spans="1:14" ht="17" x14ac:dyDescent="0.2">
      <c r="A1573" s="15" t="s">
        <v>2152</v>
      </c>
      <c r="B1573" t="s">
        <v>1854</v>
      </c>
      <c r="C1573" s="13">
        <v>0.95099999999999996</v>
      </c>
      <c r="D1573" s="13">
        <v>5.0000000000000001E-3</v>
      </c>
      <c r="E1573" s="13" t="s">
        <v>55</v>
      </c>
      <c r="F1573" s="9" t="s">
        <v>2156</v>
      </c>
      <c r="G1573" s="13" t="s">
        <v>1431</v>
      </c>
      <c r="H1573" s="9" t="s">
        <v>31</v>
      </c>
      <c r="I1573" s="9">
        <v>485</v>
      </c>
      <c r="J1573" s="9" t="s">
        <v>2154</v>
      </c>
      <c r="K1573" t="s">
        <v>2137</v>
      </c>
      <c r="L1573">
        <v>2013</v>
      </c>
      <c r="M1573" t="s">
        <v>2136</v>
      </c>
    </row>
    <row r="1574" spans="1:14" ht="17" x14ac:dyDescent="0.2">
      <c r="A1574" s="15" t="s">
        <v>2153</v>
      </c>
      <c r="B1574" t="s">
        <v>1878</v>
      </c>
      <c r="C1574" s="13">
        <v>0.94699999999999995</v>
      </c>
      <c r="D1574" s="13">
        <v>1E-3</v>
      </c>
      <c r="E1574" s="13" t="s">
        <v>55</v>
      </c>
      <c r="F1574" s="9" t="s">
        <v>2156</v>
      </c>
      <c r="G1574" s="13" t="s">
        <v>1431</v>
      </c>
      <c r="H1574" s="9" t="s">
        <v>31</v>
      </c>
      <c r="I1574" s="9">
        <v>2164</v>
      </c>
      <c r="J1574" s="9" t="s">
        <v>2154</v>
      </c>
      <c r="K1574" t="s">
        <v>2137</v>
      </c>
      <c r="L1574">
        <v>2013</v>
      </c>
      <c r="M1574" t="s">
        <v>2136</v>
      </c>
    </row>
    <row r="1575" spans="1:14" ht="17" x14ac:dyDescent="0.2">
      <c r="A1575" s="15" t="s">
        <v>2149</v>
      </c>
      <c r="B1575" t="s">
        <v>1844</v>
      </c>
      <c r="C1575" s="13">
        <v>0.114</v>
      </c>
      <c r="D1575" s="13">
        <v>4.0000000000000001E-3</v>
      </c>
      <c r="E1575" s="13" t="s">
        <v>55</v>
      </c>
      <c r="F1575" s="9" t="s">
        <v>2156</v>
      </c>
      <c r="G1575" s="13" t="s">
        <v>1431</v>
      </c>
      <c r="H1575" s="9" t="s">
        <v>31</v>
      </c>
      <c r="I1575" s="9">
        <v>766</v>
      </c>
      <c r="J1575" s="9" t="s">
        <v>2155</v>
      </c>
      <c r="K1575" t="s">
        <v>2137</v>
      </c>
      <c r="L1575">
        <v>2013</v>
      </c>
      <c r="M1575" t="s">
        <v>2136</v>
      </c>
    </row>
    <row r="1576" spans="1:14" ht="17" x14ac:dyDescent="0.2">
      <c r="A1576" s="15" t="s">
        <v>2150</v>
      </c>
      <c r="B1576" t="s">
        <v>1845</v>
      </c>
      <c r="C1576" s="13">
        <v>0.373</v>
      </c>
      <c r="D1576" s="13">
        <v>1E-3</v>
      </c>
      <c r="E1576" s="13" t="s">
        <v>55</v>
      </c>
      <c r="F1576" s="9" t="s">
        <v>2156</v>
      </c>
      <c r="G1576" s="13" t="s">
        <v>1431</v>
      </c>
      <c r="H1576" s="9" t="s">
        <v>31</v>
      </c>
      <c r="I1576" s="9">
        <v>4458</v>
      </c>
      <c r="J1576" s="9" t="s">
        <v>2155</v>
      </c>
      <c r="K1576" t="s">
        <v>2137</v>
      </c>
      <c r="L1576">
        <v>2013</v>
      </c>
      <c r="M1576" t="s">
        <v>2136</v>
      </c>
    </row>
    <row r="1577" spans="1:14" ht="17" x14ac:dyDescent="0.2">
      <c r="A1577" s="15" t="s">
        <v>2151</v>
      </c>
      <c r="B1577" t="s">
        <v>1849</v>
      </c>
      <c r="C1577" s="13">
        <v>0.88400000000000001</v>
      </c>
      <c r="D1577" s="13">
        <v>8.0000000000000002E-3</v>
      </c>
      <c r="E1577" s="13" t="s">
        <v>55</v>
      </c>
      <c r="F1577" s="9" t="s">
        <v>2156</v>
      </c>
      <c r="G1577" s="13" t="s">
        <v>1431</v>
      </c>
      <c r="H1577" s="9" t="s">
        <v>31</v>
      </c>
      <c r="I1577" s="9">
        <v>1661</v>
      </c>
      <c r="J1577" s="9" t="s">
        <v>2155</v>
      </c>
      <c r="K1577" t="s">
        <v>2137</v>
      </c>
      <c r="L1577">
        <v>2013</v>
      </c>
      <c r="M1577" t="s">
        <v>2136</v>
      </c>
    </row>
    <row r="1578" spans="1:14" ht="17" x14ac:dyDescent="0.2">
      <c r="A1578" s="15" t="s">
        <v>576</v>
      </c>
      <c r="B1578" t="s">
        <v>1852</v>
      </c>
      <c r="C1578" s="13">
        <v>0.95299999999999996</v>
      </c>
      <c r="D1578" s="13">
        <v>8.9999999999999993E-3</v>
      </c>
      <c r="E1578" s="13" t="s">
        <v>55</v>
      </c>
      <c r="F1578" s="9" t="s">
        <v>2156</v>
      </c>
      <c r="G1578" s="13" t="s">
        <v>1431</v>
      </c>
      <c r="H1578" s="9" t="s">
        <v>31</v>
      </c>
      <c r="I1578" s="9">
        <v>1252</v>
      </c>
      <c r="J1578" s="9" t="s">
        <v>2155</v>
      </c>
      <c r="K1578" t="s">
        <v>2137</v>
      </c>
      <c r="L1578">
        <v>2013</v>
      </c>
      <c r="M1578" t="s">
        <v>2136</v>
      </c>
    </row>
    <row r="1579" spans="1:14" ht="17" x14ac:dyDescent="0.2">
      <c r="A1579" s="15" t="s">
        <v>575</v>
      </c>
      <c r="B1579" t="s">
        <v>1853</v>
      </c>
      <c r="C1579" s="13">
        <v>0.97499999999999998</v>
      </c>
      <c r="D1579" s="13">
        <v>6.0000000000000001E-3</v>
      </c>
      <c r="E1579" s="13" t="s">
        <v>55</v>
      </c>
      <c r="F1579" s="9" t="s">
        <v>2156</v>
      </c>
      <c r="G1579" s="13" t="s">
        <v>1431</v>
      </c>
      <c r="H1579" s="9" t="s">
        <v>31</v>
      </c>
      <c r="I1579" s="9">
        <v>1022</v>
      </c>
      <c r="J1579" s="9" t="s">
        <v>2155</v>
      </c>
      <c r="K1579" t="s">
        <v>2137</v>
      </c>
      <c r="L1579">
        <v>2013</v>
      </c>
      <c r="M1579" t="s">
        <v>2136</v>
      </c>
    </row>
    <row r="1580" spans="1:14" ht="17" x14ac:dyDescent="0.2">
      <c r="A1580" s="15" t="s">
        <v>2152</v>
      </c>
      <c r="B1580" t="s">
        <v>1854</v>
      </c>
      <c r="C1580" s="13">
        <v>0.97</v>
      </c>
      <c r="D1580" s="13">
        <v>0.02</v>
      </c>
      <c r="E1580" s="13" t="s">
        <v>55</v>
      </c>
      <c r="F1580" s="9" t="s">
        <v>2156</v>
      </c>
      <c r="G1580" s="13" t="s">
        <v>1431</v>
      </c>
      <c r="H1580" s="9" t="s">
        <v>31</v>
      </c>
      <c r="I1580" s="9">
        <v>766</v>
      </c>
      <c r="J1580" s="9" t="s">
        <v>2155</v>
      </c>
      <c r="K1580" t="s">
        <v>2137</v>
      </c>
      <c r="L1580">
        <v>2013</v>
      </c>
      <c r="M1580" t="s">
        <v>2136</v>
      </c>
    </row>
    <row r="1581" spans="1:14" ht="17" x14ac:dyDescent="0.2">
      <c r="A1581" s="15" t="s">
        <v>2153</v>
      </c>
      <c r="B1581" t="s">
        <v>1878</v>
      </c>
      <c r="C1581" s="13">
        <v>0.96799999999999997</v>
      </c>
      <c r="D1581" s="13">
        <v>0</v>
      </c>
      <c r="E1581" s="13" t="s">
        <v>55</v>
      </c>
      <c r="F1581" s="9" t="s">
        <v>2156</v>
      </c>
      <c r="G1581" s="13" t="s">
        <v>1431</v>
      </c>
      <c r="H1581" s="9" t="s">
        <v>31</v>
      </c>
      <c r="I1581" s="9">
        <v>4458</v>
      </c>
      <c r="J1581" s="9" t="s">
        <v>2155</v>
      </c>
      <c r="K1581" t="s">
        <v>2137</v>
      </c>
      <c r="L1581">
        <v>2013</v>
      </c>
      <c r="M1581" t="s">
        <v>2136</v>
      </c>
    </row>
    <row r="1582" spans="1:14" ht="17" x14ac:dyDescent="0.2">
      <c r="A1582" s="15" t="s">
        <v>2149</v>
      </c>
      <c r="B1582" t="s">
        <v>1844</v>
      </c>
      <c r="C1582" s="13">
        <v>0.19</v>
      </c>
      <c r="D1582" s="13" t="s">
        <v>55</v>
      </c>
      <c r="E1582" s="13" t="s">
        <v>55</v>
      </c>
      <c r="F1582" s="13" t="s">
        <v>55</v>
      </c>
      <c r="G1582" s="13" t="s">
        <v>1431</v>
      </c>
      <c r="H1582" s="9" t="s">
        <v>55</v>
      </c>
      <c r="I1582" s="9">
        <v>427</v>
      </c>
      <c r="J1582" s="9" t="s">
        <v>2154</v>
      </c>
      <c r="K1582" t="s">
        <v>2160</v>
      </c>
      <c r="L1582">
        <v>2015</v>
      </c>
      <c r="M1582" t="s">
        <v>2159</v>
      </c>
    </row>
    <row r="1583" spans="1:14" ht="17" x14ac:dyDescent="0.2">
      <c r="A1583" s="15" t="s">
        <v>2150</v>
      </c>
      <c r="B1583" t="s">
        <v>1845</v>
      </c>
      <c r="C1583" s="13">
        <v>0.34399999999999997</v>
      </c>
      <c r="D1583" s="13" t="s">
        <v>55</v>
      </c>
      <c r="E1583" s="13" t="s">
        <v>55</v>
      </c>
      <c r="F1583" s="13" t="s">
        <v>55</v>
      </c>
      <c r="G1583" s="13" t="s">
        <v>1431</v>
      </c>
      <c r="H1583" s="9" t="s">
        <v>55</v>
      </c>
      <c r="I1583" s="9">
        <v>2016</v>
      </c>
      <c r="J1583" s="9" t="s">
        <v>2154</v>
      </c>
      <c r="K1583" t="s">
        <v>2160</v>
      </c>
      <c r="L1583">
        <v>2015</v>
      </c>
      <c r="M1583" t="s">
        <v>2159</v>
      </c>
    </row>
    <row r="1584" spans="1:14" ht="17" x14ac:dyDescent="0.2">
      <c r="A1584" s="15" t="s">
        <v>2151</v>
      </c>
      <c r="B1584" t="s">
        <v>1849</v>
      </c>
      <c r="C1584" s="13">
        <v>0.875</v>
      </c>
      <c r="D1584" s="13" t="s">
        <v>55</v>
      </c>
      <c r="E1584" s="13" t="s">
        <v>55</v>
      </c>
      <c r="F1584" s="13" t="s">
        <v>55</v>
      </c>
      <c r="G1584" s="13" t="s">
        <v>1431</v>
      </c>
      <c r="H1584" s="9" t="s">
        <v>55</v>
      </c>
      <c r="I1584" s="9">
        <v>762</v>
      </c>
      <c r="J1584" s="9" t="s">
        <v>2154</v>
      </c>
      <c r="K1584" t="s">
        <v>2160</v>
      </c>
      <c r="L1584">
        <v>2015</v>
      </c>
      <c r="M1584" t="s">
        <v>2159</v>
      </c>
    </row>
    <row r="1585" spans="1:14" ht="17" x14ac:dyDescent="0.2">
      <c r="A1585" s="15" t="s">
        <v>576</v>
      </c>
      <c r="B1585" t="s">
        <v>1852</v>
      </c>
      <c r="C1585" s="13">
        <v>0.95699999999999996</v>
      </c>
      <c r="D1585" s="13" t="s">
        <v>55</v>
      </c>
      <c r="E1585" s="13" t="s">
        <v>55</v>
      </c>
      <c r="F1585" s="13" t="s">
        <v>55</v>
      </c>
      <c r="G1585" s="13" t="s">
        <v>1431</v>
      </c>
      <c r="H1585" s="9" t="s">
        <v>55</v>
      </c>
      <c r="I1585" s="9">
        <v>604</v>
      </c>
      <c r="J1585" s="9" t="s">
        <v>2154</v>
      </c>
      <c r="K1585" t="s">
        <v>2160</v>
      </c>
      <c r="L1585">
        <v>2015</v>
      </c>
      <c r="M1585" t="s">
        <v>2159</v>
      </c>
    </row>
    <row r="1586" spans="1:14" ht="17" x14ac:dyDescent="0.2">
      <c r="A1586" s="15" t="s">
        <v>575</v>
      </c>
      <c r="B1586" t="s">
        <v>1853</v>
      </c>
      <c r="C1586" s="13">
        <v>0.98299999999999998</v>
      </c>
      <c r="D1586" s="13" t="s">
        <v>55</v>
      </c>
      <c r="E1586" s="13" t="s">
        <v>55</v>
      </c>
      <c r="F1586" s="13" t="s">
        <v>55</v>
      </c>
      <c r="G1586" s="13" t="s">
        <v>1431</v>
      </c>
      <c r="H1586" s="9" t="s">
        <v>55</v>
      </c>
      <c r="I1586" s="9">
        <v>518</v>
      </c>
      <c r="J1586" s="9" t="s">
        <v>2154</v>
      </c>
      <c r="K1586" t="s">
        <v>2160</v>
      </c>
      <c r="L1586">
        <v>2015</v>
      </c>
      <c r="M1586" t="s">
        <v>2159</v>
      </c>
    </row>
    <row r="1587" spans="1:14" ht="17" x14ac:dyDescent="0.2">
      <c r="A1587" s="15" t="s">
        <v>2152</v>
      </c>
      <c r="B1587" t="s">
        <v>1854</v>
      </c>
      <c r="C1587" s="13">
        <v>0.93899999999999995</v>
      </c>
      <c r="D1587" s="13" t="s">
        <v>55</v>
      </c>
      <c r="E1587" s="13" t="s">
        <v>55</v>
      </c>
      <c r="F1587" s="13" t="s">
        <v>55</v>
      </c>
      <c r="G1587" s="13" t="s">
        <v>1431</v>
      </c>
      <c r="H1587" s="9" t="s">
        <v>55</v>
      </c>
      <c r="I1587" s="9">
        <v>427</v>
      </c>
      <c r="J1587" s="9" t="s">
        <v>2154</v>
      </c>
      <c r="K1587" t="s">
        <v>2160</v>
      </c>
      <c r="L1587">
        <v>2015</v>
      </c>
      <c r="M1587" t="s">
        <v>2159</v>
      </c>
    </row>
    <row r="1588" spans="1:14" ht="17" x14ac:dyDescent="0.2">
      <c r="A1588" s="15" t="s">
        <v>2153</v>
      </c>
      <c r="B1588" t="s">
        <v>1878</v>
      </c>
      <c r="C1588" s="13">
        <v>0.94499999999999995</v>
      </c>
      <c r="D1588" s="13" t="s">
        <v>55</v>
      </c>
      <c r="E1588" s="13" t="s">
        <v>55</v>
      </c>
      <c r="F1588" s="13" t="s">
        <v>55</v>
      </c>
      <c r="G1588" s="13" t="s">
        <v>1431</v>
      </c>
      <c r="H1588" s="9" t="s">
        <v>55</v>
      </c>
      <c r="I1588" s="9">
        <v>2016</v>
      </c>
      <c r="J1588" s="9" t="s">
        <v>2154</v>
      </c>
      <c r="K1588" t="s">
        <v>2160</v>
      </c>
      <c r="L1588">
        <v>2015</v>
      </c>
      <c r="M1588" t="s">
        <v>2159</v>
      </c>
    </row>
    <row r="1589" spans="1:14" ht="17" x14ac:dyDescent="0.2">
      <c r="A1589" s="15" t="s">
        <v>2149</v>
      </c>
      <c r="B1589" t="s">
        <v>1844</v>
      </c>
      <c r="C1589" s="13">
        <v>6.7000000000000004E-2</v>
      </c>
      <c r="D1589" s="13" t="s">
        <v>55</v>
      </c>
      <c r="E1589" s="13" t="s">
        <v>55</v>
      </c>
      <c r="F1589" s="13" t="s">
        <v>55</v>
      </c>
      <c r="G1589" s="13" t="s">
        <v>1431</v>
      </c>
      <c r="H1589" s="9" t="s">
        <v>55</v>
      </c>
      <c r="I1589" s="9">
        <v>667</v>
      </c>
      <c r="J1589" s="9" t="s">
        <v>2166</v>
      </c>
      <c r="K1589" t="s">
        <v>2160</v>
      </c>
      <c r="L1589">
        <v>2015</v>
      </c>
      <c r="M1589" t="s">
        <v>2159</v>
      </c>
    </row>
    <row r="1590" spans="1:14" ht="17" x14ac:dyDescent="0.2">
      <c r="A1590" s="15" t="s">
        <v>2150</v>
      </c>
      <c r="B1590" t="s">
        <v>1845</v>
      </c>
      <c r="C1590" s="13">
        <v>0.33100000000000002</v>
      </c>
      <c r="D1590" s="13" t="s">
        <v>55</v>
      </c>
      <c r="E1590" s="13" t="s">
        <v>55</v>
      </c>
      <c r="F1590" s="13" t="s">
        <v>55</v>
      </c>
      <c r="G1590" s="13" t="s">
        <v>1431</v>
      </c>
      <c r="H1590" s="9" t="s">
        <v>55</v>
      </c>
      <c r="I1590" s="9">
        <v>3388</v>
      </c>
      <c r="J1590" s="9" t="s">
        <v>2166</v>
      </c>
      <c r="K1590" t="s">
        <v>2160</v>
      </c>
      <c r="L1590">
        <v>2015</v>
      </c>
      <c r="M1590" t="s">
        <v>2159</v>
      </c>
    </row>
    <row r="1591" spans="1:14" ht="17" x14ac:dyDescent="0.2">
      <c r="A1591" s="15" t="s">
        <v>2151</v>
      </c>
      <c r="B1591" t="s">
        <v>1849</v>
      </c>
      <c r="C1591" s="13">
        <v>0.877</v>
      </c>
      <c r="D1591" s="13" t="s">
        <v>55</v>
      </c>
      <c r="E1591" s="13" t="s">
        <v>55</v>
      </c>
      <c r="F1591" s="13" t="s">
        <v>55</v>
      </c>
      <c r="G1591" s="13" t="s">
        <v>1431</v>
      </c>
      <c r="H1591" s="9" t="s">
        <v>55</v>
      </c>
      <c r="I1591" s="9">
        <v>1139</v>
      </c>
      <c r="J1591" s="9" t="s">
        <v>2166</v>
      </c>
      <c r="K1591" t="s">
        <v>2160</v>
      </c>
      <c r="L1591">
        <v>2015</v>
      </c>
      <c r="M1591" t="s">
        <v>2159</v>
      </c>
    </row>
    <row r="1592" spans="1:14" ht="17" x14ac:dyDescent="0.2">
      <c r="A1592" s="15" t="s">
        <v>576</v>
      </c>
      <c r="B1592" t="s">
        <v>1852</v>
      </c>
      <c r="C1592" s="13">
        <v>0.95599999999999996</v>
      </c>
      <c r="D1592" s="13" t="s">
        <v>55</v>
      </c>
      <c r="E1592" s="13" t="s">
        <v>55</v>
      </c>
      <c r="F1592" s="13" t="s">
        <v>55</v>
      </c>
      <c r="G1592" s="13" t="s">
        <v>1431</v>
      </c>
      <c r="H1592" s="9" t="s">
        <v>55</v>
      </c>
      <c r="I1592" s="9">
        <v>962</v>
      </c>
      <c r="J1592" s="9" t="s">
        <v>2166</v>
      </c>
      <c r="K1592" t="s">
        <v>2160</v>
      </c>
      <c r="L1592">
        <v>2015</v>
      </c>
      <c r="M1592" t="s">
        <v>2159</v>
      </c>
    </row>
    <row r="1593" spans="1:14" ht="17" x14ac:dyDescent="0.2">
      <c r="A1593" s="15" t="s">
        <v>575</v>
      </c>
      <c r="B1593" t="s">
        <v>1853</v>
      </c>
      <c r="C1593" s="13">
        <v>0.97299999999999998</v>
      </c>
      <c r="D1593" s="13" t="s">
        <v>55</v>
      </c>
      <c r="E1593" s="13" t="s">
        <v>55</v>
      </c>
      <c r="F1593" s="13" t="s">
        <v>55</v>
      </c>
      <c r="G1593" s="13" t="s">
        <v>1431</v>
      </c>
      <c r="H1593" s="9" t="s">
        <v>55</v>
      </c>
      <c r="I1593" s="9">
        <v>771</v>
      </c>
      <c r="J1593" s="9" t="s">
        <v>2166</v>
      </c>
      <c r="K1593" t="s">
        <v>2160</v>
      </c>
      <c r="L1593">
        <v>2015</v>
      </c>
      <c r="M1593" t="s">
        <v>2159</v>
      </c>
    </row>
    <row r="1594" spans="1:14" ht="17" x14ac:dyDescent="0.2">
      <c r="A1594" s="15" t="s">
        <v>2152</v>
      </c>
      <c r="B1594" t="s">
        <v>1854</v>
      </c>
      <c r="C1594" s="13">
        <v>0.97599999999999998</v>
      </c>
      <c r="D1594" s="13" t="s">
        <v>55</v>
      </c>
      <c r="E1594" s="13" t="s">
        <v>55</v>
      </c>
      <c r="F1594" s="13" t="s">
        <v>55</v>
      </c>
      <c r="G1594" s="13" t="s">
        <v>1431</v>
      </c>
      <c r="H1594" s="9" t="s">
        <v>55</v>
      </c>
      <c r="I1594" s="9">
        <v>667</v>
      </c>
      <c r="J1594" s="9" t="s">
        <v>2166</v>
      </c>
      <c r="K1594" t="s">
        <v>2160</v>
      </c>
      <c r="L1594">
        <v>2015</v>
      </c>
      <c r="M1594" t="s">
        <v>2159</v>
      </c>
    </row>
    <row r="1595" spans="1:14" ht="17" x14ac:dyDescent="0.2">
      <c r="A1595" s="15" t="s">
        <v>2153</v>
      </c>
      <c r="B1595" t="s">
        <v>1878</v>
      </c>
      <c r="C1595" s="13">
        <v>0.96899999999999997</v>
      </c>
      <c r="D1595" s="13" t="s">
        <v>55</v>
      </c>
      <c r="E1595" s="13" t="s">
        <v>55</v>
      </c>
      <c r="F1595" s="13" t="s">
        <v>55</v>
      </c>
      <c r="G1595" s="13" t="s">
        <v>1431</v>
      </c>
      <c r="H1595" s="9" t="s">
        <v>55</v>
      </c>
      <c r="I1595" s="9">
        <v>3388</v>
      </c>
      <c r="J1595" s="9" t="s">
        <v>2166</v>
      </c>
      <c r="K1595" t="s">
        <v>2160</v>
      </c>
      <c r="L1595">
        <v>2015</v>
      </c>
      <c r="M1595" t="s">
        <v>2159</v>
      </c>
      <c r="N1595" t="s">
        <v>1016</v>
      </c>
    </row>
    <row r="1596" spans="1:14" ht="17" x14ac:dyDescent="0.2">
      <c r="A1596" s="15" t="s">
        <v>350</v>
      </c>
      <c r="B1596" t="s">
        <v>55</v>
      </c>
      <c r="C1596" s="13" t="s">
        <v>55</v>
      </c>
      <c r="D1596" s="13">
        <v>1.109</v>
      </c>
      <c r="E1596" s="13">
        <v>1.131</v>
      </c>
      <c r="F1596" s="9" t="s">
        <v>63</v>
      </c>
      <c r="G1596" t="s">
        <v>2168</v>
      </c>
      <c r="H1596" s="9" t="s">
        <v>55</v>
      </c>
      <c r="I1596" s="9" t="s">
        <v>55</v>
      </c>
      <c r="J1596" s="9" t="s">
        <v>2154</v>
      </c>
      <c r="K1596" t="s">
        <v>2160</v>
      </c>
      <c r="L1596">
        <v>2015</v>
      </c>
      <c r="M1596" t="s">
        <v>2159</v>
      </c>
      <c r="N1596" t="s">
        <v>1016</v>
      </c>
    </row>
    <row r="1597" spans="1:14" ht="17" x14ac:dyDescent="0.2">
      <c r="A1597" s="15" t="s">
        <v>350</v>
      </c>
      <c r="B1597" t="s">
        <v>55</v>
      </c>
      <c r="C1597" s="13" t="s">
        <v>55</v>
      </c>
      <c r="D1597" s="13">
        <v>1.115</v>
      </c>
      <c r="E1597" s="13">
        <v>1.1299999999999999</v>
      </c>
      <c r="F1597" s="9" t="s">
        <v>63</v>
      </c>
      <c r="G1597" t="s">
        <v>2168</v>
      </c>
      <c r="H1597" s="9" t="s">
        <v>55</v>
      </c>
      <c r="I1597" s="9" t="s">
        <v>55</v>
      </c>
      <c r="J1597" s="9" t="s">
        <v>2166</v>
      </c>
      <c r="K1597" t="s">
        <v>2160</v>
      </c>
      <c r="L1597">
        <v>2015</v>
      </c>
      <c r="M1597" t="s">
        <v>2159</v>
      </c>
    </row>
    <row r="1598" spans="1:14" ht="17" x14ac:dyDescent="0.2">
      <c r="A1598" s="15" t="s">
        <v>350</v>
      </c>
      <c r="B1598" t="s">
        <v>55</v>
      </c>
      <c r="C1598" s="13">
        <v>0.96499999999999997</v>
      </c>
      <c r="D1598" s="13">
        <v>2.1999999999999999E-2</v>
      </c>
      <c r="E1598" s="13" t="s">
        <v>55</v>
      </c>
      <c r="F1598" s="9" t="s">
        <v>72</v>
      </c>
      <c r="G1598" s="13" t="s">
        <v>2233</v>
      </c>
      <c r="H1598" s="9" t="s">
        <v>55</v>
      </c>
      <c r="I1598" s="9" t="s">
        <v>55</v>
      </c>
      <c r="J1598" s="9" t="s">
        <v>55</v>
      </c>
      <c r="K1598" t="s">
        <v>2225</v>
      </c>
      <c r="L1598">
        <v>2014</v>
      </c>
      <c r="M1598" t="s">
        <v>2224</v>
      </c>
    </row>
    <row r="1599" spans="1:14" ht="17" x14ac:dyDescent="0.2">
      <c r="A1599" s="15" t="s">
        <v>2231</v>
      </c>
      <c r="B1599" t="s">
        <v>1842</v>
      </c>
      <c r="C1599" s="13">
        <v>3.06</v>
      </c>
      <c r="D1599" s="13">
        <v>0.03</v>
      </c>
      <c r="E1599" s="13" t="s">
        <v>55</v>
      </c>
      <c r="F1599" s="9" t="s">
        <v>72</v>
      </c>
      <c r="G1599" s="13" t="s">
        <v>1589</v>
      </c>
      <c r="H1599" s="9" t="s">
        <v>31</v>
      </c>
      <c r="I1599" s="9" t="s">
        <v>54</v>
      </c>
      <c r="J1599" s="9" t="s">
        <v>55</v>
      </c>
      <c r="K1599" t="s">
        <v>2225</v>
      </c>
      <c r="L1599">
        <v>2014</v>
      </c>
      <c r="M1599" t="s">
        <v>2224</v>
      </c>
    </row>
    <row r="1600" spans="1:14" ht="17" x14ac:dyDescent="0.2">
      <c r="A1600" s="15" t="s">
        <v>2232</v>
      </c>
      <c r="B1600" t="s">
        <v>1859</v>
      </c>
      <c r="C1600" s="13">
        <v>0.47499999999999998</v>
      </c>
      <c r="D1600" s="13">
        <v>0.02</v>
      </c>
      <c r="E1600" s="13" t="s">
        <v>55</v>
      </c>
      <c r="F1600" s="9" t="s">
        <v>72</v>
      </c>
      <c r="G1600" s="13" t="s">
        <v>250</v>
      </c>
      <c r="H1600" s="9" t="s">
        <v>31</v>
      </c>
      <c r="I1600" s="9" t="s">
        <v>54</v>
      </c>
      <c r="J1600" s="9" t="s">
        <v>55</v>
      </c>
      <c r="K1600" t="s">
        <v>2225</v>
      </c>
      <c r="L1600">
        <v>2014</v>
      </c>
      <c r="M1600" t="s">
        <v>2224</v>
      </c>
    </row>
    <row r="1601" spans="1:13" ht="17" x14ac:dyDescent="0.2">
      <c r="A1601" s="15" t="s">
        <v>2234</v>
      </c>
      <c r="B1601" t="s">
        <v>1849</v>
      </c>
      <c r="C1601" s="13">
        <v>0.16</v>
      </c>
      <c r="D1601" s="13">
        <v>0.01</v>
      </c>
      <c r="E1601" s="13" t="s">
        <v>55</v>
      </c>
      <c r="F1601" s="9" t="s">
        <v>72</v>
      </c>
      <c r="G1601" s="13" t="s">
        <v>2236</v>
      </c>
      <c r="H1601" s="9" t="s">
        <v>31</v>
      </c>
      <c r="I1601" s="9" t="s">
        <v>2235</v>
      </c>
      <c r="J1601" s="9" t="s">
        <v>55</v>
      </c>
      <c r="K1601" t="s">
        <v>2225</v>
      </c>
      <c r="L1601">
        <v>2014</v>
      </c>
      <c r="M1601" t="s">
        <v>2224</v>
      </c>
    </row>
    <row r="1602" spans="1:13" ht="17" x14ac:dyDescent="0.2">
      <c r="A1602" s="15" t="s">
        <v>350</v>
      </c>
      <c r="B1602" t="s">
        <v>55</v>
      </c>
      <c r="C1602" s="13" t="s">
        <v>2249</v>
      </c>
      <c r="D1602" s="13" t="s">
        <v>2249</v>
      </c>
      <c r="E1602" s="13" t="s">
        <v>2249</v>
      </c>
      <c r="F1602" s="9" t="s">
        <v>63</v>
      </c>
      <c r="G1602" s="13" t="s">
        <v>428</v>
      </c>
      <c r="H1602" s="9" t="s">
        <v>55</v>
      </c>
      <c r="I1602" s="9" t="s">
        <v>55</v>
      </c>
      <c r="J1602" s="30" t="s">
        <v>2250</v>
      </c>
      <c r="K1602" t="s">
        <v>2239</v>
      </c>
      <c r="L1602">
        <v>2010</v>
      </c>
      <c r="M1602" t="s">
        <v>2136</v>
      </c>
    </row>
    <row r="1603" spans="1:13" ht="17" x14ac:dyDescent="0.2">
      <c r="A1603" s="15" t="s">
        <v>350</v>
      </c>
      <c r="B1603" t="s">
        <v>55</v>
      </c>
      <c r="C1603" s="13" t="s">
        <v>2249</v>
      </c>
      <c r="D1603" s="13" t="s">
        <v>2249</v>
      </c>
      <c r="E1603" s="13" t="s">
        <v>2249</v>
      </c>
      <c r="F1603" s="9" t="s">
        <v>63</v>
      </c>
      <c r="G1603" s="13" t="s">
        <v>428</v>
      </c>
      <c r="H1603" s="9" t="s">
        <v>55</v>
      </c>
      <c r="I1603" s="9" t="s">
        <v>55</v>
      </c>
      <c r="J1603" s="30" t="s">
        <v>2251</v>
      </c>
      <c r="K1603" t="s">
        <v>2239</v>
      </c>
      <c r="L1603">
        <v>2010</v>
      </c>
      <c r="M1603" t="s">
        <v>2136</v>
      </c>
    </row>
    <row r="1604" spans="1:13" ht="17" x14ac:dyDescent="0.2">
      <c r="A1604" s="15" t="s">
        <v>350</v>
      </c>
      <c r="B1604" t="s">
        <v>55</v>
      </c>
      <c r="C1604" s="13" t="s">
        <v>2249</v>
      </c>
      <c r="D1604" s="13" t="s">
        <v>2249</v>
      </c>
      <c r="E1604" s="13" t="s">
        <v>2249</v>
      </c>
      <c r="F1604" s="9" t="s">
        <v>63</v>
      </c>
      <c r="G1604" s="13" t="s">
        <v>428</v>
      </c>
      <c r="H1604" s="9" t="s">
        <v>55</v>
      </c>
      <c r="I1604" s="9" t="s">
        <v>55</v>
      </c>
      <c r="J1604" s="30" t="s">
        <v>2252</v>
      </c>
      <c r="K1604" t="s">
        <v>2239</v>
      </c>
      <c r="L1604">
        <v>2010</v>
      </c>
      <c r="M1604" t="s">
        <v>2136</v>
      </c>
    </row>
    <row r="1605" spans="1:13" ht="17" x14ac:dyDescent="0.2">
      <c r="A1605" s="15" t="s">
        <v>350</v>
      </c>
      <c r="B1605" t="s">
        <v>55</v>
      </c>
      <c r="C1605" s="13" t="s">
        <v>2249</v>
      </c>
      <c r="D1605" s="13" t="s">
        <v>2249</v>
      </c>
      <c r="E1605" s="13" t="s">
        <v>2249</v>
      </c>
      <c r="F1605" s="9" t="s">
        <v>63</v>
      </c>
      <c r="G1605" s="13" t="s">
        <v>428</v>
      </c>
      <c r="H1605" s="9" t="s">
        <v>55</v>
      </c>
      <c r="I1605" s="9" t="s">
        <v>55</v>
      </c>
      <c r="J1605" s="30" t="s">
        <v>2253</v>
      </c>
      <c r="K1605" t="s">
        <v>2239</v>
      </c>
      <c r="L1605">
        <v>2010</v>
      </c>
      <c r="M1605" t="s">
        <v>2136</v>
      </c>
    </row>
    <row r="1606" spans="1:13" ht="17" x14ac:dyDescent="0.2">
      <c r="A1606" s="15" t="s">
        <v>350</v>
      </c>
      <c r="B1606" t="s">
        <v>55</v>
      </c>
      <c r="C1606" s="13" t="s">
        <v>2249</v>
      </c>
      <c r="D1606" s="13" t="s">
        <v>2249</v>
      </c>
      <c r="E1606" s="13" t="s">
        <v>2249</v>
      </c>
      <c r="F1606" s="9" t="s">
        <v>63</v>
      </c>
      <c r="G1606" s="13" t="s">
        <v>428</v>
      </c>
      <c r="H1606" s="9" t="s">
        <v>55</v>
      </c>
      <c r="I1606" s="9" t="s">
        <v>55</v>
      </c>
      <c r="J1606" s="30" t="s">
        <v>2254</v>
      </c>
      <c r="K1606" t="s">
        <v>2239</v>
      </c>
      <c r="L1606">
        <v>2010</v>
      </c>
      <c r="M1606" t="s">
        <v>2136</v>
      </c>
    </row>
    <row r="1607" spans="1:13" ht="17" x14ac:dyDescent="0.2">
      <c r="A1607" s="15" t="s">
        <v>350</v>
      </c>
      <c r="B1607" t="s">
        <v>55</v>
      </c>
      <c r="C1607" s="13" t="s">
        <v>2249</v>
      </c>
      <c r="D1607" s="13" t="s">
        <v>2249</v>
      </c>
      <c r="E1607" s="13" t="s">
        <v>2249</v>
      </c>
      <c r="F1607" s="9" t="s">
        <v>63</v>
      </c>
      <c r="G1607" s="13" t="s">
        <v>428</v>
      </c>
      <c r="H1607" s="9" t="s">
        <v>55</v>
      </c>
      <c r="I1607" s="9" t="s">
        <v>55</v>
      </c>
      <c r="J1607" s="30" t="s">
        <v>2255</v>
      </c>
      <c r="K1607" t="s">
        <v>2239</v>
      </c>
      <c r="L1607">
        <v>2010</v>
      </c>
      <c r="M1607" t="s">
        <v>2136</v>
      </c>
    </row>
    <row r="1608" spans="1:13" ht="17" x14ac:dyDescent="0.2">
      <c r="A1608" s="15" t="s">
        <v>350</v>
      </c>
      <c r="B1608" t="s">
        <v>55</v>
      </c>
      <c r="C1608" s="13" t="s">
        <v>2249</v>
      </c>
      <c r="D1608" s="13" t="s">
        <v>2249</v>
      </c>
      <c r="E1608" s="13" t="s">
        <v>2249</v>
      </c>
      <c r="F1608" s="9" t="s">
        <v>63</v>
      </c>
      <c r="G1608" s="13" t="s">
        <v>428</v>
      </c>
      <c r="H1608" s="9" t="s">
        <v>55</v>
      </c>
      <c r="I1608" s="9" t="s">
        <v>55</v>
      </c>
      <c r="J1608" s="30" t="s">
        <v>2256</v>
      </c>
      <c r="K1608" t="s">
        <v>2239</v>
      </c>
      <c r="L1608">
        <v>2010</v>
      </c>
      <c r="M1608" t="s">
        <v>2136</v>
      </c>
    </row>
    <row r="1609" spans="1:13" ht="17" x14ac:dyDescent="0.2">
      <c r="A1609" s="15" t="s">
        <v>350</v>
      </c>
      <c r="B1609" t="s">
        <v>55</v>
      </c>
      <c r="C1609" s="13" t="s">
        <v>2249</v>
      </c>
      <c r="D1609" s="13" t="s">
        <v>2249</v>
      </c>
      <c r="E1609" s="13" t="s">
        <v>2249</v>
      </c>
      <c r="F1609" s="9" t="s">
        <v>63</v>
      </c>
      <c r="G1609" s="13" t="s">
        <v>428</v>
      </c>
      <c r="H1609" s="9" t="s">
        <v>55</v>
      </c>
      <c r="I1609" s="9" t="s">
        <v>55</v>
      </c>
      <c r="J1609" s="30" t="s">
        <v>2257</v>
      </c>
      <c r="K1609" t="s">
        <v>2239</v>
      </c>
      <c r="L1609">
        <v>2010</v>
      </c>
      <c r="M1609" t="s">
        <v>2136</v>
      </c>
    </row>
    <row r="1610" spans="1:13" ht="17" x14ac:dyDescent="0.2">
      <c r="A1610" s="15" t="s">
        <v>2096</v>
      </c>
      <c r="B1610" t="s">
        <v>1841</v>
      </c>
      <c r="C1610" s="13">
        <v>0.90900000000000003</v>
      </c>
      <c r="D1610" s="13" t="s">
        <v>55</v>
      </c>
      <c r="E1610" s="13" t="s">
        <v>55</v>
      </c>
      <c r="F1610" s="13" t="s">
        <v>55</v>
      </c>
      <c r="G1610" s="13" t="s">
        <v>55</v>
      </c>
      <c r="H1610" s="13" t="s">
        <v>55</v>
      </c>
      <c r="I1610" s="9">
        <v>66</v>
      </c>
      <c r="J1610" s="30" t="s">
        <v>2250</v>
      </c>
      <c r="K1610" t="s">
        <v>2239</v>
      </c>
      <c r="L1610">
        <v>2010</v>
      </c>
      <c r="M1610" t="s">
        <v>2136</v>
      </c>
    </row>
    <row r="1611" spans="1:13" ht="17" x14ac:dyDescent="0.2">
      <c r="A1611" s="15" t="s">
        <v>2259</v>
      </c>
      <c r="B1611" t="s">
        <v>1842</v>
      </c>
      <c r="C1611" s="13">
        <v>0.32900000000000001</v>
      </c>
      <c r="D1611" s="13" t="s">
        <v>55</v>
      </c>
      <c r="E1611" s="13" t="s">
        <v>55</v>
      </c>
      <c r="F1611" s="13" t="s">
        <v>55</v>
      </c>
      <c r="G1611" s="13" t="s">
        <v>55</v>
      </c>
      <c r="H1611" s="13" t="s">
        <v>55</v>
      </c>
      <c r="I1611" s="9">
        <v>73</v>
      </c>
      <c r="J1611" s="30" t="s">
        <v>2250</v>
      </c>
      <c r="K1611" t="s">
        <v>2239</v>
      </c>
      <c r="L1611">
        <v>2010</v>
      </c>
      <c r="M1611" t="s">
        <v>2136</v>
      </c>
    </row>
    <row r="1612" spans="1:13" ht="17" x14ac:dyDescent="0.2">
      <c r="A1612" s="15" t="s">
        <v>1453</v>
      </c>
      <c r="B1612" t="s">
        <v>1849</v>
      </c>
      <c r="C1612" s="13">
        <v>0.03</v>
      </c>
      <c r="D1612" s="13" t="s">
        <v>55</v>
      </c>
      <c r="E1612" s="13" t="s">
        <v>55</v>
      </c>
      <c r="F1612" s="13" t="s">
        <v>55</v>
      </c>
      <c r="G1612" s="13" t="s">
        <v>55</v>
      </c>
      <c r="H1612" s="13" t="s">
        <v>55</v>
      </c>
      <c r="I1612" s="9">
        <v>66</v>
      </c>
      <c r="J1612" s="30" t="s">
        <v>2250</v>
      </c>
      <c r="K1612" t="s">
        <v>2239</v>
      </c>
      <c r="L1612">
        <v>2010</v>
      </c>
      <c r="M1612" t="s">
        <v>2136</v>
      </c>
    </row>
    <row r="1613" spans="1:13" ht="17" x14ac:dyDescent="0.2">
      <c r="A1613" s="15" t="s">
        <v>2258</v>
      </c>
      <c r="B1613" t="s">
        <v>1859</v>
      </c>
      <c r="C1613" s="13">
        <v>0.67100000000000004</v>
      </c>
      <c r="D1613" s="13" t="s">
        <v>55</v>
      </c>
      <c r="E1613" s="13" t="s">
        <v>55</v>
      </c>
      <c r="F1613" s="13" t="s">
        <v>55</v>
      </c>
      <c r="G1613" s="13" t="s">
        <v>55</v>
      </c>
      <c r="H1613" s="13" t="s">
        <v>55</v>
      </c>
      <c r="I1613" s="9">
        <v>73</v>
      </c>
      <c r="J1613" s="30" t="s">
        <v>2250</v>
      </c>
      <c r="K1613" t="s">
        <v>2239</v>
      </c>
      <c r="L1613">
        <v>2010</v>
      </c>
      <c r="M1613" t="s">
        <v>2136</v>
      </c>
    </row>
    <row r="1614" spans="1:13" ht="17" x14ac:dyDescent="0.2">
      <c r="A1614" s="15" t="s">
        <v>2260</v>
      </c>
      <c r="B1614" t="s">
        <v>1861</v>
      </c>
      <c r="C1614" s="13">
        <v>0.35299999999999998</v>
      </c>
      <c r="D1614" s="13" t="s">
        <v>55</v>
      </c>
      <c r="E1614" s="13" t="s">
        <v>55</v>
      </c>
      <c r="F1614" s="13" t="s">
        <v>55</v>
      </c>
      <c r="G1614" s="13" t="s">
        <v>55</v>
      </c>
      <c r="H1614" s="13" t="s">
        <v>55</v>
      </c>
      <c r="I1614" s="9">
        <v>17</v>
      </c>
      <c r="J1614" s="30" t="s">
        <v>2250</v>
      </c>
      <c r="K1614" t="s">
        <v>2239</v>
      </c>
      <c r="L1614">
        <v>2010</v>
      </c>
      <c r="M1614" t="s">
        <v>2136</v>
      </c>
    </row>
    <row r="1615" spans="1:13" ht="17" x14ac:dyDescent="0.2">
      <c r="A1615" s="15" t="s">
        <v>2261</v>
      </c>
      <c r="B1615" t="s">
        <v>1863</v>
      </c>
      <c r="C1615" s="13">
        <v>0.64700000000000002</v>
      </c>
      <c r="D1615" s="13" t="s">
        <v>55</v>
      </c>
      <c r="E1615" s="13" t="s">
        <v>55</v>
      </c>
      <c r="F1615" s="13" t="s">
        <v>55</v>
      </c>
      <c r="G1615" s="13" t="s">
        <v>55</v>
      </c>
      <c r="H1615" s="13" t="s">
        <v>55</v>
      </c>
      <c r="I1615" s="9">
        <v>17</v>
      </c>
      <c r="J1615" s="30" t="s">
        <v>2250</v>
      </c>
      <c r="K1615" t="s">
        <v>2239</v>
      </c>
      <c r="L1615">
        <v>2010</v>
      </c>
      <c r="M1615" t="s">
        <v>2136</v>
      </c>
    </row>
    <row r="1616" spans="1:13" ht="17" x14ac:dyDescent="0.2">
      <c r="A1616" s="15" t="s">
        <v>2096</v>
      </c>
      <c r="B1616" t="s">
        <v>1841</v>
      </c>
      <c r="C1616" s="13">
        <v>0.91400000000000003</v>
      </c>
      <c r="D1616" s="13" t="s">
        <v>55</v>
      </c>
      <c r="E1616" s="13" t="s">
        <v>55</v>
      </c>
      <c r="F1616" s="13" t="s">
        <v>55</v>
      </c>
      <c r="G1616" s="13" t="s">
        <v>55</v>
      </c>
      <c r="H1616" s="13" t="s">
        <v>55</v>
      </c>
      <c r="I1616" s="9">
        <v>81</v>
      </c>
      <c r="J1616" s="30" t="s">
        <v>2251</v>
      </c>
      <c r="K1616" t="s">
        <v>2239</v>
      </c>
      <c r="L1616">
        <v>2010</v>
      </c>
      <c r="M1616" t="s">
        <v>2136</v>
      </c>
    </row>
    <row r="1617" spans="1:14" ht="17" x14ac:dyDescent="0.2">
      <c r="A1617" s="15" t="s">
        <v>2259</v>
      </c>
      <c r="B1617" t="s">
        <v>1842</v>
      </c>
      <c r="C1617" s="13">
        <v>0.111</v>
      </c>
      <c r="D1617" s="13" t="s">
        <v>55</v>
      </c>
      <c r="E1617" s="13" t="s">
        <v>55</v>
      </c>
      <c r="F1617" s="13" t="s">
        <v>55</v>
      </c>
      <c r="G1617" s="13" t="s">
        <v>55</v>
      </c>
      <c r="H1617" s="13" t="s">
        <v>55</v>
      </c>
      <c r="I1617" s="9">
        <v>54</v>
      </c>
      <c r="J1617" s="30" t="s">
        <v>2251</v>
      </c>
      <c r="K1617" t="s">
        <v>2239</v>
      </c>
      <c r="L1617">
        <v>2010</v>
      </c>
      <c r="M1617" t="s">
        <v>2136</v>
      </c>
    </row>
    <row r="1618" spans="1:14" ht="17" x14ac:dyDescent="0.2">
      <c r="A1618" s="15" t="s">
        <v>2262</v>
      </c>
      <c r="B1618" t="s">
        <v>1843</v>
      </c>
      <c r="C1618" s="13">
        <v>9.0999999999999998E-2</v>
      </c>
      <c r="D1618" s="13" t="s">
        <v>55</v>
      </c>
      <c r="E1618" s="13" t="s">
        <v>55</v>
      </c>
      <c r="F1618" s="13" t="s">
        <v>55</v>
      </c>
      <c r="G1618" s="13" t="s">
        <v>55</v>
      </c>
      <c r="H1618" s="13" t="s">
        <v>55</v>
      </c>
      <c r="I1618" s="9">
        <v>11</v>
      </c>
      <c r="J1618" s="30" t="s">
        <v>2251</v>
      </c>
      <c r="K1618" t="s">
        <v>2239</v>
      </c>
      <c r="L1618">
        <v>2010</v>
      </c>
      <c r="M1618" t="s">
        <v>2136</v>
      </c>
    </row>
    <row r="1619" spans="1:14" ht="17" x14ac:dyDescent="0.2">
      <c r="A1619" s="15" t="s">
        <v>1453</v>
      </c>
      <c r="B1619" t="s">
        <v>1849</v>
      </c>
      <c r="C1619" s="13">
        <v>8.5999999999999993E-2</v>
      </c>
      <c r="D1619" s="13" t="s">
        <v>55</v>
      </c>
      <c r="E1619" s="13" t="s">
        <v>55</v>
      </c>
      <c r="F1619" s="13" t="s">
        <v>55</v>
      </c>
      <c r="G1619" s="13" t="s">
        <v>55</v>
      </c>
      <c r="H1619" s="13" t="s">
        <v>55</v>
      </c>
      <c r="I1619" s="9">
        <v>81</v>
      </c>
      <c r="J1619" s="30" t="s">
        <v>2251</v>
      </c>
      <c r="K1619" t="s">
        <v>2239</v>
      </c>
      <c r="L1619">
        <v>2010</v>
      </c>
      <c r="M1619" t="s">
        <v>2136</v>
      </c>
    </row>
    <row r="1620" spans="1:14" ht="17" x14ac:dyDescent="0.2">
      <c r="A1620" s="15" t="s">
        <v>2258</v>
      </c>
      <c r="B1620" t="s">
        <v>1859</v>
      </c>
      <c r="C1620" s="13">
        <v>0.85199999999999998</v>
      </c>
      <c r="D1620" s="13" t="s">
        <v>55</v>
      </c>
      <c r="E1620" s="13" t="s">
        <v>55</v>
      </c>
      <c r="F1620" s="13" t="s">
        <v>55</v>
      </c>
      <c r="G1620" s="13" t="s">
        <v>55</v>
      </c>
      <c r="H1620" s="13" t="s">
        <v>55</v>
      </c>
      <c r="I1620" s="9">
        <v>54</v>
      </c>
      <c r="J1620" s="30" t="s">
        <v>2251</v>
      </c>
      <c r="K1620" t="s">
        <v>2239</v>
      </c>
      <c r="L1620">
        <v>2010</v>
      </c>
      <c r="M1620" t="s">
        <v>2136</v>
      </c>
    </row>
    <row r="1621" spans="1:14" ht="17" x14ac:dyDescent="0.2">
      <c r="A1621" s="15" t="s">
        <v>2260</v>
      </c>
      <c r="B1621" t="s">
        <v>1861</v>
      </c>
      <c r="C1621" s="13">
        <v>0.27300000000000002</v>
      </c>
      <c r="D1621" s="13" t="s">
        <v>55</v>
      </c>
      <c r="E1621" s="13" t="s">
        <v>55</v>
      </c>
      <c r="F1621" s="13" t="s">
        <v>55</v>
      </c>
      <c r="G1621" s="13" t="s">
        <v>55</v>
      </c>
      <c r="H1621" s="13" t="s">
        <v>55</v>
      </c>
      <c r="I1621" s="9">
        <v>11</v>
      </c>
      <c r="J1621" s="30" t="s">
        <v>2251</v>
      </c>
      <c r="K1621" t="s">
        <v>2239</v>
      </c>
      <c r="L1621">
        <v>2010</v>
      </c>
      <c r="M1621" t="s">
        <v>2136</v>
      </c>
    </row>
    <row r="1622" spans="1:14" ht="17" x14ac:dyDescent="0.2">
      <c r="A1622" s="15" t="s">
        <v>1455</v>
      </c>
      <c r="B1622" t="s">
        <v>1852</v>
      </c>
      <c r="C1622" s="13">
        <v>7.3999999999999996E-2</v>
      </c>
      <c r="D1622" s="13" t="s">
        <v>55</v>
      </c>
      <c r="E1622" s="13" t="s">
        <v>55</v>
      </c>
      <c r="F1622" s="13" t="s">
        <v>55</v>
      </c>
      <c r="G1622" s="13" t="s">
        <v>55</v>
      </c>
      <c r="H1622" s="13" t="s">
        <v>55</v>
      </c>
      <c r="I1622" s="9">
        <v>54</v>
      </c>
      <c r="J1622" s="30" t="s">
        <v>2251</v>
      </c>
      <c r="K1622" t="s">
        <v>2239</v>
      </c>
      <c r="L1622">
        <v>2010</v>
      </c>
      <c r="M1622" t="s">
        <v>2136</v>
      </c>
    </row>
    <row r="1623" spans="1:14" ht="17" x14ac:dyDescent="0.2">
      <c r="A1623" s="15" t="s">
        <v>2261</v>
      </c>
      <c r="B1623" t="s">
        <v>1863</v>
      </c>
      <c r="C1623" s="13">
        <v>0.63600000000000001</v>
      </c>
      <c r="D1623" s="13" t="s">
        <v>55</v>
      </c>
      <c r="E1623" s="13" t="s">
        <v>55</v>
      </c>
      <c r="F1623" s="13" t="s">
        <v>55</v>
      </c>
      <c r="G1623" s="13" t="s">
        <v>55</v>
      </c>
      <c r="H1623" s="13" t="s">
        <v>55</v>
      </c>
      <c r="I1623" s="9">
        <v>11</v>
      </c>
      <c r="J1623" s="30" t="s">
        <v>2251</v>
      </c>
      <c r="K1623" t="s">
        <v>2239</v>
      </c>
      <c r="L1623">
        <v>2010</v>
      </c>
      <c r="M1623" t="s">
        <v>2136</v>
      </c>
    </row>
    <row r="1624" spans="1:14" ht="17" x14ac:dyDescent="0.2">
      <c r="A1624" s="15" t="s">
        <v>2297</v>
      </c>
      <c r="B1624" t="s">
        <v>1844</v>
      </c>
      <c r="C1624" s="13">
        <v>1.6539999999999999</v>
      </c>
      <c r="D1624" s="13">
        <v>0.23</v>
      </c>
      <c r="E1624" s="13" t="s">
        <v>55</v>
      </c>
      <c r="F1624" s="13" t="s">
        <v>249</v>
      </c>
      <c r="G1624" s="13" t="s">
        <v>2300</v>
      </c>
      <c r="H1624" s="13" t="s">
        <v>31</v>
      </c>
      <c r="I1624" s="9" t="s">
        <v>54</v>
      </c>
      <c r="J1624" s="30" t="s">
        <v>2303</v>
      </c>
      <c r="K1624" t="s">
        <v>2273</v>
      </c>
      <c r="L1624">
        <v>2014</v>
      </c>
      <c r="M1624" t="s">
        <v>2272</v>
      </c>
    </row>
    <row r="1625" spans="1:14" ht="16" customHeight="1" x14ac:dyDescent="0.2">
      <c r="A1625" s="15" t="s">
        <v>376</v>
      </c>
      <c r="B1625" t="s">
        <v>1848</v>
      </c>
      <c r="C1625" s="13">
        <v>4.657</v>
      </c>
      <c r="D1625" s="13">
        <v>0.23</v>
      </c>
      <c r="E1625" s="13" t="s">
        <v>55</v>
      </c>
      <c r="F1625" s="13" t="s">
        <v>249</v>
      </c>
      <c r="G1625" s="13" t="s">
        <v>2300</v>
      </c>
      <c r="H1625" s="13" t="s">
        <v>31</v>
      </c>
      <c r="I1625" s="9" t="s">
        <v>54</v>
      </c>
      <c r="J1625" s="30" t="s">
        <v>2303</v>
      </c>
      <c r="K1625" t="s">
        <v>2273</v>
      </c>
      <c r="L1625">
        <v>2014</v>
      </c>
      <c r="M1625" t="s">
        <v>2272</v>
      </c>
      <c r="N1625" t="s">
        <v>2281</v>
      </c>
    </row>
    <row r="1626" spans="1:14" ht="17" x14ac:dyDescent="0.2">
      <c r="A1626" s="15" t="s">
        <v>2283</v>
      </c>
      <c r="B1626" t="s">
        <v>1849</v>
      </c>
      <c r="C1626" s="13">
        <v>0.438</v>
      </c>
      <c r="D1626" s="13" t="s">
        <v>438</v>
      </c>
      <c r="E1626" s="13" t="s">
        <v>55</v>
      </c>
      <c r="F1626" s="13" t="s">
        <v>249</v>
      </c>
      <c r="G1626" s="13" t="s">
        <v>2300</v>
      </c>
      <c r="H1626" s="13" t="s">
        <v>31</v>
      </c>
      <c r="I1626" s="9" t="s">
        <v>54</v>
      </c>
      <c r="J1626" s="30" t="s">
        <v>2303</v>
      </c>
      <c r="K1626" t="s">
        <v>2273</v>
      </c>
      <c r="L1626">
        <v>2014</v>
      </c>
      <c r="M1626" t="s">
        <v>2272</v>
      </c>
    </row>
    <row r="1627" spans="1:14" ht="17" x14ac:dyDescent="0.2">
      <c r="A1627" s="15" t="s">
        <v>2284</v>
      </c>
      <c r="B1627" t="s">
        <v>2298</v>
      </c>
      <c r="C1627" s="13">
        <v>0.438</v>
      </c>
      <c r="D1627" s="13" t="s">
        <v>438</v>
      </c>
      <c r="E1627" s="13" t="s">
        <v>55</v>
      </c>
      <c r="F1627" s="13" t="s">
        <v>249</v>
      </c>
      <c r="G1627" s="13" t="s">
        <v>2300</v>
      </c>
      <c r="H1627" s="13" t="s">
        <v>31</v>
      </c>
      <c r="I1627" s="9" t="s">
        <v>54</v>
      </c>
      <c r="J1627" s="30" t="s">
        <v>2303</v>
      </c>
      <c r="K1627" t="s">
        <v>2273</v>
      </c>
      <c r="L1627">
        <v>2014</v>
      </c>
      <c r="M1627" t="s">
        <v>2272</v>
      </c>
    </row>
    <row r="1628" spans="1:14" ht="17" x14ac:dyDescent="0.2">
      <c r="A1628" s="15" t="s">
        <v>2285</v>
      </c>
      <c r="B1628" t="s">
        <v>1859</v>
      </c>
      <c r="C1628" s="13">
        <v>0.74399999999999999</v>
      </c>
      <c r="D1628" s="13" t="s">
        <v>438</v>
      </c>
      <c r="E1628" s="13" t="s">
        <v>55</v>
      </c>
      <c r="F1628" s="13" t="s">
        <v>249</v>
      </c>
      <c r="G1628" s="13" t="s">
        <v>2300</v>
      </c>
      <c r="H1628" s="13" t="s">
        <v>31</v>
      </c>
      <c r="I1628" s="9" t="s">
        <v>54</v>
      </c>
      <c r="J1628" s="30" t="s">
        <v>2303</v>
      </c>
      <c r="K1628" t="s">
        <v>2273</v>
      </c>
      <c r="L1628">
        <v>2014</v>
      </c>
      <c r="M1628" t="s">
        <v>2272</v>
      </c>
    </row>
    <row r="1629" spans="1:14" ht="17" x14ac:dyDescent="0.2">
      <c r="A1629" s="15" t="s">
        <v>2286</v>
      </c>
      <c r="B1629" t="s">
        <v>1878</v>
      </c>
      <c r="C1629" s="13">
        <v>0.879</v>
      </c>
      <c r="D1629" s="13" t="s">
        <v>438</v>
      </c>
      <c r="E1629" s="13" t="s">
        <v>55</v>
      </c>
      <c r="F1629" s="13" t="s">
        <v>249</v>
      </c>
      <c r="G1629" s="13" t="s">
        <v>2300</v>
      </c>
      <c r="H1629" s="13" t="s">
        <v>31</v>
      </c>
      <c r="I1629" s="9" t="s">
        <v>54</v>
      </c>
      <c r="J1629" s="30" t="s">
        <v>2303</v>
      </c>
      <c r="K1629" t="s">
        <v>2273</v>
      </c>
      <c r="L1629">
        <v>2014</v>
      </c>
      <c r="M1629" t="s">
        <v>2272</v>
      </c>
    </row>
    <row r="1630" spans="1:14" ht="17" x14ac:dyDescent="0.2">
      <c r="A1630" s="15" t="s">
        <v>2287</v>
      </c>
      <c r="B1630" t="s">
        <v>1852</v>
      </c>
      <c r="C1630" s="13">
        <v>0.13200000000000001</v>
      </c>
      <c r="D1630" s="13" t="s">
        <v>438</v>
      </c>
      <c r="E1630" s="13" t="s">
        <v>55</v>
      </c>
      <c r="F1630" s="13" t="s">
        <v>249</v>
      </c>
      <c r="G1630" s="13" t="s">
        <v>2300</v>
      </c>
      <c r="H1630" s="13" t="s">
        <v>31</v>
      </c>
      <c r="I1630" s="9" t="s">
        <v>54</v>
      </c>
      <c r="J1630" s="30" t="s">
        <v>2303</v>
      </c>
      <c r="K1630" t="s">
        <v>2273</v>
      </c>
      <c r="L1630">
        <v>2014</v>
      </c>
      <c r="M1630" t="s">
        <v>2272</v>
      </c>
    </row>
    <row r="1631" spans="1:14" ht="17" x14ac:dyDescent="0.2">
      <c r="A1631" s="15" t="s">
        <v>2288</v>
      </c>
      <c r="B1631" t="s">
        <v>1855</v>
      </c>
      <c r="C1631" s="13">
        <v>2.4E-2</v>
      </c>
      <c r="D1631" s="13" t="s">
        <v>438</v>
      </c>
      <c r="E1631" s="13" t="s">
        <v>55</v>
      </c>
      <c r="F1631" s="13" t="s">
        <v>249</v>
      </c>
      <c r="G1631" s="13" t="s">
        <v>2300</v>
      </c>
      <c r="H1631" s="13" t="s">
        <v>31</v>
      </c>
      <c r="I1631" s="9" t="s">
        <v>54</v>
      </c>
      <c r="J1631" s="30" t="s">
        <v>2303</v>
      </c>
      <c r="K1631" t="s">
        <v>2273</v>
      </c>
      <c r="L1631">
        <v>2014</v>
      </c>
      <c r="M1631" t="s">
        <v>2272</v>
      </c>
    </row>
    <row r="1632" spans="1:14" ht="17" x14ac:dyDescent="0.2">
      <c r="A1632" s="15" t="s">
        <v>2289</v>
      </c>
      <c r="B1632" t="s">
        <v>1863</v>
      </c>
      <c r="C1632" s="13">
        <v>0.79800000000000004</v>
      </c>
      <c r="D1632" s="13" t="s">
        <v>438</v>
      </c>
      <c r="E1632" s="13" t="s">
        <v>55</v>
      </c>
      <c r="F1632" s="13" t="s">
        <v>249</v>
      </c>
      <c r="G1632" s="13" t="s">
        <v>2300</v>
      </c>
      <c r="H1632" s="13" t="s">
        <v>31</v>
      </c>
      <c r="I1632" s="9" t="s">
        <v>54</v>
      </c>
      <c r="J1632" s="30" t="s">
        <v>2303</v>
      </c>
      <c r="K1632" t="s">
        <v>2273</v>
      </c>
      <c r="L1632">
        <v>2014</v>
      </c>
      <c r="M1632" t="s">
        <v>2272</v>
      </c>
    </row>
    <row r="1633" spans="1:13" ht="17" x14ac:dyDescent="0.2">
      <c r="A1633" s="15" t="s">
        <v>2290</v>
      </c>
      <c r="B1633" t="s">
        <v>1884</v>
      </c>
      <c r="C1633" s="13">
        <v>0.47599999999999998</v>
      </c>
      <c r="D1633" s="13" t="s">
        <v>438</v>
      </c>
      <c r="E1633" s="13" t="s">
        <v>55</v>
      </c>
      <c r="F1633" s="13" t="s">
        <v>249</v>
      </c>
      <c r="G1633" s="13" t="s">
        <v>2300</v>
      </c>
      <c r="H1633" s="13" t="s">
        <v>31</v>
      </c>
      <c r="I1633" s="9" t="s">
        <v>54</v>
      </c>
      <c r="J1633" s="30" t="s">
        <v>2303</v>
      </c>
      <c r="K1633" t="s">
        <v>2273</v>
      </c>
      <c r="L1633">
        <v>2014</v>
      </c>
      <c r="M1633" t="s">
        <v>2272</v>
      </c>
    </row>
    <row r="1634" spans="1:13" ht="17" x14ac:dyDescent="0.2">
      <c r="A1634" s="15" t="s">
        <v>2291</v>
      </c>
      <c r="B1634" t="s">
        <v>1853</v>
      </c>
      <c r="C1634" s="13">
        <v>8.4000000000000005E-2</v>
      </c>
      <c r="D1634" s="13" t="s">
        <v>438</v>
      </c>
      <c r="E1634" s="13" t="s">
        <v>55</v>
      </c>
      <c r="F1634" s="13" t="s">
        <v>249</v>
      </c>
      <c r="G1634" s="13" t="s">
        <v>2300</v>
      </c>
      <c r="H1634" s="13" t="s">
        <v>31</v>
      </c>
      <c r="I1634" s="9" t="s">
        <v>54</v>
      </c>
      <c r="J1634" s="30" t="s">
        <v>2303</v>
      </c>
      <c r="K1634" t="s">
        <v>2273</v>
      </c>
      <c r="L1634">
        <v>2014</v>
      </c>
      <c r="M1634" t="s">
        <v>2272</v>
      </c>
    </row>
    <row r="1635" spans="1:13" ht="17" x14ac:dyDescent="0.2">
      <c r="A1635" s="15" t="s">
        <v>2292</v>
      </c>
      <c r="B1635" t="s">
        <v>1856</v>
      </c>
      <c r="C1635" s="13">
        <v>0.433</v>
      </c>
      <c r="D1635" s="13" t="s">
        <v>438</v>
      </c>
      <c r="E1635" s="13" t="s">
        <v>55</v>
      </c>
      <c r="F1635" s="13" t="s">
        <v>249</v>
      </c>
      <c r="G1635" s="13" t="s">
        <v>2300</v>
      </c>
      <c r="H1635" s="13" t="s">
        <v>31</v>
      </c>
      <c r="I1635" s="9" t="s">
        <v>54</v>
      </c>
      <c r="J1635" s="30" t="s">
        <v>2303</v>
      </c>
      <c r="K1635" t="s">
        <v>2273</v>
      </c>
      <c r="L1635">
        <v>2014</v>
      </c>
      <c r="M1635" t="s">
        <v>2272</v>
      </c>
    </row>
    <row r="1636" spans="1:13" ht="17" x14ac:dyDescent="0.2">
      <c r="A1636" s="15" t="s">
        <v>2293</v>
      </c>
      <c r="B1636" t="s">
        <v>1857</v>
      </c>
      <c r="C1636" s="13">
        <v>0.91200000000000003</v>
      </c>
      <c r="D1636" s="13" t="s">
        <v>438</v>
      </c>
      <c r="E1636" s="13" t="s">
        <v>55</v>
      </c>
      <c r="F1636" s="13" t="s">
        <v>249</v>
      </c>
      <c r="G1636" s="13" t="s">
        <v>2300</v>
      </c>
      <c r="H1636" s="13" t="s">
        <v>31</v>
      </c>
      <c r="I1636" s="9" t="s">
        <v>54</v>
      </c>
      <c r="J1636" s="30" t="s">
        <v>2303</v>
      </c>
      <c r="K1636" t="s">
        <v>2273</v>
      </c>
      <c r="L1636">
        <v>2014</v>
      </c>
      <c r="M1636" t="s">
        <v>2272</v>
      </c>
    </row>
    <row r="1637" spans="1:13" ht="17" x14ac:dyDescent="0.2">
      <c r="A1637" s="15" t="s">
        <v>2294</v>
      </c>
      <c r="B1637" t="s">
        <v>2299</v>
      </c>
      <c r="C1637" s="13">
        <v>0.91200000000000003</v>
      </c>
      <c r="D1637" s="13" t="s">
        <v>438</v>
      </c>
      <c r="E1637" s="13" t="s">
        <v>55</v>
      </c>
      <c r="F1637" s="13" t="s">
        <v>249</v>
      </c>
      <c r="G1637" s="13" t="s">
        <v>2300</v>
      </c>
      <c r="H1637" s="13" t="s">
        <v>31</v>
      </c>
      <c r="I1637" s="9" t="s">
        <v>54</v>
      </c>
      <c r="J1637" s="30" t="s">
        <v>2303</v>
      </c>
      <c r="K1637" t="s">
        <v>2273</v>
      </c>
      <c r="L1637">
        <v>2014</v>
      </c>
      <c r="M1637" t="s">
        <v>2272</v>
      </c>
    </row>
    <row r="1638" spans="1:13" ht="17" x14ac:dyDescent="0.2">
      <c r="A1638" s="15" t="s">
        <v>2295</v>
      </c>
      <c r="B1638" t="s">
        <v>1858</v>
      </c>
      <c r="C1638" s="13">
        <v>0.91200000000000003</v>
      </c>
      <c r="D1638" s="13" t="s">
        <v>438</v>
      </c>
      <c r="E1638" s="13" t="s">
        <v>55</v>
      </c>
      <c r="F1638" s="13" t="s">
        <v>249</v>
      </c>
      <c r="G1638" s="13" t="s">
        <v>2300</v>
      </c>
      <c r="H1638" s="13" t="s">
        <v>31</v>
      </c>
      <c r="I1638" s="9" t="s">
        <v>54</v>
      </c>
      <c r="J1638" s="30" t="s">
        <v>2303</v>
      </c>
      <c r="K1638" t="s">
        <v>2273</v>
      </c>
      <c r="L1638">
        <v>2014</v>
      </c>
      <c r="M1638" t="s">
        <v>2272</v>
      </c>
    </row>
    <row r="1639" spans="1:13" ht="17" x14ac:dyDescent="0.2">
      <c r="A1639" s="15" t="s">
        <v>2296</v>
      </c>
      <c r="B1639" t="s">
        <v>1865</v>
      </c>
      <c r="C1639" s="13">
        <v>0.872</v>
      </c>
      <c r="D1639" s="13" t="s">
        <v>438</v>
      </c>
      <c r="E1639" s="13" t="s">
        <v>55</v>
      </c>
      <c r="F1639" s="13" t="s">
        <v>249</v>
      </c>
      <c r="G1639" s="13" t="s">
        <v>2300</v>
      </c>
      <c r="H1639" s="13" t="s">
        <v>31</v>
      </c>
      <c r="I1639" s="9" t="s">
        <v>54</v>
      </c>
      <c r="J1639" s="30" t="s">
        <v>2303</v>
      </c>
      <c r="K1639" t="s">
        <v>2273</v>
      </c>
      <c r="L1639">
        <v>2014</v>
      </c>
      <c r="M1639" t="s">
        <v>2272</v>
      </c>
    </row>
    <row r="1640" spans="1:13" ht="17" x14ac:dyDescent="0.2">
      <c r="A1640" s="15" t="s">
        <v>2297</v>
      </c>
      <c r="B1640" t="s">
        <v>1844</v>
      </c>
      <c r="C1640" s="13">
        <v>1.585</v>
      </c>
      <c r="D1640" s="13" t="s">
        <v>438</v>
      </c>
      <c r="E1640" s="13" t="s">
        <v>55</v>
      </c>
      <c r="F1640" s="13" t="s">
        <v>249</v>
      </c>
      <c r="G1640" s="13" t="s">
        <v>2300</v>
      </c>
      <c r="H1640" s="13" t="s">
        <v>31</v>
      </c>
      <c r="I1640" s="9" t="s">
        <v>54</v>
      </c>
      <c r="J1640" s="30" t="s">
        <v>2304</v>
      </c>
      <c r="K1640" t="s">
        <v>2273</v>
      </c>
      <c r="L1640">
        <v>2014</v>
      </c>
      <c r="M1640" t="s">
        <v>2272</v>
      </c>
    </row>
    <row r="1641" spans="1:13" ht="17" x14ac:dyDescent="0.2">
      <c r="A1641" s="15" t="s">
        <v>376</v>
      </c>
      <c r="B1641" t="s">
        <v>1848</v>
      </c>
      <c r="C1641" s="13">
        <v>4.6559999999999997</v>
      </c>
      <c r="D1641" s="13" t="s">
        <v>438</v>
      </c>
      <c r="E1641" s="13" t="s">
        <v>55</v>
      </c>
      <c r="F1641" s="13" t="s">
        <v>249</v>
      </c>
      <c r="G1641" s="13" t="s">
        <v>2300</v>
      </c>
      <c r="H1641" s="13" t="s">
        <v>31</v>
      </c>
      <c r="I1641" s="9" t="s">
        <v>54</v>
      </c>
      <c r="J1641" s="30" t="s">
        <v>2304</v>
      </c>
      <c r="K1641" t="s">
        <v>2273</v>
      </c>
      <c r="L1641">
        <v>2014</v>
      </c>
      <c r="M1641" t="s">
        <v>2272</v>
      </c>
    </row>
    <row r="1642" spans="1:13" ht="17" x14ac:dyDescent="0.2">
      <c r="A1642" s="15" t="s">
        <v>2283</v>
      </c>
      <c r="B1642" t="s">
        <v>1849</v>
      </c>
      <c r="C1642" s="13">
        <v>0.42699999999999999</v>
      </c>
      <c r="D1642" s="13" t="s">
        <v>438</v>
      </c>
      <c r="E1642" s="13" t="s">
        <v>55</v>
      </c>
      <c r="F1642" s="13" t="s">
        <v>249</v>
      </c>
      <c r="G1642" s="13" t="s">
        <v>2300</v>
      </c>
      <c r="H1642" s="13" t="s">
        <v>31</v>
      </c>
      <c r="I1642" s="9" t="s">
        <v>54</v>
      </c>
      <c r="J1642" s="30" t="s">
        <v>2304</v>
      </c>
      <c r="K1642" t="s">
        <v>2273</v>
      </c>
      <c r="L1642">
        <v>2014</v>
      </c>
      <c r="M1642" t="s">
        <v>2272</v>
      </c>
    </row>
    <row r="1643" spans="1:13" ht="17" x14ac:dyDescent="0.2">
      <c r="A1643" s="15" t="s">
        <v>2284</v>
      </c>
      <c r="B1643" t="s">
        <v>2298</v>
      </c>
      <c r="C1643" s="13">
        <v>0.42699999999999999</v>
      </c>
      <c r="D1643" s="13" t="s">
        <v>438</v>
      </c>
      <c r="E1643" s="13" t="s">
        <v>55</v>
      </c>
      <c r="F1643" s="13" t="s">
        <v>249</v>
      </c>
      <c r="G1643" s="13" t="s">
        <v>2300</v>
      </c>
      <c r="H1643" s="13" t="s">
        <v>31</v>
      </c>
      <c r="I1643" s="9" t="s">
        <v>54</v>
      </c>
      <c r="J1643" s="30" t="s">
        <v>2304</v>
      </c>
      <c r="K1643" t="s">
        <v>2273</v>
      </c>
      <c r="L1643">
        <v>2014</v>
      </c>
      <c r="M1643" t="s">
        <v>2272</v>
      </c>
    </row>
    <row r="1644" spans="1:13" ht="17" x14ac:dyDescent="0.2">
      <c r="A1644" s="15" t="s">
        <v>2285</v>
      </c>
      <c r="B1644" t="s">
        <v>1859</v>
      </c>
      <c r="C1644" s="13">
        <v>0.69799999999999995</v>
      </c>
      <c r="D1644" s="13" t="s">
        <v>438</v>
      </c>
      <c r="E1644" s="13" t="s">
        <v>55</v>
      </c>
      <c r="F1644" s="13" t="s">
        <v>249</v>
      </c>
      <c r="G1644" s="13" t="s">
        <v>2300</v>
      </c>
      <c r="H1644" s="13" t="s">
        <v>31</v>
      </c>
      <c r="I1644" s="9" t="s">
        <v>54</v>
      </c>
      <c r="J1644" s="30" t="s">
        <v>2304</v>
      </c>
      <c r="K1644" t="s">
        <v>2273</v>
      </c>
      <c r="L1644">
        <v>2014</v>
      </c>
      <c r="M1644" t="s">
        <v>2272</v>
      </c>
    </row>
    <row r="1645" spans="1:13" ht="17" x14ac:dyDescent="0.2">
      <c r="A1645" s="15" t="s">
        <v>2286</v>
      </c>
      <c r="B1645" t="s">
        <v>1878</v>
      </c>
      <c r="C1645" s="13">
        <v>0.77500000000000002</v>
      </c>
      <c r="D1645" s="13" t="s">
        <v>438</v>
      </c>
      <c r="E1645" s="13" t="s">
        <v>55</v>
      </c>
      <c r="F1645" s="13" t="s">
        <v>249</v>
      </c>
      <c r="G1645" s="13" t="s">
        <v>2300</v>
      </c>
      <c r="H1645" s="13" t="s">
        <v>31</v>
      </c>
      <c r="I1645" s="9" t="s">
        <v>54</v>
      </c>
      <c r="J1645" s="30" t="s">
        <v>2304</v>
      </c>
      <c r="K1645" t="s">
        <v>2273</v>
      </c>
      <c r="L1645">
        <v>2014</v>
      </c>
      <c r="M1645" t="s">
        <v>2272</v>
      </c>
    </row>
    <row r="1646" spans="1:13" ht="17" x14ac:dyDescent="0.2">
      <c r="A1646" s="15" t="s">
        <v>2287</v>
      </c>
      <c r="B1646" t="s">
        <v>1852</v>
      </c>
      <c r="C1646" s="13">
        <v>9.5000000000000001E-2</v>
      </c>
      <c r="D1646" s="13" t="s">
        <v>438</v>
      </c>
      <c r="E1646" s="13" t="s">
        <v>55</v>
      </c>
      <c r="F1646" s="13" t="s">
        <v>249</v>
      </c>
      <c r="G1646" s="13" t="s">
        <v>2300</v>
      </c>
      <c r="H1646" s="13" t="s">
        <v>31</v>
      </c>
      <c r="I1646" s="9" t="s">
        <v>54</v>
      </c>
      <c r="J1646" s="30" t="s">
        <v>2304</v>
      </c>
      <c r="K1646" t="s">
        <v>2273</v>
      </c>
      <c r="L1646">
        <v>2014</v>
      </c>
      <c r="M1646" t="s">
        <v>2272</v>
      </c>
    </row>
    <row r="1647" spans="1:13" ht="17" x14ac:dyDescent="0.2">
      <c r="A1647" s="15" t="s">
        <v>2288</v>
      </c>
      <c r="B1647" t="s">
        <v>1855</v>
      </c>
      <c r="C1647" s="13">
        <v>4.0000000000000001E-3</v>
      </c>
      <c r="D1647" s="13" t="s">
        <v>438</v>
      </c>
      <c r="E1647" s="13" t="s">
        <v>55</v>
      </c>
      <c r="F1647" s="13" t="s">
        <v>249</v>
      </c>
      <c r="G1647" s="13" t="s">
        <v>2300</v>
      </c>
      <c r="H1647" s="13" t="s">
        <v>31</v>
      </c>
      <c r="I1647" s="9" t="s">
        <v>54</v>
      </c>
      <c r="J1647" s="30" t="s">
        <v>2304</v>
      </c>
      <c r="K1647" t="s">
        <v>2273</v>
      </c>
      <c r="L1647">
        <v>2014</v>
      </c>
      <c r="M1647" t="s">
        <v>2272</v>
      </c>
    </row>
    <row r="1648" spans="1:13" ht="17" x14ac:dyDescent="0.2">
      <c r="A1648" s="15" t="s">
        <v>2289</v>
      </c>
      <c r="B1648" t="s">
        <v>1863</v>
      </c>
      <c r="C1648" s="13">
        <v>0.68200000000000005</v>
      </c>
      <c r="D1648" s="13" t="s">
        <v>438</v>
      </c>
      <c r="E1648" s="13" t="s">
        <v>55</v>
      </c>
      <c r="F1648" s="13" t="s">
        <v>249</v>
      </c>
      <c r="G1648" s="13" t="s">
        <v>2300</v>
      </c>
      <c r="H1648" s="13" t="s">
        <v>31</v>
      </c>
      <c r="I1648" s="9" t="s">
        <v>54</v>
      </c>
      <c r="J1648" s="30" t="s">
        <v>2304</v>
      </c>
      <c r="K1648" t="s">
        <v>2273</v>
      </c>
      <c r="L1648">
        <v>2014</v>
      </c>
      <c r="M1648" t="s">
        <v>2272</v>
      </c>
    </row>
    <row r="1649" spans="1:13" ht="17" x14ac:dyDescent="0.2">
      <c r="A1649" s="15" t="s">
        <v>2290</v>
      </c>
      <c r="B1649" t="s">
        <v>1884</v>
      </c>
      <c r="C1649" s="13">
        <v>0.47499999999999998</v>
      </c>
      <c r="D1649" s="13" t="s">
        <v>438</v>
      </c>
      <c r="E1649" s="13" t="s">
        <v>55</v>
      </c>
      <c r="F1649" s="13" t="s">
        <v>249</v>
      </c>
      <c r="G1649" s="13" t="s">
        <v>2300</v>
      </c>
      <c r="H1649" s="13" t="s">
        <v>31</v>
      </c>
      <c r="I1649" s="9" t="s">
        <v>54</v>
      </c>
      <c r="J1649" s="30" t="s">
        <v>2304</v>
      </c>
      <c r="K1649" t="s">
        <v>2273</v>
      </c>
      <c r="L1649">
        <v>2014</v>
      </c>
      <c r="M1649" t="s">
        <v>2272</v>
      </c>
    </row>
    <row r="1650" spans="1:13" ht="17" x14ac:dyDescent="0.2">
      <c r="A1650" s="15" t="s">
        <v>2291</v>
      </c>
      <c r="B1650" t="s">
        <v>1853</v>
      </c>
      <c r="C1650" s="13">
        <v>2.9000000000000001E-2</v>
      </c>
      <c r="D1650" s="13" t="s">
        <v>438</v>
      </c>
      <c r="E1650" s="13" t="s">
        <v>55</v>
      </c>
      <c r="F1650" s="13" t="s">
        <v>249</v>
      </c>
      <c r="G1650" s="13" t="s">
        <v>2300</v>
      </c>
      <c r="H1650" s="13" t="s">
        <v>31</v>
      </c>
      <c r="I1650" s="9" t="s">
        <v>54</v>
      </c>
      <c r="J1650" s="30" t="s">
        <v>2304</v>
      </c>
      <c r="K1650" t="s">
        <v>2273</v>
      </c>
      <c r="L1650">
        <v>2014</v>
      </c>
      <c r="M1650" t="s">
        <v>2272</v>
      </c>
    </row>
    <row r="1651" spans="1:13" ht="17" x14ac:dyDescent="0.2">
      <c r="A1651" s="15" t="s">
        <v>2292</v>
      </c>
      <c r="B1651" t="s">
        <v>1856</v>
      </c>
      <c r="C1651" s="13">
        <v>0.43099999999999999</v>
      </c>
      <c r="D1651" s="13" t="s">
        <v>438</v>
      </c>
      <c r="E1651" s="13" t="s">
        <v>55</v>
      </c>
      <c r="F1651" s="13" t="s">
        <v>249</v>
      </c>
      <c r="G1651" s="13" t="s">
        <v>2300</v>
      </c>
      <c r="H1651" s="13" t="s">
        <v>31</v>
      </c>
      <c r="I1651" s="9" t="s">
        <v>54</v>
      </c>
      <c r="J1651" s="30" t="s">
        <v>2304</v>
      </c>
      <c r="K1651" t="s">
        <v>2273</v>
      </c>
      <c r="L1651">
        <v>2014</v>
      </c>
      <c r="M1651" t="s">
        <v>2272</v>
      </c>
    </row>
    <row r="1652" spans="1:13" ht="17" x14ac:dyDescent="0.2">
      <c r="A1652" s="15" t="s">
        <v>2293</v>
      </c>
      <c r="B1652" t="s">
        <v>1857</v>
      </c>
      <c r="C1652" s="13">
        <v>0.91200000000000003</v>
      </c>
      <c r="D1652" s="13" t="s">
        <v>438</v>
      </c>
      <c r="E1652" s="13" t="s">
        <v>55</v>
      </c>
      <c r="F1652" s="13" t="s">
        <v>249</v>
      </c>
      <c r="G1652" s="13" t="s">
        <v>2300</v>
      </c>
      <c r="H1652" s="13" t="s">
        <v>31</v>
      </c>
      <c r="I1652" s="9" t="s">
        <v>54</v>
      </c>
      <c r="J1652" s="30" t="s">
        <v>2304</v>
      </c>
      <c r="K1652" t="s">
        <v>2273</v>
      </c>
      <c r="L1652">
        <v>2014</v>
      </c>
      <c r="M1652" t="s">
        <v>2272</v>
      </c>
    </row>
    <row r="1653" spans="1:13" ht="17" x14ac:dyDescent="0.2">
      <c r="A1653" s="15" t="s">
        <v>2294</v>
      </c>
      <c r="B1653" t="s">
        <v>2299</v>
      </c>
      <c r="C1653" s="13">
        <v>0.91200000000000003</v>
      </c>
      <c r="D1653" s="13" t="s">
        <v>438</v>
      </c>
      <c r="E1653" s="13" t="s">
        <v>55</v>
      </c>
      <c r="F1653" s="13" t="s">
        <v>249</v>
      </c>
      <c r="G1653" s="13" t="s">
        <v>2300</v>
      </c>
      <c r="H1653" s="13" t="s">
        <v>31</v>
      </c>
      <c r="I1653" s="9" t="s">
        <v>54</v>
      </c>
      <c r="J1653" s="30" t="s">
        <v>2304</v>
      </c>
      <c r="K1653" t="s">
        <v>2273</v>
      </c>
      <c r="L1653">
        <v>2014</v>
      </c>
      <c r="M1653" t="s">
        <v>2272</v>
      </c>
    </row>
    <row r="1654" spans="1:13" ht="17" x14ac:dyDescent="0.2">
      <c r="A1654" s="15" t="s">
        <v>2295</v>
      </c>
      <c r="B1654" t="s">
        <v>1858</v>
      </c>
      <c r="C1654" s="13">
        <v>0.91200000000000003</v>
      </c>
      <c r="D1654" s="13" t="s">
        <v>438</v>
      </c>
      <c r="E1654" s="13" t="s">
        <v>55</v>
      </c>
      <c r="F1654" s="13" t="s">
        <v>249</v>
      </c>
      <c r="G1654" s="13" t="s">
        <v>2300</v>
      </c>
      <c r="H1654" s="13" t="s">
        <v>31</v>
      </c>
      <c r="I1654" s="9" t="s">
        <v>54</v>
      </c>
      <c r="J1654" s="30" t="s">
        <v>2304</v>
      </c>
      <c r="K1654" t="s">
        <v>2273</v>
      </c>
      <c r="L1654">
        <v>2014</v>
      </c>
      <c r="M1654" t="s">
        <v>2272</v>
      </c>
    </row>
    <row r="1655" spans="1:13" ht="17" x14ac:dyDescent="0.2">
      <c r="A1655" s="15" t="s">
        <v>2296</v>
      </c>
      <c r="B1655" t="s">
        <v>1865</v>
      </c>
      <c r="C1655" s="13">
        <v>0.84099999999999997</v>
      </c>
      <c r="D1655" s="13" t="s">
        <v>438</v>
      </c>
      <c r="E1655" s="13" t="s">
        <v>55</v>
      </c>
      <c r="F1655" s="13" t="s">
        <v>249</v>
      </c>
      <c r="G1655" s="13" t="s">
        <v>2300</v>
      </c>
      <c r="H1655" s="13" t="s">
        <v>31</v>
      </c>
      <c r="I1655" s="9" t="s">
        <v>54</v>
      </c>
      <c r="J1655" s="30" t="s">
        <v>2304</v>
      </c>
      <c r="K1655" t="s">
        <v>2273</v>
      </c>
      <c r="L1655">
        <v>2014</v>
      </c>
      <c r="M1655" t="s">
        <v>2272</v>
      </c>
    </row>
    <row r="1656" spans="1:13" ht="17" x14ac:dyDescent="0.2">
      <c r="A1656" s="15" t="s">
        <v>2297</v>
      </c>
      <c r="B1656" t="s">
        <v>1844</v>
      </c>
      <c r="C1656" s="13">
        <v>2.4820000000000002</v>
      </c>
      <c r="D1656" s="13" t="s">
        <v>438</v>
      </c>
      <c r="E1656" s="13" t="s">
        <v>55</v>
      </c>
      <c r="F1656" s="13" t="s">
        <v>249</v>
      </c>
      <c r="G1656" s="13" t="s">
        <v>2300</v>
      </c>
      <c r="H1656" s="13" t="s">
        <v>31</v>
      </c>
      <c r="I1656" s="9" t="s">
        <v>54</v>
      </c>
      <c r="J1656" s="30" t="s">
        <v>2302</v>
      </c>
      <c r="K1656" t="s">
        <v>2273</v>
      </c>
      <c r="L1656">
        <v>2014</v>
      </c>
      <c r="M1656" t="s">
        <v>2272</v>
      </c>
    </row>
    <row r="1657" spans="1:13" ht="17" x14ac:dyDescent="0.2">
      <c r="A1657" s="15" t="s">
        <v>376</v>
      </c>
      <c r="B1657" t="s">
        <v>1848</v>
      </c>
      <c r="C1657" s="13">
        <v>4.657</v>
      </c>
      <c r="D1657" s="13" t="s">
        <v>438</v>
      </c>
      <c r="E1657" s="13" t="s">
        <v>55</v>
      </c>
      <c r="F1657" s="13" t="s">
        <v>249</v>
      </c>
      <c r="G1657" s="13" t="s">
        <v>2300</v>
      </c>
      <c r="H1657" s="13" t="s">
        <v>31</v>
      </c>
      <c r="I1657" s="9" t="s">
        <v>54</v>
      </c>
      <c r="J1657" s="30" t="s">
        <v>2302</v>
      </c>
      <c r="K1657" t="s">
        <v>2273</v>
      </c>
      <c r="L1657">
        <v>2014</v>
      </c>
      <c r="M1657" t="s">
        <v>2272</v>
      </c>
    </row>
    <row r="1658" spans="1:13" ht="17" x14ac:dyDescent="0.2">
      <c r="A1658" s="15" t="s">
        <v>2283</v>
      </c>
      <c r="B1658" t="s">
        <v>1849</v>
      </c>
      <c r="C1658" s="13">
        <v>0.438</v>
      </c>
      <c r="D1658" s="13" t="s">
        <v>438</v>
      </c>
      <c r="E1658" s="13" t="s">
        <v>55</v>
      </c>
      <c r="F1658" s="13" t="s">
        <v>249</v>
      </c>
      <c r="G1658" s="13" t="s">
        <v>2300</v>
      </c>
      <c r="H1658" s="13" t="s">
        <v>31</v>
      </c>
      <c r="I1658" s="9" t="s">
        <v>54</v>
      </c>
      <c r="J1658" s="30" t="s">
        <v>2302</v>
      </c>
      <c r="K1658" t="s">
        <v>2273</v>
      </c>
      <c r="L1658">
        <v>2014</v>
      </c>
      <c r="M1658" t="s">
        <v>2272</v>
      </c>
    </row>
    <row r="1659" spans="1:13" ht="17" x14ac:dyDescent="0.2">
      <c r="A1659" s="15" t="s">
        <v>2284</v>
      </c>
      <c r="B1659" t="s">
        <v>2298</v>
      </c>
      <c r="C1659" s="13">
        <v>0.438</v>
      </c>
      <c r="D1659" s="13" t="s">
        <v>438</v>
      </c>
      <c r="E1659" s="13" t="s">
        <v>55</v>
      </c>
      <c r="F1659" s="13" t="s">
        <v>249</v>
      </c>
      <c r="G1659" s="13" t="s">
        <v>2300</v>
      </c>
      <c r="H1659" s="13" t="s">
        <v>31</v>
      </c>
      <c r="I1659" s="9" t="s">
        <v>54</v>
      </c>
      <c r="J1659" s="30" t="s">
        <v>2302</v>
      </c>
      <c r="K1659" t="s">
        <v>2273</v>
      </c>
      <c r="L1659">
        <v>2014</v>
      </c>
      <c r="M1659" t="s">
        <v>2272</v>
      </c>
    </row>
    <row r="1660" spans="1:13" ht="17" x14ac:dyDescent="0.2">
      <c r="A1660" s="15" t="s">
        <v>2285</v>
      </c>
      <c r="B1660" t="s">
        <v>1859</v>
      </c>
      <c r="C1660" s="13">
        <v>0.74399999999999999</v>
      </c>
      <c r="D1660" s="13" t="s">
        <v>438</v>
      </c>
      <c r="E1660" s="13" t="s">
        <v>55</v>
      </c>
      <c r="F1660" s="13" t="s">
        <v>249</v>
      </c>
      <c r="G1660" s="13" t="s">
        <v>2300</v>
      </c>
      <c r="H1660" s="13" t="s">
        <v>31</v>
      </c>
      <c r="I1660" s="9" t="s">
        <v>54</v>
      </c>
      <c r="J1660" s="30" t="s">
        <v>2302</v>
      </c>
      <c r="K1660" t="s">
        <v>2273</v>
      </c>
      <c r="L1660">
        <v>2014</v>
      </c>
      <c r="M1660" t="s">
        <v>2272</v>
      </c>
    </row>
    <row r="1661" spans="1:13" ht="17" x14ac:dyDescent="0.2">
      <c r="A1661" s="15" t="s">
        <v>2286</v>
      </c>
      <c r="B1661" t="s">
        <v>1878</v>
      </c>
      <c r="C1661" s="13">
        <v>0.879</v>
      </c>
      <c r="D1661" s="13" t="s">
        <v>438</v>
      </c>
      <c r="E1661" s="13" t="s">
        <v>55</v>
      </c>
      <c r="F1661" s="13" t="s">
        <v>249</v>
      </c>
      <c r="G1661" s="13" t="s">
        <v>2300</v>
      </c>
      <c r="H1661" s="13" t="s">
        <v>31</v>
      </c>
      <c r="I1661" s="9" t="s">
        <v>54</v>
      </c>
      <c r="J1661" s="30" t="s">
        <v>2302</v>
      </c>
      <c r="K1661" t="s">
        <v>2273</v>
      </c>
      <c r="L1661">
        <v>2014</v>
      </c>
      <c r="M1661" t="s">
        <v>2272</v>
      </c>
    </row>
    <row r="1662" spans="1:13" ht="17" x14ac:dyDescent="0.2">
      <c r="A1662" s="15" t="s">
        <v>2287</v>
      </c>
      <c r="B1662" t="s">
        <v>1852</v>
      </c>
      <c r="C1662" s="13">
        <v>0.13200000000000001</v>
      </c>
      <c r="D1662" s="13" t="s">
        <v>438</v>
      </c>
      <c r="E1662" s="13" t="s">
        <v>55</v>
      </c>
      <c r="F1662" s="13" t="s">
        <v>249</v>
      </c>
      <c r="G1662" s="13" t="s">
        <v>2300</v>
      </c>
      <c r="H1662" s="13" t="s">
        <v>31</v>
      </c>
      <c r="I1662" s="9" t="s">
        <v>54</v>
      </c>
      <c r="J1662" s="30" t="s">
        <v>2302</v>
      </c>
      <c r="K1662" t="s">
        <v>2273</v>
      </c>
      <c r="L1662">
        <v>2014</v>
      </c>
      <c r="M1662" t="s">
        <v>2272</v>
      </c>
    </row>
    <row r="1663" spans="1:13" ht="17" x14ac:dyDescent="0.2">
      <c r="A1663" s="15" t="s">
        <v>2288</v>
      </c>
      <c r="B1663" t="s">
        <v>1855</v>
      </c>
      <c r="C1663" s="13">
        <v>2.4E-2</v>
      </c>
      <c r="D1663" s="13" t="s">
        <v>438</v>
      </c>
      <c r="E1663" s="13" t="s">
        <v>55</v>
      </c>
      <c r="F1663" s="13" t="s">
        <v>249</v>
      </c>
      <c r="G1663" s="13" t="s">
        <v>2300</v>
      </c>
      <c r="H1663" s="13" t="s">
        <v>31</v>
      </c>
      <c r="I1663" s="9" t="s">
        <v>54</v>
      </c>
      <c r="J1663" s="30" t="s">
        <v>2302</v>
      </c>
      <c r="K1663" t="s">
        <v>2273</v>
      </c>
      <c r="L1663">
        <v>2014</v>
      </c>
      <c r="M1663" t="s">
        <v>2272</v>
      </c>
    </row>
    <row r="1664" spans="1:13" ht="17" x14ac:dyDescent="0.2">
      <c r="A1664" s="15" t="s">
        <v>2289</v>
      </c>
      <c r="B1664" t="s">
        <v>1863</v>
      </c>
      <c r="C1664" s="13">
        <v>0.79800000000000004</v>
      </c>
      <c r="D1664" s="13" t="s">
        <v>438</v>
      </c>
      <c r="E1664" s="13" t="s">
        <v>55</v>
      </c>
      <c r="F1664" s="13" t="s">
        <v>249</v>
      </c>
      <c r="G1664" s="13" t="s">
        <v>2300</v>
      </c>
      <c r="H1664" s="13" t="s">
        <v>31</v>
      </c>
      <c r="I1664" s="9" t="s">
        <v>54</v>
      </c>
      <c r="J1664" s="30" t="s">
        <v>2302</v>
      </c>
      <c r="K1664" t="s">
        <v>2273</v>
      </c>
      <c r="L1664">
        <v>2014</v>
      </c>
      <c r="M1664" t="s">
        <v>2272</v>
      </c>
    </row>
    <row r="1665" spans="1:13" ht="17" x14ac:dyDescent="0.2">
      <c r="A1665" s="15" t="s">
        <v>2290</v>
      </c>
      <c r="B1665" t="s">
        <v>1884</v>
      </c>
      <c r="C1665" s="13">
        <v>0.47599999999999998</v>
      </c>
      <c r="D1665" s="13" t="s">
        <v>438</v>
      </c>
      <c r="E1665" s="13" t="s">
        <v>55</v>
      </c>
      <c r="F1665" s="13" t="s">
        <v>249</v>
      </c>
      <c r="G1665" s="13" t="s">
        <v>2300</v>
      </c>
      <c r="H1665" s="13" t="s">
        <v>31</v>
      </c>
      <c r="I1665" s="9" t="s">
        <v>54</v>
      </c>
      <c r="J1665" s="30" t="s">
        <v>2302</v>
      </c>
      <c r="K1665" t="s">
        <v>2273</v>
      </c>
      <c r="L1665">
        <v>2014</v>
      </c>
      <c r="M1665" t="s">
        <v>2272</v>
      </c>
    </row>
    <row r="1666" spans="1:13" ht="17" x14ac:dyDescent="0.2">
      <c r="A1666" s="15" t="s">
        <v>2291</v>
      </c>
      <c r="B1666" t="s">
        <v>1853</v>
      </c>
      <c r="C1666" s="13">
        <v>8.4000000000000005E-2</v>
      </c>
      <c r="D1666" s="13" t="s">
        <v>438</v>
      </c>
      <c r="E1666" s="13" t="s">
        <v>55</v>
      </c>
      <c r="F1666" s="13" t="s">
        <v>249</v>
      </c>
      <c r="G1666" s="13" t="s">
        <v>2300</v>
      </c>
      <c r="H1666" s="13" t="s">
        <v>31</v>
      </c>
      <c r="I1666" s="9" t="s">
        <v>54</v>
      </c>
      <c r="J1666" s="30" t="s">
        <v>2302</v>
      </c>
      <c r="K1666" t="s">
        <v>2273</v>
      </c>
      <c r="L1666">
        <v>2014</v>
      </c>
      <c r="M1666" t="s">
        <v>2272</v>
      </c>
    </row>
    <row r="1667" spans="1:13" ht="17" x14ac:dyDescent="0.2">
      <c r="A1667" s="15" t="s">
        <v>2292</v>
      </c>
      <c r="B1667" t="s">
        <v>1856</v>
      </c>
      <c r="C1667" s="13">
        <v>0.433</v>
      </c>
      <c r="D1667" s="13" t="s">
        <v>438</v>
      </c>
      <c r="E1667" s="13" t="s">
        <v>55</v>
      </c>
      <c r="F1667" s="13" t="s">
        <v>249</v>
      </c>
      <c r="G1667" s="13" t="s">
        <v>2300</v>
      </c>
      <c r="H1667" s="13" t="s">
        <v>31</v>
      </c>
      <c r="I1667" s="9" t="s">
        <v>54</v>
      </c>
      <c r="J1667" s="30" t="s">
        <v>2302</v>
      </c>
      <c r="K1667" t="s">
        <v>2273</v>
      </c>
      <c r="L1667">
        <v>2014</v>
      </c>
      <c r="M1667" t="s">
        <v>2272</v>
      </c>
    </row>
    <row r="1668" spans="1:13" ht="17" x14ac:dyDescent="0.2">
      <c r="A1668" s="15" t="s">
        <v>2293</v>
      </c>
      <c r="B1668" t="s">
        <v>2301</v>
      </c>
      <c r="C1668" s="13">
        <v>0.91200000000000003</v>
      </c>
      <c r="D1668" s="13" t="s">
        <v>438</v>
      </c>
      <c r="E1668" s="13" t="s">
        <v>55</v>
      </c>
      <c r="F1668" s="13" t="s">
        <v>249</v>
      </c>
      <c r="G1668" s="13" t="s">
        <v>2300</v>
      </c>
      <c r="H1668" s="13" t="s">
        <v>31</v>
      </c>
      <c r="I1668" s="9" t="s">
        <v>54</v>
      </c>
      <c r="J1668" s="30" t="s">
        <v>2302</v>
      </c>
      <c r="K1668" t="s">
        <v>2273</v>
      </c>
      <c r="L1668">
        <v>2014</v>
      </c>
      <c r="M1668" t="s">
        <v>2272</v>
      </c>
    </row>
    <row r="1669" spans="1:13" ht="17" x14ac:dyDescent="0.2">
      <c r="A1669" s="15" t="s">
        <v>2294</v>
      </c>
      <c r="B1669" t="s">
        <v>1857</v>
      </c>
      <c r="C1669" s="13">
        <v>0.91200000000000003</v>
      </c>
      <c r="D1669" s="13" t="s">
        <v>438</v>
      </c>
      <c r="E1669" s="13" t="s">
        <v>55</v>
      </c>
      <c r="F1669" s="13" t="s">
        <v>249</v>
      </c>
      <c r="G1669" s="13" t="s">
        <v>2300</v>
      </c>
      <c r="H1669" s="13" t="s">
        <v>31</v>
      </c>
      <c r="I1669" s="9" t="s">
        <v>54</v>
      </c>
      <c r="J1669" s="30" t="s">
        <v>2302</v>
      </c>
      <c r="K1669" t="s">
        <v>2273</v>
      </c>
      <c r="L1669">
        <v>2014</v>
      </c>
      <c r="M1669" t="s">
        <v>2272</v>
      </c>
    </row>
    <row r="1670" spans="1:13" ht="17" x14ac:dyDescent="0.2">
      <c r="A1670" s="15" t="s">
        <v>2296</v>
      </c>
      <c r="B1670" t="s">
        <v>1865</v>
      </c>
      <c r="C1670" s="13">
        <v>0.872</v>
      </c>
      <c r="D1670" s="13" t="s">
        <v>438</v>
      </c>
      <c r="E1670" s="13" t="s">
        <v>55</v>
      </c>
      <c r="F1670" s="13" t="s">
        <v>249</v>
      </c>
      <c r="G1670" s="13" t="s">
        <v>2300</v>
      </c>
      <c r="H1670" s="13" t="s">
        <v>31</v>
      </c>
      <c r="I1670" s="9" t="s">
        <v>54</v>
      </c>
      <c r="J1670" s="30" t="s">
        <v>2302</v>
      </c>
      <c r="K1670" t="s">
        <v>2273</v>
      </c>
      <c r="L1670">
        <v>2014</v>
      </c>
      <c r="M1670" t="s">
        <v>2272</v>
      </c>
    </row>
    <row r="1671" spans="1:13" ht="17" x14ac:dyDescent="0.2">
      <c r="A1671" s="15" t="s">
        <v>2297</v>
      </c>
      <c r="B1671" t="s">
        <v>1844</v>
      </c>
      <c r="C1671" s="13">
        <v>2.3780000000000001</v>
      </c>
      <c r="D1671" s="13" t="s">
        <v>438</v>
      </c>
      <c r="E1671" s="13" t="s">
        <v>55</v>
      </c>
      <c r="F1671" s="13" t="s">
        <v>249</v>
      </c>
      <c r="G1671" s="13" t="s">
        <v>2300</v>
      </c>
      <c r="H1671" s="13" t="s">
        <v>31</v>
      </c>
      <c r="I1671" s="9" t="s">
        <v>54</v>
      </c>
      <c r="J1671" s="30" t="s">
        <v>2305</v>
      </c>
      <c r="K1671" t="s">
        <v>2273</v>
      </c>
      <c r="L1671">
        <v>2014</v>
      </c>
      <c r="M1671" t="s">
        <v>2272</v>
      </c>
    </row>
    <row r="1672" spans="1:13" ht="17" x14ac:dyDescent="0.2">
      <c r="A1672" s="15" t="s">
        <v>376</v>
      </c>
      <c r="B1672" t="s">
        <v>1848</v>
      </c>
      <c r="C1672" s="13">
        <v>4.6559999999999997</v>
      </c>
      <c r="D1672" s="13" t="s">
        <v>438</v>
      </c>
      <c r="E1672" s="13" t="s">
        <v>55</v>
      </c>
      <c r="F1672" s="13" t="s">
        <v>249</v>
      </c>
      <c r="G1672" s="13" t="s">
        <v>2300</v>
      </c>
      <c r="H1672" s="13" t="s">
        <v>31</v>
      </c>
      <c r="I1672" s="9" t="s">
        <v>54</v>
      </c>
      <c r="J1672" s="30" t="s">
        <v>2305</v>
      </c>
      <c r="K1672" t="s">
        <v>2273</v>
      </c>
      <c r="L1672">
        <v>2014</v>
      </c>
      <c r="M1672" t="s">
        <v>2272</v>
      </c>
    </row>
    <row r="1673" spans="1:13" ht="17" x14ac:dyDescent="0.2">
      <c r="A1673" s="15" t="s">
        <v>2283</v>
      </c>
      <c r="B1673" t="s">
        <v>1849</v>
      </c>
      <c r="C1673" s="13">
        <v>0.42699999999999999</v>
      </c>
      <c r="D1673" s="13" t="s">
        <v>438</v>
      </c>
      <c r="E1673" s="13" t="s">
        <v>55</v>
      </c>
      <c r="F1673" s="13" t="s">
        <v>249</v>
      </c>
      <c r="G1673" s="13" t="s">
        <v>2300</v>
      </c>
      <c r="H1673" s="13" t="s">
        <v>31</v>
      </c>
      <c r="I1673" s="9" t="s">
        <v>54</v>
      </c>
      <c r="J1673" s="30" t="s">
        <v>2305</v>
      </c>
      <c r="K1673" t="s">
        <v>2273</v>
      </c>
      <c r="L1673">
        <v>2014</v>
      </c>
      <c r="M1673" t="s">
        <v>2272</v>
      </c>
    </row>
    <row r="1674" spans="1:13" ht="17" x14ac:dyDescent="0.2">
      <c r="A1674" s="15" t="s">
        <v>2284</v>
      </c>
      <c r="B1674" t="s">
        <v>2298</v>
      </c>
      <c r="C1674" s="13">
        <v>0.42699999999999999</v>
      </c>
      <c r="D1674" s="13" t="s">
        <v>438</v>
      </c>
      <c r="E1674" s="13" t="s">
        <v>55</v>
      </c>
      <c r="F1674" s="13" t="s">
        <v>249</v>
      </c>
      <c r="G1674" s="13" t="s">
        <v>2300</v>
      </c>
      <c r="H1674" s="13" t="s">
        <v>31</v>
      </c>
      <c r="I1674" s="9" t="s">
        <v>54</v>
      </c>
      <c r="J1674" s="30" t="s">
        <v>2305</v>
      </c>
      <c r="K1674" t="s">
        <v>2273</v>
      </c>
      <c r="L1674">
        <v>2014</v>
      </c>
      <c r="M1674" t="s">
        <v>2272</v>
      </c>
    </row>
    <row r="1675" spans="1:13" ht="17" x14ac:dyDescent="0.2">
      <c r="A1675" s="15" t="s">
        <v>2285</v>
      </c>
      <c r="B1675" t="s">
        <v>1859</v>
      </c>
      <c r="C1675" s="13">
        <v>0.69799999999999995</v>
      </c>
      <c r="D1675" s="13" t="s">
        <v>438</v>
      </c>
      <c r="E1675" s="13" t="s">
        <v>55</v>
      </c>
      <c r="F1675" s="13" t="s">
        <v>249</v>
      </c>
      <c r="G1675" s="13" t="s">
        <v>2300</v>
      </c>
      <c r="H1675" s="13" t="s">
        <v>31</v>
      </c>
      <c r="I1675" s="9" t="s">
        <v>54</v>
      </c>
      <c r="J1675" s="30" t="s">
        <v>2305</v>
      </c>
      <c r="K1675" t="s">
        <v>2273</v>
      </c>
      <c r="L1675">
        <v>2014</v>
      </c>
      <c r="M1675" t="s">
        <v>2272</v>
      </c>
    </row>
    <row r="1676" spans="1:13" ht="17" x14ac:dyDescent="0.2">
      <c r="A1676" s="15" t="s">
        <v>2286</v>
      </c>
      <c r="B1676" t="s">
        <v>1878</v>
      </c>
      <c r="C1676" s="13">
        <v>0.77500000000000002</v>
      </c>
      <c r="D1676" s="13" t="s">
        <v>438</v>
      </c>
      <c r="E1676" s="13" t="s">
        <v>55</v>
      </c>
      <c r="F1676" s="13" t="s">
        <v>249</v>
      </c>
      <c r="G1676" s="13" t="s">
        <v>2300</v>
      </c>
      <c r="H1676" s="13" t="s">
        <v>31</v>
      </c>
      <c r="I1676" s="9" t="s">
        <v>54</v>
      </c>
      <c r="J1676" s="30" t="s">
        <v>2305</v>
      </c>
      <c r="K1676" t="s">
        <v>2273</v>
      </c>
      <c r="L1676">
        <v>2014</v>
      </c>
      <c r="M1676" t="s">
        <v>2272</v>
      </c>
    </row>
    <row r="1677" spans="1:13" ht="17" x14ac:dyDescent="0.2">
      <c r="A1677" s="15" t="s">
        <v>2287</v>
      </c>
      <c r="B1677" t="s">
        <v>1852</v>
      </c>
      <c r="C1677" s="13">
        <v>9.5000000000000001E-2</v>
      </c>
      <c r="D1677" s="13" t="s">
        <v>438</v>
      </c>
      <c r="E1677" s="13" t="s">
        <v>55</v>
      </c>
      <c r="F1677" s="13" t="s">
        <v>249</v>
      </c>
      <c r="G1677" s="13" t="s">
        <v>2300</v>
      </c>
      <c r="H1677" s="13" t="s">
        <v>31</v>
      </c>
      <c r="I1677" s="9" t="s">
        <v>54</v>
      </c>
      <c r="J1677" s="30" t="s">
        <v>2305</v>
      </c>
      <c r="K1677" t="s">
        <v>2273</v>
      </c>
      <c r="L1677">
        <v>2014</v>
      </c>
      <c r="M1677" t="s">
        <v>2272</v>
      </c>
    </row>
    <row r="1678" spans="1:13" ht="17" x14ac:dyDescent="0.2">
      <c r="A1678" s="15" t="s">
        <v>2288</v>
      </c>
      <c r="B1678" t="s">
        <v>1855</v>
      </c>
      <c r="C1678" s="13">
        <v>4.0000000000000001E-3</v>
      </c>
      <c r="D1678" s="13" t="s">
        <v>438</v>
      </c>
      <c r="E1678" s="13" t="s">
        <v>55</v>
      </c>
      <c r="F1678" s="13" t="s">
        <v>249</v>
      </c>
      <c r="G1678" s="13" t="s">
        <v>2300</v>
      </c>
      <c r="H1678" s="13" t="s">
        <v>31</v>
      </c>
      <c r="I1678" s="9" t="s">
        <v>54</v>
      </c>
      <c r="J1678" s="30" t="s">
        <v>2305</v>
      </c>
      <c r="K1678" t="s">
        <v>2273</v>
      </c>
      <c r="L1678">
        <v>2014</v>
      </c>
      <c r="M1678" t="s">
        <v>2272</v>
      </c>
    </row>
    <row r="1679" spans="1:13" ht="17" x14ac:dyDescent="0.2">
      <c r="A1679" s="15" t="s">
        <v>2289</v>
      </c>
      <c r="B1679" t="s">
        <v>1863</v>
      </c>
      <c r="C1679" s="13">
        <v>0.68200000000000005</v>
      </c>
      <c r="D1679" s="13" t="s">
        <v>438</v>
      </c>
      <c r="E1679" s="13" t="s">
        <v>55</v>
      </c>
      <c r="F1679" s="13" t="s">
        <v>249</v>
      </c>
      <c r="G1679" s="13" t="s">
        <v>2300</v>
      </c>
      <c r="H1679" s="13" t="s">
        <v>31</v>
      </c>
      <c r="I1679" s="9" t="s">
        <v>54</v>
      </c>
      <c r="J1679" s="30" t="s">
        <v>2305</v>
      </c>
      <c r="K1679" t="s">
        <v>2273</v>
      </c>
      <c r="L1679">
        <v>2014</v>
      </c>
      <c r="M1679" t="s">
        <v>2272</v>
      </c>
    </row>
    <row r="1680" spans="1:13" ht="17" x14ac:dyDescent="0.2">
      <c r="A1680" s="15" t="s">
        <v>2290</v>
      </c>
      <c r="B1680" t="s">
        <v>1884</v>
      </c>
      <c r="C1680" s="13">
        <v>0.47499999999999998</v>
      </c>
      <c r="D1680" s="13" t="s">
        <v>438</v>
      </c>
      <c r="E1680" s="13" t="s">
        <v>55</v>
      </c>
      <c r="F1680" s="13" t="s">
        <v>249</v>
      </c>
      <c r="G1680" s="13" t="s">
        <v>2300</v>
      </c>
      <c r="H1680" s="13" t="s">
        <v>31</v>
      </c>
      <c r="I1680" s="9" t="s">
        <v>54</v>
      </c>
      <c r="J1680" s="30" t="s">
        <v>2305</v>
      </c>
      <c r="K1680" t="s">
        <v>2273</v>
      </c>
      <c r="L1680">
        <v>2014</v>
      </c>
      <c r="M1680" t="s">
        <v>2272</v>
      </c>
    </row>
    <row r="1681" spans="1:14" ht="17" x14ac:dyDescent="0.2">
      <c r="A1681" s="15" t="s">
        <v>2291</v>
      </c>
      <c r="B1681" t="s">
        <v>1853</v>
      </c>
      <c r="C1681" s="13">
        <v>2.9000000000000001E-2</v>
      </c>
      <c r="D1681" s="13" t="s">
        <v>438</v>
      </c>
      <c r="E1681" s="13" t="s">
        <v>55</v>
      </c>
      <c r="F1681" s="13" t="s">
        <v>249</v>
      </c>
      <c r="G1681" s="13" t="s">
        <v>2300</v>
      </c>
      <c r="H1681" s="13" t="s">
        <v>31</v>
      </c>
      <c r="I1681" s="9" t="s">
        <v>54</v>
      </c>
      <c r="J1681" s="30" t="s">
        <v>2305</v>
      </c>
      <c r="K1681" t="s">
        <v>2273</v>
      </c>
      <c r="L1681">
        <v>2014</v>
      </c>
      <c r="M1681" t="s">
        <v>2272</v>
      </c>
    </row>
    <row r="1682" spans="1:14" ht="17" x14ac:dyDescent="0.2">
      <c r="A1682" s="15" t="s">
        <v>2292</v>
      </c>
      <c r="B1682" t="s">
        <v>1856</v>
      </c>
      <c r="C1682" s="13">
        <v>0.43099999999999999</v>
      </c>
      <c r="D1682" s="13" t="s">
        <v>438</v>
      </c>
      <c r="E1682" s="13" t="s">
        <v>55</v>
      </c>
      <c r="F1682" s="13" t="s">
        <v>249</v>
      </c>
      <c r="G1682" s="13" t="s">
        <v>2300</v>
      </c>
      <c r="H1682" s="13" t="s">
        <v>31</v>
      </c>
      <c r="I1682" s="9" t="s">
        <v>54</v>
      </c>
      <c r="J1682" s="30" t="s">
        <v>2305</v>
      </c>
      <c r="K1682" t="s">
        <v>2273</v>
      </c>
      <c r="L1682">
        <v>2014</v>
      </c>
      <c r="M1682" t="s">
        <v>2272</v>
      </c>
    </row>
    <row r="1683" spans="1:14" ht="17" x14ac:dyDescent="0.2">
      <c r="A1683" s="15" t="s">
        <v>2293</v>
      </c>
      <c r="B1683" t="s">
        <v>2301</v>
      </c>
      <c r="C1683" s="13">
        <v>0.91200000000000003</v>
      </c>
      <c r="D1683" s="13" t="s">
        <v>438</v>
      </c>
      <c r="E1683" s="13" t="s">
        <v>55</v>
      </c>
      <c r="F1683" s="13" t="s">
        <v>249</v>
      </c>
      <c r="G1683" s="13" t="s">
        <v>2300</v>
      </c>
      <c r="H1683" s="13" t="s">
        <v>31</v>
      </c>
      <c r="I1683" s="9" t="s">
        <v>54</v>
      </c>
      <c r="J1683" s="30" t="s">
        <v>2305</v>
      </c>
      <c r="K1683" t="s">
        <v>2273</v>
      </c>
      <c r="L1683">
        <v>2014</v>
      </c>
      <c r="M1683" t="s">
        <v>2272</v>
      </c>
    </row>
    <row r="1684" spans="1:14" ht="17" x14ac:dyDescent="0.2">
      <c r="A1684" s="15" t="s">
        <v>2294</v>
      </c>
      <c r="B1684" t="s">
        <v>1857</v>
      </c>
      <c r="C1684" s="13">
        <v>0.91200000000000003</v>
      </c>
      <c r="D1684" s="13" t="s">
        <v>438</v>
      </c>
      <c r="E1684" s="13" t="s">
        <v>55</v>
      </c>
      <c r="F1684" s="13" t="s">
        <v>249</v>
      </c>
      <c r="G1684" s="13" t="s">
        <v>2300</v>
      </c>
      <c r="H1684" s="13" t="s">
        <v>31</v>
      </c>
      <c r="I1684" s="9" t="s">
        <v>54</v>
      </c>
      <c r="J1684" s="30" t="s">
        <v>2305</v>
      </c>
      <c r="K1684" t="s">
        <v>2273</v>
      </c>
      <c r="L1684">
        <v>2014</v>
      </c>
      <c r="M1684" t="s">
        <v>2272</v>
      </c>
    </row>
    <row r="1685" spans="1:14" ht="17" x14ac:dyDescent="0.2">
      <c r="A1685" s="15" t="s">
        <v>2296</v>
      </c>
      <c r="B1685" t="s">
        <v>1865</v>
      </c>
      <c r="C1685" s="13">
        <v>0.84099999999999997</v>
      </c>
      <c r="D1685" s="13" t="s">
        <v>438</v>
      </c>
      <c r="E1685" s="13" t="s">
        <v>55</v>
      </c>
      <c r="F1685" s="13" t="s">
        <v>249</v>
      </c>
      <c r="G1685" s="13" t="s">
        <v>2300</v>
      </c>
      <c r="H1685" s="13" t="s">
        <v>31</v>
      </c>
      <c r="I1685" s="9" t="s">
        <v>54</v>
      </c>
      <c r="J1685" s="30" t="s">
        <v>2305</v>
      </c>
      <c r="K1685" t="s">
        <v>2273</v>
      </c>
      <c r="L1685">
        <v>2014</v>
      </c>
      <c r="M1685" t="s">
        <v>2272</v>
      </c>
    </row>
    <row r="1686" spans="1:14" ht="17" x14ac:dyDescent="0.2">
      <c r="A1686" s="15" t="s">
        <v>350</v>
      </c>
      <c r="B1686" t="s">
        <v>55</v>
      </c>
      <c r="C1686" s="13">
        <v>0.96399999999999997</v>
      </c>
      <c r="D1686" s="13">
        <v>0.91</v>
      </c>
      <c r="E1686" s="13">
        <v>1.069</v>
      </c>
      <c r="F1686" s="9" t="s">
        <v>63</v>
      </c>
      <c r="G1686" s="13" t="s">
        <v>2306</v>
      </c>
      <c r="H1686" s="9" t="s">
        <v>55</v>
      </c>
      <c r="I1686" s="9" t="s">
        <v>55</v>
      </c>
      <c r="J1686" s="30" t="s">
        <v>2305</v>
      </c>
      <c r="K1686" t="s">
        <v>2273</v>
      </c>
      <c r="L1686">
        <v>2014</v>
      </c>
      <c r="M1686" t="s">
        <v>2272</v>
      </c>
      <c r="N1686" t="s">
        <v>2307</v>
      </c>
    </row>
    <row r="1687" spans="1:14" ht="17" x14ac:dyDescent="0.2">
      <c r="A1687" s="15" t="s">
        <v>350</v>
      </c>
      <c r="B1687" t="s">
        <v>55</v>
      </c>
      <c r="C1687" s="13">
        <v>0.95199999999999996</v>
      </c>
      <c r="D1687" s="13">
        <v>0.90400000000000003</v>
      </c>
      <c r="E1687" s="13">
        <v>1.048</v>
      </c>
      <c r="F1687" s="9" t="s">
        <v>63</v>
      </c>
      <c r="G1687" s="13" t="s">
        <v>2306</v>
      </c>
      <c r="H1687" s="9" t="s">
        <v>55</v>
      </c>
      <c r="I1687" s="9" t="s">
        <v>55</v>
      </c>
      <c r="J1687" s="30" t="s">
        <v>2304</v>
      </c>
      <c r="K1687" t="s">
        <v>2273</v>
      </c>
      <c r="L1687">
        <v>2014</v>
      </c>
      <c r="M1687" t="s">
        <v>2272</v>
      </c>
      <c r="N1687" t="s">
        <v>2308</v>
      </c>
    </row>
    <row r="1688" spans="1:14" ht="17" x14ac:dyDescent="0.2">
      <c r="A1688" s="15" t="s">
        <v>2320</v>
      </c>
      <c r="B1688" t="s">
        <v>1842</v>
      </c>
      <c r="C1688" s="13">
        <v>0.75</v>
      </c>
      <c r="D1688" s="13">
        <v>0.7</v>
      </c>
      <c r="E1688" s="13">
        <v>0.78</v>
      </c>
      <c r="F1688" s="9" t="s">
        <v>2323</v>
      </c>
      <c r="G1688" s="13" t="s">
        <v>2324</v>
      </c>
      <c r="H1688" s="9" t="s">
        <v>31</v>
      </c>
      <c r="I1688" s="9" t="s">
        <v>250</v>
      </c>
      <c r="J1688" s="30" t="s">
        <v>2326</v>
      </c>
      <c r="K1688" t="s">
        <v>2310</v>
      </c>
      <c r="L1688">
        <v>2015</v>
      </c>
      <c r="M1688" t="s">
        <v>2309</v>
      </c>
      <c r="N1688" t="s">
        <v>2327</v>
      </c>
    </row>
    <row r="1689" spans="1:14" ht="17" x14ac:dyDescent="0.2">
      <c r="A1689" s="15" t="s">
        <v>2321</v>
      </c>
      <c r="B1689" t="s">
        <v>1843</v>
      </c>
      <c r="C1689" s="13">
        <v>0.875</v>
      </c>
      <c r="D1689" s="13">
        <v>0.81</v>
      </c>
      <c r="E1689" s="13">
        <v>0.94</v>
      </c>
      <c r="F1689" s="9" t="s">
        <v>2323</v>
      </c>
      <c r="G1689" s="13" t="s">
        <v>2324</v>
      </c>
      <c r="H1689" s="9" t="s">
        <v>31</v>
      </c>
      <c r="I1689" s="9">
        <f>13+17</f>
        <v>30</v>
      </c>
      <c r="J1689" s="30" t="s">
        <v>2326</v>
      </c>
      <c r="K1689" t="s">
        <v>2310</v>
      </c>
      <c r="L1689">
        <v>2015</v>
      </c>
      <c r="M1689" t="s">
        <v>2309</v>
      </c>
    </row>
    <row r="1690" spans="1:14" ht="17" x14ac:dyDescent="0.2">
      <c r="A1690" s="15" t="s">
        <v>2322</v>
      </c>
      <c r="B1690" t="s">
        <v>1849</v>
      </c>
      <c r="C1690" s="13">
        <v>0.14099999999999999</v>
      </c>
      <c r="D1690" s="13">
        <v>0.105</v>
      </c>
      <c r="E1690" s="13">
        <v>0.185</v>
      </c>
      <c r="F1690" s="9" t="s">
        <v>2323</v>
      </c>
      <c r="G1690" s="13" t="s">
        <v>2325</v>
      </c>
      <c r="H1690" s="9" t="s">
        <v>31</v>
      </c>
      <c r="I1690" s="9">
        <v>65</v>
      </c>
      <c r="J1690" s="30" t="s">
        <v>2326</v>
      </c>
      <c r="K1690" t="s">
        <v>2310</v>
      </c>
      <c r="L1690">
        <v>2015</v>
      </c>
      <c r="M1690" t="s">
        <v>2309</v>
      </c>
    </row>
    <row r="1691" spans="1:14" ht="17" x14ac:dyDescent="0.2">
      <c r="A1691" s="15" t="s">
        <v>576</v>
      </c>
      <c r="B1691" t="s">
        <v>1852</v>
      </c>
      <c r="C1691" s="13">
        <v>0.77500000000000002</v>
      </c>
      <c r="D1691" s="13">
        <v>0.63</v>
      </c>
      <c r="E1691" s="13">
        <v>0.88</v>
      </c>
      <c r="F1691" s="9" t="s">
        <v>2323</v>
      </c>
      <c r="G1691" s="13" t="s">
        <v>2325</v>
      </c>
      <c r="H1691" s="9" t="s">
        <v>31</v>
      </c>
      <c r="I1691" s="9" t="s">
        <v>250</v>
      </c>
      <c r="J1691" s="30" t="s">
        <v>2326</v>
      </c>
      <c r="K1691" t="s">
        <v>2310</v>
      </c>
      <c r="L1691">
        <v>2015</v>
      </c>
      <c r="M1691" t="s">
        <v>2309</v>
      </c>
    </row>
    <row r="1692" spans="1:14" ht="17" x14ac:dyDescent="0.2">
      <c r="A1692" s="15" t="s">
        <v>508</v>
      </c>
      <c r="B1692" t="s">
        <v>1863</v>
      </c>
      <c r="C1692" s="13">
        <v>0.80100000000000005</v>
      </c>
      <c r="D1692" s="13">
        <v>0.72099999999999997</v>
      </c>
      <c r="E1692" s="13">
        <v>0.85399999999999998</v>
      </c>
      <c r="F1692" s="9" t="s">
        <v>2323</v>
      </c>
      <c r="G1692" s="13" t="s">
        <v>2325</v>
      </c>
      <c r="H1692" s="9" t="s">
        <v>31</v>
      </c>
      <c r="I1692" s="9">
        <v>58</v>
      </c>
      <c r="J1692" s="30" t="s">
        <v>2326</v>
      </c>
      <c r="K1692" t="s">
        <v>2310</v>
      </c>
      <c r="L1692">
        <v>2015</v>
      </c>
      <c r="M1692" t="s">
        <v>2309</v>
      </c>
    </row>
    <row r="1693" spans="1:14" ht="17" x14ac:dyDescent="0.2">
      <c r="A1693" s="15" t="s">
        <v>350</v>
      </c>
      <c r="B1693" t="s">
        <v>55</v>
      </c>
      <c r="C1693" s="13">
        <v>0.90500000000000003</v>
      </c>
      <c r="D1693" s="13">
        <v>0.78800000000000003</v>
      </c>
      <c r="E1693" s="13">
        <v>1.0029999999999999</v>
      </c>
      <c r="F1693" s="9" t="s">
        <v>2323</v>
      </c>
      <c r="G1693" s="13" t="s">
        <v>2328</v>
      </c>
      <c r="H1693" s="9" t="s">
        <v>55</v>
      </c>
      <c r="I1693" s="9" t="s">
        <v>55</v>
      </c>
      <c r="J1693" s="30" t="s">
        <v>2326</v>
      </c>
      <c r="K1693" t="s">
        <v>2310</v>
      </c>
      <c r="L1693">
        <v>2015</v>
      </c>
      <c r="M1693" t="s">
        <v>2309</v>
      </c>
    </row>
    <row r="1694" spans="1:14" ht="17" x14ac:dyDescent="0.2">
      <c r="A1694" s="15" t="s">
        <v>418</v>
      </c>
      <c r="B1694" t="s">
        <v>55</v>
      </c>
      <c r="C1694" s="13" t="s">
        <v>379</v>
      </c>
      <c r="D1694" s="13" t="s">
        <v>379</v>
      </c>
      <c r="E1694" s="13" t="s">
        <v>55</v>
      </c>
      <c r="F1694" s="9" t="s">
        <v>2347</v>
      </c>
      <c r="G1694" s="13" t="s">
        <v>2328</v>
      </c>
      <c r="H1694" s="9" t="s">
        <v>55</v>
      </c>
      <c r="I1694" s="9" t="s">
        <v>55</v>
      </c>
      <c r="J1694" s="30" t="s">
        <v>2340</v>
      </c>
      <c r="K1694" t="s">
        <v>2330</v>
      </c>
      <c r="L1694">
        <v>2013</v>
      </c>
      <c r="M1694" t="s">
        <v>2329</v>
      </c>
      <c r="N1694" t="s">
        <v>379</v>
      </c>
    </row>
    <row r="1695" spans="1:14" ht="17" x14ac:dyDescent="0.2">
      <c r="A1695" s="15" t="s">
        <v>418</v>
      </c>
      <c r="B1695" t="s">
        <v>55</v>
      </c>
      <c r="C1695" s="13" t="s">
        <v>379</v>
      </c>
      <c r="D1695" s="13" t="s">
        <v>379</v>
      </c>
      <c r="E1695" s="13" t="s">
        <v>55</v>
      </c>
      <c r="F1695" s="9" t="s">
        <v>2347</v>
      </c>
      <c r="G1695" s="13" t="s">
        <v>2328</v>
      </c>
      <c r="H1695" s="9" t="s">
        <v>55</v>
      </c>
      <c r="I1695" s="9" t="s">
        <v>55</v>
      </c>
      <c r="J1695" s="30" t="s">
        <v>2341</v>
      </c>
      <c r="K1695" t="s">
        <v>2330</v>
      </c>
      <c r="L1695">
        <v>2013</v>
      </c>
      <c r="M1695" t="s">
        <v>2329</v>
      </c>
    </row>
    <row r="1696" spans="1:14" ht="17" x14ac:dyDescent="0.2">
      <c r="A1696" s="15" t="s">
        <v>418</v>
      </c>
      <c r="B1696" t="s">
        <v>55</v>
      </c>
      <c r="C1696" s="13" t="s">
        <v>379</v>
      </c>
      <c r="D1696" s="13" t="s">
        <v>379</v>
      </c>
      <c r="E1696" s="13" t="s">
        <v>55</v>
      </c>
      <c r="F1696" s="9" t="s">
        <v>2347</v>
      </c>
      <c r="G1696" s="13" t="s">
        <v>2328</v>
      </c>
      <c r="H1696" s="9" t="s">
        <v>55</v>
      </c>
      <c r="I1696" s="9" t="s">
        <v>55</v>
      </c>
      <c r="J1696" s="30" t="s">
        <v>2342</v>
      </c>
      <c r="K1696" t="s">
        <v>2330</v>
      </c>
      <c r="L1696">
        <v>2013</v>
      </c>
      <c r="M1696" t="s">
        <v>2329</v>
      </c>
    </row>
    <row r="1697" spans="1:14" ht="17" x14ac:dyDescent="0.2">
      <c r="A1697" s="15" t="s">
        <v>418</v>
      </c>
      <c r="B1697" t="s">
        <v>55</v>
      </c>
      <c r="C1697" s="13" t="s">
        <v>379</v>
      </c>
      <c r="D1697" s="13" t="s">
        <v>379</v>
      </c>
      <c r="E1697" s="13" t="s">
        <v>55</v>
      </c>
      <c r="F1697" s="9" t="s">
        <v>2347</v>
      </c>
      <c r="G1697" s="13" t="s">
        <v>2328</v>
      </c>
      <c r="H1697" s="9" t="s">
        <v>55</v>
      </c>
      <c r="I1697" s="9" t="s">
        <v>55</v>
      </c>
      <c r="J1697" s="30" t="s">
        <v>2343</v>
      </c>
      <c r="K1697" t="s">
        <v>2330</v>
      </c>
      <c r="L1697">
        <v>2013</v>
      </c>
      <c r="M1697" t="s">
        <v>2329</v>
      </c>
    </row>
    <row r="1698" spans="1:14" ht="17" x14ac:dyDescent="0.2">
      <c r="A1698" s="15" t="s">
        <v>418</v>
      </c>
      <c r="B1698" t="s">
        <v>55</v>
      </c>
      <c r="C1698" s="13" t="s">
        <v>379</v>
      </c>
      <c r="D1698" s="13" t="s">
        <v>379</v>
      </c>
      <c r="E1698" s="13" t="s">
        <v>55</v>
      </c>
      <c r="F1698" s="9" t="s">
        <v>2347</v>
      </c>
      <c r="G1698" s="13" t="s">
        <v>2328</v>
      </c>
      <c r="H1698" s="9" t="s">
        <v>55</v>
      </c>
      <c r="I1698" s="9" t="s">
        <v>55</v>
      </c>
      <c r="J1698" s="30" t="s">
        <v>2344</v>
      </c>
      <c r="K1698" t="s">
        <v>2330</v>
      </c>
      <c r="L1698">
        <v>2013</v>
      </c>
      <c r="M1698" t="s">
        <v>2329</v>
      </c>
    </row>
    <row r="1699" spans="1:14" ht="17" x14ac:dyDescent="0.2">
      <c r="A1699" s="15" t="s">
        <v>418</v>
      </c>
      <c r="B1699" t="s">
        <v>55</v>
      </c>
      <c r="C1699" s="13" t="s">
        <v>379</v>
      </c>
      <c r="D1699" s="13" t="s">
        <v>379</v>
      </c>
      <c r="E1699" s="13" t="s">
        <v>55</v>
      </c>
      <c r="F1699" s="9" t="s">
        <v>2347</v>
      </c>
      <c r="G1699" s="13" t="s">
        <v>2328</v>
      </c>
      <c r="H1699" s="9" t="s">
        <v>55</v>
      </c>
      <c r="I1699" s="9" t="s">
        <v>55</v>
      </c>
      <c r="J1699" s="30" t="s">
        <v>2345</v>
      </c>
      <c r="K1699" t="s">
        <v>2330</v>
      </c>
      <c r="L1699">
        <v>2013</v>
      </c>
      <c r="M1699" t="s">
        <v>2329</v>
      </c>
    </row>
    <row r="1700" spans="1:14" ht="17" x14ac:dyDescent="0.2">
      <c r="A1700" s="15" t="s">
        <v>69</v>
      </c>
      <c r="B1700" t="s">
        <v>1849</v>
      </c>
      <c r="C1700" s="13">
        <v>0.4</v>
      </c>
      <c r="D1700" s="13" t="s">
        <v>379</v>
      </c>
      <c r="E1700" s="13" t="s">
        <v>55</v>
      </c>
      <c r="F1700" s="9" t="s">
        <v>72</v>
      </c>
      <c r="G1700" s="13" t="s">
        <v>2361</v>
      </c>
      <c r="H1700" s="9" t="s">
        <v>54</v>
      </c>
      <c r="I1700" s="9" t="s">
        <v>54</v>
      </c>
      <c r="J1700" s="30" t="s">
        <v>2362</v>
      </c>
      <c r="K1700" t="s">
        <v>2330</v>
      </c>
      <c r="L1700">
        <v>2013</v>
      </c>
      <c r="M1700" t="s">
        <v>2329</v>
      </c>
      <c r="N1700" t="s">
        <v>2354</v>
      </c>
    </row>
    <row r="1701" spans="1:14" ht="17" x14ac:dyDescent="0.2">
      <c r="A1701" s="15" t="s">
        <v>205</v>
      </c>
      <c r="B1701" t="s">
        <v>1852</v>
      </c>
      <c r="C1701" s="13">
        <v>0.52700000000000002</v>
      </c>
      <c r="D1701" s="13" t="s">
        <v>379</v>
      </c>
      <c r="E1701" s="13" t="s">
        <v>55</v>
      </c>
      <c r="F1701" s="9" t="s">
        <v>72</v>
      </c>
      <c r="G1701" s="13" t="s">
        <v>2361</v>
      </c>
      <c r="H1701" s="9" t="s">
        <v>54</v>
      </c>
      <c r="I1701" s="9" t="s">
        <v>54</v>
      </c>
      <c r="J1701" s="30" t="s">
        <v>2362</v>
      </c>
      <c r="K1701" t="s">
        <v>2330</v>
      </c>
      <c r="L1701">
        <v>2013</v>
      </c>
      <c r="M1701" t="s">
        <v>2329</v>
      </c>
      <c r="N1701" t="s">
        <v>379</v>
      </c>
    </row>
    <row r="1702" spans="1:14" ht="17" x14ac:dyDescent="0.2">
      <c r="A1702" s="15" t="s">
        <v>68</v>
      </c>
      <c r="B1702" t="s">
        <v>1863</v>
      </c>
      <c r="C1702" s="13">
        <v>0.28100000000000003</v>
      </c>
      <c r="D1702" s="13" t="s">
        <v>379</v>
      </c>
      <c r="E1702" s="13" t="s">
        <v>55</v>
      </c>
      <c r="F1702" s="9" t="s">
        <v>72</v>
      </c>
      <c r="G1702" s="13" t="s">
        <v>2361</v>
      </c>
      <c r="H1702" s="9" t="s">
        <v>54</v>
      </c>
      <c r="I1702" s="9" t="s">
        <v>54</v>
      </c>
      <c r="J1702" s="30" t="s">
        <v>2362</v>
      </c>
      <c r="K1702" t="s">
        <v>2330</v>
      </c>
      <c r="L1702">
        <v>2013</v>
      </c>
      <c r="M1702" t="s">
        <v>2329</v>
      </c>
    </row>
    <row r="1703" spans="1:14" ht="17" x14ac:dyDescent="0.2">
      <c r="A1703" s="15" t="s">
        <v>2348</v>
      </c>
      <c r="B1703" t="s">
        <v>55</v>
      </c>
      <c r="C1703" s="13">
        <v>-0.39300000000000002</v>
      </c>
      <c r="D1703" s="13" t="s">
        <v>55</v>
      </c>
      <c r="E1703" s="13" t="s">
        <v>55</v>
      </c>
      <c r="F1703" s="13" t="s">
        <v>55</v>
      </c>
      <c r="G1703" s="13" t="s">
        <v>55</v>
      </c>
      <c r="H1703" s="9" t="s">
        <v>55</v>
      </c>
      <c r="I1703" s="9" t="s">
        <v>54</v>
      </c>
      <c r="J1703" s="30" t="s">
        <v>2362</v>
      </c>
      <c r="K1703" t="s">
        <v>2330</v>
      </c>
      <c r="L1703">
        <v>2013</v>
      </c>
      <c r="M1703" t="s">
        <v>2329</v>
      </c>
      <c r="N1703" t="s">
        <v>2359</v>
      </c>
    </row>
    <row r="1704" spans="1:14" ht="17" x14ac:dyDescent="0.2">
      <c r="A1704" s="15" t="s">
        <v>2349</v>
      </c>
      <c r="B1704" t="s">
        <v>55</v>
      </c>
      <c r="C1704" s="13">
        <v>1.06</v>
      </c>
      <c r="D1704" s="13" t="s">
        <v>55</v>
      </c>
      <c r="E1704" s="13" t="s">
        <v>55</v>
      </c>
      <c r="F1704" s="13" t="s">
        <v>55</v>
      </c>
      <c r="G1704" s="13" t="s">
        <v>55</v>
      </c>
      <c r="H1704" s="9" t="s">
        <v>55</v>
      </c>
      <c r="I1704" s="9" t="s">
        <v>54</v>
      </c>
      <c r="J1704" s="30" t="s">
        <v>2362</v>
      </c>
      <c r="K1704" t="s">
        <v>2330</v>
      </c>
      <c r="L1704">
        <v>2013</v>
      </c>
      <c r="M1704" t="s">
        <v>2329</v>
      </c>
      <c r="N1704" t="s">
        <v>2360</v>
      </c>
    </row>
    <row r="1705" spans="1:14" ht="17" x14ac:dyDescent="0.2">
      <c r="A1705" s="15" t="s">
        <v>2350</v>
      </c>
      <c r="B1705" t="s">
        <v>55</v>
      </c>
      <c r="C1705" s="13">
        <v>0.83599999999999997</v>
      </c>
      <c r="D1705" s="13" t="s">
        <v>55</v>
      </c>
      <c r="E1705" s="13" t="s">
        <v>55</v>
      </c>
      <c r="F1705" s="13" t="s">
        <v>55</v>
      </c>
      <c r="G1705" s="13" t="s">
        <v>55</v>
      </c>
      <c r="H1705" s="9" t="s">
        <v>55</v>
      </c>
      <c r="I1705" s="9" t="s">
        <v>54</v>
      </c>
      <c r="J1705" s="30" t="s">
        <v>2362</v>
      </c>
      <c r="K1705" t="s">
        <v>2330</v>
      </c>
      <c r="L1705">
        <v>2013</v>
      </c>
      <c r="M1705" t="s">
        <v>2329</v>
      </c>
      <c r="N1705" t="s">
        <v>2359</v>
      </c>
    </row>
    <row r="1706" spans="1:14" ht="17" x14ac:dyDescent="0.2">
      <c r="A1706" s="15" t="s">
        <v>2351</v>
      </c>
      <c r="B1706" t="s">
        <v>55</v>
      </c>
      <c r="C1706" s="13">
        <v>2.29</v>
      </c>
      <c r="D1706" s="13" t="s">
        <v>55</v>
      </c>
      <c r="E1706" s="13" t="s">
        <v>55</v>
      </c>
      <c r="F1706" s="13" t="s">
        <v>55</v>
      </c>
      <c r="G1706" s="13" t="s">
        <v>55</v>
      </c>
      <c r="H1706" s="9" t="s">
        <v>55</v>
      </c>
      <c r="I1706" s="9" t="s">
        <v>54</v>
      </c>
      <c r="J1706" s="30" t="s">
        <v>2362</v>
      </c>
      <c r="K1706" t="s">
        <v>2330</v>
      </c>
      <c r="L1706">
        <v>2013</v>
      </c>
      <c r="M1706" t="s">
        <v>2329</v>
      </c>
      <c r="N1706" t="s">
        <v>2359</v>
      </c>
    </row>
    <row r="1707" spans="1:14" ht="17" x14ac:dyDescent="0.2">
      <c r="A1707" s="15" t="s">
        <v>2352</v>
      </c>
      <c r="B1707" t="s">
        <v>55</v>
      </c>
      <c r="C1707" s="13">
        <v>1.915</v>
      </c>
      <c r="D1707" s="13" t="s">
        <v>55</v>
      </c>
      <c r="E1707" s="13" t="s">
        <v>55</v>
      </c>
      <c r="F1707" s="13" t="s">
        <v>55</v>
      </c>
      <c r="G1707" s="13" t="s">
        <v>55</v>
      </c>
      <c r="H1707" s="9" t="s">
        <v>55</v>
      </c>
      <c r="I1707" s="9" t="s">
        <v>54</v>
      </c>
      <c r="J1707" s="30" t="s">
        <v>2362</v>
      </c>
      <c r="K1707" t="s">
        <v>2330</v>
      </c>
      <c r="L1707">
        <v>2013</v>
      </c>
      <c r="M1707" t="s">
        <v>2329</v>
      </c>
      <c r="N1707" t="s">
        <v>2360</v>
      </c>
    </row>
    <row r="1708" spans="1:14" ht="17" x14ac:dyDescent="0.2">
      <c r="A1708" s="15" t="s">
        <v>2353</v>
      </c>
      <c r="B1708" t="s">
        <v>55</v>
      </c>
      <c r="C1708" s="13">
        <v>0.84599999999999997</v>
      </c>
      <c r="D1708" s="13" t="s">
        <v>55</v>
      </c>
      <c r="E1708" s="13" t="s">
        <v>55</v>
      </c>
      <c r="F1708" s="13" t="s">
        <v>55</v>
      </c>
      <c r="G1708" s="13" t="s">
        <v>55</v>
      </c>
      <c r="H1708" s="9" t="s">
        <v>55</v>
      </c>
      <c r="I1708" s="9" t="s">
        <v>54</v>
      </c>
      <c r="J1708" s="30" t="s">
        <v>2362</v>
      </c>
      <c r="K1708" t="s">
        <v>2330</v>
      </c>
      <c r="L1708">
        <v>2013</v>
      </c>
      <c r="M1708" t="s">
        <v>2329</v>
      </c>
      <c r="N1708" t="s">
        <v>2359</v>
      </c>
    </row>
    <row r="1709" spans="1:14" ht="17" x14ac:dyDescent="0.2">
      <c r="A1709" s="15" t="s">
        <v>2357</v>
      </c>
      <c r="B1709" t="s">
        <v>55</v>
      </c>
      <c r="C1709" s="13">
        <v>1.923</v>
      </c>
      <c r="D1709" s="13" t="s">
        <v>55</v>
      </c>
      <c r="E1709" s="13" t="s">
        <v>55</v>
      </c>
      <c r="F1709" s="13" t="s">
        <v>55</v>
      </c>
      <c r="G1709" s="13" t="s">
        <v>55</v>
      </c>
      <c r="H1709" s="9" t="s">
        <v>55</v>
      </c>
      <c r="I1709" s="9" t="s">
        <v>54</v>
      </c>
      <c r="J1709" s="30" t="s">
        <v>2362</v>
      </c>
      <c r="K1709" t="s">
        <v>2330</v>
      </c>
      <c r="L1709">
        <v>2013</v>
      </c>
      <c r="M1709" t="s">
        <v>2329</v>
      </c>
      <c r="N1709" t="s">
        <v>2360</v>
      </c>
    </row>
    <row r="1710" spans="1:14" ht="17" x14ac:dyDescent="0.2">
      <c r="A1710" s="15" t="s">
        <v>2358</v>
      </c>
      <c r="B1710" t="s">
        <v>55</v>
      </c>
      <c r="C1710" s="13">
        <v>0.91400000000000003</v>
      </c>
      <c r="D1710" s="13" t="s">
        <v>55</v>
      </c>
      <c r="E1710" s="13" t="s">
        <v>55</v>
      </c>
      <c r="F1710" s="13" t="s">
        <v>55</v>
      </c>
      <c r="G1710" s="13" t="s">
        <v>55</v>
      </c>
      <c r="H1710" s="9" t="s">
        <v>55</v>
      </c>
      <c r="I1710" s="9" t="s">
        <v>54</v>
      </c>
      <c r="J1710" s="30" t="s">
        <v>2362</v>
      </c>
      <c r="K1710" t="s">
        <v>2330</v>
      </c>
      <c r="L1710">
        <v>2013</v>
      </c>
      <c r="M1710" t="s">
        <v>2329</v>
      </c>
      <c r="N1710" t="s">
        <v>2359</v>
      </c>
    </row>
    <row r="1711" spans="1:14" ht="17" x14ac:dyDescent="0.2">
      <c r="A1711" s="15" t="s">
        <v>358</v>
      </c>
      <c r="B1711" t="s">
        <v>1849</v>
      </c>
      <c r="C1711" s="13">
        <v>0.4</v>
      </c>
      <c r="D1711" s="13" t="s">
        <v>379</v>
      </c>
      <c r="E1711" s="13" t="s">
        <v>55</v>
      </c>
      <c r="F1711" s="9" t="s">
        <v>72</v>
      </c>
      <c r="G1711" s="13" t="s">
        <v>2361</v>
      </c>
      <c r="H1711" s="9" t="s">
        <v>54</v>
      </c>
      <c r="I1711" s="9" t="s">
        <v>54</v>
      </c>
      <c r="J1711" s="30" t="s">
        <v>2274</v>
      </c>
      <c r="K1711" t="s">
        <v>2330</v>
      </c>
      <c r="L1711">
        <v>2013</v>
      </c>
      <c r="M1711" t="s">
        <v>2329</v>
      </c>
    </row>
    <row r="1712" spans="1:14" ht="17" x14ac:dyDescent="0.2">
      <c r="A1712" s="15" t="s">
        <v>2355</v>
      </c>
      <c r="B1712" t="s">
        <v>1852</v>
      </c>
      <c r="C1712" s="13">
        <v>0.52700000000000002</v>
      </c>
      <c r="D1712" s="13" t="s">
        <v>379</v>
      </c>
      <c r="E1712" s="13" t="s">
        <v>55</v>
      </c>
      <c r="F1712" s="9" t="s">
        <v>72</v>
      </c>
      <c r="G1712" s="13" t="s">
        <v>2361</v>
      </c>
      <c r="H1712" s="9" t="s">
        <v>54</v>
      </c>
      <c r="I1712" s="9" t="s">
        <v>54</v>
      </c>
      <c r="J1712" s="30" t="s">
        <v>2274</v>
      </c>
      <c r="K1712" t="s">
        <v>2330</v>
      </c>
      <c r="L1712">
        <v>2013</v>
      </c>
      <c r="M1712" t="s">
        <v>2329</v>
      </c>
      <c r="N1712" t="s">
        <v>379</v>
      </c>
    </row>
    <row r="1713" spans="1:14" ht="17" x14ac:dyDescent="0.2">
      <c r="A1713" s="15" t="s">
        <v>360</v>
      </c>
      <c r="B1713" t="s">
        <v>1863</v>
      </c>
      <c r="C1713" s="13">
        <v>0.28100000000000003</v>
      </c>
      <c r="D1713" s="13" t="s">
        <v>379</v>
      </c>
      <c r="E1713" s="13" t="s">
        <v>55</v>
      </c>
      <c r="F1713" s="9" t="s">
        <v>72</v>
      </c>
      <c r="G1713" s="13" t="s">
        <v>2361</v>
      </c>
      <c r="H1713" s="9" t="s">
        <v>54</v>
      </c>
      <c r="I1713" s="9" t="s">
        <v>54</v>
      </c>
      <c r="J1713" s="30" t="s">
        <v>2274</v>
      </c>
      <c r="K1713" t="s">
        <v>2330</v>
      </c>
      <c r="L1713">
        <v>2013</v>
      </c>
      <c r="M1713" t="s">
        <v>2329</v>
      </c>
    </row>
    <row r="1714" spans="1:14" ht="17" x14ac:dyDescent="0.2">
      <c r="A1714" s="15" t="s">
        <v>359</v>
      </c>
      <c r="B1714" t="s">
        <v>1849</v>
      </c>
      <c r="C1714" s="13">
        <v>0.30299999999999999</v>
      </c>
      <c r="D1714" s="13" t="s">
        <v>379</v>
      </c>
      <c r="E1714" s="13" t="s">
        <v>55</v>
      </c>
      <c r="F1714" s="9" t="s">
        <v>72</v>
      </c>
      <c r="G1714" s="13" t="s">
        <v>2361</v>
      </c>
      <c r="H1714" s="9" t="s">
        <v>54</v>
      </c>
      <c r="I1714" s="9" t="s">
        <v>54</v>
      </c>
      <c r="J1714" s="30" t="s">
        <v>2274</v>
      </c>
      <c r="K1714" t="s">
        <v>2330</v>
      </c>
      <c r="L1714">
        <v>2013</v>
      </c>
      <c r="M1714" t="s">
        <v>2329</v>
      </c>
    </row>
    <row r="1715" spans="1:14" ht="17" x14ac:dyDescent="0.2">
      <c r="A1715" s="15" t="s">
        <v>2356</v>
      </c>
      <c r="B1715" t="s">
        <v>1852</v>
      </c>
      <c r="C1715" s="13">
        <v>0.191</v>
      </c>
      <c r="D1715" s="13" t="s">
        <v>379</v>
      </c>
      <c r="E1715" s="13" t="s">
        <v>55</v>
      </c>
      <c r="F1715" s="9" t="s">
        <v>72</v>
      </c>
      <c r="G1715" s="13" t="s">
        <v>2361</v>
      </c>
      <c r="H1715" s="9" t="s">
        <v>54</v>
      </c>
      <c r="I1715" s="9" t="s">
        <v>54</v>
      </c>
      <c r="J1715" s="30" t="s">
        <v>2274</v>
      </c>
      <c r="K1715" t="s">
        <v>2330</v>
      </c>
      <c r="L1715">
        <v>2013</v>
      </c>
      <c r="M1715" t="s">
        <v>2329</v>
      </c>
    </row>
    <row r="1716" spans="1:14" ht="17" x14ac:dyDescent="0.2">
      <c r="A1716" s="15" t="s">
        <v>361</v>
      </c>
      <c r="B1716" t="s">
        <v>1863</v>
      </c>
      <c r="C1716" s="13">
        <v>0.16400000000000001</v>
      </c>
      <c r="D1716" s="13" t="s">
        <v>379</v>
      </c>
      <c r="E1716" s="13" t="s">
        <v>55</v>
      </c>
      <c r="F1716" s="9" t="s">
        <v>72</v>
      </c>
      <c r="G1716" s="13" t="s">
        <v>2361</v>
      </c>
      <c r="H1716" s="9" t="s">
        <v>54</v>
      </c>
      <c r="I1716" s="9" t="s">
        <v>54</v>
      </c>
      <c r="J1716" s="30" t="s">
        <v>2274</v>
      </c>
      <c r="K1716" t="s">
        <v>2330</v>
      </c>
      <c r="L1716">
        <v>2013</v>
      </c>
      <c r="M1716" t="s">
        <v>2329</v>
      </c>
    </row>
    <row r="1717" spans="1:14" ht="17" x14ac:dyDescent="0.2">
      <c r="A1717" s="15" t="s">
        <v>2381</v>
      </c>
      <c r="B1717" t="s">
        <v>1841</v>
      </c>
      <c r="C1717" s="13">
        <v>0.70099999999999996</v>
      </c>
      <c r="D1717" s="13" t="s">
        <v>2346</v>
      </c>
      <c r="E1717" s="13" t="s">
        <v>2346</v>
      </c>
      <c r="F1717" s="9" t="s">
        <v>63</v>
      </c>
      <c r="G1717" s="13" t="s">
        <v>2400</v>
      </c>
      <c r="H1717" s="9" t="s">
        <v>31</v>
      </c>
      <c r="I1717" s="9">
        <v>261</v>
      </c>
      <c r="J1717" s="30" t="s">
        <v>2399</v>
      </c>
      <c r="K1717" t="s">
        <v>2373</v>
      </c>
      <c r="L1717">
        <v>2015</v>
      </c>
      <c r="M1717" t="s">
        <v>2372</v>
      </c>
    </row>
    <row r="1718" spans="1:14" ht="17" x14ac:dyDescent="0.2">
      <c r="A1718" s="15" t="s">
        <v>2383</v>
      </c>
      <c r="B1718" t="s">
        <v>1842</v>
      </c>
      <c r="C1718" s="13">
        <v>0.42799999999999999</v>
      </c>
      <c r="D1718" s="13" t="s">
        <v>2346</v>
      </c>
      <c r="E1718" s="13" t="s">
        <v>2346</v>
      </c>
      <c r="F1718" s="9" t="s">
        <v>63</v>
      </c>
      <c r="G1718" s="13" t="s">
        <v>2400</v>
      </c>
      <c r="H1718" s="9" t="s">
        <v>31</v>
      </c>
      <c r="I1718" s="9">
        <v>138</v>
      </c>
      <c r="J1718" s="30" t="s">
        <v>2399</v>
      </c>
      <c r="K1718" t="s">
        <v>2373</v>
      </c>
      <c r="L1718">
        <v>2015</v>
      </c>
      <c r="M1718" t="s">
        <v>2372</v>
      </c>
      <c r="N1718" t="s">
        <v>2401</v>
      </c>
    </row>
    <row r="1719" spans="1:14" ht="17" x14ac:dyDescent="0.2">
      <c r="A1719" s="15" t="s">
        <v>2384</v>
      </c>
      <c r="B1719" t="s">
        <v>1843</v>
      </c>
      <c r="C1719" s="13">
        <v>0.38900000000000001</v>
      </c>
      <c r="D1719" s="13" t="s">
        <v>2346</v>
      </c>
      <c r="E1719" s="13" t="s">
        <v>2346</v>
      </c>
      <c r="F1719" s="9" t="s">
        <v>63</v>
      </c>
      <c r="G1719" s="13" t="s">
        <v>2400</v>
      </c>
      <c r="H1719" s="9" t="s">
        <v>31</v>
      </c>
      <c r="I1719" s="9">
        <v>36</v>
      </c>
      <c r="J1719" s="30" t="s">
        <v>2399</v>
      </c>
      <c r="K1719" t="s">
        <v>2373</v>
      </c>
      <c r="L1719">
        <v>2015</v>
      </c>
      <c r="M1719" t="s">
        <v>2372</v>
      </c>
    </row>
    <row r="1720" spans="1:14" ht="17" x14ac:dyDescent="0.2">
      <c r="A1720" s="15" t="s">
        <v>2385</v>
      </c>
      <c r="B1720" t="s">
        <v>1844</v>
      </c>
      <c r="C1720" s="13">
        <v>0.154</v>
      </c>
      <c r="D1720" s="13" t="s">
        <v>2346</v>
      </c>
      <c r="E1720" s="13" t="s">
        <v>2346</v>
      </c>
      <c r="F1720" s="9" t="s">
        <v>63</v>
      </c>
      <c r="G1720" s="13" t="s">
        <v>2400</v>
      </c>
      <c r="H1720" s="9" t="s">
        <v>31</v>
      </c>
      <c r="I1720" s="9">
        <v>13</v>
      </c>
      <c r="J1720" s="30" t="s">
        <v>2399</v>
      </c>
      <c r="K1720" t="s">
        <v>2373</v>
      </c>
      <c r="L1720">
        <v>2015</v>
      </c>
      <c r="M1720" t="s">
        <v>2372</v>
      </c>
    </row>
    <row r="1721" spans="1:14" ht="17" x14ac:dyDescent="0.2">
      <c r="A1721" s="15" t="s">
        <v>2386</v>
      </c>
      <c r="B1721" t="s">
        <v>1849</v>
      </c>
      <c r="C1721" s="13">
        <v>0.111</v>
      </c>
      <c r="D1721" s="13" t="s">
        <v>2346</v>
      </c>
      <c r="E1721" s="13" t="s">
        <v>2346</v>
      </c>
      <c r="F1721" s="9" t="s">
        <v>63</v>
      </c>
      <c r="G1721" s="13" t="s">
        <v>2400</v>
      </c>
      <c r="H1721" s="9" t="s">
        <v>31</v>
      </c>
      <c r="I1721" s="9">
        <v>261</v>
      </c>
      <c r="J1721" s="30" t="s">
        <v>2399</v>
      </c>
      <c r="K1721" t="s">
        <v>2373</v>
      </c>
      <c r="L1721">
        <v>2015</v>
      </c>
      <c r="M1721" t="s">
        <v>2372</v>
      </c>
    </row>
    <row r="1722" spans="1:14" ht="17" x14ac:dyDescent="0.2">
      <c r="A1722" s="15" t="s">
        <v>2387</v>
      </c>
      <c r="B1722" t="s">
        <v>1859</v>
      </c>
      <c r="C1722" s="13">
        <v>0.57999999999999996</v>
      </c>
      <c r="D1722" s="13" t="s">
        <v>2346</v>
      </c>
      <c r="E1722" s="13" t="s">
        <v>2346</v>
      </c>
      <c r="F1722" s="9" t="s">
        <v>63</v>
      </c>
      <c r="G1722" s="13" t="s">
        <v>2400</v>
      </c>
      <c r="H1722" s="9" t="s">
        <v>31</v>
      </c>
      <c r="I1722" s="9">
        <v>138</v>
      </c>
      <c r="J1722" s="30" t="s">
        <v>2399</v>
      </c>
      <c r="K1722" t="s">
        <v>2373</v>
      </c>
      <c r="L1722">
        <v>2015</v>
      </c>
      <c r="M1722" t="s">
        <v>2372</v>
      </c>
    </row>
    <row r="1723" spans="1:14" ht="17" x14ac:dyDescent="0.2">
      <c r="A1723" s="15" t="s">
        <v>2388</v>
      </c>
      <c r="B1723" t="s">
        <v>1861</v>
      </c>
      <c r="C1723" s="13">
        <v>0.36099999999999999</v>
      </c>
      <c r="D1723" s="13" t="s">
        <v>2346</v>
      </c>
      <c r="E1723" s="13" t="s">
        <v>2346</v>
      </c>
      <c r="F1723" s="9" t="s">
        <v>63</v>
      </c>
      <c r="G1723" s="13" t="s">
        <v>2400</v>
      </c>
      <c r="H1723" s="9" t="s">
        <v>31</v>
      </c>
      <c r="I1723" s="9">
        <v>36</v>
      </c>
      <c r="J1723" s="30" t="s">
        <v>2399</v>
      </c>
      <c r="K1723" t="s">
        <v>2373</v>
      </c>
      <c r="L1723">
        <v>2015</v>
      </c>
      <c r="M1723" t="s">
        <v>2372</v>
      </c>
    </row>
    <row r="1724" spans="1:14" ht="17" x14ac:dyDescent="0.2">
      <c r="A1724" s="15" t="s">
        <v>2389</v>
      </c>
      <c r="B1724" t="s">
        <v>2398</v>
      </c>
      <c r="C1724" s="13">
        <v>0.38500000000000001</v>
      </c>
      <c r="D1724" s="13" t="s">
        <v>2346</v>
      </c>
      <c r="E1724" s="13" t="s">
        <v>2346</v>
      </c>
      <c r="F1724" s="9" t="s">
        <v>63</v>
      </c>
      <c r="G1724" s="13" t="s">
        <v>2400</v>
      </c>
      <c r="H1724" s="9" t="s">
        <v>31</v>
      </c>
      <c r="I1724" s="9">
        <v>13</v>
      </c>
      <c r="J1724" s="30" t="s">
        <v>2399</v>
      </c>
      <c r="K1724" t="s">
        <v>2373</v>
      </c>
      <c r="L1724">
        <v>2015</v>
      </c>
      <c r="M1724" t="s">
        <v>2372</v>
      </c>
    </row>
    <row r="1725" spans="1:14" ht="17" x14ac:dyDescent="0.2">
      <c r="A1725" s="15" t="s">
        <v>2390</v>
      </c>
      <c r="B1725" t="s">
        <v>1862</v>
      </c>
      <c r="C1725" s="13">
        <v>4.0000000000000001E-3</v>
      </c>
      <c r="D1725" s="13" t="s">
        <v>2346</v>
      </c>
      <c r="E1725" s="13" t="s">
        <v>2346</v>
      </c>
      <c r="F1725" s="9" t="s">
        <v>63</v>
      </c>
      <c r="G1725" s="13" t="s">
        <v>2400</v>
      </c>
      <c r="H1725" s="9" t="s">
        <v>31</v>
      </c>
      <c r="I1725" s="9">
        <v>261</v>
      </c>
      <c r="J1725" s="30" t="s">
        <v>2399</v>
      </c>
      <c r="K1725" t="s">
        <v>2373</v>
      </c>
      <c r="L1725">
        <v>2015</v>
      </c>
      <c r="M1725" t="s">
        <v>2372</v>
      </c>
    </row>
    <row r="1726" spans="1:14" ht="17" x14ac:dyDescent="0.2">
      <c r="A1726" s="15" t="s">
        <v>2391</v>
      </c>
      <c r="B1726" t="s">
        <v>1852</v>
      </c>
      <c r="C1726" s="13">
        <v>7.1999999999999995E-2</v>
      </c>
      <c r="D1726" s="13" t="s">
        <v>2346</v>
      </c>
      <c r="E1726" s="13" t="s">
        <v>2346</v>
      </c>
      <c r="F1726" s="9" t="s">
        <v>63</v>
      </c>
      <c r="G1726" s="13" t="s">
        <v>2400</v>
      </c>
      <c r="H1726" s="9" t="s">
        <v>31</v>
      </c>
      <c r="I1726" s="9">
        <v>138</v>
      </c>
      <c r="J1726" s="30" t="s">
        <v>2399</v>
      </c>
      <c r="K1726" t="s">
        <v>2373</v>
      </c>
      <c r="L1726">
        <v>2015</v>
      </c>
      <c r="M1726" t="s">
        <v>2372</v>
      </c>
    </row>
    <row r="1727" spans="1:14" ht="17" x14ac:dyDescent="0.2">
      <c r="A1727" s="15" t="s">
        <v>2392</v>
      </c>
      <c r="B1727" t="s">
        <v>1863</v>
      </c>
      <c r="C1727" s="13">
        <v>0.27800000000000002</v>
      </c>
      <c r="D1727" s="13" t="s">
        <v>2346</v>
      </c>
      <c r="E1727" s="13" t="s">
        <v>2346</v>
      </c>
      <c r="F1727" s="9" t="s">
        <v>63</v>
      </c>
      <c r="G1727" s="13" t="s">
        <v>2400</v>
      </c>
      <c r="H1727" s="9" t="s">
        <v>31</v>
      </c>
      <c r="I1727" s="9">
        <v>36</v>
      </c>
      <c r="J1727" s="30" t="s">
        <v>2399</v>
      </c>
      <c r="K1727" t="s">
        <v>2373</v>
      </c>
      <c r="L1727">
        <v>2015</v>
      </c>
      <c r="M1727" t="s">
        <v>2372</v>
      </c>
    </row>
    <row r="1728" spans="1:14" ht="17" x14ac:dyDescent="0.2">
      <c r="A1728" s="15" t="s">
        <v>2393</v>
      </c>
      <c r="B1728" t="s">
        <v>1879</v>
      </c>
      <c r="C1728" s="13">
        <v>0.23100000000000001</v>
      </c>
      <c r="D1728" s="13" t="s">
        <v>2346</v>
      </c>
      <c r="E1728" s="13" t="s">
        <v>2346</v>
      </c>
      <c r="F1728" s="9" t="s">
        <v>63</v>
      </c>
      <c r="G1728" s="13" t="s">
        <v>2400</v>
      </c>
      <c r="H1728" s="9" t="s">
        <v>31</v>
      </c>
      <c r="I1728" s="9">
        <v>13</v>
      </c>
      <c r="J1728" s="30" t="s">
        <v>2399</v>
      </c>
      <c r="K1728" t="s">
        <v>2373</v>
      </c>
      <c r="L1728">
        <v>2015</v>
      </c>
      <c r="M1728" t="s">
        <v>2372</v>
      </c>
    </row>
    <row r="1729" spans="1:14" ht="17" x14ac:dyDescent="0.2">
      <c r="A1729" s="15" t="s">
        <v>2394</v>
      </c>
      <c r="B1729" t="s">
        <v>1889</v>
      </c>
      <c r="C1729" s="13">
        <v>8.0000000000000002E-3</v>
      </c>
      <c r="D1729" s="13" t="s">
        <v>2346</v>
      </c>
      <c r="E1729" s="13" t="s">
        <v>2346</v>
      </c>
      <c r="F1729" s="9" t="s">
        <v>63</v>
      </c>
      <c r="G1729" s="13" t="s">
        <v>2400</v>
      </c>
      <c r="H1729" s="9" t="s">
        <v>31</v>
      </c>
      <c r="I1729" s="9">
        <v>261</v>
      </c>
      <c r="J1729" s="30" t="s">
        <v>2399</v>
      </c>
      <c r="K1729" t="s">
        <v>2373</v>
      </c>
      <c r="L1729">
        <v>2015</v>
      </c>
      <c r="M1729" t="s">
        <v>2372</v>
      </c>
    </row>
    <row r="1730" spans="1:14" ht="17" x14ac:dyDescent="0.2">
      <c r="A1730" s="15" t="s">
        <v>2395</v>
      </c>
      <c r="B1730" t="s">
        <v>1893</v>
      </c>
      <c r="C1730" s="13">
        <v>3.5999999999999997E-2</v>
      </c>
      <c r="D1730" s="13" t="s">
        <v>2346</v>
      </c>
      <c r="E1730" s="13" t="s">
        <v>2346</v>
      </c>
      <c r="F1730" s="9" t="s">
        <v>63</v>
      </c>
      <c r="G1730" s="13" t="s">
        <v>2400</v>
      </c>
      <c r="H1730" s="9" t="s">
        <v>31</v>
      </c>
      <c r="I1730" s="9">
        <v>138</v>
      </c>
      <c r="J1730" s="30" t="s">
        <v>2399</v>
      </c>
      <c r="K1730" t="s">
        <v>2373</v>
      </c>
      <c r="L1730">
        <v>2015</v>
      </c>
      <c r="M1730" t="s">
        <v>2372</v>
      </c>
    </row>
    <row r="1731" spans="1:14" ht="17" x14ac:dyDescent="0.2">
      <c r="A1731" s="15" t="s">
        <v>2396</v>
      </c>
      <c r="B1731" t="s">
        <v>1853</v>
      </c>
      <c r="C1731" s="13">
        <v>0.33300000000000002</v>
      </c>
      <c r="D1731" s="13" t="s">
        <v>2346</v>
      </c>
      <c r="E1731" s="13" t="s">
        <v>2346</v>
      </c>
      <c r="F1731" s="9" t="s">
        <v>63</v>
      </c>
      <c r="G1731" s="13" t="s">
        <v>2400</v>
      </c>
      <c r="H1731" s="9" t="s">
        <v>31</v>
      </c>
      <c r="I1731" s="9">
        <v>36</v>
      </c>
      <c r="J1731" s="30" t="s">
        <v>2399</v>
      </c>
      <c r="K1731" t="s">
        <v>2373</v>
      </c>
      <c r="L1731">
        <v>2015</v>
      </c>
      <c r="M1731" t="s">
        <v>2372</v>
      </c>
    </row>
    <row r="1732" spans="1:14" ht="17" x14ac:dyDescent="0.2">
      <c r="A1732" s="15" t="s">
        <v>2397</v>
      </c>
      <c r="B1732" t="s">
        <v>1865</v>
      </c>
      <c r="C1732" s="13">
        <v>0.76900000000000002</v>
      </c>
      <c r="D1732" s="13" t="s">
        <v>2346</v>
      </c>
      <c r="E1732" s="13" t="s">
        <v>2346</v>
      </c>
      <c r="F1732" s="9" t="s">
        <v>63</v>
      </c>
      <c r="G1732" s="13" t="s">
        <v>2400</v>
      </c>
      <c r="H1732" s="9" t="s">
        <v>31</v>
      </c>
      <c r="I1732" s="9">
        <v>13</v>
      </c>
      <c r="J1732" s="30" t="s">
        <v>2399</v>
      </c>
      <c r="K1732" t="s">
        <v>2373</v>
      </c>
      <c r="L1732">
        <v>2015</v>
      </c>
      <c r="M1732" t="s">
        <v>2372</v>
      </c>
    </row>
    <row r="1733" spans="1:14" ht="17" x14ac:dyDescent="0.2">
      <c r="A1733" s="15" t="s">
        <v>350</v>
      </c>
      <c r="B1733" t="s">
        <v>55</v>
      </c>
      <c r="C1733" s="13">
        <v>1.0449999999999999</v>
      </c>
      <c r="D1733" s="13" t="s">
        <v>379</v>
      </c>
      <c r="E1733" s="13" t="s">
        <v>379</v>
      </c>
      <c r="F1733" s="9" t="s">
        <v>63</v>
      </c>
      <c r="G1733" s="13" t="s">
        <v>2168</v>
      </c>
      <c r="H1733" s="9" t="s">
        <v>55</v>
      </c>
      <c r="I1733" s="9" t="s">
        <v>55</v>
      </c>
      <c r="J1733" s="30" t="s">
        <v>2399</v>
      </c>
      <c r="K1733" t="s">
        <v>2373</v>
      </c>
      <c r="L1733">
        <v>2015</v>
      </c>
      <c r="M1733" t="s">
        <v>2372</v>
      </c>
      <c r="N1733" t="s">
        <v>2404</v>
      </c>
    </row>
    <row r="1734" spans="1:14" ht="17" x14ac:dyDescent="0.2">
      <c r="A1734" s="15" t="s">
        <v>2381</v>
      </c>
      <c r="B1734" t="s">
        <v>1841</v>
      </c>
      <c r="C1734" s="13">
        <v>0.68700000000000006</v>
      </c>
      <c r="D1734" s="13" t="s">
        <v>2346</v>
      </c>
      <c r="E1734" s="13" t="s">
        <v>2346</v>
      </c>
      <c r="F1734" s="9" t="s">
        <v>63</v>
      </c>
      <c r="G1734" s="13" t="s">
        <v>2400</v>
      </c>
      <c r="H1734" s="9" t="s">
        <v>31</v>
      </c>
      <c r="I1734" s="9">
        <v>390</v>
      </c>
      <c r="J1734" s="30" t="s">
        <v>2402</v>
      </c>
      <c r="K1734" t="s">
        <v>2373</v>
      </c>
      <c r="L1734">
        <v>2015</v>
      </c>
      <c r="M1734" t="s">
        <v>2372</v>
      </c>
    </row>
    <row r="1735" spans="1:14" ht="17" x14ac:dyDescent="0.2">
      <c r="A1735" s="15" t="s">
        <v>2383</v>
      </c>
      <c r="B1735" t="s">
        <v>1842</v>
      </c>
      <c r="C1735" s="13">
        <v>0.45800000000000002</v>
      </c>
      <c r="D1735" s="13" t="s">
        <v>2346</v>
      </c>
      <c r="E1735" s="13" t="s">
        <v>2346</v>
      </c>
      <c r="F1735" s="9" t="s">
        <v>63</v>
      </c>
      <c r="G1735" s="13" t="s">
        <v>2400</v>
      </c>
      <c r="H1735" s="9" t="s">
        <v>31</v>
      </c>
      <c r="I1735" s="9">
        <v>190</v>
      </c>
      <c r="J1735" s="30" t="s">
        <v>2402</v>
      </c>
      <c r="K1735" t="s">
        <v>2373</v>
      </c>
      <c r="L1735">
        <v>2015</v>
      </c>
      <c r="M1735" t="s">
        <v>2372</v>
      </c>
    </row>
    <row r="1736" spans="1:14" ht="17" x14ac:dyDescent="0.2">
      <c r="A1736" s="15" t="s">
        <v>2384</v>
      </c>
      <c r="B1736" t="s">
        <v>1843</v>
      </c>
      <c r="C1736" s="13">
        <v>0.5</v>
      </c>
      <c r="D1736" s="13" t="s">
        <v>2346</v>
      </c>
      <c r="E1736" s="13" t="s">
        <v>2346</v>
      </c>
      <c r="F1736" s="9" t="s">
        <v>63</v>
      </c>
      <c r="G1736" s="13" t="s">
        <v>2400</v>
      </c>
      <c r="H1736" s="9" t="s">
        <v>31</v>
      </c>
      <c r="I1736" s="9">
        <v>26</v>
      </c>
      <c r="J1736" s="30" t="s">
        <v>2402</v>
      </c>
      <c r="K1736" t="s">
        <v>2373</v>
      </c>
      <c r="L1736">
        <v>2015</v>
      </c>
      <c r="M1736" t="s">
        <v>2372</v>
      </c>
    </row>
    <row r="1737" spans="1:14" ht="17" x14ac:dyDescent="0.2">
      <c r="A1737" s="15" t="s">
        <v>2385</v>
      </c>
      <c r="B1737" t="s">
        <v>1844</v>
      </c>
      <c r="C1737" s="13">
        <v>0.45700000000000002</v>
      </c>
      <c r="D1737" s="13" t="s">
        <v>2346</v>
      </c>
      <c r="E1737" s="13" t="s">
        <v>2346</v>
      </c>
      <c r="F1737" s="9" t="s">
        <v>63</v>
      </c>
      <c r="G1737" s="13" t="s">
        <v>2400</v>
      </c>
      <c r="H1737" s="9" t="s">
        <v>31</v>
      </c>
      <c r="I1737" s="9">
        <v>35</v>
      </c>
      <c r="J1737" s="30" t="s">
        <v>2402</v>
      </c>
      <c r="K1737" t="s">
        <v>2373</v>
      </c>
      <c r="L1737">
        <v>2015</v>
      </c>
      <c r="M1737" t="s">
        <v>2372</v>
      </c>
    </row>
    <row r="1738" spans="1:14" ht="17" x14ac:dyDescent="0.2">
      <c r="A1738" s="15" t="s">
        <v>2386</v>
      </c>
      <c r="B1738" t="s">
        <v>1849</v>
      </c>
      <c r="C1738" s="13">
        <v>0.16700000000000001</v>
      </c>
      <c r="D1738" s="13" t="s">
        <v>2346</v>
      </c>
      <c r="E1738" s="13" t="s">
        <v>2346</v>
      </c>
      <c r="F1738" s="9" t="s">
        <v>63</v>
      </c>
      <c r="G1738" s="13" t="s">
        <v>2400</v>
      </c>
      <c r="H1738" s="9" t="s">
        <v>31</v>
      </c>
      <c r="I1738" s="9">
        <v>390</v>
      </c>
      <c r="J1738" s="30" t="s">
        <v>2402</v>
      </c>
      <c r="K1738" t="s">
        <v>2373</v>
      </c>
      <c r="L1738">
        <v>2015</v>
      </c>
      <c r="M1738" t="s">
        <v>2372</v>
      </c>
    </row>
    <row r="1739" spans="1:14" ht="17" x14ac:dyDescent="0.2">
      <c r="A1739" s="15" t="s">
        <v>2387</v>
      </c>
      <c r="B1739" t="s">
        <v>1859</v>
      </c>
      <c r="C1739" s="13">
        <v>0.7</v>
      </c>
      <c r="D1739" s="13" t="s">
        <v>2346</v>
      </c>
      <c r="E1739" s="13" t="s">
        <v>2346</v>
      </c>
      <c r="F1739" s="9" t="s">
        <v>63</v>
      </c>
      <c r="G1739" s="13" t="s">
        <v>2400</v>
      </c>
      <c r="H1739" s="9" t="s">
        <v>31</v>
      </c>
      <c r="I1739" s="9">
        <v>190</v>
      </c>
      <c r="J1739" s="30" t="s">
        <v>2402</v>
      </c>
      <c r="K1739" t="s">
        <v>2373</v>
      </c>
      <c r="L1739">
        <v>2015</v>
      </c>
      <c r="M1739" t="s">
        <v>2372</v>
      </c>
    </row>
    <row r="1740" spans="1:14" ht="17" x14ac:dyDescent="0.2">
      <c r="A1740" s="15" t="s">
        <v>2388</v>
      </c>
      <c r="B1740" t="s">
        <v>1861</v>
      </c>
      <c r="C1740" s="13">
        <v>0.5</v>
      </c>
      <c r="D1740" s="13" t="s">
        <v>2346</v>
      </c>
      <c r="E1740" s="13" t="s">
        <v>2346</v>
      </c>
      <c r="F1740" s="9" t="s">
        <v>63</v>
      </c>
      <c r="G1740" s="13" t="s">
        <v>2400</v>
      </c>
      <c r="H1740" s="9" t="s">
        <v>31</v>
      </c>
      <c r="I1740" s="9">
        <v>26</v>
      </c>
      <c r="J1740" s="30" t="s">
        <v>2402</v>
      </c>
      <c r="K1740" t="s">
        <v>2373</v>
      </c>
      <c r="L1740">
        <v>2015</v>
      </c>
      <c r="M1740" t="s">
        <v>2372</v>
      </c>
    </row>
    <row r="1741" spans="1:14" ht="17" x14ac:dyDescent="0.2">
      <c r="A1741" s="15" t="s">
        <v>2389</v>
      </c>
      <c r="B1741" t="s">
        <v>2398</v>
      </c>
      <c r="C1741" s="13">
        <v>0.48599999999999999</v>
      </c>
      <c r="D1741" s="13" t="s">
        <v>2346</v>
      </c>
      <c r="E1741" s="13" t="s">
        <v>2346</v>
      </c>
      <c r="F1741" s="9" t="s">
        <v>63</v>
      </c>
      <c r="G1741" s="13" t="s">
        <v>2400</v>
      </c>
      <c r="H1741" s="9" t="s">
        <v>31</v>
      </c>
      <c r="I1741" s="9">
        <v>35</v>
      </c>
      <c r="J1741" s="30" t="s">
        <v>2402</v>
      </c>
      <c r="K1741" t="s">
        <v>2373</v>
      </c>
      <c r="L1741">
        <v>2015</v>
      </c>
      <c r="M1741" t="s">
        <v>2372</v>
      </c>
    </row>
    <row r="1742" spans="1:14" ht="17" x14ac:dyDescent="0.2">
      <c r="A1742" s="15" t="s">
        <v>2390</v>
      </c>
      <c r="B1742" t="s">
        <v>1862</v>
      </c>
      <c r="C1742" s="13">
        <v>3.0000000000000001E-3</v>
      </c>
      <c r="D1742" s="13" t="s">
        <v>2346</v>
      </c>
      <c r="E1742" s="13" t="s">
        <v>2346</v>
      </c>
      <c r="F1742" s="9" t="s">
        <v>63</v>
      </c>
      <c r="G1742" s="13" t="s">
        <v>2400</v>
      </c>
      <c r="H1742" s="9" t="s">
        <v>31</v>
      </c>
      <c r="I1742" s="9">
        <v>390</v>
      </c>
      <c r="J1742" s="30" t="s">
        <v>2402</v>
      </c>
      <c r="K1742" t="s">
        <v>2373</v>
      </c>
      <c r="L1742">
        <v>2015</v>
      </c>
      <c r="M1742" t="s">
        <v>2372</v>
      </c>
    </row>
    <row r="1743" spans="1:14" ht="17" x14ac:dyDescent="0.2">
      <c r="A1743" s="15" t="s">
        <v>2391</v>
      </c>
      <c r="B1743" t="s">
        <v>1852</v>
      </c>
      <c r="C1743" s="13">
        <v>0.105</v>
      </c>
      <c r="D1743" s="13" t="s">
        <v>2346</v>
      </c>
      <c r="E1743" s="13" t="s">
        <v>2346</v>
      </c>
      <c r="F1743" s="9" t="s">
        <v>63</v>
      </c>
      <c r="G1743" s="13" t="s">
        <v>2400</v>
      </c>
      <c r="H1743" s="9" t="s">
        <v>31</v>
      </c>
      <c r="I1743" s="9">
        <v>190</v>
      </c>
      <c r="J1743" s="30" t="s">
        <v>2402</v>
      </c>
      <c r="K1743" t="s">
        <v>2373</v>
      </c>
      <c r="L1743">
        <v>2015</v>
      </c>
      <c r="M1743" t="s">
        <v>2372</v>
      </c>
    </row>
    <row r="1744" spans="1:14" ht="17" x14ac:dyDescent="0.2">
      <c r="A1744" s="15" t="s">
        <v>2392</v>
      </c>
      <c r="B1744" t="s">
        <v>1863</v>
      </c>
      <c r="C1744" s="13">
        <v>0.34599999999999997</v>
      </c>
      <c r="D1744" s="13" t="s">
        <v>2346</v>
      </c>
      <c r="E1744" s="13" t="s">
        <v>2346</v>
      </c>
      <c r="F1744" s="9" t="s">
        <v>63</v>
      </c>
      <c r="G1744" s="13" t="s">
        <v>2400</v>
      </c>
      <c r="H1744" s="9" t="s">
        <v>31</v>
      </c>
      <c r="I1744" s="9">
        <v>26</v>
      </c>
      <c r="J1744" s="30" t="s">
        <v>2402</v>
      </c>
      <c r="K1744" t="s">
        <v>2373</v>
      </c>
      <c r="L1744">
        <v>2015</v>
      </c>
      <c r="M1744" t="s">
        <v>2372</v>
      </c>
    </row>
    <row r="1745" spans="1:13" ht="17" x14ac:dyDescent="0.2">
      <c r="A1745" s="15" t="s">
        <v>2393</v>
      </c>
      <c r="B1745" t="s">
        <v>1879</v>
      </c>
      <c r="C1745" s="13">
        <v>0.314</v>
      </c>
      <c r="D1745" s="13" t="s">
        <v>2346</v>
      </c>
      <c r="E1745" s="13" t="s">
        <v>2346</v>
      </c>
      <c r="F1745" s="9" t="s">
        <v>63</v>
      </c>
      <c r="G1745" s="13" t="s">
        <v>2400</v>
      </c>
      <c r="H1745" s="9" t="s">
        <v>31</v>
      </c>
      <c r="I1745" s="9">
        <v>35</v>
      </c>
      <c r="J1745" s="30" t="s">
        <v>2402</v>
      </c>
      <c r="K1745" t="s">
        <v>2373</v>
      </c>
      <c r="L1745">
        <v>2015</v>
      </c>
      <c r="M1745" t="s">
        <v>2372</v>
      </c>
    </row>
    <row r="1746" spans="1:13" ht="17" x14ac:dyDescent="0.2">
      <c r="A1746" s="15" t="s">
        <v>2394</v>
      </c>
      <c r="B1746" t="s">
        <v>1889</v>
      </c>
      <c r="C1746" s="13">
        <v>3.0000000000000001E-3</v>
      </c>
      <c r="D1746" s="13" t="s">
        <v>2346</v>
      </c>
      <c r="E1746" s="13" t="s">
        <v>2346</v>
      </c>
      <c r="F1746" s="9" t="s">
        <v>63</v>
      </c>
      <c r="G1746" s="13" t="s">
        <v>2400</v>
      </c>
      <c r="H1746" s="9" t="s">
        <v>31</v>
      </c>
      <c r="I1746" s="9">
        <v>390</v>
      </c>
      <c r="J1746" s="30" t="s">
        <v>2402</v>
      </c>
      <c r="K1746" t="s">
        <v>2373</v>
      </c>
      <c r="L1746">
        <v>2015</v>
      </c>
      <c r="M1746" t="s">
        <v>2372</v>
      </c>
    </row>
    <row r="1747" spans="1:13" ht="17" x14ac:dyDescent="0.2">
      <c r="A1747" s="15" t="s">
        <v>2395</v>
      </c>
      <c r="B1747" t="s">
        <v>1893</v>
      </c>
      <c r="C1747" s="13">
        <v>2.5999999999999999E-2</v>
      </c>
      <c r="D1747" s="13" t="s">
        <v>2346</v>
      </c>
      <c r="E1747" s="13" t="s">
        <v>2346</v>
      </c>
      <c r="F1747" s="9" t="s">
        <v>63</v>
      </c>
      <c r="G1747" s="13" t="s">
        <v>2400</v>
      </c>
      <c r="H1747" s="9" t="s">
        <v>31</v>
      </c>
      <c r="I1747" s="9">
        <v>190</v>
      </c>
      <c r="J1747" s="30" t="s">
        <v>2402</v>
      </c>
      <c r="K1747" t="s">
        <v>2373</v>
      </c>
      <c r="L1747">
        <v>2015</v>
      </c>
      <c r="M1747" t="s">
        <v>2372</v>
      </c>
    </row>
    <row r="1748" spans="1:13" ht="17" x14ac:dyDescent="0.2">
      <c r="A1748" s="15" t="s">
        <v>2396</v>
      </c>
      <c r="B1748" t="s">
        <v>1853</v>
      </c>
      <c r="C1748" s="13">
        <v>0.34599999999999997</v>
      </c>
      <c r="D1748" s="13" t="s">
        <v>2346</v>
      </c>
      <c r="E1748" s="13" t="s">
        <v>2346</v>
      </c>
      <c r="F1748" s="9" t="s">
        <v>63</v>
      </c>
      <c r="G1748" s="13" t="s">
        <v>2400</v>
      </c>
      <c r="H1748" s="9" t="s">
        <v>31</v>
      </c>
      <c r="I1748" s="9">
        <v>26</v>
      </c>
      <c r="J1748" s="30" t="s">
        <v>2402</v>
      </c>
      <c r="K1748" t="s">
        <v>2373</v>
      </c>
      <c r="L1748">
        <v>2015</v>
      </c>
      <c r="M1748" t="s">
        <v>2372</v>
      </c>
    </row>
    <row r="1749" spans="1:13" ht="17" x14ac:dyDescent="0.2">
      <c r="A1749" s="15" t="s">
        <v>2397</v>
      </c>
      <c r="B1749" t="s">
        <v>1865</v>
      </c>
      <c r="C1749" s="13">
        <v>0.65700000000000003</v>
      </c>
      <c r="D1749" s="13" t="s">
        <v>2346</v>
      </c>
      <c r="E1749" s="13" t="s">
        <v>2346</v>
      </c>
      <c r="F1749" s="9" t="s">
        <v>63</v>
      </c>
      <c r="G1749" s="13" t="s">
        <v>2400</v>
      </c>
      <c r="H1749" s="9" t="s">
        <v>31</v>
      </c>
      <c r="I1749" s="9">
        <v>35</v>
      </c>
      <c r="J1749" s="30" t="s">
        <v>2402</v>
      </c>
      <c r="K1749" t="s">
        <v>2373</v>
      </c>
      <c r="L1749">
        <v>2015</v>
      </c>
      <c r="M1749" t="s">
        <v>2372</v>
      </c>
    </row>
    <row r="1750" spans="1:13" ht="17" x14ac:dyDescent="0.2">
      <c r="A1750" s="15" t="s">
        <v>350</v>
      </c>
      <c r="B1750" t="s">
        <v>55</v>
      </c>
      <c r="C1750" s="13">
        <v>1.1519999999999999</v>
      </c>
      <c r="D1750" s="13" t="s">
        <v>379</v>
      </c>
      <c r="E1750" s="13" t="s">
        <v>379</v>
      </c>
      <c r="F1750" s="9" t="s">
        <v>63</v>
      </c>
      <c r="G1750" s="13" t="s">
        <v>2168</v>
      </c>
      <c r="H1750" s="9" t="s">
        <v>55</v>
      </c>
      <c r="I1750" s="9" t="s">
        <v>55</v>
      </c>
      <c r="J1750" s="30" t="s">
        <v>2402</v>
      </c>
      <c r="K1750" t="s">
        <v>2373</v>
      </c>
      <c r="L1750">
        <v>2015</v>
      </c>
      <c r="M1750" t="s">
        <v>2372</v>
      </c>
    </row>
    <row r="1751" spans="1:13" ht="17" x14ac:dyDescent="0.2">
      <c r="A1751" s="15" t="s">
        <v>2381</v>
      </c>
      <c r="B1751" t="s">
        <v>1841</v>
      </c>
      <c r="C1751" s="13">
        <v>0.69399999999999995</v>
      </c>
      <c r="D1751" s="13" t="s">
        <v>2346</v>
      </c>
      <c r="E1751" s="13" t="s">
        <v>2346</v>
      </c>
      <c r="F1751" s="9" t="s">
        <v>63</v>
      </c>
      <c r="G1751" s="13" t="s">
        <v>2400</v>
      </c>
      <c r="H1751" s="9" t="s">
        <v>31</v>
      </c>
      <c r="I1751" s="9">
        <v>467</v>
      </c>
      <c r="J1751" s="30" t="s">
        <v>2403</v>
      </c>
      <c r="K1751" t="s">
        <v>2373</v>
      </c>
      <c r="L1751">
        <v>2015</v>
      </c>
      <c r="M1751" t="s">
        <v>2372</v>
      </c>
    </row>
    <row r="1752" spans="1:13" ht="17" x14ac:dyDescent="0.2">
      <c r="A1752" s="15" t="s">
        <v>2383</v>
      </c>
      <c r="B1752" t="s">
        <v>1842</v>
      </c>
      <c r="C1752" s="13">
        <v>0.308</v>
      </c>
      <c r="D1752" s="13" t="s">
        <v>2346</v>
      </c>
      <c r="E1752" s="13" t="s">
        <v>2346</v>
      </c>
      <c r="F1752" s="9" t="s">
        <v>63</v>
      </c>
      <c r="G1752" s="13" t="s">
        <v>2400</v>
      </c>
      <c r="H1752" s="9" t="s">
        <v>31</v>
      </c>
      <c r="I1752" s="9">
        <v>266</v>
      </c>
      <c r="J1752" s="30" t="s">
        <v>2403</v>
      </c>
      <c r="K1752" t="s">
        <v>2373</v>
      </c>
      <c r="L1752">
        <v>2015</v>
      </c>
      <c r="M1752" t="s">
        <v>2372</v>
      </c>
    </row>
    <row r="1753" spans="1:13" ht="17" x14ac:dyDescent="0.2">
      <c r="A1753" s="15" t="s">
        <v>2384</v>
      </c>
      <c r="B1753" t="s">
        <v>1843</v>
      </c>
      <c r="C1753" s="13">
        <v>0.34599999999999997</v>
      </c>
      <c r="D1753" s="13" t="s">
        <v>2346</v>
      </c>
      <c r="E1753" s="13" t="s">
        <v>2346</v>
      </c>
      <c r="F1753" s="9" t="s">
        <v>63</v>
      </c>
      <c r="G1753" s="13" t="s">
        <v>2400</v>
      </c>
      <c r="H1753" s="9" t="s">
        <v>31</v>
      </c>
      <c r="I1753" s="9">
        <v>52</v>
      </c>
      <c r="J1753" s="30" t="s">
        <v>2403</v>
      </c>
      <c r="K1753" t="s">
        <v>2373</v>
      </c>
      <c r="L1753">
        <v>2015</v>
      </c>
      <c r="M1753" t="s">
        <v>2372</v>
      </c>
    </row>
    <row r="1754" spans="1:13" ht="17" x14ac:dyDescent="0.2">
      <c r="A1754" s="15" t="s">
        <v>2385</v>
      </c>
      <c r="B1754" t="s">
        <v>1844</v>
      </c>
      <c r="C1754" s="13">
        <v>0.54800000000000004</v>
      </c>
      <c r="D1754" s="13" t="s">
        <v>2346</v>
      </c>
      <c r="E1754" s="13" t="s">
        <v>2346</v>
      </c>
      <c r="F1754" s="9" t="s">
        <v>63</v>
      </c>
      <c r="G1754" s="13" t="s">
        <v>2400</v>
      </c>
      <c r="H1754" s="9" t="s">
        <v>31</v>
      </c>
      <c r="I1754" s="9">
        <v>42</v>
      </c>
      <c r="J1754" s="30" t="s">
        <v>2403</v>
      </c>
      <c r="K1754" t="s">
        <v>2373</v>
      </c>
      <c r="L1754">
        <v>2015</v>
      </c>
      <c r="M1754" t="s">
        <v>2372</v>
      </c>
    </row>
    <row r="1755" spans="1:13" ht="17" x14ac:dyDescent="0.2">
      <c r="A1755" s="15" t="s">
        <v>2386</v>
      </c>
      <c r="B1755" t="s">
        <v>1849</v>
      </c>
      <c r="C1755" s="13">
        <v>0.10299999999999999</v>
      </c>
      <c r="D1755" s="13" t="s">
        <v>2346</v>
      </c>
      <c r="E1755" s="13" t="s">
        <v>2346</v>
      </c>
      <c r="F1755" s="9" t="s">
        <v>63</v>
      </c>
      <c r="G1755" s="13" t="s">
        <v>2400</v>
      </c>
      <c r="H1755" s="9" t="s">
        <v>31</v>
      </c>
      <c r="I1755" s="9">
        <v>467</v>
      </c>
      <c r="J1755" s="30" t="s">
        <v>2403</v>
      </c>
      <c r="K1755" t="s">
        <v>2373</v>
      </c>
      <c r="L1755">
        <v>2015</v>
      </c>
      <c r="M1755" t="s">
        <v>2372</v>
      </c>
    </row>
    <row r="1756" spans="1:13" ht="17" x14ac:dyDescent="0.2">
      <c r="A1756" s="15" t="s">
        <v>2387</v>
      </c>
      <c r="B1756" t="s">
        <v>1859</v>
      </c>
      <c r="C1756" s="13">
        <v>0.60499999999999998</v>
      </c>
      <c r="D1756" s="13" t="s">
        <v>2346</v>
      </c>
      <c r="E1756" s="13" t="s">
        <v>2346</v>
      </c>
      <c r="F1756" s="9" t="s">
        <v>63</v>
      </c>
      <c r="G1756" s="13" t="s">
        <v>2400</v>
      </c>
      <c r="H1756" s="9" t="s">
        <v>31</v>
      </c>
      <c r="I1756" s="9">
        <v>266</v>
      </c>
      <c r="J1756" s="30" t="s">
        <v>2403</v>
      </c>
      <c r="K1756" t="s">
        <v>2373</v>
      </c>
      <c r="L1756">
        <v>2015</v>
      </c>
      <c r="M1756" t="s">
        <v>2372</v>
      </c>
    </row>
    <row r="1757" spans="1:13" ht="17" x14ac:dyDescent="0.2">
      <c r="A1757" s="15" t="s">
        <v>2388</v>
      </c>
      <c r="B1757" t="s">
        <v>1861</v>
      </c>
      <c r="C1757" s="13">
        <v>0.36499999999999999</v>
      </c>
      <c r="D1757" s="13" t="s">
        <v>2346</v>
      </c>
      <c r="E1757" s="13" t="s">
        <v>2346</v>
      </c>
      <c r="F1757" s="9" t="s">
        <v>63</v>
      </c>
      <c r="G1757" s="13" t="s">
        <v>2400</v>
      </c>
      <c r="H1757" s="9" t="s">
        <v>31</v>
      </c>
      <c r="I1757" s="9">
        <v>52</v>
      </c>
      <c r="J1757" s="30" t="s">
        <v>2403</v>
      </c>
      <c r="K1757" t="s">
        <v>2373</v>
      </c>
      <c r="L1757">
        <v>2015</v>
      </c>
      <c r="M1757" t="s">
        <v>2372</v>
      </c>
    </row>
    <row r="1758" spans="1:13" ht="17" x14ac:dyDescent="0.2">
      <c r="A1758" s="15" t="s">
        <v>2389</v>
      </c>
      <c r="B1758" t="s">
        <v>2398</v>
      </c>
      <c r="C1758" s="13">
        <v>0.31</v>
      </c>
      <c r="D1758" s="13" t="s">
        <v>2346</v>
      </c>
      <c r="E1758" s="13" t="s">
        <v>2346</v>
      </c>
      <c r="F1758" s="9" t="s">
        <v>63</v>
      </c>
      <c r="G1758" s="13" t="s">
        <v>2400</v>
      </c>
      <c r="H1758" s="9" t="s">
        <v>31</v>
      </c>
      <c r="I1758" s="9">
        <v>42</v>
      </c>
      <c r="J1758" s="30" t="s">
        <v>2403</v>
      </c>
      <c r="K1758" t="s">
        <v>2373</v>
      </c>
      <c r="L1758">
        <v>2015</v>
      </c>
      <c r="M1758" t="s">
        <v>2372</v>
      </c>
    </row>
    <row r="1759" spans="1:13" ht="17" x14ac:dyDescent="0.2">
      <c r="A1759" s="15" t="s">
        <v>2390</v>
      </c>
      <c r="B1759" t="s">
        <v>1862</v>
      </c>
      <c r="C1759" s="13">
        <v>8.9999999999999993E-3</v>
      </c>
      <c r="D1759" s="13" t="s">
        <v>2346</v>
      </c>
      <c r="E1759" s="13" t="s">
        <v>2346</v>
      </c>
      <c r="F1759" s="9" t="s">
        <v>63</v>
      </c>
      <c r="G1759" s="13" t="s">
        <v>2400</v>
      </c>
      <c r="H1759" s="9" t="s">
        <v>31</v>
      </c>
      <c r="I1759" s="9">
        <v>467</v>
      </c>
      <c r="J1759" s="30" t="s">
        <v>2403</v>
      </c>
      <c r="K1759" t="s">
        <v>2373</v>
      </c>
      <c r="L1759">
        <v>2015</v>
      </c>
      <c r="M1759" t="s">
        <v>2372</v>
      </c>
    </row>
    <row r="1760" spans="1:13" ht="17" x14ac:dyDescent="0.2">
      <c r="A1760" s="15" t="s">
        <v>2391</v>
      </c>
      <c r="B1760" t="s">
        <v>1852</v>
      </c>
      <c r="C1760" s="13">
        <v>7.9000000000000001E-2</v>
      </c>
      <c r="D1760" s="13" t="s">
        <v>2346</v>
      </c>
      <c r="E1760" s="13" t="s">
        <v>2346</v>
      </c>
      <c r="F1760" s="9" t="s">
        <v>63</v>
      </c>
      <c r="G1760" s="13" t="s">
        <v>2400</v>
      </c>
      <c r="H1760" s="9" t="s">
        <v>31</v>
      </c>
      <c r="I1760" s="9">
        <v>266</v>
      </c>
      <c r="J1760" s="30" t="s">
        <v>2403</v>
      </c>
      <c r="K1760" t="s">
        <v>2373</v>
      </c>
      <c r="L1760">
        <v>2015</v>
      </c>
      <c r="M1760" t="s">
        <v>2372</v>
      </c>
    </row>
    <row r="1761" spans="1:13" ht="17" x14ac:dyDescent="0.2">
      <c r="A1761" s="15" t="s">
        <v>2392</v>
      </c>
      <c r="B1761" t="s">
        <v>1863</v>
      </c>
      <c r="C1761" s="13">
        <v>0.38500000000000001</v>
      </c>
      <c r="D1761" s="13" t="s">
        <v>2346</v>
      </c>
      <c r="E1761" s="13" t="s">
        <v>2346</v>
      </c>
      <c r="F1761" s="9" t="s">
        <v>63</v>
      </c>
      <c r="G1761" s="13" t="s">
        <v>2400</v>
      </c>
      <c r="H1761" s="9" t="s">
        <v>31</v>
      </c>
      <c r="I1761" s="9">
        <v>52</v>
      </c>
      <c r="J1761" s="30" t="s">
        <v>2403</v>
      </c>
      <c r="K1761" t="s">
        <v>2373</v>
      </c>
      <c r="L1761">
        <v>2015</v>
      </c>
      <c r="M1761" t="s">
        <v>2372</v>
      </c>
    </row>
    <row r="1762" spans="1:13" ht="17" x14ac:dyDescent="0.2">
      <c r="A1762" s="15" t="s">
        <v>2393</v>
      </c>
      <c r="B1762" t="s">
        <v>1879</v>
      </c>
      <c r="C1762" s="13">
        <v>0.31</v>
      </c>
      <c r="D1762" s="13" t="s">
        <v>2346</v>
      </c>
      <c r="E1762" s="13" t="s">
        <v>2346</v>
      </c>
      <c r="F1762" s="9" t="s">
        <v>63</v>
      </c>
      <c r="G1762" s="13" t="s">
        <v>2400</v>
      </c>
      <c r="H1762" s="9" t="s">
        <v>31</v>
      </c>
      <c r="I1762" s="9">
        <v>42</v>
      </c>
      <c r="J1762" s="30" t="s">
        <v>2403</v>
      </c>
      <c r="K1762" t="s">
        <v>2373</v>
      </c>
      <c r="L1762">
        <v>2015</v>
      </c>
      <c r="M1762" t="s">
        <v>2372</v>
      </c>
    </row>
    <row r="1763" spans="1:13" ht="17" x14ac:dyDescent="0.2">
      <c r="A1763" s="15" t="s">
        <v>2394</v>
      </c>
      <c r="B1763" t="s">
        <v>1889</v>
      </c>
      <c r="C1763" s="13">
        <v>2E-3</v>
      </c>
      <c r="D1763" s="13" t="s">
        <v>2346</v>
      </c>
      <c r="E1763" s="13" t="s">
        <v>2346</v>
      </c>
      <c r="F1763" s="9" t="s">
        <v>63</v>
      </c>
      <c r="G1763" s="13" t="s">
        <v>2400</v>
      </c>
      <c r="H1763" s="9" t="s">
        <v>31</v>
      </c>
      <c r="I1763" s="9">
        <v>467</v>
      </c>
      <c r="J1763" s="30" t="s">
        <v>2403</v>
      </c>
      <c r="K1763" t="s">
        <v>2373</v>
      </c>
      <c r="L1763">
        <v>2015</v>
      </c>
      <c r="M1763" t="s">
        <v>2372</v>
      </c>
    </row>
    <row r="1764" spans="1:13" ht="17" x14ac:dyDescent="0.2">
      <c r="A1764" s="15" t="s">
        <v>2395</v>
      </c>
      <c r="B1764" t="s">
        <v>1893</v>
      </c>
      <c r="C1764" s="13">
        <v>5.2999999999999999E-2</v>
      </c>
      <c r="D1764" s="13" t="s">
        <v>2346</v>
      </c>
      <c r="E1764" s="13" t="s">
        <v>2346</v>
      </c>
      <c r="F1764" s="9" t="s">
        <v>63</v>
      </c>
      <c r="G1764" s="13" t="s">
        <v>2400</v>
      </c>
      <c r="H1764" s="9" t="s">
        <v>31</v>
      </c>
      <c r="I1764" s="9">
        <v>266</v>
      </c>
      <c r="J1764" s="30" t="s">
        <v>2403</v>
      </c>
      <c r="K1764" t="s">
        <v>2373</v>
      </c>
      <c r="L1764">
        <v>2015</v>
      </c>
      <c r="M1764" t="s">
        <v>2372</v>
      </c>
    </row>
    <row r="1765" spans="1:13" ht="17" x14ac:dyDescent="0.2">
      <c r="A1765" s="15" t="s">
        <v>2396</v>
      </c>
      <c r="B1765" t="s">
        <v>1853</v>
      </c>
      <c r="C1765" s="13">
        <v>0.17299999999999999</v>
      </c>
      <c r="D1765" s="13" t="s">
        <v>2346</v>
      </c>
      <c r="E1765" s="13" t="s">
        <v>2346</v>
      </c>
      <c r="F1765" s="9" t="s">
        <v>63</v>
      </c>
      <c r="G1765" s="13" t="s">
        <v>2400</v>
      </c>
      <c r="H1765" s="9" t="s">
        <v>31</v>
      </c>
      <c r="I1765" s="9">
        <v>52</v>
      </c>
      <c r="J1765" s="30" t="s">
        <v>2403</v>
      </c>
      <c r="K1765" t="s">
        <v>2373</v>
      </c>
      <c r="L1765">
        <v>2015</v>
      </c>
      <c r="M1765" t="s">
        <v>2372</v>
      </c>
    </row>
    <row r="1766" spans="1:13" ht="17" x14ac:dyDescent="0.2">
      <c r="A1766" s="15" t="s">
        <v>2397</v>
      </c>
      <c r="B1766" t="s">
        <v>1865</v>
      </c>
      <c r="C1766" s="13">
        <v>0.69</v>
      </c>
      <c r="D1766" s="13" t="s">
        <v>2346</v>
      </c>
      <c r="E1766" s="13" t="s">
        <v>2346</v>
      </c>
      <c r="F1766" s="9" t="s">
        <v>63</v>
      </c>
      <c r="G1766" s="13" t="s">
        <v>2400</v>
      </c>
      <c r="H1766" s="9" t="s">
        <v>31</v>
      </c>
      <c r="I1766" s="9">
        <v>42</v>
      </c>
      <c r="J1766" s="30" t="s">
        <v>2403</v>
      </c>
      <c r="K1766" t="s">
        <v>2373</v>
      </c>
      <c r="L1766">
        <v>2015</v>
      </c>
      <c r="M1766" t="s">
        <v>2372</v>
      </c>
    </row>
    <row r="1767" spans="1:13" ht="17" x14ac:dyDescent="0.2">
      <c r="A1767" s="15" t="s">
        <v>350</v>
      </c>
      <c r="B1767" t="s">
        <v>55</v>
      </c>
      <c r="C1767" s="13">
        <v>1.018</v>
      </c>
      <c r="D1767" s="13" t="s">
        <v>379</v>
      </c>
      <c r="E1767" s="13" t="s">
        <v>379</v>
      </c>
      <c r="F1767" s="9" t="s">
        <v>63</v>
      </c>
      <c r="G1767" s="13" t="s">
        <v>2168</v>
      </c>
      <c r="H1767" s="9" t="s">
        <v>55</v>
      </c>
      <c r="I1767" s="9" t="s">
        <v>55</v>
      </c>
      <c r="J1767" s="30" t="s">
        <v>2403</v>
      </c>
      <c r="K1767" t="s">
        <v>2373</v>
      </c>
      <c r="L1767">
        <v>2015</v>
      </c>
      <c r="M1767" t="s">
        <v>2372</v>
      </c>
    </row>
    <row r="1768" spans="1:13" ht="17" x14ac:dyDescent="0.2">
      <c r="A1768" s="15" t="s">
        <v>2381</v>
      </c>
      <c r="B1768" t="s">
        <v>1841</v>
      </c>
      <c r="C1768" s="13">
        <v>0.68400000000000005</v>
      </c>
      <c r="D1768" s="13" t="s">
        <v>2346</v>
      </c>
      <c r="E1768" s="13" t="s">
        <v>2346</v>
      </c>
      <c r="F1768" s="9" t="s">
        <v>63</v>
      </c>
      <c r="G1768" s="13" t="s">
        <v>2400</v>
      </c>
      <c r="H1768" s="9" t="s">
        <v>31</v>
      </c>
      <c r="I1768" s="9">
        <v>231</v>
      </c>
      <c r="J1768" s="30" t="s">
        <v>2405</v>
      </c>
      <c r="K1768" t="s">
        <v>2373</v>
      </c>
      <c r="L1768">
        <v>2015</v>
      </c>
      <c r="M1768" t="s">
        <v>2372</v>
      </c>
    </row>
    <row r="1769" spans="1:13" ht="17" x14ac:dyDescent="0.2">
      <c r="A1769" s="15" t="s">
        <v>2383</v>
      </c>
      <c r="B1769" t="s">
        <v>1842</v>
      </c>
      <c r="C1769" s="13">
        <v>1.0640000000000001</v>
      </c>
      <c r="D1769" s="13" t="s">
        <v>2346</v>
      </c>
      <c r="E1769" s="13" t="s">
        <v>2346</v>
      </c>
      <c r="F1769" s="9" t="s">
        <v>63</v>
      </c>
      <c r="G1769" s="13" t="s">
        <v>2400</v>
      </c>
      <c r="H1769" s="9" t="s">
        <v>31</v>
      </c>
      <c r="I1769" s="9">
        <v>157</v>
      </c>
      <c r="J1769" s="30" t="s">
        <v>2405</v>
      </c>
      <c r="K1769" t="s">
        <v>2373</v>
      </c>
      <c r="L1769">
        <v>2015</v>
      </c>
      <c r="M1769" t="s">
        <v>2372</v>
      </c>
    </row>
    <row r="1770" spans="1:13" ht="17" x14ac:dyDescent="0.2">
      <c r="A1770" s="15" t="s">
        <v>2384</v>
      </c>
      <c r="B1770" t="s">
        <v>1843</v>
      </c>
      <c r="C1770" s="13">
        <v>1.0329999999999999</v>
      </c>
      <c r="D1770" s="13" t="s">
        <v>2346</v>
      </c>
      <c r="E1770" s="13" t="s">
        <v>2346</v>
      </c>
      <c r="F1770" s="9" t="s">
        <v>63</v>
      </c>
      <c r="G1770" s="13" t="s">
        <v>2400</v>
      </c>
      <c r="H1770" s="9" t="s">
        <v>31</v>
      </c>
      <c r="I1770" s="9">
        <v>30</v>
      </c>
      <c r="J1770" s="30" t="s">
        <v>2405</v>
      </c>
      <c r="K1770" t="s">
        <v>2373</v>
      </c>
      <c r="L1770">
        <v>2015</v>
      </c>
      <c r="M1770" t="s">
        <v>2372</v>
      </c>
    </row>
    <row r="1771" spans="1:13" ht="17" x14ac:dyDescent="0.2">
      <c r="A1771" s="15" t="s">
        <v>2385</v>
      </c>
      <c r="B1771" t="s">
        <v>1844</v>
      </c>
      <c r="C1771" s="13">
        <v>0.6</v>
      </c>
      <c r="D1771" s="13" t="s">
        <v>2346</v>
      </c>
      <c r="E1771" s="13" t="s">
        <v>2346</v>
      </c>
      <c r="F1771" s="9" t="s">
        <v>63</v>
      </c>
      <c r="G1771" s="13" t="s">
        <v>2400</v>
      </c>
      <c r="H1771" s="9" t="s">
        <v>31</v>
      </c>
      <c r="I1771" s="9">
        <v>5</v>
      </c>
      <c r="J1771" s="30" t="s">
        <v>2405</v>
      </c>
      <c r="K1771" t="s">
        <v>2373</v>
      </c>
      <c r="L1771">
        <v>2015</v>
      </c>
      <c r="M1771" t="s">
        <v>2372</v>
      </c>
    </row>
    <row r="1772" spans="1:13" ht="17" x14ac:dyDescent="0.2">
      <c r="A1772" s="15" t="s">
        <v>2386</v>
      </c>
      <c r="B1772" t="s">
        <v>1849</v>
      </c>
      <c r="C1772" s="13">
        <v>2.1999999999999999E-2</v>
      </c>
      <c r="D1772" s="13" t="s">
        <v>2346</v>
      </c>
      <c r="E1772" s="13" t="s">
        <v>2346</v>
      </c>
      <c r="F1772" s="9" t="s">
        <v>63</v>
      </c>
      <c r="G1772" s="13" t="s">
        <v>2400</v>
      </c>
      <c r="H1772" s="9" t="s">
        <v>31</v>
      </c>
      <c r="I1772" s="9">
        <v>231</v>
      </c>
      <c r="J1772" s="30" t="s">
        <v>2405</v>
      </c>
      <c r="K1772" t="s">
        <v>2373</v>
      </c>
      <c r="L1772">
        <v>2015</v>
      </c>
      <c r="M1772" t="s">
        <v>2372</v>
      </c>
    </row>
    <row r="1773" spans="1:13" ht="17" x14ac:dyDescent="0.2">
      <c r="A1773" s="15" t="s">
        <v>2387</v>
      </c>
      <c r="B1773" t="s">
        <v>1859</v>
      </c>
      <c r="C1773" s="13">
        <v>0.28000000000000003</v>
      </c>
      <c r="D1773" s="13" t="s">
        <v>2346</v>
      </c>
      <c r="E1773" s="13" t="s">
        <v>2346</v>
      </c>
      <c r="F1773" s="9" t="s">
        <v>63</v>
      </c>
      <c r="G1773" s="13" t="s">
        <v>2400</v>
      </c>
      <c r="H1773" s="9" t="s">
        <v>31</v>
      </c>
      <c r="I1773" s="9">
        <v>157</v>
      </c>
      <c r="J1773" s="30" t="s">
        <v>2405</v>
      </c>
      <c r="K1773" t="s">
        <v>2373</v>
      </c>
      <c r="L1773">
        <v>2015</v>
      </c>
      <c r="M1773" t="s">
        <v>2372</v>
      </c>
    </row>
    <row r="1774" spans="1:13" ht="17" x14ac:dyDescent="0.2">
      <c r="A1774" s="15" t="s">
        <v>2388</v>
      </c>
      <c r="B1774" t="s">
        <v>1861</v>
      </c>
      <c r="C1774" s="13">
        <v>0.63300000000000001</v>
      </c>
      <c r="D1774" s="13" t="s">
        <v>2346</v>
      </c>
      <c r="E1774" s="13" t="s">
        <v>2346</v>
      </c>
      <c r="F1774" s="9" t="s">
        <v>63</v>
      </c>
      <c r="G1774" s="13" t="s">
        <v>2400</v>
      </c>
      <c r="H1774" s="9" t="s">
        <v>31</v>
      </c>
      <c r="I1774" s="9">
        <v>30</v>
      </c>
      <c r="J1774" s="30" t="s">
        <v>2405</v>
      </c>
      <c r="K1774" t="s">
        <v>2373</v>
      </c>
      <c r="L1774">
        <v>2015</v>
      </c>
      <c r="M1774" t="s">
        <v>2372</v>
      </c>
    </row>
    <row r="1775" spans="1:13" ht="17" x14ac:dyDescent="0.2">
      <c r="A1775" s="15" t="s">
        <v>2389</v>
      </c>
      <c r="B1775" t="s">
        <v>2398</v>
      </c>
      <c r="C1775" s="13">
        <v>0.4</v>
      </c>
      <c r="D1775" s="13" t="s">
        <v>2346</v>
      </c>
      <c r="E1775" s="13" t="s">
        <v>2346</v>
      </c>
      <c r="F1775" s="9" t="s">
        <v>63</v>
      </c>
      <c r="G1775" s="13" t="s">
        <v>2400</v>
      </c>
      <c r="H1775" s="9" t="s">
        <v>31</v>
      </c>
      <c r="I1775" s="9">
        <v>5</v>
      </c>
      <c r="J1775" s="30" t="s">
        <v>2405</v>
      </c>
      <c r="K1775" t="s">
        <v>2373</v>
      </c>
      <c r="L1775">
        <v>2015</v>
      </c>
      <c r="M1775" t="s">
        <v>2372</v>
      </c>
    </row>
    <row r="1776" spans="1:13" ht="17" x14ac:dyDescent="0.2">
      <c r="A1776" s="15" t="s">
        <v>2390</v>
      </c>
      <c r="B1776" t="s">
        <v>1862</v>
      </c>
      <c r="C1776" s="13">
        <v>0</v>
      </c>
      <c r="D1776" s="13" t="s">
        <v>2346</v>
      </c>
      <c r="E1776" s="13" t="s">
        <v>2346</v>
      </c>
      <c r="F1776" s="9" t="s">
        <v>63</v>
      </c>
      <c r="G1776" s="13" t="s">
        <v>2400</v>
      </c>
      <c r="H1776" s="9" t="s">
        <v>31</v>
      </c>
      <c r="I1776" s="9">
        <v>231</v>
      </c>
      <c r="J1776" s="30" t="s">
        <v>2405</v>
      </c>
      <c r="K1776" t="s">
        <v>2373</v>
      </c>
      <c r="L1776">
        <v>2015</v>
      </c>
      <c r="M1776" t="s">
        <v>2372</v>
      </c>
    </row>
    <row r="1777" spans="1:13" ht="17" x14ac:dyDescent="0.2">
      <c r="A1777" s="15" t="s">
        <v>2391</v>
      </c>
      <c r="B1777" t="s">
        <v>1852</v>
      </c>
      <c r="C1777" s="13">
        <v>1.9E-2</v>
      </c>
      <c r="D1777" s="13" t="s">
        <v>2346</v>
      </c>
      <c r="E1777" s="13" t="s">
        <v>2346</v>
      </c>
      <c r="F1777" s="9" t="s">
        <v>63</v>
      </c>
      <c r="G1777" s="13" t="s">
        <v>2400</v>
      </c>
      <c r="H1777" s="9" t="s">
        <v>31</v>
      </c>
      <c r="I1777" s="9">
        <v>157</v>
      </c>
      <c r="J1777" s="30" t="s">
        <v>2405</v>
      </c>
      <c r="K1777" t="s">
        <v>2373</v>
      </c>
      <c r="L1777">
        <v>2015</v>
      </c>
      <c r="M1777" t="s">
        <v>2372</v>
      </c>
    </row>
    <row r="1778" spans="1:13" ht="17" x14ac:dyDescent="0.2">
      <c r="A1778" s="15" t="s">
        <v>2392</v>
      </c>
      <c r="B1778" t="s">
        <v>1863</v>
      </c>
      <c r="C1778" s="13">
        <v>0.13300000000000001</v>
      </c>
      <c r="D1778" s="13" t="s">
        <v>2346</v>
      </c>
      <c r="E1778" s="13" t="s">
        <v>2346</v>
      </c>
      <c r="F1778" s="9" t="s">
        <v>63</v>
      </c>
      <c r="G1778" s="13" t="s">
        <v>2400</v>
      </c>
      <c r="H1778" s="9" t="s">
        <v>31</v>
      </c>
      <c r="I1778" s="9">
        <v>30</v>
      </c>
      <c r="J1778" s="30" t="s">
        <v>2405</v>
      </c>
      <c r="K1778" t="s">
        <v>2373</v>
      </c>
      <c r="L1778">
        <v>2015</v>
      </c>
      <c r="M1778" t="s">
        <v>2372</v>
      </c>
    </row>
    <row r="1779" spans="1:13" ht="17" x14ac:dyDescent="0.2">
      <c r="A1779" s="15" t="s">
        <v>2393</v>
      </c>
      <c r="B1779" t="s">
        <v>1879</v>
      </c>
      <c r="C1779" s="13">
        <v>0</v>
      </c>
      <c r="D1779" s="13" t="s">
        <v>2346</v>
      </c>
      <c r="E1779" s="13" t="s">
        <v>2346</v>
      </c>
      <c r="F1779" s="9" t="s">
        <v>63</v>
      </c>
      <c r="G1779" s="13" t="s">
        <v>2400</v>
      </c>
      <c r="H1779" s="9" t="s">
        <v>31</v>
      </c>
      <c r="I1779" s="9">
        <v>5</v>
      </c>
      <c r="J1779" s="30" t="s">
        <v>2405</v>
      </c>
      <c r="K1779" t="s">
        <v>2373</v>
      </c>
      <c r="L1779">
        <v>2015</v>
      </c>
      <c r="M1779" t="s">
        <v>2372</v>
      </c>
    </row>
    <row r="1780" spans="1:13" ht="17" x14ac:dyDescent="0.2">
      <c r="A1780" s="15" t="s">
        <v>2394</v>
      </c>
      <c r="B1780" t="s">
        <v>1889</v>
      </c>
      <c r="C1780" s="13">
        <v>4.0000000000000001E-3</v>
      </c>
      <c r="D1780" s="13" t="s">
        <v>2346</v>
      </c>
      <c r="E1780" s="13" t="s">
        <v>2346</v>
      </c>
      <c r="F1780" s="9" t="s">
        <v>63</v>
      </c>
      <c r="G1780" s="13" t="s">
        <v>2400</v>
      </c>
      <c r="H1780" s="9" t="s">
        <v>31</v>
      </c>
      <c r="I1780" s="9">
        <v>231</v>
      </c>
      <c r="J1780" s="30" t="s">
        <v>2405</v>
      </c>
      <c r="K1780" t="s">
        <v>2373</v>
      </c>
      <c r="L1780">
        <v>2015</v>
      </c>
      <c r="M1780" t="s">
        <v>2372</v>
      </c>
    </row>
    <row r="1781" spans="1:13" ht="17" x14ac:dyDescent="0.2">
      <c r="A1781" s="15" t="s">
        <v>2395</v>
      </c>
      <c r="B1781" t="s">
        <v>1893</v>
      </c>
      <c r="C1781" s="13">
        <v>6.0000000000000001E-3</v>
      </c>
      <c r="D1781" s="13" t="s">
        <v>2346</v>
      </c>
      <c r="E1781" s="13" t="s">
        <v>2346</v>
      </c>
      <c r="F1781" s="9" t="s">
        <v>63</v>
      </c>
      <c r="G1781" s="13" t="s">
        <v>2400</v>
      </c>
      <c r="H1781" s="9" t="s">
        <v>31</v>
      </c>
      <c r="I1781" s="9">
        <v>157</v>
      </c>
      <c r="J1781" s="30" t="s">
        <v>2405</v>
      </c>
      <c r="K1781" t="s">
        <v>2373</v>
      </c>
      <c r="L1781">
        <v>2015</v>
      </c>
      <c r="M1781" t="s">
        <v>2372</v>
      </c>
    </row>
    <row r="1782" spans="1:13" ht="17" x14ac:dyDescent="0.2">
      <c r="A1782" s="15" t="s">
        <v>2396</v>
      </c>
      <c r="B1782" t="s">
        <v>1853</v>
      </c>
      <c r="C1782" s="13">
        <v>0</v>
      </c>
      <c r="D1782" s="13" t="s">
        <v>2346</v>
      </c>
      <c r="E1782" s="13" t="s">
        <v>2346</v>
      </c>
      <c r="F1782" s="9" t="s">
        <v>63</v>
      </c>
      <c r="G1782" s="13" t="s">
        <v>2400</v>
      </c>
      <c r="H1782" s="9" t="s">
        <v>31</v>
      </c>
      <c r="I1782" s="9">
        <v>30</v>
      </c>
      <c r="J1782" s="30" t="s">
        <v>2405</v>
      </c>
      <c r="K1782" t="s">
        <v>2373</v>
      </c>
      <c r="L1782">
        <v>2015</v>
      </c>
      <c r="M1782" t="s">
        <v>2372</v>
      </c>
    </row>
    <row r="1783" spans="1:13" ht="17" x14ac:dyDescent="0.2">
      <c r="A1783" s="15" t="s">
        <v>2397</v>
      </c>
      <c r="B1783" t="s">
        <v>1865</v>
      </c>
      <c r="C1783" s="13">
        <v>0.2</v>
      </c>
      <c r="D1783" s="13" t="s">
        <v>2346</v>
      </c>
      <c r="E1783" s="13" t="s">
        <v>2346</v>
      </c>
      <c r="F1783" s="9" t="s">
        <v>63</v>
      </c>
      <c r="G1783" s="13" t="s">
        <v>2400</v>
      </c>
      <c r="H1783" s="9" t="s">
        <v>31</v>
      </c>
      <c r="I1783" s="9">
        <v>5</v>
      </c>
      <c r="J1783" s="30" t="s">
        <v>2405</v>
      </c>
      <c r="K1783" t="s">
        <v>2373</v>
      </c>
      <c r="L1783">
        <v>2015</v>
      </c>
      <c r="M1783" t="s">
        <v>2372</v>
      </c>
    </row>
    <row r="1784" spans="1:13" ht="17" x14ac:dyDescent="0.2">
      <c r="A1784" s="15" t="s">
        <v>350</v>
      </c>
      <c r="B1784" t="s">
        <v>55</v>
      </c>
      <c r="C1784" s="13">
        <v>0.75</v>
      </c>
      <c r="D1784" s="13" t="s">
        <v>379</v>
      </c>
      <c r="E1784" s="13" t="s">
        <v>379</v>
      </c>
      <c r="F1784" s="9" t="s">
        <v>63</v>
      </c>
      <c r="G1784" s="13" t="s">
        <v>2168</v>
      </c>
      <c r="H1784" s="9" t="s">
        <v>55</v>
      </c>
      <c r="I1784" s="9" t="s">
        <v>55</v>
      </c>
      <c r="J1784" s="30" t="s">
        <v>2405</v>
      </c>
      <c r="K1784" t="s">
        <v>2373</v>
      </c>
      <c r="L1784">
        <v>2015</v>
      </c>
      <c r="M1784" t="s">
        <v>2372</v>
      </c>
    </row>
    <row r="1785" spans="1:13" ht="17" x14ac:dyDescent="0.2">
      <c r="A1785" s="15" t="s">
        <v>2381</v>
      </c>
      <c r="B1785" t="s">
        <v>1841</v>
      </c>
      <c r="C1785" s="13">
        <v>0.85699999999999998</v>
      </c>
      <c r="D1785" s="13" t="s">
        <v>2346</v>
      </c>
      <c r="E1785" s="13" t="s">
        <v>2346</v>
      </c>
      <c r="F1785" s="9" t="s">
        <v>63</v>
      </c>
      <c r="G1785" s="13" t="s">
        <v>2400</v>
      </c>
      <c r="H1785" s="9" t="s">
        <v>31</v>
      </c>
      <c r="I1785" s="9">
        <v>587</v>
      </c>
      <c r="J1785" s="30" t="s">
        <v>2406</v>
      </c>
      <c r="K1785" t="s">
        <v>2373</v>
      </c>
      <c r="L1785">
        <v>2015</v>
      </c>
      <c r="M1785" t="s">
        <v>2372</v>
      </c>
    </row>
    <row r="1786" spans="1:13" ht="17" x14ac:dyDescent="0.2">
      <c r="A1786" s="15" t="s">
        <v>2383</v>
      </c>
      <c r="B1786" t="s">
        <v>1842</v>
      </c>
      <c r="C1786" s="13">
        <v>0.67400000000000004</v>
      </c>
      <c r="D1786" s="13" t="s">
        <v>2346</v>
      </c>
      <c r="E1786" s="13" t="s">
        <v>2346</v>
      </c>
      <c r="F1786" s="9" t="s">
        <v>63</v>
      </c>
      <c r="G1786" s="13" t="s">
        <v>2400</v>
      </c>
      <c r="H1786" s="9" t="s">
        <v>31</v>
      </c>
      <c r="I1786" s="9">
        <v>43</v>
      </c>
      <c r="J1786" s="30" t="s">
        <v>2406</v>
      </c>
      <c r="K1786" t="s">
        <v>2373</v>
      </c>
      <c r="L1786">
        <v>2015</v>
      </c>
      <c r="M1786" t="s">
        <v>2372</v>
      </c>
    </row>
    <row r="1787" spans="1:13" ht="17" x14ac:dyDescent="0.2">
      <c r="A1787" s="15" t="s">
        <v>2384</v>
      </c>
      <c r="B1787" t="s">
        <v>1843</v>
      </c>
      <c r="C1787" s="13">
        <v>0.5</v>
      </c>
      <c r="D1787" s="13" t="s">
        <v>2346</v>
      </c>
      <c r="E1787" s="13" t="s">
        <v>2346</v>
      </c>
      <c r="F1787" s="9" t="s">
        <v>63</v>
      </c>
      <c r="G1787" s="13" t="s">
        <v>2400</v>
      </c>
      <c r="H1787" s="9" t="s">
        <v>31</v>
      </c>
      <c r="I1787" s="9">
        <v>2</v>
      </c>
      <c r="J1787" s="30" t="s">
        <v>2406</v>
      </c>
      <c r="K1787" t="s">
        <v>2373</v>
      </c>
      <c r="L1787">
        <v>2015</v>
      </c>
      <c r="M1787" t="s">
        <v>2372</v>
      </c>
    </row>
    <row r="1788" spans="1:13" ht="17" x14ac:dyDescent="0.2">
      <c r="A1788" s="15" t="s">
        <v>2385</v>
      </c>
      <c r="B1788" t="s">
        <v>1844</v>
      </c>
      <c r="C1788" s="13">
        <v>1</v>
      </c>
      <c r="D1788" s="13" t="s">
        <v>2346</v>
      </c>
      <c r="E1788" s="13" t="s">
        <v>2346</v>
      </c>
      <c r="F1788" s="9" t="s">
        <v>63</v>
      </c>
      <c r="G1788" s="13" t="s">
        <v>2400</v>
      </c>
      <c r="H1788" s="9" t="s">
        <v>31</v>
      </c>
      <c r="I1788" s="9">
        <v>1</v>
      </c>
      <c r="J1788" s="30" t="s">
        <v>2406</v>
      </c>
      <c r="K1788" t="s">
        <v>2373</v>
      </c>
      <c r="L1788">
        <v>2015</v>
      </c>
      <c r="M1788" t="s">
        <v>2372</v>
      </c>
    </row>
    <row r="1789" spans="1:13" ht="17" x14ac:dyDescent="0.2">
      <c r="A1789" s="15" t="s">
        <v>2386</v>
      </c>
      <c r="B1789" t="s">
        <v>1849</v>
      </c>
      <c r="C1789" s="13">
        <v>3.1E-2</v>
      </c>
      <c r="D1789" s="13" t="s">
        <v>2346</v>
      </c>
      <c r="E1789" s="13" t="s">
        <v>2346</v>
      </c>
      <c r="F1789" s="9" t="s">
        <v>63</v>
      </c>
      <c r="G1789" s="13" t="s">
        <v>2400</v>
      </c>
      <c r="H1789" s="9" t="s">
        <v>31</v>
      </c>
      <c r="I1789" s="9">
        <v>587</v>
      </c>
      <c r="J1789" s="30" t="s">
        <v>2406</v>
      </c>
      <c r="K1789" t="s">
        <v>2373</v>
      </c>
      <c r="L1789">
        <v>2015</v>
      </c>
      <c r="M1789" t="s">
        <v>2372</v>
      </c>
    </row>
    <row r="1790" spans="1:13" ht="17" x14ac:dyDescent="0.2">
      <c r="A1790" s="15" t="s">
        <v>2387</v>
      </c>
      <c r="B1790" t="s">
        <v>1859</v>
      </c>
      <c r="C1790" s="13">
        <v>0.58099999999999996</v>
      </c>
      <c r="D1790" s="13" t="s">
        <v>2346</v>
      </c>
      <c r="E1790" s="13" t="s">
        <v>2346</v>
      </c>
      <c r="F1790" s="9" t="s">
        <v>63</v>
      </c>
      <c r="G1790" s="13" t="s">
        <v>2400</v>
      </c>
      <c r="H1790" s="9" t="s">
        <v>31</v>
      </c>
      <c r="I1790" s="9">
        <v>43</v>
      </c>
      <c r="J1790" s="30" t="s">
        <v>2406</v>
      </c>
      <c r="K1790" t="s">
        <v>2373</v>
      </c>
      <c r="L1790">
        <v>2015</v>
      </c>
      <c r="M1790" t="s">
        <v>2372</v>
      </c>
    </row>
    <row r="1791" spans="1:13" ht="17" x14ac:dyDescent="0.2">
      <c r="A1791" s="15" t="s">
        <v>2388</v>
      </c>
      <c r="B1791" t="s">
        <v>1861</v>
      </c>
      <c r="C1791" s="13">
        <v>0.5</v>
      </c>
      <c r="D1791" s="13" t="s">
        <v>2346</v>
      </c>
      <c r="E1791" s="13" t="s">
        <v>2346</v>
      </c>
      <c r="F1791" s="9" t="s">
        <v>63</v>
      </c>
      <c r="G1791" s="13" t="s">
        <v>2400</v>
      </c>
      <c r="H1791" s="9" t="s">
        <v>31</v>
      </c>
      <c r="I1791" s="9">
        <v>2</v>
      </c>
      <c r="J1791" s="30" t="s">
        <v>2406</v>
      </c>
      <c r="K1791" t="s">
        <v>2373</v>
      </c>
      <c r="L1791">
        <v>2015</v>
      </c>
      <c r="M1791" t="s">
        <v>2372</v>
      </c>
    </row>
    <row r="1792" spans="1:13" ht="17" x14ac:dyDescent="0.2">
      <c r="A1792" s="15" t="s">
        <v>2389</v>
      </c>
      <c r="B1792" t="s">
        <v>2398</v>
      </c>
      <c r="C1792" s="13">
        <v>0</v>
      </c>
      <c r="D1792" s="13" t="s">
        <v>2346</v>
      </c>
      <c r="E1792" s="13" t="s">
        <v>2346</v>
      </c>
      <c r="F1792" s="9" t="s">
        <v>63</v>
      </c>
      <c r="G1792" s="13" t="s">
        <v>2400</v>
      </c>
      <c r="H1792" s="9" t="s">
        <v>31</v>
      </c>
      <c r="I1792" s="9">
        <v>1</v>
      </c>
      <c r="J1792" s="30" t="s">
        <v>2406</v>
      </c>
      <c r="K1792" t="s">
        <v>2373</v>
      </c>
      <c r="L1792">
        <v>2015</v>
      </c>
      <c r="M1792" t="s">
        <v>2372</v>
      </c>
    </row>
    <row r="1793" spans="1:14" ht="17" x14ac:dyDescent="0.2">
      <c r="A1793" s="15" t="s">
        <v>2390</v>
      </c>
      <c r="B1793" t="s">
        <v>1862</v>
      </c>
      <c r="C1793" s="13">
        <v>0</v>
      </c>
      <c r="D1793" s="13" t="s">
        <v>2346</v>
      </c>
      <c r="E1793" s="13" t="s">
        <v>2346</v>
      </c>
      <c r="F1793" s="9" t="s">
        <v>63</v>
      </c>
      <c r="G1793" s="13" t="s">
        <v>2400</v>
      </c>
      <c r="H1793" s="9" t="s">
        <v>31</v>
      </c>
      <c r="I1793" s="9">
        <v>587</v>
      </c>
      <c r="J1793" s="30" t="s">
        <v>2406</v>
      </c>
      <c r="K1793" t="s">
        <v>2373</v>
      </c>
      <c r="L1793">
        <v>2015</v>
      </c>
      <c r="M1793" t="s">
        <v>2372</v>
      </c>
    </row>
    <row r="1794" spans="1:14" ht="17" x14ac:dyDescent="0.2">
      <c r="A1794" s="15" t="s">
        <v>2391</v>
      </c>
      <c r="B1794" t="s">
        <v>1852</v>
      </c>
      <c r="C1794" s="13">
        <v>9.2999999999999999E-2</v>
      </c>
      <c r="D1794" s="13" t="s">
        <v>2346</v>
      </c>
      <c r="E1794" s="13" t="s">
        <v>2346</v>
      </c>
      <c r="F1794" s="9" t="s">
        <v>63</v>
      </c>
      <c r="G1794" s="13" t="s">
        <v>2400</v>
      </c>
      <c r="H1794" s="9" t="s">
        <v>31</v>
      </c>
      <c r="I1794" s="9">
        <v>43</v>
      </c>
      <c r="J1794" s="30" t="s">
        <v>2406</v>
      </c>
      <c r="K1794" t="s">
        <v>2373</v>
      </c>
      <c r="L1794">
        <v>2015</v>
      </c>
      <c r="M1794" t="s">
        <v>2372</v>
      </c>
    </row>
    <row r="1795" spans="1:14" ht="17" x14ac:dyDescent="0.2">
      <c r="A1795" s="15" t="s">
        <v>2392</v>
      </c>
      <c r="B1795" t="s">
        <v>1863</v>
      </c>
      <c r="C1795" s="13">
        <v>0.5</v>
      </c>
      <c r="D1795" s="13" t="s">
        <v>2346</v>
      </c>
      <c r="E1795" s="13" t="s">
        <v>2346</v>
      </c>
      <c r="F1795" s="9" t="s">
        <v>63</v>
      </c>
      <c r="G1795" s="13" t="s">
        <v>2400</v>
      </c>
      <c r="H1795" s="9" t="s">
        <v>31</v>
      </c>
      <c r="I1795" s="9">
        <v>2</v>
      </c>
      <c r="J1795" s="30" t="s">
        <v>2406</v>
      </c>
      <c r="K1795" t="s">
        <v>2373</v>
      </c>
      <c r="L1795">
        <v>2015</v>
      </c>
      <c r="M1795" t="s">
        <v>2372</v>
      </c>
    </row>
    <row r="1796" spans="1:14" ht="17" x14ac:dyDescent="0.2">
      <c r="A1796" s="15" t="s">
        <v>2393</v>
      </c>
      <c r="B1796" t="s">
        <v>1879</v>
      </c>
      <c r="C1796" s="13">
        <v>0</v>
      </c>
      <c r="D1796" s="13" t="s">
        <v>2346</v>
      </c>
      <c r="E1796" s="13" t="s">
        <v>2346</v>
      </c>
      <c r="F1796" s="9" t="s">
        <v>63</v>
      </c>
      <c r="G1796" s="13" t="s">
        <v>2400</v>
      </c>
      <c r="H1796" s="9" t="s">
        <v>31</v>
      </c>
      <c r="I1796" s="9">
        <v>1</v>
      </c>
      <c r="J1796" s="30" t="s">
        <v>2406</v>
      </c>
      <c r="K1796" t="s">
        <v>2373</v>
      </c>
      <c r="L1796">
        <v>2015</v>
      </c>
      <c r="M1796" t="s">
        <v>2372</v>
      </c>
    </row>
    <row r="1797" spans="1:14" ht="17" x14ac:dyDescent="0.2">
      <c r="A1797" s="15" t="s">
        <v>2394</v>
      </c>
      <c r="B1797" t="s">
        <v>1889</v>
      </c>
      <c r="C1797" s="13">
        <v>0</v>
      </c>
      <c r="D1797" s="13" t="s">
        <v>2346</v>
      </c>
      <c r="E1797" s="13" t="s">
        <v>2346</v>
      </c>
      <c r="F1797" s="9" t="s">
        <v>63</v>
      </c>
      <c r="G1797" s="13" t="s">
        <v>2400</v>
      </c>
      <c r="H1797" s="9" t="s">
        <v>31</v>
      </c>
      <c r="I1797" s="9">
        <v>587</v>
      </c>
      <c r="J1797" s="30" t="s">
        <v>2406</v>
      </c>
      <c r="K1797" t="s">
        <v>2373</v>
      </c>
      <c r="L1797">
        <v>2015</v>
      </c>
      <c r="M1797" t="s">
        <v>2372</v>
      </c>
    </row>
    <row r="1798" spans="1:14" ht="17" x14ac:dyDescent="0.2">
      <c r="A1798" s="15" t="s">
        <v>2395</v>
      </c>
      <c r="B1798" t="s">
        <v>1893</v>
      </c>
      <c r="C1798" s="13">
        <v>0</v>
      </c>
      <c r="D1798" s="13" t="s">
        <v>2346</v>
      </c>
      <c r="E1798" s="13" t="s">
        <v>2346</v>
      </c>
      <c r="F1798" s="9" t="s">
        <v>63</v>
      </c>
      <c r="G1798" s="13" t="s">
        <v>2400</v>
      </c>
      <c r="H1798" s="9" t="s">
        <v>31</v>
      </c>
      <c r="I1798" s="9">
        <v>43</v>
      </c>
      <c r="J1798" s="30" t="s">
        <v>2406</v>
      </c>
      <c r="K1798" t="s">
        <v>2373</v>
      </c>
      <c r="L1798">
        <v>2015</v>
      </c>
      <c r="M1798" t="s">
        <v>2372</v>
      </c>
    </row>
    <row r="1799" spans="1:14" ht="17" x14ac:dyDescent="0.2">
      <c r="A1799" s="15" t="s">
        <v>2396</v>
      </c>
      <c r="B1799" t="s">
        <v>1853</v>
      </c>
      <c r="C1799" s="13">
        <v>0</v>
      </c>
      <c r="D1799" s="13" t="s">
        <v>2346</v>
      </c>
      <c r="E1799" s="13" t="s">
        <v>2346</v>
      </c>
      <c r="F1799" s="9" t="s">
        <v>63</v>
      </c>
      <c r="G1799" s="13" t="s">
        <v>2400</v>
      </c>
      <c r="H1799" s="9" t="s">
        <v>31</v>
      </c>
      <c r="I1799" s="9">
        <v>2</v>
      </c>
      <c r="J1799" s="30" t="s">
        <v>2406</v>
      </c>
      <c r="K1799" t="s">
        <v>2373</v>
      </c>
      <c r="L1799">
        <v>2015</v>
      </c>
      <c r="M1799" t="s">
        <v>2372</v>
      </c>
    </row>
    <row r="1800" spans="1:14" ht="17" x14ac:dyDescent="0.2">
      <c r="A1800" s="15" t="s">
        <v>2397</v>
      </c>
      <c r="B1800" t="s">
        <v>1865</v>
      </c>
      <c r="C1800" s="13">
        <v>0</v>
      </c>
      <c r="D1800" s="13" t="s">
        <v>2346</v>
      </c>
      <c r="E1800" s="13" t="s">
        <v>2346</v>
      </c>
      <c r="F1800" s="9" t="s">
        <v>63</v>
      </c>
      <c r="G1800" s="13" t="s">
        <v>2400</v>
      </c>
      <c r="H1800" s="9" t="s">
        <v>31</v>
      </c>
      <c r="I1800" s="9">
        <v>1</v>
      </c>
      <c r="J1800" s="30" t="s">
        <v>2406</v>
      </c>
      <c r="K1800" t="s">
        <v>2373</v>
      </c>
      <c r="L1800">
        <v>2015</v>
      </c>
      <c r="M1800" t="s">
        <v>2372</v>
      </c>
    </row>
    <row r="1801" spans="1:14" ht="17" x14ac:dyDescent="0.2">
      <c r="A1801" s="15" t="s">
        <v>350</v>
      </c>
      <c r="B1801" t="s">
        <v>55</v>
      </c>
      <c r="C1801" s="13">
        <v>0.94799999999999995</v>
      </c>
      <c r="D1801" s="13" t="s">
        <v>379</v>
      </c>
      <c r="E1801" s="13" t="s">
        <v>379</v>
      </c>
      <c r="F1801" s="9" t="s">
        <v>63</v>
      </c>
      <c r="G1801" s="13" t="s">
        <v>2168</v>
      </c>
      <c r="H1801" s="9" t="s">
        <v>55</v>
      </c>
      <c r="I1801" s="9" t="s">
        <v>55</v>
      </c>
      <c r="J1801" s="30" t="s">
        <v>2406</v>
      </c>
      <c r="K1801" t="s">
        <v>2373</v>
      </c>
      <c r="L1801">
        <v>2015</v>
      </c>
      <c r="M1801" t="s">
        <v>2372</v>
      </c>
    </row>
    <row r="1802" spans="1:14" ht="17" x14ac:dyDescent="0.2">
      <c r="A1802" s="15" t="s">
        <v>350</v>
      </c>
      <c r="B1802" t="s">
        <v>55</v>
      </c>
      <c r="C1802">
        <v>0.95</v>
      </c>
      <c r="D1802" s="13">
        <v>0.92</v>
      </c>
      <c r="E1802" s="13">
        <v>0.97799999999999998</v>
      </c>
      <c r="F1802" s="9" t="s">
        <v>140</v>
      </c>
      <c r="G1802" t="s">
        <v>2412</v>
      </c>
      <c r="H1802" s="9" t="s">
        <v>55</v>
      </c>
      <c r="I1802" s="9" t="s">
        <v>55</v>
      </c>
      <c r="J1802" s="30" t="s">
        <v>55</v>
      </c>
      <c r="K1802" t="s">
        <v>2408</v>
      </c>
      <c r="L1802">
        <v>2015</v>
      </c>
      <c r="M1802" t="s">
        <v>2407</v>
      </c>
      <c r="N1802" t="s">
        <v>2422</v>
      </c>
    </row>
    <row r="1803" spans="1:14" ht="17" x14ac:dyDescent="0.2">
      <c r="A1803" s="15" t="s">
        <v>1091</v>
      </c>
      <c r="B1803" t="s">
        <v>55</v>
      </c>
      <c r="C1803" s="13">
        <v>0.185</v>
      </c>
      <c r="D1803" s="13">
        <v>0.121</v>
      </c>
      <c r="E1803" s="13">
        <v>0.26500000000000001</v>
      </c>
      <c r="F1803" s="9" t="s">
        <v>140</v>
      </c>
      <c r="G1803" t="s">
        <v>2412</v>
      </c>
      <c r="H1803" s="9" t="s">
        <v>31</v>
      </c>
      <c r="I1803" s="9" t="s">
        <v>54</v>
      </c>
      <c r="J1803" s="30" t="s">
        <v>55</v>
      </c>
      <c r="K1803" t="s">
        <v>2408</v>
      </c>
      <c r="L1803">
        <v>2015</v>
      </c>
      <c r="M1803" t="s">
        <v>2407</v>
      </c>
      <c r="N1803" t="s">
        <v>2422</v>
      </c>
    </row>
    <row r="1804" spans="1:14" ht="17" x14ac:dyDescent="0.2">
      <c r="A1804" s="15" t="s">
        <v>69</v>
      </c>
      <c r="B1804" t="s">
        <v>55</v>
      </c>
      <c r="C1804" s="13">
        <v>0.97799999999999998</v>
      </c>
      <c r="D1804" s="13">
        <v>0.95499999999999996</v>
      </c>
      <c r="E1804" s="13">
        <v>0.996</v>
      </c>
      <c r="F1804" s="9" t="s">
        <v>140</v>
      </c>
      <c r="G1804" t="s">
        <v>2412</v>
      </c>
      <c r="H1804" s="9" t="s">
        <v>31</v>
      </c>
      <c r="I1804" s="9" t="s">
        <v>54</v>
      </c>
      <c r="J1804" s="30" t="s">
        <v>55</v>
      </c>
      <c r="K1804" t="s">
        <v>2408</v>
      </c>
      <c r="L1804">
        <v>2015</v>
      </c>
      <c r="M1804" t="s">
        <v>2407</v>
      </c>
      <c r="N1804" t="s">
        <v>2422</v>
      </c>
    </row>
    <row r="1805" spans="1:14" ht="17" x14ac:dyDescent="0.2">
      <c r="A1805" s="15" t="s">
        <v>68</v>
      </c>
      <c r="B1805" t="s">
        <v>55</v>
      </c>
      <c r="C1805" s="13">
        <v>0.88300000000000001</v>
      </c>
      <c r="D1805" s="13">
        <v>0.85299999999999998</v>
      </c>
      <c r="E1805" s="13">
        <v>0.91100000000000003</v>
      </c>
      <c r="F1805" s="9" t="s">
        <v>140</v>
      </c>
      <c r="G1805" t="s">
        <v>2412</v>
      </c>
      <c r="H1805" s="9" t="s">
        <v>31</v>
      </c>
      <c r="I1805" s="9" t="s">
        <v>54</v>
      </c>
      <c r="J1805" s="30" t="s">
        <v>55</v>
      </c>
      <c r="K1805" t="s">
        <v>2408</v>
      </c>
      <c r="L1805">
        <v>2015</v>
      </c>
      <c r="M1805" t="s">
        <v>2407</v>
      </c>
      <c r="N1805" t="s">
        <v>2422</v>
      </c>
    </row>
    <row r="1806" spans="1:14" ht="34" x14ac:dyDescent="0.2">
      <c r="A1806" s="15" t="s">
        <v>2417</v>
      </c>
      <c r="B1806" t="s">
        <v>55</v>
      </c>
      <c r="C1806" s="13">
        <v>0.22500000000000001</v>
      </c>
      <c r="D1806" s="13">
        <v>0.20300000000000001</v>
      </c>
      <c r="E1806" s="13">
        <v>0.249</v>
      </c>
      <c r="F1806" s="9" t="s">
        <v>140</v>
      </c>
      <c r="G1806" t="s">
        <v>2412</v>
      </c>
      <c r="H1806" s="9" t="s">
        <v>31</v>
      </c>
      <c r="I1806" s="9" t="s">
        <v>54</v>
      </c>
      <c r="J1806" s="30" t="s">
        <v>55</v>
      </c>
      <c r="K1806" t="s">
        <v>2408</v>
      </c>
      <c r="L1806">
        <v>2015</v>
      </c>
      <c r="M1806" t="s">
        <v>2407</v>
      </c>
      <c r="N1806" t="s">
        <v>2422</v>
      </c>
    </row>
    <row r="1807" spans="1:14" ht="17" x14ac:dyDescent="0.2">
      <c r="A1807" s="15" t="s">
        <v>2418</v>
      </c>
      <c r="B1807" t="s">
        <v>55</v>
      </c>
      <c r="C1807" s="13">
        <v>1.2E-2</v>
      </c>
      <c r="D1807" s="13">
        <v>7.0000000000000001E-3</v>
      </c>
      <c r="E1807" s="13">
        <v>1.7999999999999999E-2</v>
      </c>
      <c r="F1807" s="9" t="s">
        <v>140</v>
      </c>
      <c r="G1807" t="s">
        <v>2412</v>
      </c>
      <c r="H1807" s="9" t="s">
        <v>31</v>
      </c>
      <c r="I1807" s="9" t="s">
        <v>54</v>
      </c>
      <c r="J1807" s="30" t="s">
        <v>55</v>
      </c>
      <c r="K1807" t="s">
        <v>2408</v>
      </c>
      <c r="L1807">
        <v>2015</v>
      </c>
      <c r="M1807" t="s">
        <v>2407</v>
      </c>
      <c r="N1807" t="s">
        <v>2422</v>
      </c>
    </row>
    <row r="1808" spans="1:14" ht="34" x14ac:dyDescent="0.2">
      <c r="A1808" s="15" t="s">
        <v>2419</v>
      </c>
      <c r="B1808" t="s">
        <v>55</v>
      </c>
      <c r="C1808" s="13">
        <v>0.40500000000000003</v>
      </c>
      <c r="D1808" s="13">
        <v>0.36399999999999999</v>
      </c>
      <c r="E1808" s="13">
        <v>0.44900000000000001</v>
      </c>
      <c r="F1808" s="9" t="s">
        <v>140</v>
      </c>
      <c r="G1808" t="s">
        <v>2412</v>
      </c>
      <c r="H1808" s="9" t="s">
        <v>31</v>
      </c>
      <c r="I1808" s="9" t="s">
        <v>54</v>
      </c>
      <c r="J1808" s="30" t="s">
        <v>55</v>
      </c>
      <c r="K1808" t="s">
        <v>2408</v>
      </c>
      <c r="L1808">
        <v>2015</v>
      </c>
      <c r="M1808" t="s">
        <v>2407</v>
      </c>
      <c r="N1808" t="s">
        <v>2422</v>
      </c>
    </row>
    <row r="1809" spans="1:14" ht="34" x14ac:dyDescent="0.2">
      <c r="A1809" s="15" t="s">
        <v>2420</v>
      </c>
      <c r="B1809" t="s">
        <v>55</v>
      </c>
      <c r="C1809" s="13">
        <v>0.29299999999999998</v>
      </c>
      <c r="D1809" s="13">
        <v>0.248</v>
      </c>
      <c r="E1809" s="13">
        <v>0.34200000000000003</v>
      </c>
      <c r="F1809" s="9" t="s">
        <v>140</v>
      </c>
      <c r="G1809" t="s">
        <v>2412</v>
      </c>
      <c r="H1809" s="9" t="s">
        <v>31</v>
      </c>
      <c r="I1809" s="9" t="s">
        <v>54</v>
      </c>
      <c r="J1809" s="30" t="s">
        <v>55</v>
      </c>
      <c r="K1809" t="s">
        <v>2408</v>
      </c>
      <c r="L1809">
        <v>2015</v>
      </c>
      <c r="M1809" t="s">
        <v>2407</v>
      </c>
      <c r="N1809" t="s">
        <v>2422</v>
      </c>
    </row>
    <row r="1810" spans="1:14" ht="34" x14ac:dyDescent="0.2">
      <c r="A1810" s="15" t="s">
        <v>2421</v>
      </c>
      <c r="B1810" t="s">
        <v>55</v>
      </c>
      <c r="C1810" s="13">
        <v>0.76900000000000002</v>
      </c>
      <c r="D1810" s="13">
        <v>0.67300000000000004</v>
      </c>
      <c r="E1810" s="13">
        <v>0.85199999999999998</v>
      </c>
      <c r="F1810" s="9" t="s">
        <v>140</v>
      </c>
      <c r="G1810" t="s">
        <v>2412</v>
      </c>
      <c r="H1810" s="9" t="s">
        <v>31</v>
      </c>
      <c r="I1810" s="9" t="s">
        <v>54</v>
      </c>
      <c r="J1810" s="30" t="s">
        <v>55</v>
      </c>
      <c r="K1810" t="s">
        <v>2408</v>
      </c>
      <c r="L1810">
        <v>2015</v>
      </c>
      <c r="M1810" t="s">
        <v>2407</v>
      </c>
      <c r="N1810" t="s">
        <v>2422</v>
      </c>
    </row>
    <row r="1811" spans="1:14" ht="17" x14ac:dyDescent="0.2">
      <c r="A1811" s="15" t="s">
        <v>2432</v>
      </c>
      <c r="B1811" t="s">
        <v>55</v>
      </c>
      <c r="C1811" s="13">
        <v>0.49</v>
      </c>
      <c r="D1811" s="13">
        <v>0.05</v>
      </c>
      <c r="E1811" s="13">
        <v>0.9</v>
      </c>
      <c r="F1811" s="9" t="s">
        <v>277</v>
      </c>
      <c r="G1811" t="s">
        <v>250</v>
      </c>
      <c r="H1811" s="9" t="s">
        <v>31</v>
      </c>
      <c r="I1811" s="9" t="s">
        <v>55</v>
      </c>
      <c r="J1811" s="30" t="s">
        <v>55</v>
      </c>
      <c r="K1811" t="s">
        <v>2424</v>
      </c>
      <c r="L1811">
        <v>2012</v>
      </c>
      <c r="M1811" t="s">
        <v>2423</v>
      </c>
    </row>
    <row r="1812" spans="1:14" ht="17" x14ac:dyDescent="0.2">
      <c r="A1812" s="15" t="s">
        <v>69</v>
      </c>
      <c r="B1812" t="s">
        <v>55</v>
      </c>
      <c r="C1812" s="13">
        <v>0.59</v>
      </c>
      <c r="D1812" s="13">
        <v>0.05</v>
      </c>
      <c r="E1812" s="13">
        <v>0.9</v>
      </c>
      <c r="F1812" s="9" t="s">
        <v>277</v>
      </c>
      <c r="G1812" t="s">
        <v>250</v>
      </c>
      <c r="H1812" s="9" t="s">
        <v>31</v>
      </c>
      <c r="I1812" s="9" t="s">
        <v>55</v>
      </c>
      <c r="J1812" s="30" t="s">
        <v>55</v>
      </c>
      <c r="K1812" t="s">
        <v>2424</v>
      </c>
      <c r="L1812">
        <v>2012</v>
      </c>
      <c r="M1812" t="s">
        <v>2423</v>
      </c>
    </row>
    <row r="1813" spans="1:14" ht="17" x14ac:dyDescent="0.2">
      <c r="A1813" s="15" t="s">
        <v>1593</v>
      </c>
      <c r="B1813" t="s">
        <v>55</v>
      </c>
      <c r="C1813" s="13">
        <v>0.52</v>
      </c>
      <c r="D1813" s="13">
        <v>0.2</v>
      </c>
      <c r="E1813" s="13" t="s">
        <v>55</v>
      </c>
      <c r="F1813" s="9" t="s">
        <v>72</v>
      </c>
      <c r="G1813" s="13" t="s">
        <v>2433</v>
      </c>
      <c r="H1813" s="9" t="s">
        <v>31</v>
      </c>
      <c r="I1813" s="9">
        <v>33</v>
      </c>
      <c r="J1813" s="30" t="s">
        <v>55</v>
      </c>
      <c r="K1813" t="s">
        <v>2424</v>
      </c>
      <c r="L1813">
        <v>2012</v>
      </c>
      <c r="M1813" t="s">
        <v>2423</v>
      </c>
    </row>
    <row r="1814" spans="1:14" ht="17" x14ac:dyDescent="0.2">
      <c r="A1814" s="15" t="s">
        <v>68</v>
      </c>
      <c r="B1814" t="s">
        <v>55</v>
      </c>
      <c r="C1814" s="13">
        <v>0.74</v>
      </c>
      <c r="D1814" s="13">
        <v>0.03</v>
      </c>
      <c r="E1814" s="13" t="s">
        <v>55</v>
      </c>
      <c r="F1814" s="9" t="s">
        <v>72</v>
      </c>
      <c r="G1814" s="13" t="s">
        <v>2433</v>
      </c>
      <c r="H1814" s="9" t="s">
        <v>31</v>
      </c>
      <c r="I1814" s="9">
        <v>191</v>
      </c>
      <c r="J1814" s="30" t="s">
        <v>55</v>
      </c>
      <c r="K1814" t="s">
        <v>2424</v>
      </c>
      <c r="L1814">
        <v>2012</v>
      </c>
      <c r="M1814" t="s">
        <v>2423</v>
      </c>
    </row>
    <row r="1815" spans="1:14" ht="17" x14ac:dyDescent="0.2">
      <c r="A1815" s="15" t="s">
        <v>1595</v>
      </c>
      <c r="B1815" t="s">
        <v>55</v>
      </c>
      <c r="C1815" s="13">
        <v>4.75</v>
      </c>
      <c r="D1815" s="13">
        <v>3</v>
      </c>
      <c r="E1815" s="13">
        <v>6</v>
      </c>
      <c r="F1815" s="9" t="s">
        <v>277</v>
      </c>
      <c r="G1815" t="s">
        <v>2434</v>
      </c>
      <c r="H1815" s="9" t="s">
        <v>31</v>
      </c>
      <c r="I1815" s="9" t="s">
        <v>438</v>
      </c>
      <c r="J1815" s="30" t="s">
        <v>55</v>
      </c>
      <c r="K1815" t="s">
        <v>2424</v>
      </c>
      <c r="L1815">
        <v>2012</v>
      </c>
      <c r="M1815" t="s">
        <v>2423</v>
      </c>
    </row>
    <row r="1816" spans="1:14" ht="17" x14ac:dyDescent="0.2">
      <c r="A1816" s="15" t="s">
        <v>2435</v>
      </c>
      <c r="B1816" t="s">
        <v>55</v>
      </c>
      <c r="C1816" s="13">
        <v>0.75</v>
      </c>
      <c r="D1816" s="13">
        <v>0.25</v>
      </c>
      <c r="E1816" s="13">
        <v>0.95</v>
      </c>
      <c r="F1816" s="9" t="s">
        <v>277</v>
      </c>
      <c r="G1816" t="s">
        <v>2328</v>
      </c>
      <c r="H1816" s="9" t="s">
        <v>31</v>
      </c>
      <c r="I1816" s="9" t="s">
        <v>438</v>
      </c>
      <c r="J1816" s="30" t="s">
        <v>55</v>
      </c>
      <c r="K1816" t="s">
        <v>2424</v>
      </c>
      <c r="L1816">
        <v>2012</v>
      </c>
      <c r="M1816" t="s">
        <v>2423</v>
      </c>
    </row>
    <row r="1817" spans="1:14" ht="17" x14ac:dyDescent="0.2">
      <c r="A1817" s="15" t="s">
        <v>2436</v>
      </c>
      <c r="B1817" t="s">
        <v>55</v>
      </c>
      <c r="C1817" s="13">
        <v>0.75</v>
      </c>
      <c r="D1817" s="13">
        <v>0.25</v>
      </c>
      <c r="E1817" s="13">
        <v>0.95</v>
      </c>
      <c r="F1817" s="9" t="s">
        <v>277</v>
      </c>
      <c r="G1817" t="s">
        <v>2434</v>
      </c>
      <c r="H1817" s="9" t="s">
        <v>31</v>
      </c>
      <c r="I1817" s="9" t="s">
        <v>438</v>
      </c>
      <c r="J1817" s="30" t="s">
        <v>55</v>
      </c>
      <c r="K1817" t="s">
        <v>2424</v>
      </c>
      <c r="L1817">
        <v>2012</v>
      </c>
      <c r="M1817" t="s">
        <v>2423</v>
      </c>
    </row>
    <row r="1818" spans="1:14" ht="17" x14ac:dyDescent="0.2">
      <c r="A1818" s="15" t="s">
        <v>2437</v>
      </c>
      <c r="B1818" t="s">
        <v>55</v>
      </c>
      <c r="C1818" s="13">
        <v>0.75</v>
      </c>
      <c r="D1818" s="13">
        <v>0.5</v>
      </c>
      <c r="E1818" s="13">
        <v>0.95</v>
      </c>
      <c r="F1818" s="9" t="s">
        <v>277</v>
      </c>
      <c r="G1818" t="s">
        <v>2438</v>
      </c>
      <c r="H1818" s="9" t="s">
        <v>31</v>
      </c>
      <c r="I1818" s="9" t="s">
        <v>438</v>
      </c>
      <c r="J1818" s="30" t="s">
        <v>55</v>
      </c>
      <c r="K1818" t="s">
        <v>2424</v>
      </c>
      <c r="L1818">
        <v>2012</v>
      </c>
      <c r="M1818" t="s">
        <v>2423</v>
      </c>
    </row>
    <row r="1819" spans="1:14" ht="17" x14ac:dyDescent="0.2">
      <c r="A1819" s="15" t="s">
        <v>2439</v>
      </c>
      <c r="B1819" t="s">
        <v>55</v>
      </c>
      <c r="C1819" s="13">
        <v>1</v>
      </c>
      <c r="D1819" s="13" t="s">
        <v>55</v>
      </c>
      <c r="E1819" s="13" t="s">
        <v>55</v>
      </c>
      <c r="F1819" s="9" t="s">
        <v>55</v>
      </c>
      <c r="G1819" s="13" t="s">
        <v>55</v>
      </c>
      <c r="H1819" s="9" t="s">
        <v>55</v>
      </c>
      <c r="I1819" s="9" t="s">
        <v>55</v>
      </c>
      <c r="J1819" s="30" t="s">
        <v>55</v>
      </c>
      <c r="K1819" t="s">
        <v>2424</v>
      </c>
      <c r="L1819">
        <v>2012</v>
      </c>
      <c r="M1819" t="s">
        <v>2423</v>
      </c>
    </row>
    <row r="1820" spans="1:14" ht="17" x14ac:dyDescent="0.2">
      <c r="A1820" s="15" t="s">
        <v>2440</v>
      </c>
      <c r="B1820" t="s">
        <v>55</v>
      </c>
      <c r="C1820" s="13">
        <v>0.99</v>
      </c>
      <c r="D1820" s="13">
        <v>0.01</v>
      </c>
      <c r="E1820" s="13" t="s">
        <v>55</v>
      </c>
      <c r="F1820" s="9" t="s">
        <v>72</v>
      </c>
      <c r="G1820" s="13" t="s">
        <v>2433</v>
      </c>
      <c r="H1820" s="9" t="s">
        <v>31</v>
      </c>
      <c r="I1820" s="9" t="s">
        <v>1016</v>
      </c>
      <c r="J1820" s="30" t="s">
        <v>55</v>
      </c>
      <c r="K1820" t="s">
        <v>2424</v>
      </c>
      <c r="L1820">
        <v>2012</v>
      </c>
      <c r="M1820" t="s">
        <v>2423</v>
      </c>
    </row>
    <row r="1821" spans="1:14" ht="17" x14ac:dyDescent="0.2">
      <c r="A1821" s="15" t="s">
        <v>350</v>
      </c>
      <c r="B1821">
        <v>1.0309999999999999</v>
      </c>
      <c r="C1821" s="13" t="s">
        <v>2249</v>
      </c>
      <c r="D1821" s="13" t="s">
        <v>2346</v>
      </c>
      <c r="E1821" s="13" t="s">
        <v>2346</v>
      </c>
      <c r="F1821" s="9" t="s">
        <v>277</v>
      </c>
      <c r="G1821" s="13" t="s">
        <v>2441</v>
      </c>
      <c r="H1821" s="9" t="s">
        <v>55</v>
      </c>
      <c r="I1821" s="9" t="s">
        <v>55</v>
      </c>
      <c r="J1821" s="30" t="s">
        <v>55</v>
      </c>
      <c r="K1821" t="s">
        <v>2424</v>
      </c>
      <c r="L1821">
        <v>2012</v>
      </c>
      <c r="M1821" t="s">
        <v>2423</v>
      </c>
      <c r="N1821" t="s">
        <v>2442</v>
      </c>
    </row>
    <row r="1822" spans="1:14" ht="17" x14ac:dyDescent="0.2">
      <c r="A1822" s="15" t="s">
        <v>2453</v>
      </c>
      <c r="B1822">
        <v>0.67</v>
      </c>
      <c r="C1822" s="13">
        <v>0.01</v>
      </c>
      <c r="D1822" s="13" t="s">
        <v>55</v>
      </c>
      <c r="E1822" s="13" t="s">
        <v>55</v>
      </c>
      <c r="F1822" s="9" t="s">
        <v>2156</v>
      </c>
      <c r="G1822" s="13" t="s">
        <v>2460</v>
      </c>
      <c r="H1822" s="9" t="s">
        <v>31</v>
      </c>
      <c r="I1822" s="9">
        <v>10</v>
      </c>
      <c r="J1822" s="30" t="s">
        <v>2463</v>
      </c>
      <c r="K1822" t="s">
        <v>2445</v>
      </c>
      <c r="L1822">
        <v>2014</v>
      </c>
      <c r="M1822" t="s">
        <v>2444</v>
      </c>
      <c r="N1822" t="s">
        <v>2466</v>
      </c>
    </row>
    <row r="1823" spans="1:14" ht="17" x14ac:dyDescent="0.2">
      <c r="A1823" s="15" t="s">
        <v>638</v>
      </c>
      <c r="B1823">
        <v>0.74</v>
      </c>
      <c r="C1823" s="13">
        <v>0.02</v>
      </c>
      <c r="D1823" s="13" t="s">
        <v>55</v>
      </c>
      <c r="E1823" s="13" t="s">
        <v>55</v>
      </c>
      <c r="F1823" s="9" t="s">
        <v>2156</v>
      </c>
      <c r="G1823" s="13" t="s">
        <v>2460</v>
      </c>
      <c r="H1823" s="9" t="s">
        <v>31</v>
      </c>
      <c r="I1823" s="9">
        <v>28</v>
      </c>
      <c r="J1823" s="30" t="s">
        <v>2463</v>
      </c>
      <c r="K1823" t="s">
        <v>2445</v>
      </c>
      <c r="L1823">
        <v>2014</v>
      </c>
      <c r="M1823" t="s">
        <v>2444</v>
      </c>
    </row>
    <row r="1824" spans="1:14" ht="17" x14ac:dyDescent="0.2">
      <c r="A1824" s="15" t="s">
        <v>2454</v>
      </c>
      <c r="B1824">
        <v>19.010000000000002</v>
      </c>
      <c r="C1824" s="13">
        <v>1.99</v>
      </c>
      <c r="D1824" s="13" t="s">
        <v>55</v>
      </c>
      <c r="E1824" s="13" t="s">
        <v>55</v>
      </c>
      <c r="F1824" s="9" t="s">
        <v>2156</v>
      </c>
      <c r="G1824" s="13" t="s">
        <v>2461</v>
      </c>
      <c r="H1824" s="9" t="s">
        <v>31</v>
      </c>
      <c r="I1824" s="9">
        <v>19</v>
      </c>
      <c r="J1824" s="30" t="s">
        <v>2463</v>
      </c>
      <c r="K1824" t="s">
        <v>2445</v>
      </c>
      <c r="L1824">
        <v>2014</v>
      </c>
      <c r="M1824" t="s">
        <v>2444</v>
      </c>
    </row>
    <row r="1825" spans="1:14" x14ac:dyDescent="0.2">
      <c r="A1825" t="s">
        <v>2456</v>
      </c>
      <c r="B1825">
        <v>0.66</v>
      </c>
      <c r="C1825" s="13">
        <v>0.24</v>
      </c>
      <c r="D1825" s="13" t="s">
        <v>55</v>
      </c>
      <c r="E1825" s="13" t="s">
        <v>55</v>
      </c>
      <c r="F1825" s="9" t="s">
        <v>2156</v>
      </c>
      <c r="G1825" s="13" t="s">
        <v>2460</v>
      </c>
      <c r="H1825" s="9" t="s">
        <v>31</v>
      </c>
      <c r="I1825" s="9">
        <v>9</v>
      </c>
      <c r="J1825" s="30" t="s">
        <v>2463</v>
      </c>
      <c r="K1825" t="s">
        <v>2445</v>
      </c>
      <c r="L1825">
        <v>2014</v>
      </c>
      <c r="M1825" t="s">
        <v>2444</v>
      </c>
    </row>
    <row r="1826" spans="1:14" ht="17" x14ac:dyDescent="0.2">
      <c r="A1826" s="15" t="s">
        <v>2455</v>
      </c>
      <c r="B1826">
        <v>12.67</v>
      </c>
      <c r="C1826" s="13">
        <v>2.11</v>
      </c>
      <c r="D1826" s="13" t="s">
        <v>55</v>
      </c>
      <c r="E1826" s="13" t="s">
        <v>55</v>
      </c>
      <c r="F1826" s="9" t="s">
        <v>2156</v>
      </c>
      <c r="G1826" s="13" t="s">
        <v>2461</v>
      </c>
      <c r="H1826" s="9" t="s">
        <v>31</v>
      </c>
      <c r="I1826" s="9">
        <v>3</v>
      </c>
      <c r="J1826" s="30" t="s">
        <v>2463</v>
      </c>
      <c r="K1826" t="s">
        <v>2445</v>
      </c>
      <c r="L1826">
        <v>2014</v>
      </c>
      <c r="M1826" t="s">
        <v>2444</v>
      </c>
    </row>
    <row r="1827" spans="1:14" ht="17" x14ac:dyDescent="0.2">
      <c r="A1827" s="15" t="s">
        <v>70</v>
      </c>
      <c r="B1827">
        <v>6.62</v>
      </c>
      <c r="C1827" s="13" t="s">
        <v>55</v>
      </c>
      <c r="D1827" s="13" t="s">
        <v>55</v>
      </c>
      <c r="E1827" s="13" t="s">
        <v>55</v>
      </c>
      <c r="F1827" s="9" t="s">
        <v>55</v>
      </c>
      <c r="G1827" s="13" t="s">
        <v>2462</v>
      </c>
      <c r="H1827" s="9" t="s">
        <v>31</v>
      </c>
      <c r="I1827" s="9" t="s">
        <v>55</v>
      </c>
      <c r="J1827" s="30" t="s">
        <v>2463</v>
      </c>
      <c r="K1827" t="s">
        <v>2445</v>
      </c>
      <c r="L1827">
        <v>2014</v>
      </c>
      <c r="M1827" t="s">
        <v>2444</v>
      </c>
    </row>
    <row r="1828" spans="1:14" ht="17" x14ac:dyDescent="0.2">
      <c r="A1828" s="15" t="s">
        <v>68</v>
      </c>
      <c r="B1828">
        <v>0.47</v>
      </c>
      <c r="C1828" s="13">
        <v>0.02</v>
      </c>
      <c r="D1828" s="13" t="s">
        <v>55</v>
      </c>
      <c r="E1828" s="13" t="s">
        <v>55</v>
      </c>
      <c r="F1828" s="9" t="s">
        <v>2156</v>
      </c>
      <c r="G1828" t="s">
        <v>2459</v>
      </c>
      <c r="H1828" s="9" t="s">
        <v>31</v>
      </c>
      <c r="I1828" s="9">
        <v>147</v>
      </c>
      <c r="J1828" s="30" t="s">
        <v>2463</v>
      </c>
      <c r="K1828" t="s">
        <v>2445</v>
      </c>
      <c r="L1828">
        <v>2014</v>
      </c>
      <c r="M1828" t="s">
        <v>2444</v>
      </c>
    </row>
    <row r="1829" spans="1:14" ht="17" x14ac:dyDescent="0.2">
      <c r="A1829" s="15" t="s">
        <v>2457</v>
      </c>
      <c r="B1829">
        <v>0.25</v>
      </c>
      <c r="C1829" s="13">
        <v>0.01</v>
      </c>
      <c r="D1829" s="13" t="s">
        <v>55</v>
      </c>
      <c r="E1829" s="13" t="s">
        <v>55</v>
      </c>
      <c r="F1829" s="9" t="s">
        <v>2156</v>
      </c>
      <c r="G1829" s="13" t="s">
        <v>2460</v>
      </c>
      <c r="H1829" s="9" t="s">
        <v>31</v>
      </c>
      <c r="I1829" s="9">
        <v>92</v>
      </c>
      <c r="J1829" s="30" t="s">
        <v>2463</v>
      </c>
      <c r="K1829" t="s">
        <v>2445</v>
      </c>
      <c r="L1829">
        <v>2014</v>
      </c>
      <c r="M1829" t="s">
        <v>2444</v>
      </c>
    </row>
    <row r="1830" spans="1:14" ht="17" x14ac:dyDescent="0.2">
      <c r="A1830" s="15" t="s">
        <v>2432</v>
      </c>
      <c r="B1830">
        <v>0.33</v>
      </c>
      <c r="C1830" s="13" t="s">
        <v>55</v>
      </c>
      <c r="D1830" s="13" t="s">
        <v>55</v>
      </c>
      <c r="E1830" s="13" t="s">
        <v>55</v>
      </c>
      <c r="F1830" s="9" t="s">
        <v>55</v>
      </c>
      <c r="G1830" t="s">
        <v>2458</v>
      </c>
      <c r="H1830" s="9" t="s">
        <v>31</v>
      </c>
      <c r="I1830" s="9" t="s">
        <v>55</v>
      </c>
      <c r="J1830" s="30" t="s">
        <v>2463</v>
      </c>
      <c r="K1830" t="s">
        <v>2445</v>
      </c>
      <c r="L1830">
        <v>2014</v>
      </c>
      <c r="M1830" t="s">
        <v>2444</v>
      </c>
    </row>
    <row r="1831" spans="1:14" ht="17" x14ac:dyDescent="0.2">
      <c r="A1831" s="15" t="s">
        <v>2453</v>
      </c>
      <c r="B1831">
        <v>0.57999999999999996</v>
      </c>
      <c r="C1831" s="13">
        <v>0.02</v>
      </c>
      <c r="D1831" s="13" t="s">
        <v>55</v>
      </c>
      <c r="E1831" s="13" t="s">
        <v>55</v>
      </c>
      <c r="F1831" s="9" t="s">
        <v>2156</v>
      </c>
      <c r="G1831" s="13" t="s">
        <v>2460</v>
      </c>
      <c r="H1831" s="9" t="s">
        <v>31</v>
      </c>
      <c r="I1831" s="9">
        <v>16</v>
      </c>
      <c r="J1831" s="30" t="s">
        <v>2465</v>
      </c>
      <c r="K1831" t="s">
        <v>2445</v>
      </c>
      <c r="L1831">
        <v>2014</v>
      </c>
      <c r="M1831" t="s">
        <v>2444</v>
      </c>
    </row>
    <row r="1832" spans="1:14" ht="17" x14ac:dyDescent="0.2">
      <c r="A1832" s="15" t="s">
        <v>638</v>
      </c>
      <c r="B1832">
        <v>0.77</v>
      </c>
      <c r="C1832" s="13">
        <v>0.01</v>
      </c>
      <c r="D1832" s="13" t="s">
        <v>55</v>
      </c>
      <c r="E1832" s="13" t="s">
        <v>55</v>
      </c>
      <c r="F1832" s="9" t="s">
        <v>2156</v>
      </c>
      <c r="G1832" s="13" t="s">
        <v>2460</v>
      </c>
      <c r="H1832" s="9" t="s">
        <v>31</v>
      </c>
      <c r="I1832" s="9">
        <v>27</v>
      </c>
      <c r="J1832" s="30" t="s">
        <v>2465</v>
      </c>
      <c r="K1832" t="s">
        <v>2445</v>
      </c>
      <c r="L1832">
        <v>2014</v>
      </c>
      <c r="M1832" t="s">
        <v>2444</v>
      </c>
    </row>
    <row r="1833" spans="1:14" ht="17" x14ac:dyDescent="0.2">
      <c r="A1833" s="15" t="s">
        <v>2454</v>
      </c>
      <c r="B1833">
        <v>31.11</v>
      </c>
      <c r="C1833" s="13">
        <v>4.91</v>
      </c>
      <c r="D1833" s="13" t="s">
        <v>55</v>
      </c>
      <c r="E1833" s="13" t="s">
        <v>55</v>
      </c>
      <c r="F1833" s="9" t="s">
        <v>2156</v>
      </c>
      <c r="G1833" s="13" t="s">
        <v>2461</v>
      </c>
      <c r="H1833" s="9" t="s">
        <v>31</v>
      </c>
      <c r="I1833" s="9">
        <v>16</v>
      </c>
      <c r="J1833" s="30" t="s">
        <v>2465</v>
      </c>
      <c r="K1833" t="s">
        <v>2445</v>
      </c>
      <c r="L1833">
        <v>2014</v>
      </c>
      <c r="M1833" t="s">
        <v>2444</v>
      </c>
    </row>
    <row r="1834" spans="1:14" x14ac:dyDescent="0.2">
      <c r="A1834" t="s">
        <v>2456</v>
      </c>
      <c r="B1834">
        <v>0.83</v>
      </c>
      <c r="C1834" s="13">
        <v>0.01</v>
      </c>
      <c r="D1834" s="13" t="s">
        <v>55</v>
      </c>
      <c r="E1834" s="13" t="s">
        <v>55</v>
      </c>
      <c r="F1834" s="9" t="s">
        <v>2156</v>
      </c>
      <c r="G1834" s="13" t="s">
        <v>2460</v>
      </c>
      <c r="H1834" s="9" t="s">
        <v>31</v>
      </c>
      <c r="I1834" s="9">
        <v>6</v>
      </c>
      <c r="J1834" s="30" t="s">
        <v>2465</v>
      </c>
      <c r="K1834" t="s">
        <v>2445</v>
      </c>
      <c r="L1834">
        <v>2014</v>
      </c>
      <c r="M1834" t="s">
        <v>2444</v>
      </c>
    </row>
    <row r="1835" spans="1:14" ht="17" x14ac:dyDescent="0.2">
      <c r="A1835" s="15" t="s">
        <v>2455</v>
      </c>
      <c r="B1835">
        <v>20.73</v>
      </c>
      <c r="C1835" s="13">
        <v>4.91</v>
      </c>
      <c r="D1835" s="13" t="s">
        <v>55</v>
      </c>
      <c r="E1835" s="13" t="s">
        <v>55</v>
      </c>
      <c r="F1835" s="9" t="s">
        <v>2156</v>
      </c>
      <c r="G1835" s="13" t="s">
        <v>2461</v>
      </c>
      <c r="H1835" s="9" t="s">
        <v>31</v>
      </c>
      <c r="I1835" s="9">
        <v>16</v>
      </c>
      <c r="J1835" s="30" t="s">
        <v>2465</v>
      </c>
      <c r="K1835" t="s">
        <v>2445</v>
      </c>
      <c r="L1835">
        <v>2014</v>
      </c>
      <c r="M1835" t="s">
        <v>2444</v>
      </c>
    </row>
    <row r="1836" spans="1:14" ht="17" x14ac:dyDescent="0.2">
      <c r="A1836" s="15" t="s">
        <v>70</v>
      </c>
      <c r="B1836">
        <v>10.53</v>
      </c>
      <c r="C1836" s="13" t="s">
        <v>55</v>
      </c>
      <c r="D1836" s="13" t="s">
        <v>55</v>
      </c>
      <c r="E1836" s="13" t="s">
        <v>55</v>
      </c>
      <c r="F1836" s="9" t="s">
        <v>55</v>
      </c>
      <c r="G1836" s="13" t="s">
        <v>2462</v>
      </c>
      <c r="H1836" s="9" t="s">
        <v>31</v>
      </c>
      <c r="I1836" s="9" t="s">
        <v>55</v>
      </c>
      <c r="J1836" s="30" t="s">
        <v>2465</v>
      </c>
      <c r="K1836" t="s">
        <v>2445</v>
      </c>
      <c r="L1836">
        <v>2014</v>
      </c>
      <c r="M1836" t="s">
        <v>2444</v>
      </c>
    </row>
    <row r="1837" spans="1:14" ht="17" x14ac:dyDescent="0.2">
      <c r="A1837" s="15" t="s">
        <v>68</v>
      </c>
      <c r="B1837">
        <v>0.21</v>
      </c>
      <c r="C1837" s="13">
        <v>0.02</v>
      </c>
      <c r="D1837" s="13" t="s">
        <v>55</v>
      </c>
      <c r="E1837" s="13" t="s">
        <v>55</v>
      </c>
      <c r="F1837" s="9" t="s">
        <v>2156</v>
      </c>
      <c r="G1837" t="s">
        <v>2464</v>
      </c>
      <c r="H1837" s="9" t="s">
        <v>31</v>
      </c>
      <c r="I1837" s="9">
        <v>229</v>
      </c>
      <c r="J1837" s="30" t="s">
        <v>2465</v>
      </c>
      <c r="K1837" t="s">
        <v>2445</v>
      </c>
      <c r="L1837">
        <v>2014</v>
      </c>
      <c r="M1837" t="s">
        <v>2444</v>
      </c>
    </row>
    <row r="1838" spans="1:14" ht="17" x14ac:dyDescent="0.2">
      <c r="A1838" s="15" t="s">
        <v>2432</v>
      </c>
      <c r="B1838">
        <v>0.3</v>
      </c>
      <c r="C1838" s="13" t="s">
        <v>55</v>
      </c>
      <c r="D1838" s="13" t="s">
        <v>55</v>
      </c>
      <c r="E1838" s="13" t="s">
        <v>55</v>
      </c>
      <c r="F1838" s="9" t="s">
        <v>55</v>
      </c>
      <c r="G1838" t="s">
        <v>2458</v>
      </c>
      <c r="H1838" s="9" t="s">
        <v>31</v>
      </c>
      <c r="I1838" s="9" t="s">
        <v>55</v>
      </c>
      <c r="J1838" s="30" t="s">
        <v>2465</v>
      </c>
      <c r="K1838" t="s">
        <v>2445</v>
      </c>
      <c r="L1838">
        <v>2014</v>
      </c>
      <c r="M1838" t="s">
        <v>2444</v>
      </c>
    </row>
    <row r="1839" spans="1:14" ht="17" x14ac:dyDescent="0.2">
      <c r="A1839" s="15" t="s">
        <v>2500</v>
      </c>
      <c r="B1839" t="s">
        <v>55</v>
      </c>
      <c r="C1839" s="13" t="s">
        <v>379</v>
      </c>
      <c r="D1839" s="13" t="s">
        <v>379</v>
      </c>
      <c r="E1839" s="13" t="s">
        <v>379</v>
      </c>
      <c r="F1839" s="13" t="s">
        <v>54</v>
      </c>
      <c r="G1839" s="13" t="s">
        <v>2495</v>
      </c>
      <c r="H1839" s="9" t="s">
        <v>54</v>
      </c>
      <c r="I1839" s="9" t="s">
        <v>438</v>
      </c>
      <c r="J1839" s="30" t="s">
        <v>2508</v>
      </c>
      <c r="K1839" t="s">
        <v>2490</v>
      </c>
      <c r="L1839">
        <v>2010</v>
      </c>
      <c r="M1839" t="s">
        <v>2489</v>
      </c>
      <c r="N1839" t="s">
        <v>2507</v>
      </c>
    </row>
    <row r="1840" spans="1:14" ht="17" x14ac:dyDescent="0.2">
      <c r="A1840" s="15" t="s">
        <v>2501</v>
      </c>
      <c r="B1840" t="s">
        <v>55</v>
      </c>
      <c r="C1840" s="13" t="s">
        <v>379</v>
      </c>
      <c r="D1840" s="13" t="s">
        <v>379</v>
      </c>
      <c r="E1840" s="13" t="s">
        <v>379</v>
      </c>
      <c r="F1840" s="13" t="s">
        <v>54</v>
      </c>
      <c r="G1840" s="13" t="s">
        <v>2495</v>
      </c>
      <c r="H1840" s="9" t="s">
        <v>54</v>
      </c>
      <c r="I1840" s="9" t="s">
        <v>438</v>
      </c>
      <c r="J1840" s="30" t="s">
        <v>2508</v>
      </c>
      <c r="K1840" t="s">
        <v>2490</v>
      </c>
      <c r="L1840">
        <v>2010</v>
      </c>
      <c r="M1840" t="s">
        <v>2489</v>
      </c>
      <c r="N1840" t="s">
        <v>2514</v>
      </c>
    </row>
    <row r="1841" spans="1:13" ht="17" x14ac:dyDescent="0.2">
      <c r="A1841" s="15" t="s">
        <v>2502</v>
      </c>
      <c r="B1841" t="s">
        <v>55</v>
      </c>
      <c r="C1841" s="13" t="s">
        <v>379</v>
      </c>
      <c r="D1841" s="13" t="s">
        <v>379</v>
      </c>
      <c r="E1841" s="13" t="s">
        <v>379</v>
      </c>
      <c r="F1841" s="13" t="s">
        <v>54</v>
      </c>
      <c r="G1841" s="13" t="s">
        <v>2495</v>
      </c>
      <c r="H1841" s="9" t="s">
        <v>54</v>
      </c>
      <c r="I1841" s="9" t="s">
        <v>438</v>
      </c>
      <c r="J1841" s="30" t="s">
        <v>2508</v>
      </c>
      <c r="K1841" t="s">
        <v>2490</v>
      </c>
      <c r="L1841">
        <v>2010</v>
      </c>
      <c r="M1841" t="s">
        <v>2489</v>
      </c>
    </row>
    <row r="1842" spans="1:13" ht="17" x14ac:dyDescent="0.2">
      <c r="A1842" s="15" t="s">
        <v>2503</v>
      </c>
      <c r="B1842" t="s">
        <v>55</v>
      </c>
      <c r="C1842" s="13" t="s">
        <v>379</v>
      </c>
      <c r="D1842" s="13" t="s">
        <v>379</v>
      </c>
      <c r="E1842" s="13" t="s">
        <v>379</v>
      </c>
      <c r="F1842" s="13" t="s">
        <v>54</v>
      </c>
      <c r="G1842" s="13" t="s">
        <v>2495</v>
      </c>
      <c r="H1842" s="9" t="s">
        <v>54</v>
      </c>
      <c r="I1842" s="9" t="s">
        <v>438</v>
      </c>
      <c r="J1842" s="30" t="s">
        <v>2508</v>
      </c>
      <c r="K1842" t="s">
        <v>2490</v>
      </c>
      <c r="L1842">
        <v>2010</v>
      </c>
      <c r="M1842" t="s">
        <v>2489</v>
      </c>
    </row>
    <row r="1843" spans="1:13" ht="17" x14ac:dyDescent="0.2">
      <c r="A1843" s="15" t="s">
        <v>2504</v>
      </c>
      <c r="B1843" t="s">
        <v>55</v>
      </c>
      <c r="C1843" s="13" t="s">
        <v>379</v>
      </c>
      <c r="D1843" s="13" t="s">
        <v>379</v>
      </c>
      <c r="E1843" s="13" t="s">
        <v>379</v>
      </c>
      <c r="F1843" s="13" t="s">
        <v>54</v>
      </c>
      <c r="G1843" s="13" t="s">
        <v>2495</v>
      </c>
      <c r="H1843" s="9" t="s">
        <v>54</v>
      </c>
      <c r="I1843" s="9" t="s">
        <v>438</v>
      </c>
      <c r="J1843" s="30" t="s">
        <v>2508</v>
      </c>
      <c r="K1843" t="s">
        <v>2490</v>
      </c>
      <c r="L1843">
        <v>2010</v>
      </c>
      <c r="M1843" t="s">
        <v>2489</v>
      </c>
    </row>
    <row r="1844" spans="1:13" ht="17" x14ac:dyDescent="0.2">
      <c r="A1844" s="15" t="s">
        <v>2505</v>
      </c>
      <c r="B1844" t="s">
        <v>55</v>
      </c>
      <c r="C1844" s="13" t="s">
        <v>379</v>
      </c>
      <c r="D1844" s="13" t="s">
        <v>379</v>
      </c>
      <c r="E1844" s="13" t="s">
        <v>379</v>
      </c>
      <c r="F1844" s="13" t="s">
        <v>54</v>
      </c>
      <c r="G1844" s="13" t="s">
        <v>2495</v>
      </c>
      <c r="H1844" s="9" t="s">
        <v>54</v>
      </c>
      <c r="I1844" s="9" t="s">
        <v>438</v>
      </c>
      <c r="J1844" s="30" t="s">
        <v>2508</v>
      </c>
      <c r="K1844" t="s">
        <v>2490</v>
      </c>
      <c r="L1844">
        <v>2010</v>
      </c>
      <c r="M1844" t="s">
        <v>2489</v>
      </c>
    </row>
    <row r="1845" spans="1:13" ht="17" x14ac:dyDescent="0.2">
      <c r="A1845" s="15" t="s">
        <v>2506</v>
      </c>
      <c r="B1845" t="s">
        <v>55</v>
      </c>
      <c r="C1845" s="13" t="s">
        <v>379</v>
      </c>
      <c r="D1845" s="13" t="s">
        <v>379</v>
      </c>
      <c r="E1845" s="13" t="s">
        <v>379</v>
      </c>
      <c r="F1845" s="13" t="s">
        <v>54</v>
      </c>
      <c r="G1845" s="13" t="s">
        <v>2495</v>
      </c>
      <c r="H1845" s="9" t="s">
        <v>54</v>
      </c>
      <c r="I1845" s="9" t="s">
        <v>438</v>
      </c>
      <c r="J1845" s="30" t="s">
        <v>2508</v>
      </c>
      <c r="K1845" t="s">
        <v>2490</v>
      </c>
      <c r="L1845">
        <v>2010</v>
      </c>
      <c r="M1845" t="s">
        <v>2489</v>
      </c>
    </row>
    <row r="1846" spans="1:13" ht="17" x14ac:dyDescent="0.2">
      <c r="A1846" s="15" t="s">
        <v>2509</v>
      </c>
      <c r="B1846" t="s">
        <v>55</v>
      </c>
      <c r="C1846" s="13" t="s">
        <v>379</v>
      </c>
      <c r="D1846" s="13" t="s">
        <v>379</v>
      </c>
      <c r="E1846" s="13" t="s">
        <v>379</v>
      </c>
      <c r="F1846" s="13" t="s">
        <v>54</v>
      </c>
      <c r="G1846" s="13" t="s">
        <v>2495</v>
      </c>
      <c r="H1846" s="9" t="s">
        <v>54</v>
      </c>
      <c r="I1846" s="9" t="s">
        <v>438</v>
      </c>
      <c r="J1846" s="30" t="s">
        <v>2508</v>
      </c>
      <c r="K1846" t="s">
        <v>2490</v>
      </c>
      <c r="L1846">
        <v>2010</v>
      </c>
      <c r="M1846" t="s">
        <v>2489</v>
      </c>
    </row>
    <row r="1847" spans="1:13" ht="17" x14ac:dyDescent="0.2">
      <c r="A1847" s="15" t="s">
        <v>2510</v>
      </c>
      <c r="B1847" t="s">
        <v>55</v>
      </c>
      <c r="C1847" s="13" t="s">
        <v>379</v>
      </c>
      <c r="D1847" s="13" t="s">
        <v>379</v>
      </c>
      <c r="E1847" s="13" t="s">
        <v>379</v>
      </c>
      <c r="F1847" s="13" t="s">
        <v>54</v>
      </c>
      <c r="G1847" s="13" t="s">
        <v>2495</v>
      </c>
      <c r="H1847" s="9" t="s">
        <v>54</v>
      </c>
      <c r="I1847" s="9" t="s">
        <v>438</v>
      </c>
      <c r="J1847" s="30" t="s">
        <v>2508</v>
      </c>
      <c r="K1847" t="s">
        <v>2490</v>
      </c>
      <c r="L1847">
        <v>2010</v>
      </c>
      <c r="M1847" t="s">
        <v>2489</v>
      </c>
    </row>
    <row r="1848" spans="1:13" ht="17" x14ac:dyDescent="0.2">
      <c r="A1848" s="15" t="s">
        <v>1651</v>
      </c>
      <c r="B1848" t="s">
        <v>55</v>
      </c>
      <c r="C1848" s="13" t="s">
        <v>379</v>
      </c>
      <c r="D1848" s="13" t="s">
        <v>379</v>
      </c>
      <c r="E1848" s="13" t="s">
        <v>379</v>
      </c>
      <c r="F1848" s="13" t="s">
        <v>54</v>
      </c>
      <c r="G1848" s="13" t="s">
        <v>2495</v>
      </c>
      <c r="H1848" s="9" t="s">
        <v>54</v>
      </c>
      <c r="I1848" s="9" t="s">
        <v>438</v>
      </c>
      <c r="J1848" s="30" t="s">
        <v>2508</v>
      </c>
      <c r="K1848" t="s">
        <v>2490</v>
      </c>
      <c r="L1848">
        <v>2010</v>
      </c>
      <c r="M1848" t="s">
        <v>2489</v>
      </c>
    </row>
    <row r="1849" spans="1:13" ht="17" x14ac:dyDescent="0.2">
      <c r="A1849" s="15" t="s">
        <v>2511</v>
      </c>
      <c r="B1849" t="s">
        <v>55</v>
      </c>
      <c r="C1849" s="13" t="s">
        <v>379</v>
      </c>
      <c r="D1849" s="13" t="s">
        <v>379</v>
      </c>
      <c r="E1849" s="13" t="s">
        <v>379</v>
      </c>
      <c r="F1849" s="13" t="s">
        <v>54</v>
      </c>
      <c r="G1849" s="13" t="s">
        <v>2495</v>
      </c>
      <c r="H1849" s="9" t="s">
        <v>54</v>
      </c>
      <c r="I1849" s="9" t="s">
        <v>438</v>
      </c>
      <c r="J1849" s="30" t="s">
        <v>2508</v>
      </c>
      <c r="K1849" t="s">
        <v>2490</v>
      </c>
      <c r="L1849">
        <v>2010</v>
      </c>
      <c r="M1849" t="s">
        <v>2489</v>
      </c>
    </row>
    <row r="1850" spans="1:13" ht="17" x14ac:dyDescent="0.2">
      <c r="A1850" s="15" t="s">
        <v>350</v>
      </c>
      <c r="B1850" t="s">
        <v>55</v>
      </c>
      <c r="C1850" s="13" t="s">
        <v>379</v>
      </c>
      <c r="D1850" s="13" t="s">
        <v>379</v>
      </c>
      <c r="E1850" s="13" t="s">
        <v>379</v>
      </c>
      <c r="F1850" s="13" t="s">
        <v>72</v>
      </c>
      <c r="G1850" s="13" t="s">
        <v>2513</v>
      </c>
      <c r="H1850" s="9" t="s">
        <v>55</v>
      </c>
      <c r="I1850" s="9" t="s">
        <v>438</v>
      </c>
      <c r="J1850" s="30" t="s">
        <v>2508</v>
      </c>
      <c r="K1850" t="s">
        <v>2490</v>
      </c>
      <c r="L1850">
        <v>2010</v>
      </c>
      <c r="M1850" t="s">
        <v>2489</v>
      </c>
    </row>
    <row r="1851" spans="1:13" ht="17" x14ac:dyDescent="0.2">
      <c r="A1851" s="15" t="s">
        <v>2500</v>
      </c>
      <c r="B1851" t="s">
        <v>55</v>
      </c>
      <c r="C1851" s="13" t="s">
        <v>379</v>
      </c>
      <c r="D1851" s="13" t="s">
        <v>379</v>
      </c>
      <c r="E1851" s="13" t="s">
        <v>379</v>
      </c>
      <c r="F1851" s="13" t="s">
        <v>54</v>
      </c>
      <c r="G1851" s="13" t="s">
        <v>2495</v>
      </c>
      <c r="H1851" s="9" t="s">
        <v>54</v>
      </c>
      <c r="I1851" s="9" t="s">
        <v>438</v>
      </c>
      <c r="J1851" s="13" t="s">
        <v>2512</v>
      </c>
      <c r="K1851" t="s">
        <v>2490</v>
      </c>
      <c r="L1851">
        <v>2010</v>
      </c>
      <c r="M1851" t="s">
        <v>2489</v>
      </c>
    </row>
    <row r="1852" spans="1:13" ht="17" x14ac:dyDescent="0.2">
      <c r="A1852" s="15" t="s">
        <v>2501</v>
      </c>
      <c r="B1852" t="s">
        <v>55</v>
      </c>
      <c r="C1852" s="13" t="s">
        <v>379</v>
      </c>
      <c r="D1852" s="13" t="s">
        <v>379</v>
      </c>
      <c r="E1852" s="13" t="s">
        <v>379</v>
      </c>
      <c r="F1852" s="13" t="s">
        <v>54</v>
      </c>
      <c r="G1852" s="13" t="s">
        <v>2495</v>
      </c>
      <c r="H1852" s="9" t="s">
        <v>54</v>
      </c>
      <c r="I1852" s="9" t="s">
        <v>438</v>
      </c>
      <c r="J1852" s="13" t="s">
        <v>2512</v>
      </c>
      <c r="K1852" t="s">
        <v>2490</v>
      </c>
      <c r="L1852">
        <v>2010</v>
      </c>
      <c r="M1852" t="s">
        <v>2489</v>
      </c>
    </row>
    <row r="1853" spans="1:13" ht="17" x14ac:dyDescent="0.2">
      <c r="A1853" s="15" t="s">
        <v>2502</v>
      </c>
      <c r="B1853" t="s">
        <v>55</v>
      </c>
      <c r="C1853" s="13" t="s">
        <v>379</v>
      </c>
      <c r="D1853" s="13" t="s">
        <v>379</v>
      </c>
      <c r="E1853" s="13" t="s">
        <v>379</v>
      </c>
      <c r="F1853" s="13" t="s">
        <v>54</v>
      </c>
      <c r="G1853" s="13" t="s">
        <v>2495</v>
      </c>
      <c r="H1853" s="9" t="s">
        <v>54</v>
      </c>
      <c r="I1853" s="9" t="s">
        <v>438</v>
      </c>
      <c r="J1853" s="13" t="s">
        <v>2512</v>
      </c>
      <c r="K1853" t="s">
        <v>2490</v>
      </c>
      <c r="L1853">
        <v>2010</v>
      </c>
      <c r="M1853" t="s">
        <v>2489</v>
      </c>
    </row>
    <row r="1854" spans="1:13" ht="17" x14ac:dyDescent="0.2">
      <c r="A1854" s="15" t="s">
        <v>2503</v>
      </c>
      <c r="B1854" t="s">
        <v>55</v>
      </c>
      <c r="C1854" s="13" t="s">
        <v>379</v>
      </c>
      <c r="D1854" s="13" t="s">
        <v>379</v>
      </c>
      <c r="E1854" s="13" t="s">
        <v>379</v>
      </c>
      <c r="F1854" s="13" t="s">
        <v>54</v>
      </c>
      <c r="G1854" s="13" t="s">
        <v>2495</v>
      </c>
      <c r="H1854" s="9" t="s">
        <v>54</v>
      </c>
      <c r="I1854" s="9" t="s">
        <v>438</v>
      </c>
      <c r="J1854" s="13" t="s">
        <v>2512</v>
      </c>
      <c r="K1854" t="s">
        <v>2490</v>
      </c>
      <c r="L1854">
        <v>2010</v>
      </c>
      <c r="M1854" t="s">
        <v>2489</v>
      </c>
    </row>
    <row r="1855" spans="1:13" ht="17" x14ac:dyDescent="0.2">
      <c r="A1855" s="15" t="s">
        <v>2504</v>
      </c>
      <c r="B1855" t="s">
        <v>55</v>
      </c>
      <c r="C1855" s="13" t="s">
        <v>379</v>
      </c>
      <c r="D1855" s="13" t="s">
        <v>379</v>
      </c>
      <c r="E1855" s="13" t="s">
        <v>379</v>
      </c>
      <c r="F1855" s="13" t="s">
        <v>54</v>
      </c>
      <c r="G1855" s="13" t="s">
        <v>2495</v>
      </c>
      <c r="H1855" s="9" t="s">
        <v>54</v>
      </c>
      <c r="I1855" s="9" t="s">
        <v>438</v>
      </c>
      <c r="J1855" s="13" t="s">
        <v>2512</v>
      </c>
      <c r="K1855" t="s">
        <v>2490</v>
      </c>
      <c r="L1855">
        <v>2010</v>
      </c>
      <c r="M1855" t="s">
        <v>2489</v>
      </c>
    </row>
    <row r="1856" spans="1:13" ht="17" x14ac:dyDescent="0.2">
      <c r="A1856" s="15" t="s">
        <v>2505</v>
      </c>
      <c r="B1856" t="s">
        <v>55</v>
      </c>
      <c r="C1856" s="13" t="s">
        <v>379</v>
      </c>
      <c r="D1856" s="13" t="s">
        <v>379</v>
      </c>
      <c r="E1856" s="13" t="s">
        <v>379</v>
      </c>
      <c r="F1856" s="13" t="s">
        <v>54</v>
      </c>
      <c r="G1856" s="13" t="s">
        <v>2495</v>
      </c>
      <c r="H1856" s="9" t="s">
        <v>54</v>
      </c>
      <c r="I1856" s="9" t="s">
        <v>438</v>
      </c>
      <c r="J1856" s="13" t="s">
        <v>2512</v>
      </c>
      <c r="K1856" t="s">
        <v>2490</v>
      </c>
      <c r="L1856">
        <v>2010</v>
      </c>
      <c r="M1856" t="s">
        <v>2489</v>
      </c>
    </row>
    <row r="1857" spans="1:14" ht="17" x14ac:dyDescent="0.2">
      <c r="A1857" s="15" t="s">
        <v>2506</v>
      </c>
      <c r="B1857" t="s">
        <v>55</v>
      </c>
      <c r="C1857" s="13" t="s">
        <v>379</v>
      </c>
      <c r="D1857" s="13" t="s">
        <v>379</v>
      </c>
      <c r="E1857" s="13" t="s">
        <v>379</v>
      </c>
      <c r="F1857" s="13" t="s">
        <v>54</v>
      </c>
      <c r="G1857" s="13" t="s">
        <v>2495</v>
      </c>
      <c r="H1857" s="9" t="s">
        <v>54</v>
      </c>
      <c r="I1857" s="9" t="s">
        <v>438</v>
      </c>
      <c r="J1857" s="13" t="s">
        <v>2512</v>
      </c>
      <c r="K1857" t="s">
        <v>2490</v>
      </c>
      <c r="L1857">
        <v>2010</v>
      </c>
      <c r="M1857" t="s">
        <v>2489</v>
      </c>
    </row>
    <row r="1858" spans="1:14" ht="17" x14ac:dyDescent="0.2">
      <c r="A1858" s="15" t="s">
        <v>2509</v>
      </c>
      <c r="B1858" t="s">
        <v>55</v>
      </c>
      <c r="C1858" s="13" t="s">
        <v>379</v>
      </c>
      <c r="D1858" s="13" t="s">
        <v>379</v>
      </c>
      <c r="E1858" s="13" t="s">
        <v>379</v>
      </c>
      <c r="F1858" s="13" t="s">
        <v>54</v>
      </c>
      <c r="G1858" s="13" t="s">
        <v>2495</v>
      </c>
      <c r="H1858" s="9" t="s">
        <v>54</v>
      </c>
      <c r="I1858" s="9" t="s">
        <v>438</v>
      </c>
      <c r="J1858" s="13" t="s">
        <v>2512</v>
      </c>
      <c r="K1858" t="s">
        <v>2490</v>
      </c>
      <c r="L1858">
        <v>2010</v>
      </c>
      <c r="M1858" t="s">
        <v>2489</v>
      </c>
    </row>
    <row r="1859" spans="1:14" ht="17" x14ac:dyDescent="0.2">
      <c r="A1859" s="15" t="s">
        <v>2510</v>
      </c>
      <c r="B1859" t="s">
        <v>55</v>
      </c>
      <c r="C1859" s="13" t="s">
        <v>379</v>
      </c>
      <c r="D1859" s="13" t="s">
        <v>379</v>
      </c>
      <c r="E1859" s="13" t="s">
        <v>379</v>
      </c>
      <c r="F1859" s="13" t="s">
        <v>54</v>
      </c>
      <c r="G1859" s="13" t="s">
        <v>2495</v>
      </c>
      <c r="H1859" s="9" t="s">
        <v>54</v>
      </c>
      <c r="I1859" s="9" t="s">
        <v>438</v>
      </c>
      <c r="J1859" s="13" t="s">
        <v>2512</v>
      </c>
      <c r="K1859" t="s">
        <v>2490</v>
      </c>
      <c r="L1859">
        <v>2010</v>
      </c>
      <c r="M1859" t="s">
        <v>2489</v>
      </c>
    </row>
    <row r="1860" spans="1:14" ht="17" x14ac:dyDescent="0.2">
      <c r="A1860" s="15" t="s">
        <v>1651</v>
      </c>
      <c r="B1860" t="s">
        <v>55</v>
      </c>
      <c r="C1860" s="13" t="s">
        <v>379</v>
      </c>
      <c r="D1860" s="13" t="s">
        <v>379</v>
      </c>
      <c r="E1860" s="13" t="s">
        <v>379</v>
      </c>
      <c r="F1860" s="13" t="s">
        <v>54</v>
      </c>
      <c r="G1860" s="13" t="s">
        <v>2495</v>
      </c>
      <c r="H1860" s="9" t="s">
        <v>54</v>
      </c>
      <c r="I1860" s="9" t="s">
        <v>438</v>
      </c>
      <c r="J1860" s="13" t="s">
        <v>2512</v>
      </c>
      <c r="K1860" t="s">
        <v>2490</v>
      </c>
      <c r="L1860">
        <v>2010</v>
      </c>
      <c r="M1860" t="s">
        <v>2489</v>
      </c>
    </row>
    <row r="1861" spans="1:14" ht="17" x14ac:dyDescent="0.2">
      <c r="A1861" s="15" t="s">
        <v>2511</v>
      </c>
      <c r="B1861" t="s">
        <v>55</v>
      </c>
      <c r="C1861" s="13" t="s">
        <v>379</v>
      </c>
      <c r="D1861" s="13" t="s">
        <v>379</v>
      </c>
      <c r="E1861" s="13" t="s">
        <v>379</v>
      </c>
      <c r="F1861" s="13" t="s">
        <v>54</v>
      </c>
      <c r="G1861" s="13" t="s">
        <v>2495</v>
      </c>
      <c r="H1861" s="9" t="s">
        <v>54</v>
      </c>
      <c r="I1861" s="9" t="s">
        <v>438</v>
      </c>
      <c r="J1861" s="13" t="s">
        <v>2512</v>
      </c>
      <c r="K1861" t="s">
        <v>2490</v>
      </c>
      <c r="L1861">
        <v>2010</v>
      </c>
      <c r="M1861" t="s">
        <v>2489</v>
      </c>
    </row>
    <row r="1862" spans="1:14" ht="17" x14ac:dyDescent="0.2">
      <c r="A1862" s="15" t="s">
        <v>350</v>
      </c>
      <c r="B1862" t="s">
        <v>55</v>
      </c>
      <c r="C1862" s="13" t="s">
        <v>379</v>
      </c>
      <c r="D1862" s="13" t="s">
        <v>379</v>
      </c>
      <c r="E1862" s="13" t="s">
        <v>379</v>
      </c>
      <c r="F1862" s="13" t="s">
        <v>72</v>
      </c>
      <c r="G1862" s="13" t="s">
        <v>2513</v>
      </c>
      <c r="H1862" s="9" t="s">
        <v>37</v>
      </c>
      <c r="I1862" s="9" t="s">
        <v>438</v>
      </c>
      <c r="J1862" s="13" t="s">
        <v>2512</v>
      </c>
      <c r="K1862" t="s">
        <v>2490</v>
      </c>
      <c r="L1862">
        <v>2010</v>
      </c>
      <c r="M1862" t="s">
        <v>2489</v>
      </c>
    </row>
    <row r="1863" spans="1:14" ht="17" x14ac:dyDescent="0.2">
      <c r="A1863" s="15" t="s">
        <v>350</v>
      </c>
      <c r="B1863" t="s">
        <v>55</v>
      </c>
      <c r="C1863" s="13">
        <v>1.0369999999999999</v>
      </c>
      <c r="D1863" s="13" t="s">
        <v>379</v>
      </c>
      <c r="E1863" s="13" t="s">
        <v>379</v>
      </c>
      <c r="F1863" s="9" t="s">
        <v>72</v>
      </c>
      <c r="G1863" s="13" t="s">
        <v>2526</v>
      </c>
      <c r="H1863" s="9" t="s">
        <v>55</v>
      </c>
      <c r="I1863" s="9" t="s">
        <v>55</v>
      </c>
      <c r="J1863" s="13" t="s">
        <v>2523</v>
      </c>
      <c r="K1863" t="s">
        <v>2516</v>
      </c>
      <c r="L1863">
        <v>2014</v>
      </c>
      <c r="M1863" t="s">
        <v>2515</v>
      </c>
    </row>
    <row r="1864" spans="1:14" ht="17" x14ac:dyDescent="0.2">
      <c r="A1864" s="15" t="s">
        <v>350</v>
      </c>
      <c r="B1864" t="s">
        <v>55</v>
      </c>
      <c r="C1864" s="13">
        <v>0.47299999999999998</v>
      </c>
      <c r="D1864" s="13" t="s">
        <v>379</v>
      </c>
      <c r="E1864" s="13" t="s">
        <v>379</v>
      </c>
      <c r="F1864" s="9" t="s">
        <v>72</v>
      </c>
      <c r="G1864" s="13" t="s">
        <v>2526</v>
      </c>
      <c r="H1864" s="9" t="s">
        <v>55</v>
      </c>
      <c r="I1864" s="9" t="s">
        <v>55</v>
      </c>
      <c r="J1864" s="13" t="s">
        <v>2524</v>
      </c>
      <c r="K1864" t="s">
        <v>2516</v>
      </c>
      <c r="L1864">
        <v>2014</v>
      </c>
      <c r="M1864" t="s">
        <v>2515</v>
      </c>
    </row>
    <row r="1865" spans="1:14" ht="17" x14ac:dyDescent="0.2">
      <c r="A1865" s="15" t="s">
        <v>350</v>
      </c>
      <c r="B1865" t="s">
        <v>55</v>
      </c>
      <c r="C1865" s="13">
        <v>0.315</v>
      </c>
      <c r="D1865" s="13" t="s">
        <v>379</v>
      </c>
      <c r="E1865" s="13" t="s">
        <v>379</v>
      </c>
      <c r="F1865" s="9" t="s">
        <v>72</v>
      </c>
      <c r="G1865" s="13" t="s">
        <v>2526</v>
      </c>
      <c r="H1865" s="9" t="s">
        <v>55</v>
      </c>
      <c r="I1865" s="9" t="s">
        <v>55</v>
      </c>
      <c r="J1865" s="13" t="s">
        <v>2525</v>
      </c>
      <c r="K1865" t="s">
        <v>2516</v>
      </c>
      <c r="L1865">
        <v>2014</v>
      </c>
      <c r="M1865" t="s">
        <v>2515</v>
      </c>
      <c r="N1865" t="s">
        <v>2527</v>
      </c>
    </row>
    <row r="1866" spans="1:14" ht="17" x14ac:dyDescent="0.2">
      <c r="A1866" s="15" t="s">
        <v>70</v>
      </c>
      <c r="B1866" t="s">
        <v>1843</v>
      </c>
      <c r="C1866" s="13">
        <v>0.04</v>
      </c>
      <c r="D1866" s="13" t="s">
        <v>55</v>
      </c>
      <c r="E1866" s="13" t="s">
        <v>55</v>
      </c>
      <c r="F1866" s="13" t="s">
        <v>55</v>
      </c>
      <c r="G1866" s="13" t="s">
        <v>1431</v>
      </c>
      <c r="H1866" s="13" t="s">
        <v>55</v>
      </c>
      <c r="I1866" s="13" t="s">
        <v>55</v>
      </c>
      <c r="J1866" s="13" t="s">
        <v>2523</v>
      </c>
      <c r="K1866" t="s">
        <v>2516</v>
      </c>
      <c r="L1866">
        <v>2014</v>
      </c>
      <c r="M1866" t="s">
        <v>2515</v>
      </c>
    </row>
    <row r="1867" spans="1:14" ht="17" x14ac:dyDescent="0.2">
      <c r="A1867" s="15" t="s">
        <v>69</v>
      </c>
      <c r="B1867" t="s">
        <v>1849</v>
      </c>
      <c r="C1867" s="13">
        <v>1</v>
      </c>
      <c r="D1867" s="13" t="s">
        <v>55</v>
      </c>
      <c r="E1867" s="13" t="s">
        <v>55</v>
      </c>
      <c r="F1867" s="13" t="s">
        <v>55</v>
      </c>
      <c r="G1867" s="13" t="s">
        <v>1431</v>
      </c>
      <c r="H1867" s="13" t="s">
        <v>55</v>
      </c>
      <c r="I1867" s="13" t="s">
        <v>55</v>
      </c>
      <c r="J1867" s="13" t="s">
        <v>2523</v>
      </c>
      <c r="K1867" t="s">
        <v>2516</v>
      </c>
      <c r="L1867">
        <v>2014</v>
      </c>
      <c r="M1867" t="s">
        <v>2515</v>
      </c>
    </row>
    <row r="1868" spans="1:14" ht="17" x14ac:dyDescent="0.2">
      <c r="A1868" s="15" t="s">
        <v>1642</v>
      </c>
      <c r="B1868" t="s">
        <v>1852</v>
      </c>
      <c r="C1868" s="13">
        <v>1</v>
      </c>
      <c r="D1868" s="13" t="s">
        <v>55</v>
      </c>
      <c r="E1868" s="13" t="s">
        <v>55</v>
      </c>
      <c r="F1868" s="13" t="s">
        <v>55</v>
      </c>
      <c r="G1868" s="13" t="s">
        <v>1431</v>
      </c>
      <c r="H1868" s="13" t="s">
        <v>55</v>
      </c>
      <c r="I1868" s="13" t="s">
        <v>55</v>
      </c>
      <c r="J1868" s="13" t="s">
        <v>2523</v>
      </c>
      <c r="K1868" t="s">
        <v>2516</v>
      </c>
      <c r="L1868">
        <v>2014</v>
      </c>
      <c r="M1868" t="s">
        <v>2515</v>
      </c>
    </row>
    <row r="1869" spans="1:14" ht="17" x14ac:dyDescent="0.2">
      <c r="A1869" s="15" t="s">
        <v>68</v>
      </c>
      <c r="B1869" t="s">
        <v>1863</v>
      </c>
      <c r="C1869" s="13">
        <v>1</v>
      </c>
      <c r="D1869" s="13" t="s">
        <v>55</v>
      </c>
      <c r="E1869" s="13" t="s">
        <v>55</v>
      </c>
      <c r="F1869" s="13" t="s">
        <v>55</v>
      </c>
      <c r="G1869" s="13" t="s">
        <v>1431</v>
      </c>
      <c r="H1869" s="13" t="s">
        <v>55</v>
      </c>
      <c r="I1869" s="13" t="s">
        <v>55</v>
      </c>
      <c r="J1869" s="13" t="s">
        <v>2523</v>
      </c>
      <c r="K1869" t="s">
        <v>2516</v>
      </c>
      <c r="L1869">
        <v>2014</v>
      </c>
      <c r="M1869" t="s">
        <v>2515</v>
      </c>
    </row>
    <row r="1870" spans="1:14" ht="17" x14ac:dyDescent="0.2">
      <c r="A1870" s="15" t="s">
        <v>70</v>
      </c>
      <c r="B1870" t="s">
        <v>1843</v>
      </c>
      <c r="C1870" s="13">
        <v>1.7</v>
      </c>
      <c r="D1870" s="13" t="s">
        <v>55</v>
      </c>
      <c r="E1870" s="13" t="s">
        <v>55</v>
      </c>
      <c r="F1870" s="13" t="s">
        <v>55</v>
      </c>
      <c r="G1870" s="13" t="s">
        <v>1431</v>
      </c>
      <c r="H1870" s="13" t="s">
        <v>55</v>
      </c>
      <c r="I1870" s="13" t="s">
        <v>55</v>
      </c>
      <c r="J1870" s="13" t="s">
        <v>2524</v>
      </c>
      <c r="K1870" t="s">
        <v>2516</v>
      </c>
      <c r="L1870">
        <v>2014</v>
      </c>
      <c r="M1870" t="s">
        <v>2515</v>
      </c>
    </row>
    <row r="1871" spans="1:14" ht="17" x14ac:dyDescent="0.2">
      <c r="A1871" s="15" t="s">
        <v>69</v>
      </c>
      <c r="B1871" t="s">
        <v>1849</v>
      </c>
      <c r="C1871" s="13">
        <v>0.76</v>
      </c>
      <c r="D1871" s="13" t="s">
        <v>55</v>
      </c>
      <c r="E1871" s="13" t="s">
        <v>55</v>
      </c>
      <c r="F1871" s="13" t="s">
        <v>55</v>
      </c>
      <c r="G1871" s="13" t="s">
        <v>1431</v>
      </c>
      <c r="H1871" s="13" t="s">
        <v>55</v>
      </c>
      <c r="I1871" s="13" t="s">
        <v>55</v>
      </c>
      <c r="J1871" s="13" t="s">
        <v>2524</v>
      </c>
      <c r="K1871" t="s">
        <v>2516</v>
      </c>
      <c r="L1871">
        <v>2014</v>
      </c>
      <c r="M1871" t="s">
        <v>2515</v>
      </c>
    </row>
    <row r="1872" spans="1:14" ht="17" x14ac:dyDescent="0.2">
      <c r="A1872" s="15" t="s">
        <v>1642</v>
      </c>
      <c r="B1872" t="s">
        <v>1852</v>
      </c>
      <c r="C1872" s="13">
        <v>7.0000000000000007E-2</v>
      </c>
      <c r="D1872" s="13" t="s">
        <v>55</v>
      </c>
      <c r="E1872" s="13" t="s">
        <v>55</v>
      </c>
      <c r="F1872" s="13" t="s">
        <v>55</v>
      </c>
      <c r="G1872" s="13" t="s">
        <v>1431</v>
      </c>
      <c r="H1872" s="13" t="s">
        <v>55</v>
      </c>
      <c r="I1872" s="13" t="s">
        <v>55</v>
      </c>
      <c r="J1872" s="13" t="s">
        <v>2524</v>
      </c>
      <c r="K1872" t="s">
        <v>2516</v>
      </c>
      <c r="L1872">
        <v>2014</v>
      </c>
      <c r="M1872" t="s">
        <v>2515</v>
      </c>
    </row>
    <row r="1873" spans="1:14" ht="17" x14ac:dyDescent="0.2">
      <c r="A1873" s="15" t="s">
        <v>68</v>
      </c>
      <c r="B1873" t="s">
        <v>1863</v>
      </c>
      <c r="C1873" s="13">
        <v>7.0000000000000007E-2</v>
      </c>
      <c r="D1873" s="13" t="s">
        <v>55</v>
      </c>
      <c r="E1873" s="13" t="s">
        <v>55</v>
      </c>
      <c r="F1873" s="13" t="s">
        <v>55</v>
      </c>
      <c r="G1873" s="13" t="s">
        <v>1431</v>
      </c>
      <c r="H1873" s="13" t="s">
        <v>55</v>
      </c>
      <c r="I1873" s="13" t="s">
        <v>55</v>
      </c>
      <c r="J1873" s="13" t="s">
        <v>2524</v>
      </c>
      <c r="K1873" t="s">
        <v>2516</v>
      </c>
      <c r="L1873">
        <v>2014</v>
      </c>
      <c r="M1873" t="s">
        <v>2515</v>
      </c>
    </row>
    <row r="1874" spans="1:14" ht="17" x14ac:dyDescent="0.2">
      <c r="A1874" s="15" t="s">
        <v>70</v>
      </c>
      <c r="B1874" t="s">
        <v>1843</v>
      </c>
      <c r="C1874" s="13">
        <v>0.81</v>
      </c>
      <c r="D1874" s="13" t="s">
        <v>55</v>
      </c>
      <c r="E1874" s="13" t="s">
        <v>55</v>
      </c>
      <c r="F1874" s="13" t="s">
        <v>55</v>
      </c>
      <c r="G1874" s="13" t="s">
        <v>1431</v>
      </c>
      <c r="H1874" s="13" t="s">
        <v>55</v>
      </c>
      <c r="I1874" s="13" t="s">
        <v>55</v>
      </c>
      <c r="J1874" s="13" t="s">
        <v>2525</v>
      </c>
      <c r="K1874" t="s">
        <v>2516</v>
      </c>
      <c r="L1874">
        <v>2014</v>
      </c>
      <c r="M1874" t="s">
        <v>2515</v>
      </c>
    </row>
    <row r="1875" spans="1:14" ht="17" x14ac:dyDescent="0.2">
      <c r="A1875" s="15" t="s">
        <v>69</v>
      </c>
      <c r="B1875" t="s">
        <v>1849</v>
      </c>
      <c r="C1875" s="13">
        <v>0.84</v>
      </c>
      <c r="D1875" s="13" t="s">
        <v>55</v>
      </c>
      <c r="E1875" s="13" t="s">
        <v>55</v>
      </c>
      <c r="F1875" s="13" t="s">
        <v>55</v>
      </c>
      <c r="G1875" s="13" t="s">
        <v>1431</v>
      </c>
      <c r="H1875" s="13" t="s">
        <v>55</v>
      </c>
      <c r="I1875" s="13" t="s">
        <v>55</v>
      </c>
      <c r="J1875" s="13" t="s">
        <v>2525</v>
      </c>
      <c r="K1875" t="s">
        <v>2516</v>
      </c>
      <c r="L1875">
        <v>2014</v>
      </c>
      <c r="M1875" t="s">
        <v>2515</v>
      </c>
    </row>
    <row r="1876" spans="1:14" ht="17" x14ac:dyDescent="0.2">
      <c r="A1876" s="15" t="s">
        <v>1642</v>
      </c>
      <c r="B1876" t="s">
        <v>1852</v>
      </c>
      <c r="C1876" s="13">
        <v>0.04</v>
      </c>
      <c r="D1876" s="13" t="s">
        <v>55</v>
      </c>
      <c r="E1876" s="13" t="s">
        <v>55</v>
      </c>
      <c r="F1876" s="13" t="s">
        <v>55</v>
      </c>
      <c r="G1876" s="13" t="s">
        <v>1431</v>
      </c>
      <c r="H1876" s="13" t="s">
        <v>55</v>
      </c>
      <c r="I1876" s="13" t="s">
        <v>55</v>
      </c>
      <c r="J1876" s="13" t="s">
        <v>2525</v>
      </c>
      <c r="K1876" t="s">
        <v>2516</v>
      </c>
      <c r="L1876">
        <v>2014</v>
      </c>
      <c r="M1876" t="s">
        <v>2515</v>
      </c>
    </row>
    <row r="1877" spans="1:14" ht="17" x14ac:dyDescent="0.2">
      <c r="A1877" s="15" t="s">
        <v>68</v>
      </c>
      <c r="B1877" t="s">
        <v>1863</v>
      </c>
      <c r="C1877" s="13">
        <v>0.04</v>
      </c>
      <c r="D1877" s="13" t="s">
        <v>55</v>
      </c>
      <c r="E1877" s="13" t="s">
        <v>55</v>
      </c>
      <c r="F1877" s="13" t="s">
        <v>55</v>
      </c>
      <c r="G1877" s="13" t="s">
        <v>1431</v>
      </c>
      <c r="H1877" s="13" t="s">
        <v>55</v>
      </c>
      <c r="I1877" s="13" t="s">
        <v>55</v>
      </c>
      <c r="J1877" s="13" t="s">
        <v>2525</v>
      </c>
      <c r="K1877" t="s">
        <v>2516</v>
      </c>
      <c r="L1877">
        <v>2014</v>
      </c>
      <c r="M1877" t="s">
        <v>2515</v>
      </c>
    </row>
    <row r="1878" spans="1:14" ht="17" x14ac:dyDescent="0.2">
      <c r="A1878" s="15" t="s">
        <v>350</v>
      </c>
      <c r="B1878" t="s">
        <v>55</v>
      </c>
      <c r="C1878" s="13">
        <v>0.94099999999999995</v>
      </c>
      <c r="D1878" s="13">
        <v>0.89329999999999998</v>
      </c>
      <c r="E1878" s="13">
        <v>0.98799999999999999</v>
      </c>
      <c r="F1878" s="13" t="s">
        <v>63</v>
      </c>
      <c r="G1878" s="13" t="s">
        <v>1052</v>
      </c>
      <c r="H1878" s="13" t="s">
        <v>55</v>
      </c>
      <c r="I1878" s="13" t="s">
        <v>55</v>
      </c>
      <c r="J1878" s="13" t="s">
        <v>2612</v>
      </c>
      <c r="K1878" t="s">
        <v>2540</v>
      </c>
      <c r="L1878">
        <v>2010</v>
      </c>
      <c r="M1878" t="s">
        <v>2539</v>
      </c>
    </row>
    <row r="1879" spans="1:14" ht="17" x14ac:dyDescent="0.2">
      <c r="A1879" s="15" t="s">
        <v>1175</v>
      </c>
      <c r="B1879" t="s">
        <v>1849</v>
      </c>
      <c r="C1879" s="13">
        <v>0.72</v>
      </c>
      <c r="D1879" s="13" t="s">
        <v>55</v>
      </c>
      <c r="E1879" s="13" t="s">
        <v>55</v>
      </c>
      <c r="F1879" s="9" t="s">
        <v>55</v>
      </c>
      <c r="G1879" s="13" t="s">
        <v>1431</v>
      </c>
      <c r="H1879" s="9" t="s">
        <v>55</v>
      </c>
      <c r="I1879" s="9" t="s">
        <v>1016</v>
      </c>
      <c r="J1879" s="13" t="s">
        <v>2612</v>
      </c>
      <c r="K1879" t="s">
        <v>2540</v>
      </c>
      <c r="L1879">
        <v>2010</v>
      </c>
      <c r="M1879" t="s">
        <v>2539</v>
      </c>
      <c r="N1879" t="s">
        <v>2613</v>
      </c>
    </row>
    <row r="1880" spans="1:14" ht="17" x14ac:dyDescent="0.2">
      <c r="A1880" s="15" t="s">
        <v>1176</v>
      </c>
      <c r="B1880" t="s">
        <v>1852</v>
      </c>
      <c r="C1880" s="13">
        <v>0.88900000000000001</v>
      </c>
      <c r="D1880" s="13" t="s">
        <v>55</v>
      </c>
      <c r="E1880" s="13" t="s">
        <v>55</v>
      </c>
      <c r="F1880" s="9" t="s">
        <v>55</v>
      </c>
      <c r="G1880" s="13" t="s">
        <v>1431</v>
      </c>
      <c r="H1880" s="9" t="s">
        <v>55</v>
      </c>
      <c r="I1880" s="9" t="s">
        <v>1016</v>
      </c>
      <c r="J1880" s="13" t="s">
        <v>2612</v>
      </c>
      <c r="K1880" t="s">
        <v>2540</v>
      </c>
      <c r="L1880">
        <v>2010</v>
      </c>
      <c r="M1880" t="s">
        <v>2539</v>
      </c>
    </row>
    <row r="1881" spans="1:14" ht="17" x14ac:dyDescent="0.2">
      <c r="A1881" s="15" t="s">
        <v>1177</v>
      </c>
      <c r="B1881" t="s">
        <v>1853</v>
      </c>
      <c r="C1881" s="13">
        <v>0.875</v>
      </c>
      <c r="D1881" s="13" t="s">
        <v>55</v>
      </c>
      <c r="E1881" s="13" t="s">
        <v>55</v>
      </c>
      <c r="F1881" s="9" t="s">
        <v>55</v>
      </c>
      <c r="G1881" s="13" t="s">
        <v>1431</v>
      </c>
      <c r="H1881" s="9" t="s">
        <v>55</v>
      </c>
      <c r="I1881" s="9" t="s">
        <v>1016</v>
      </c>
      <c r="J1881" s="13" t="s">
        <v>2612</v>
      </c>
      <c r="K1881" t="s">
        <v>2540</v>
      </c>
      <c r="L1881">
        <v>2010</v>
      </c>
      <c r="M1881" t="s">
        <v>2539</v>
      </c>
    </row>
    <row r="1882" spans="1:14" ht="17" x14ac:dyDescent="0.2">
      <c r="A1882" s="15" t="s">
        <v>1473</v>
      </c>
      <c r="B1882" t="s">
        <v>1854</v>
      </c>
      <c r="C1882" s="13">
        <v>0.85699999999999998</v>
      </c>
      <c r="D1882" s="13" t="s">
        <v>55</v>
      </c>
      <c r="E1882" s="13" t="s">
        <v>55</v>
      </c>
      <c r="F1882" s="9" t="s">
        <v>55</v>
      </c>
      <c r="G1882" s="13" t="s">
        <v>1431</v>
      </c>
      <c r="H1882" s="9" t="s">
        <v>55</v>
      </c>
      <c r="I1882" s="9" t="s">
        <v>1016</v>
      </c>
      <c r="J1882" s="13" t="s">
        <v>2612</v>
      </c>
      <c r="K1882" t="s">
        <v>2540</v>
      </c>
      <c r="L1882">
        <v>2010</v>
      </c>
      <c r="M1882" t="s">
        <v>2539</v>
      </c>
    </row>
    <row r="1883" spans="1:14" ht="17" x14ac:dyDescent="0.2">
      <c r="A1883" s="15" t="s">
        <v>1474</v>
      </c>
      <c r="B1883" t="s">
        <v>1855</v>
      </c>
      <c r="C1883" s="13">
        <v>0.88900000000000001</v>
      </c>
      <c r="D1883" s="13" t="s">
        <v>55</v>
      </c>
      <c r="E1883" s="13" t="s">
        <v>55</v>
      </c>
      <c r="F1883" s="9" t="s">
        <v>55</v>
      </c>
      <c r="G1883" s="13" t="s">
        <v>1431</v>
      </c>
      <c r="H1883" s="9" t="s">
        <v>55</v>
      </c>
      <c r="I1883" s="9" t="s">
        <v>1016</v>
      </c>
      <c r="J1883" s="13" t="s">
        <v>2612</v>
      </c>
      <c r="K1883" t="s">
        <v>2540</v>
      </c>
      <c r="L1883">
        <v>2010</v>
      </c>
      <c r="M1883" t="s">
        <v>2539</v>
      </c>
    </row>
    <row r="1884" spans="1:14" ht="17" x14ac:dyDescent="0.2">
      <c r="A1884" s="15" t="s">
        <v>1475</v>
      </c>
      <c r="B1884" t="s">
        <v>1856</v>
      </c>
      <c r="C1884" s="13">
        <v>0.875</v>
      </c>
      <c r="D1884" s="13" t="s">
        <v>55</v>
      </c>
      <c r="E1884" s="13" t="s">
        <v>55</v>
      </c>
      <c r="F1884" s="9" t="s">
        <v>55</v>
      </c>
      <c r="G1884" s="13" t="s">
        <v>1431</v>
      </c>
      <c r="H1884" s="9" t="s">
        <v>55</v>
      </c>
      <c r="I1884" s="9" t="s">
        <v>1016</v>
      </c>
      <c r="J1884" s="13" t="s">
        <v>2612</v>
      </c>
      <c r="K1884" t="s">
        <v>2540</v>
      </c>
      <c r="L1884">
        <v>2010</v>
      </c>
      <c r="M1884" t="s">
        <v>2539</v>
      </c>
    </row>
    <row r="1885" spans="1:14" ht="17" x14ac:dyDescent="0.2">
      <c r="A1885" s="15" t="s">
        <v>1476</v>
      </c>
      <c r="B1885" t="s">
        <v>1857</v>
      </c>
      <c r="C1885" s="13">
        <v>0.78600000000000003</v>
      </c>
      <c r="D1885" s="13" t="s">
        <v>55</v>
      </c>
      <c r="E1885" s="13" t="s">
        <v>55</v>
      </c>
      <c r="F1885" s="9" t="s">
        <v>55</v>
      </c>
      <c r="G1885" s="13" t="s">
        <v>1431</v>
      </c>
      <c r="H1885" s="9" t="s">
        <v>55</v>
      </c>
      <c r="I1885" s="9" t="s">
        <v>1016</v>
      </c>
      <c r="J1885" s="13" t="s">
        <v>2612</v>
      </c>
      <c r="K1885" t="s">
        <v>2540</v>
      </c>
      <c r="L1885">
        <v>2010</v>
      </c>
      <c r="M1885" t="s">
        <v>2539</v>
      </c>
    </row>
    <row r="1886" spans="1:14" ht="17" x14ac:dyDescent="0.2">
      <c r="A1886" s="15" t="s">
        <v>1504</v>
      </c>
      <c r="B1886" t="s">
        <v>1858</v>
      </c>
      <c r="C1886" s="13">
        <v>0.72699999999999998</v>
      </c>
      <c r="D1886" s="13" t="s">
        <v>55</v>
      </c>
      <c r="E1886" s="13" t="s">
        <v>55</v>
      </c>
      <c r="F1886" s="9" t="s">
        <v>55</v>
      </c>
      <c r="G1886" s="13" t="s">
        <v>1431</v>
      </c>
      <c r="H1886" s="9" t="s">
        <v>55</v>
      </c>
      <c r="I1886" s="9" t="s">
        <v>1016</v>
      </c>
      <c r="J1886" s="13" t="s">
        <v>2612</v>
      </c>
      <c r="K1886" t="s">
        <v>2540</v>
      </c>
      <c r="L1886">
        <v>2010</v>
      </c>
      <c r="M1886" t="s">
        <v>2539</v>
      </c>
    </row>
    <row r="1887" spans="1:14" ht="17" x14ac:dyDescent="0.2">
      <c r="A1887" s="15" t="s">
        <v>1505</v>
      </c>
      <c r="B1887" t="s">
        <v>1860</v>
      </c>
      <c r="C1887" s="13">
        <v>0.75</v>
      </c>
      <c r="D1887" s="13" t="s">
        <v>55</v>
      </c>
      <c r="E1887" s="13" t="s">
        <v>55</v>
      </c>
      <c r="F1887" s="9" t="s">
        <v>55</v>
      </c>
      <c r="G1887" s="13" t="s">
        <v>1431</v>
      </c>
      <c r="H1887" s="9" t="s">
        <v>55</v>
      </c>
      <c r="I1887" s="9" t="s">
        <v>1016</v>
      </c>
      <c r="J1887" s="13" t="s">
        <v>2612</v>
      </c>
      <c r="K1887" t="s">
        <v>2540</v>
      </c>
      <c r="L1887">
        <v>2010</v>
      </c>
      <c r="M1887" t="s">
        <v>2539</v>
      </c>
    </row>
    <row r="1888" spans="1:14" ht="17" x14ac:dyDescent="0.2">
      <c r="A1888" s="15" t="s">
        <v>2549</v>
      </c>
      <c r="B1888" t="s">
        <v>1869</v>
      </c>
      <c r="C1888" s="13">
        <v>0.79200000000000004</v>
      </c>
      <c r="D1888" s="13" t="s">
        <v>55</v>
      </c>
      <c r="E1888" s="13" t="s">
        <v>55</v>
      </c>
      <c r="F1888" s="9" t="s">
        <v>55</v>
      </c>
      <c r="G1888" s="13" t="s">
        <v>1431</v>
      </c>
      <c r="H1888" s="9" t="s">
        <v>55</v>
      </c>
      <c r="I1888" s="9" t="s">
        <v>1016</v>
      </c>
      <c r="J1888" s="13" t="s">
        <v>2612</v>
      </c>
      <c r="K1888" t="s">
        <v>2540</v>
      </c>
      <c r="L1888">
        <v>2010</v>
      </c>
      <c r="M1888" t="s">
        <v>2539</v>
      </c>
    </row>
    <row r="1889" spans="1:13" ht="17" x14ac:dyDescent="0.2">
      <c r="A1889" s="15" t="s">
        <v>2550</v>
      </c>
      <c r="B1889" t="s">
        <v>1870</v>
      </c>
      <c r="C1889" s="13">
        <v>0.83299999999999996</v>
      </c>
      <c r="D1889" s="13" t="s">
        <v>55</v>
      </c>
      <c r="E1889" s="13" t="s">
        <v>55</v>
      </c>
      <c r="F1889" s="9" t="s">
        <v>55</v>
      </c>
      <c r="G1889" s="13" t="s">
        <v>1431</v>
      </c>
      <c r="H1889" s="9" t="s">
        <v>55</v>
      </c>
      <c r="I1889" s="9" t="s">
        <v>1016</v>
      </c>
      <c r="J1889" s="13" t="s">
        <v>2612</v>
      </c>
      <c r="K1889" t="s">
        <v>2540</v>
      </c>
      <c r="L1889">
        <v>2010</v>
      </c>
      <c r="M1889" t="s">
        <v>2539</v>
      </c>
    </row>
    <row r="1890" spans="1:13" ht="17" x14ac:dyDescent="0.2">
      <c r="A1890" s="15" t="s">
        <v>2551</v>
      </c>
      <c r="B1890" t="s">
        <v>1871</v>
      </c>
      <c r="C1890" s="13">
        <v>0.80800000000000005</v>
      </c>
      <c r="D1890" s="13" t="s">
        <v>55</v>
      </c>
      <c r="E1890" s="13" t="s">
        <v>55</v>
      </c>
      <c r="F1890" s="9" t="s">
        <v>55</v>
      </c>
      <c r="G1890" s="13" t="s">
        <v>1431</v>
      </c>
      <c r="H1890" s="9" t="s">
        <v>55</v>
      </c>
      <c r="I1890" s="9" t="s">
        <v>1016</v>
      </c>
      <c r="J1890" s="13" t="s">
        <v>2612</v>
      </c>
      <c r="K1890" t="s">
        <v>2540</v>
      </c>
      <c r="L1890">
        <v>2010</v>
      </c>
      <c r="M1890" t="s">
        <v>2539</v>
      </c>
    </row>
    <row r="1891" spans="1:13" ht="17" x14ac:dyDescent="0.2">
      <c r="A1891" s="15" t="s">
        <v>2552</v>
      </c>
      <c r="B1891" t="s">
        <v>1901</v>
      </c>
      <c r="C1891" s="13">
        <v>0.90500000000000003</v>
      </c>
      <c r="D1891" s="13" t="s">
        <v>55</v>
      </c>
      <c r="E1891" s="13" t="s">
        <v>55</v>
      </c>
      <c r="F1891" s="9" t="s">
        <v>55</v>
      </c>
      <c r="G1891" s="13" t="s">
        <v>1431</v>
      </c>
      <c r="H1891" s="9" t="s">
        <v>55</v>
      </c>
      <c r="I1891" s="9" t="s">
        <v>1016</v>
      </c>
      <c r="J1891" s="13" t="s">
        <v>2612</v>
      </c>
      <c r="K1891" t="s">
        <v>2540</v>
      </c>
      <c r="L1891">
        <v>2010</v>
      </c>
      <c r="M1891" t="s">
        <v>2539</v>
      </c>
    </row>
    <row r="1892" spans="1:13" ht="17" x14ac:dyDescent="0.2">
      <c r="A1892" s="15" t="s">
        <v>2553</v>
      </c>
      <c r="B1892" t="s">
        <v>1902</v>
      </c>
      <c r="C1892" s="13">
        <v>0.94699999999999995</v>
      </c>
      <c r="D1892" s="13" t="s">
        <v>55</v>
      </c>
      <c r="E1892" s="13" t="s">
        <v>55</v>
      </c>
      <c r="F1892" s="9" t="s">
        <v>55</v>
      </c>
      <c r="G1892" s="13" t="s">
        <v>1431</v>
      </c>
      <c r="H1892" s="9" t="s">
        <v>55</v>
      </c>
      <c r="I1892" s="9" t="s">
        <v>1016</v>
      </c>
      <c r="J1892" s="13" t="s">
        <v>2612</v>
      </c>
      <c r="K1892" t="s">
        <v>2540</v>
      </c>
      <c r="L1892">
        <v>2010</v>
      </c>
      <c r="M1892" t="s">
        <v>2539</v>
      </c>
    </row>
    <row r="1893" spans="1:13" ht="17" x14ac:dyDescent="0.2">
      <c r="A1893" s="15" t="s">
        <v>2554</v>
      </c>
      <c r="B1893" t="s">
        <v>1903</v>
      </c>
      <c r="C1893" s="13">
        <v>0.94599999999999995</v>
      </c>
      <c r="D1893" s="13" t="s">
        <v>55</v>
      </c>
      <c r="E1893" s="13" t="s">
        <v>55</v>
      </c>
      <c r="F1893" s="9" t="s">
        <v>55</v>
      </c>
      <c r="G1893" s="13" t="s">
        <v>1431</v>
      </c>
      <c r="H1893" s="9" t="s">
        <v>55</v>
      </c>
      <c r="I1893" s="9" t="s">
        <v>1016</v>
      </c>
      <c r="J1893" s="13" t="s">
        <v>2612</v>
      </c>
      <c r="K1893" t="s">
        <v>2540</v>
      </c>
      <c r="L1893">
        <v>2010</v>
      </c>
      <c r="M1893" t="s">
        <v>2539</v>
      </c>
    </row>
    <row r="1894" spans="1:13" ht="17" x14ac:dyDescent="0.2">
      <c r="A1894" s="15" t="s">
        <v>2555</v>
      </c>
      <c r="B1894" t="s">
        <v>1904</v>
      </c>
      <c r="C1894" s="13">
        <v>0.94399999999999995</v>
      </c>
      <c r="D1894" s="13" t="s">
        <v>55</v>
      </c>
      <c r="E1894" s="13" t="s">
        <v>55</v>
      </c>
      <c r="F1894" s="9" t="s">
        <v>55</v>
      </c>
      <c r="G1894" s="13" t="s">
        <v>1431</v>
      </c>
      <c r="H1894" s="9" t="s">
        <v>55</v>
      </c>
      <c r="I1894" s="9" t="s">
        <v>1016</v>
      </c>
      <c r="J1894" s="13" t="s">
        <v>2612</v>
      </c>
      <c r="K1894" t="s">
        <v>2540</v>
      </c>
      <c r="L1894">
        <v>2010</v>
      </c>
      <c r="M1894" t="s">
        <v>2539</v>
      </c>
    </row>
    <row r="1895" spans="1:13" ht="17" x14ac:dyDescent="0.2">
      <c r="A1895" s="15" t="s">
        <v>2556</v>
      </c>
      <c r="B1895" t="s">
        <v>1905</v>
      </c>
      <c r="C1895" s="13">
        <v>0.76700000000000002</v>
      </c>
      <c r="D1895" s="13" t="s">
        <v>55</v>
      </c>
      <c r="E1895" s="13" t="s">
        <v>55</v>
      </c>
      <c r="F1895" s="9" t="s">
        <v>55</v>
      </c>
      <c r="G1895" s="13" t="s">
        <v>1431</v>
      </c>
      <c r="H1895" s="9" t="s">
        <v>55</v>
      </c>
      <c r="I1895" s="9" t="s">
        <v>1016</v>
      </c>
      <c r="J1895" s="13" t="s">
        <v>2612</v>
      </c>
      <c r="K1895" t="s">
        <v>2540</v>
      </c>
      <c r="L1895">
        <v>2010</v>
      </c>
      <c r="M1895" t="s">
        <v>2539</v>
      </c>
    </row>
    <row r="1896" spans="1:13" ht="17" x14ac:dyDescent="0.2">
      <c r="A1896" s="15" t="s">
        <v>2557</v>
      </c>
      <c r="B1896" t="s">
        <v>1906</v>
      </c>
      <c r="C1896" s="13">
        <v>0.92300000000000004</v>
      </c>
      <c r="D1896" s="13" t="s">
        <v>55</v>
      </c>
      <c r="E1896" s="13" t="s">
        <v>55</v>
      </c>
      <c r="F1896" s="9" t="s">
        <v>55</v>
      </c>
      <c r="G1896" s="13" t="s">
        <v>1431</v>
      </c>
      <c r="H1896" s="9" t="s">
        <v>55</v>
      </c>
      <c r="I1896" s="9" t="s">
        <v>1016</v>
      </c>
      <c r="J1896" s="13" t="s">
        <v>2612</v>
      </c>
      <c r="K1896" t="s">
        <v>2540</v>
      </c>
      <c r="L1896">
        <v>2010</v>
      </c>
      <c r="M1896" t="s">
        <v>2539</v>
      </c>
    </row>
    <row r="1897" spans="1:13" ht="17" x14ac:dyDescent="0.2">
      <c r="A1897" s="15" t="s">
        <v>2558</v>
      </c>
      <c r="B1897" t="s">
        <v>1907</v>
      </c>
      <c r="C1897" s="13">
        <v>0.878</v>
      </c>
      <c r="D1897" s="13" t="s">
        <v>55</v>
      </c>
      <c r="E1897" s="13" t="s">
        <v>55</v>
      </c>
      <c r="F1897" s="9" t="s">
        <v>55</v>
      </c>
      <c r="G1897" s="13" t="s">
        <v>1431</v>
      </c>
      <c r="H1897" s="9" t="s">
        <v>55</v>
      </c>
      <c r="I1897" s="9" t="s">
        <v>1016</v>
      </c>
      <c r="J1897" s="13" t="s">
        <v>2612</v>
      </c>
      <c r="K1897" t="s">
        <v>2540</v>
      </c>
      <c r="L1897">
        <v>2010</v>
      </c>
      <c r="M1897" t="s">
        <v>2539</v>
      </c>
    </row>
    <row r="1898" spans="1:13" ht="17" x14ac:dyDescent="0.2">
      <c r="A1898" s="15" t="s">
        <v>2559</v>
      </c>
      <c r="B1898" t="s">
        <v>1908</v>
      </c>
      <c r="C1898" s="13">
        <v>0.83299999999999996</v>
      </c>
      <c r="D1898" s="13" t="s">
        <v>55</v>
      </c>
      <c r="E1898" s="13" t="s">
        <v>55</v>
      </c>
      <c r="F1898" s="9" t="s">
        <v>55</v>
      </c>
      <c r="G1898" s="13" t="s">
        <v>1431</v>
      </c>
      <c r="H1898" s="9" t="s">
        <v>55</v>
      </c>
      <c r="I1898" s="9" t="s">
        <v>1016</v>
      </c>
      <c r="J1898" s="13" t="s">
        <v>2612</v>
      </c>
      <c r="K1898" t="s">
        <v>2540</v>
      </c>
      <c r="L1898">
        <v>2010</v>
      </c>
      <c r="M1898" t="s">
        <v>2539</v>
      </c>
    </row>
    <row r="1899" spans="1:13" ht="17" x14ac:dyDescent="0.2">
      <c r="A1899" s="15" t="s">
        <v>2560</v>
      </c>
      <c r="B1899" t="s">
        <v>1909</v>
      </c>
      <c r="C1899" s="13">
        <v>0.9</v>
      </c>
      <c r="D1899" s="13" t="s">
        <v>55</v>
      </c>
      <c r="E1899" s="13" t="s">
        <v>55</v>
      </c>
      <c r="F1899" s="9" t="s">
        <v>55</v>
      </c>
      <c r="G1899" s="13" t="s">
        <v>1431</v>
      </c>
      <c r="H1899" s="9" t="s">
        <v>55</v>
      </c>
      <c r="I1899" s="9" t="s">
        <v>1016</v>
      </c>
      <c r="J1899" s="13" t="s">
        <v>2612</v>
      </c>
      <c r="K1899" t="s">
        <v>2540</v>
      </c>
      <c r="L1899">
        <v>2010</v>
      </c>
      <c r="M1899" t="s">
        <v>2539</v>
      </c>
    </row>
    <row r="1900" spans="1:13" ht="17" x14ac:dyDescent="0.2">
      <c r="A1900" s="15" t="s">
        <v>2561</v>
      </c>
      <c r="B1900" t="s">
        <v>1910</v>
      </c>
      <c r="C1900" s="13">
        <v>0.89500000000000002</v>
      </c>
      <c r="D1900" s="13" t="s">
        <v>55</v>
      </c>
      <c r="E1900" s="13" t="s">
        <v>55</v>
      </c>
      <c r="F1900" s="9" t="s">
        <v>55</v>
      </c>
      <c r="G1900" s="13" t="s">
        <v>1431</v>
      </c>
      <c r="H1900" s="9" t="s">
        <v>55</v>
      </c>
      <c r="I1900" s="9" t="s">
        <v>1016</v>
      </c>
      <c r="J1900" s="13" t="s">
        <v>2612</v>
      </c>
      <c r="K1900" t="s">
        <v>2540</v>
      </c>
      <c r="L1900">
        <v>2010</v>
      </c>
      <c r="M1900" t="s">
        <v>2539</v>
      </c>
    </row>
    <row r="1901" spans="1:13" ht="17" x14ac:dyDescent="0.2">
      <c r="A1901" s="15" t="s">
        <v>2562</v>
      </c>
      <c r="B1901" t="s">
        <v>1911</v>
      </c>
      <c r="C1901" s="13">
        <v>0.89500000000000002</v>
      </c>
      <c r="D1901" s="13" t="s">
        <v>55</v>
      </c>
      <c r="E1901" s="13" t="s">
        <v>55</v>
      </c>
      <c r="F1901" s="9" t="s">
        <v>55</v>
      </c>
      <c r="G1901" s="13" t="s">
        <v>1431</v>
      </c>
      <c r="H1901" s="9" t="s">
        <v>55</v>
      </c>
      <c r="I1901" s="9" t="s">
        <v>1016</v>
      </c>
      <c r="J1901" s="13" t="s">
        <v>2612</v>
      </c>
      <c r="K1901" t="s">
        <v>2540</v>
      </c>
      <c r="L1901">
        <v>2010</v>
      </c>
      <c r="M1901" t="s">
        <v>2539</v>
      </c>
    </row>
    <row r="1902" spans="1:13" ht="17" x14ac:dyDescent="0.2">
      <c r="A1902" s="15" t="s">
        <v>2563</v>
      </c>
      <c r="B1902" t="s">
        <v>1912</v>
      </c>
      <c r="C1902" s="13">
        <v>0.89500000000000002</v>
      </c>
      <c r="D1902" s="13" t="s">
        <v>55</v>
      </c>
      <c r="E1902" s="13" t="s">
        <v>55</v>
      </c>
      <c r="F1902" s="9" t="s">
        <v>55</v>
      </c>
      <c r="G1902" s="13" t="s">
        <v>1431</v>
      </c>
      <c r="H1902" s="9" t="s">
        <v>55</v>
      </c>
      <c r="I1902" s="9" t="s">
        <v>1016</v>
      </c>
      <c r="J1902" s="13" t="s">
        <v>2612</v>
      </c>
      <c r="K1902" t="s">
        <v>2540</v>
      </c>
      <c r="L1902">
        <v>2010</v>
      </c>
      <c r="M1902" t="s">
        <v>2539</v>
      </c>
    </row>
    <row r="1903" spans="1:13" ht="17" x14ac:dyDescent="0.2">
      <c r="A1903" s="15" t="s">
        <v>2564</v>
      </c>
      <c r="B1903" t="s">
        <v>1913</v>
      </c>
      <c r="C1903" s="13">
        <v>0.89500000000000002</v>
      </c>
      <c r="D1903" s="13" t="s">
        <v>55</v>
      </c>
      <c r="E1903" s="13" t="s">
        <v>55</v>
      </c>
      <c r="F1903" s="9" t="s">
        <v>55</v>
      </c>
      <c r="G1903" s="13" t="s">
        <v>1431</v>
      </c>
      <c r="H1903" s="9" t="s">
        <v>55</v>
      </c>
      <c r="I1903" s="9" t="s">
        <v>1016</v>
      </c>
      <c r="J1903" s="13" t="s">
        <v>2612</v>
      </c>
      <c r="K1903" t="s">
        <v>2540</v>
      </c>
      <c r="L1903">
        <v>2010</v>
      </c>
      <c r="M1903" t="s">
        <v>2539</v>
      </c>
    </row>
    <row r="1904" spans="1:13" ht="17" x14ac:dyDescent="0.2">
      <c r="A1904" s="15" t="s">
        <v>2565</v>
      </c>
      <c r="B1904" t="s">
        <v>1914</v>
      </c>
      <c r="C1904" s="13">
        <v>0.89500000000000002</v>
      </c>
      <c r="D1904" s="13" t="s">
        <v>55</v>
      </c>
      <c r="E1904" s="13" t="s">
        <v>55</v>
      </c>
      <c r="F1904" s="9" t="s">
        <v>55</v>
      </c>
      <c r="G1904" s="13" t="s">
        <v>1431</v>
      </c>
      <c r="H1904" s="9" t="s">
        <v>55</v>
      </c>
      <c r="I1904" s="9" t="s">
        <v>1016</v>
      </c>
      <c r="J1904" s="13" t="s">
        <v>2612</v>
      </c>
      <c r="K1904" t="s">
        <v>2540</v>
      </c>
      <c r="L1904">
        <v>2010</v>
      </c>
      <c r="M1904" t="s">
        <v>2539</v>
      </c>
    </row>
    <row r="1905" spans="1:13" ht="17" x14ac:dyDescent="0.2">
      <c r="A1905" s="15" t="s">
        <v>2566</v>
      </c>
      <c r="B1905" t="s">
        <v>1915</v>
      </c>
      <c r="C1905" s="13">
        <v>0.88900000000000001</v>
      </c>
      <c r="D1905" s="13" t="s">
        <v>55</v>
      </c>
      <c r="E1905" s="13" t="s">
        <v>55</v>
      </c>
      <c r="F1905" s="9" t="s">
        <v>55</v>
      </c>
      <c r="G1905" s="13" t="s">
        <v>1431</v>
      </c>
      <c r="H1905" s="9" t="s">
        <v>55</v>
      </c>
      <c r="I1905" s="9" t="s">
        <v>1016</v>
      </c>
      <c r="J1905" s="13" t="s">
        <v>2612</v>
      </c>
      <c r="K1905" t="s">
        <v>2540</v>
      </c>
      <c r="L1905">
        <v>2010</v>
      </c>
      <c r="M1905" t="s">
        <v>2539</v>
      </c>
    </row>
    <row r="1906" spans="1:13" ht="17" x14ac:dyDescent="0.2">
      <c r="A1906" s="15" t="s">
        <v>2567</v>
      </c>
      <c r="B1906" t="s">
        <v>1916</v>
      </c>
      <c r="C1906" s="13">
        <v>0.88200000000000001</v>
      </c>
      <c r="D1906" s="13" t="s">
        <v>55</v>
      </c>
      <c r="E1906" s="13" t="s">
        <v>55</v>
      </c>
      <c r="F1906" s="9" t="s">
        <v>55</v>
      </c>
      <c r="G1906" s="13" t="s">
        <v>1431</v>
      </c>
      <c r="H1906" s="9" t="s">
        <v>55</v>
      </c>
      <c r="I1906" s="9" t="s">
        <v>1016</v>
      </c>
      <c r="J1906" s="13" t="s">
        <v>2612</v>
      </c>
      <c r="K1906" t="s">
        <v>2540</v>
      </c>
      <c r="L1906">
        <v>2010</v>
      </c>
      <c r="M1906" t="s">
        <v>2539</v>
      </c>
    </row>
    <row r="1907" spans="1:13" ht="17" x14ac:dyDescent="0.2">
      <c r="A1907" s="15" t="s">
        <v>2568</v>
      </c>
      <c r="B1907" t="s">
        <v>1917</v>
      </c>
      <c r="C1907" s="13">
        <v>0.875</v>
      </c>
      <c r="D1907" s="13" t="s">
        <v>55</v>
      </c>
      <c r="E1907" s="13" t="s">
        <v>55</v>
      </c>
      <c r="F1907" s="9" t="s">
        <v>55</v>
      </c>
      <c r="G1907" s="13" t="s">
        <v>1431</v>
      </c>
      <c r="H1907" s="9" t="s">
        <v>55</v>
      </c>
      <c r="I1907" s="9" t="s">
        <v>1016</v>
      </c>
      <c r="J1907" s="13" t="s">
        <v>2612</v>
      </c>
      <c r="K1907" t="s">
        <v>2540</v>
      </c>
      <c r="L1907">
        <v>2010</v>
      </c>
      <c r="M1907" t="s">
        <v>2539</v>
      </c>
    </row>
    <row r="1908" spans="1:13" ht="17" x14ac:dyDescent="0.2">
      <c r="A1908" s="15" t="s">
        <v>2569</v>
      </c>
      <c r="B1908" t="s">
        <v>1918</v>
      </c>
      <c r="C1908" s="13">
        <v>0.86599999999999999</v>
      </c>
      <c r="D1908" s="13" t="s">
        <v>55</v>
      </c>
      <c r="E1908" s="13" t="s">
        <v>55</v>
      </c>
      <c r="F1908" s="9" t="s">
        <v>55</v>
      </c>
      <c r="G1908" s="13" t="s">
        <v>1431</v>
      </c>
      <c r="H1908" s="9" t="s">
        <v>55</v>
      </c>
      <c r="I1908" s="9" t="s">
        <v>1016</v>
      </c>
      <c r="J1908" s="13" t="s">
        <v>2612</v>
      </c>
      <c r="K1908" t="s">
        <v>2540</v>
      </c>
      <c r="L1908">
        <v>2010</v>
      </c>
      <c r="M1908" t="s">
        <v>2539</v>
      </c>
    </row>
    <row r="1909" spans="1:13" ht="17" x14ac:dyDescent="0.2">
      <c r="A1909" s="15" t="s">
        <v>2570</v>
      </c>
      <c r="B1909" t="s">
        <v>1919</v>
      </c>
      <c r="C1909" s="13">
        <v>0.85699999999999998</v>
      </c>
      <c r="D1909" s="13" t="s">
        <v>55</v>
      </c>
      <c r="E1909" s="13" t="s">
        <v>55</v>
      </c>
      <c r="F1909" s="9" t="s">
        <v>55</v>
      </c>
      <c r="G1909" s="13" t="s">
        <v>1431</v>
      </c>
      <c r="H1909" s="9" t="s">
        <v>55</v>
      </c>
      <c r="I1909" s="9" t="s">
        <v>1016</v>
      </c>
      <c r="J1909" s="13" t="s">
        <v>2612</v>
      </c>
      <c r="K1909" t="s">
        <v>2540</v>
      </c>
      <c r="L1909">
        <v>2010</v>
      </c>
      <c r="M1909" t="s">
        <v>2539</v>
      </c>
    </row>
    <row r="1910" spans="1:13" ht="17" x14ac:dyDescent="0.2">
      <c r="A1910" s="15" t="s">
        <v>2571</v>
      </c>
      <c r="B1910" t="s">
        <v>1920</v>
      </c>
      <c r="C1910" s="13">
        <v>0.76200000000000001</v>
      </c>
      <c r="D1910" s="13" t="s">
        <v>55</v>
      </c>
      <c r="E1910" s="13" t="s">
        <v>55</v>
      </c>
      <c r="F1910" s="9" t="s">
        <v>55</v>
      </c>
      <c r="G1910" s="13" t="s">
        <v>1431</v>
      </c>
      <c r="H1910" s="9" t="s">
        <v>55</v>
      </c>
      <c r="I1910" s="9" t="s">
        <v>1016</v>
      </c>
      <c r="J1910" s="13" t="s">
        <v>2612</v>
      </c>
      <c r="K1910" t="s">
        <v>2540</v>
      </c>
      <c r="L1910">
        <v>2010</v>
      </c>
      <c r="M1910" t="s">
        <v>2539</v>
      </c>
    </row>
    <row r="1911" spans="1:13" ht="17" x14ac:dyDescent="0.2">
      <c r="A1911" s="15" t="s">
        <v>2572</v>
      </c>
      <c r="B1911" t="s">
        <v>1921</v>
      </c>
      <c r="C1911" s="13">
        <v>0.66700000000000004</v>
      </c>
      <c r="D1911" s="13" t="s">
        <v>55</v>
      </c>
      <c r="E1911" s="13" t="s">
        <v>55</v>
      </c>
      <c r="F1911" s="9" t="s">
        <v>55</v>
      </c>
      <c r="G1911" s="13" t="s">
        <v>1431</v>
      </c>
      <c r="H1911" s="9" t="s">
        <v>55</v>
      </c>
      <c r="I1911" s="9" t="s">
        <v>1016</v>
      </c>
      <c r="J1911" s="13" t="s">
        <v>2612</v>
      </c>
      <c r="K1911" t="s">
        <v>2540</v>
      </c>
      <c r="L1911">
        <v>2010</v>
      </c>
      <c r="M1911" t="s">
        <v>2539</v>
      </c>
    </row>
    <row r="1912" spans="1:13" ht="17" x14ac:dyDescent="0.2">
      <c r="A1912" s="15" t="s">
        <v>2573</v>
      </c>
      <c r="B1912" t="s">
        <v>1922</v>
      </c>
      <c r="C1912" s="13">
        <v>0.5</v>
      </c>
      <c r="D1912" s="13" t="s">
        <v>55</v>
      </c>
      <c r="E1912" s="13" t="s">
        <v>55</v>
      </c>
      <c r="F1912" s="9" t="s">
        <v>55</v>
      </c>
      <c r="G1912" s="13" t="s">
        <v>1431</v>
      </c>
      <c r="H1912" s="9" t="s">
        <v>55</v>
      </c>
      <c r="I1912" s="9" t="s">
        <v>1016</v>
      </c>
      <c r="J1912" s="13" t="s">
        <v>2612</v>
      </c>
      <c r="K1912" t="s">
        <v>2540</v>
      </c>
      <c r="L1912">
        <v>2010</v>
      </c>
      <c r="M1912" t="s">
        <v>2539</v>
      </c>
    </row>
    <row r="1913" spans="1:13" ht="17" x14ac:dyDescent="0.2">
      <c r="A1913" s="15" t="s">
        <v>2574</v>
      </c>
      <c r="B1913" t="s">
        <v>1923</v>
      </c>
      <c r="C1913" s="13">
        <v>0.5</v>
      </c>
      <c r="D1913" s="13" t="s">
        <v>55</v>
      </c>
      <c r="E1913" s="13" t="s">
        <v>55</v>
      </c>
      <c r="F1913" s="9" t="s">
        <v>55</v>
      </c>
      <c r="G1913" s="13" t="s">
        <v>1431</v>
      </c>
      <c r="H1913" s="9" t="s">
        <v>55</v>
      </c>
      <c r="I1913" s="9" t="s">
        <v>1016</v>
      </c>
      <c r="J1913" s="13" t="s">
        <v>2612</v>
      </c>
      <c r="K1913" t="s">
        <v>2540</v>
      </c>
      <c r="L1913">
        <v>2010</v>
      </c>
      <c r="M1913" t="s">
        <v>2539</v>
      </c>
    </row>
    <row r="1914" spans="1:13" ht="17" x14ac:dyDescent="0.2">
      <c r="A1914" s="15" t="s">
        <v>2575</v>
      </c>
      <c r="B1914" t="s">
        <v>2610</v>
      </c>
      <c r="C1914" s="13">
        <v>0.25</v>
      </c>
      <c r="D1914" s="13" t="s">
        <v>55</v>
      </c>
      <c r="E1914" s="13" t="s">
        <v>55</v>
      </c>
      <c r="F1914" s="9" t="s">
        <v>55</v>
      </c>
      <c r="G1914" s="13" t="s">
        <v>1431</v>
      </c>
      <c r="H1914" s="9" t="s">
        <v>55</v>
      </c>
      <c r="I1914" s="9" t="s">
        <v>1016</v>
      </c>
      <c r="J1914" s="13" t="s">
        <v>2612</v>
      </c>
      <c r="K1914" t="s">
        <v>2540</v>
      </c>
      <c r="L1914">
        <v>2010</v>
      </c>
      <c r="M1914" t="s">
        <v>2539</v>
      </c>
    </row>
    <row r="1915" spans="1:13" ht="17" x14ac:dyDescent="0.2">
      <c r="A1915" s="15" t="s">
        <v>2576</v>
      </c>
      <c r="B1915" t="s">
        <v>2611</v>
      </c>
      <c r="C1915" s="13">
        <v>0</v>
      </c>
      <c r="D1915" s="13" t="s">
        <v>55</v>
      </c>
      <c r="E1915" s="13" t="s">
        <v>55</v>
      </c>
      <c r="F1915" s="9" t="s">
        <v>55</v>
      </c>
      <c r="G1915" s="13" t="s">
        <v>1431</v>
      </c>
      <c r="H1915" s="9" t="s">
        <v>55</v>
      </c>
      <c r="I1915" s="9" t="s">
        <v>1016</v>
      </c>
      <c r="J1915" s="13" t="s">
        <v>2612</v>
      </c>
      <c r="K1915" t="s">
        <v>2540</v>
      </c>
      <c r="L1915">
        <v>2010</v>
      </c>
      <c r="M1915" t="s">
        <v>2539</v>
      </c>
    </row>
    <row r="1916" spans="1:13" ht="17" x14ac:dyDescent="0.2">
      <c r="A1916" s="15" t="s">
        <v>1215</v>
      </c>
      <c r="B1916" t="s">
        <v>55</v>
      </c>
      <c r="C1916" s="13">
        <v>0.2</v>
      </c>
      <c r="D1916" s="13" t="s">
        <v>55</v>
      </c>
      <c r="E1916" s="13" t="s">
        <v>55</v>
      </c>
      <c r="F1916" s="9" t="s">
        <v>55</v>
      </c>
      <c r="G1916" t="s">
        <v>250</v>
      </c>
      <c r="H1916" s="9" t="s">
        <v>55</v>
      </c>
      <c r="I1916" s="9" t="s">
        <v>55</v>
      </c>
      <c r="J1916" s="13" t="s">
        <v>2612</v>
      </c>
      <c r="K1916" t="s">
        <v>2540</v>
      </c>
      <c r="L1916">
        <v>2010</v>
      </c>
      <c r="M1916" t="s">
        <v>2539</v>
      </c>
    </row>
    <row r="1917" spans="1:13" ht="17" x14ac:dyDescent="0.2">
      <c r="A1917" s="15" t="s">
        <v>1587</v>
      </c>
      <c r="B1917" t="s">
        <v>55</v>
      </c>
      <c r="C1917" s="13">
        <v>0.2</v>
      </c>
      <c r="D1917" s="13" t="s">
        <v>55</v>
      </c>
      <c r="E1917" s="13" t="s">
        <v>55</v>
      </c>
      <c r="F1917" s="9" t="s">
        <v>55</v>
      </c>
      <c r="G1917" t="s">
        <v>250</v>
      </c>
      <c r="H1917" s="9" t="s">
        <v>55</v>
      </c>
      <c r="I1917" s="9" t="s">
        <v>55</v>
      </c>
      <c r="J1917" s="13" t="s">
        <v>2612</v>
      </c>
      <c r="K1917" t="s">
        <v>2540</v>
      </c>
      <c r="L1917">
        <v>2010</v>
      </c>
      <c r="M1917" t="s">
        <v>2539</v>
      </c>
    </row>
    <row r="1918" spans="1:13" ht="17" x14ac:dyDescent="0.2">
      <c r="A1918" s="15" t="s">
        <v>2577</v>
      </c>
      <c r="B1918" t="s">
        <v>55</v>
      </c>
      <c r="C1918" s="13">
        <v>0.2</v>
      </c>
      <c r="D1918" s="13" t="s">
        <v>55</v>
      </c>
      <c r="E1918" s="13" t="s">
        <v>55</v>
      </c>
      <c r="F1918" s="9" t="s">
        <v>55</v>
      </c>
      <c r="G1918" t="s">
        <v>250</v>
      </c>
      <c r="H1918" s="9" t="s">
        <v>55</v>
      </c>
      <c r="I1918" s="9" t="s">
        <v>55</v>
      </c>
      <c r="J1918" s="13" t="s">
        <v>2612</v>
      </c>
      <c r="K1918" t="s">
        <v>2540</v>
      </c>
      <c r="L1918">
        <v>2010</v>
      </c>
      <c r="M1918" t="s">
        <v>2539</v>
      </c>
    </row>
    <row r="1919" spans="1:13" ht="17" x14ac:dyDescent="0.2">
      <c r="A1919" s="15" t="s">
        <v>2578</v>
      </c>
      <c r="B1919" t="s">
        <v>55</v>
      </c>
      <c r="C1919" s="13">
        <v>0.2</v>
      </c>
      <c r="D1919" s="13" t="s">
        <v>55</v>
      </c>
      <c r="E1919" s="13" t="s">
        <v>55</v>
      </c>
      <c r="F1919" s="9" t="s">
        <v>55</v>
      </c>
      <c r="G1919" t="s">
        <v>250</v>
      </c>
      <c r="H1919" s="9" t="s">
        <v>55</v>
      </c>
      <c r="I1919" s="9" t="s">
        <v>55</v>
      </c>
      <c r="J1919" s="13" t="s">
        <v>2612</v>
      </c>
      <c r="K1919" t="s">
        <v>2540</v>
      </c>
      <c r="L1919">
        <v>2010</v>
      </c>
      <c r="M1919" t="s">
        <v>2539</v>
      </c>
    </row>
    <row r="1920" spans="1:13" ht="17" x14ac:dyDescent="0.2">
      <c r="A1920" s="15" t="s">
        <v>2579</v>
      </c>
      <c r="B1920" t="s">
        <v>55</v>
      </c>
      <c r="C1920" s="13">
        <v>0.2</v>
      </c>
      <c r="D1920" s="13" t="s">
        <v>55</v>
      </c>
      <c r="E1920" s="13" t="s">
        <v>55</v>
      </c>
      <c r="F1920" s="9" t="s">
        <v>55</v>
      </c>
      <c r="G1920" t="s">
        <v>250</v>
      </c>
      <c r="H1920" s="9" t="s">
        <v>55</v>
      </c>
      <c r="I1920" s="9" t="s">
        <v>55</v>
      </c>
      <c r="J1920" s="13" t="s">
        <v>2612</v>
      </c>
      <c r="K1920" t="s">
        <v>2540</v>
      </c>
      <c r="L1920">
        <v>2010</v>
      </c>
      <c r="M1920" t="s">
        <v>2539</v>
      </c>
    </row>
    <row r="1921" spans="1:13" ht="17" x14ac:dyDescent="0.2">
      <c r="A1921" s="15" t="s">
        <v>2580</v>
      </c>
      <c r="B1921" t="s">
        <v>55</v>
      </c>
      <c r="C1921" s="13">
        <v>0.2</v>
      </c>
      <c r="D1921" s="13" t="s">
        <v>55</v>
      </c>
      <c r="E1921" s="13" t="s">
        <v>55</v>
      </c>
      <c r="F1921" s="9" t="s">
        <v>55</v>
      </c>
      <c r="G1921" t="s">
        <v>250</v>
      </c>
      <c r="H1921" s="9" t="s">
        <v>55</v>
      </c>
      <c r="I1921" s="9" t="s">
        <v>55</v>
      </c>
      <c r="J1921" s="13" t="s">
        <v>2612</v>
      </c>
      <c r="K1921" t="s">
        <v>2540</v>
      </c>
      <c r="L1921">
        <v>2010</v>
      </c>
      <c r="M1921" t="s">
        <v>2539</v>
      </c>
    </row>
    <row r="1922" spans="1:13" ht="17" x14ac:dyDescent="0.2">
      <c r="A1922" s="15" t="s">
        <v>2581</v>
      </c>
      <c r="B1922" t="s">
        <v>55</v>
      </c>
      <c r="C1922" s="13">
        <v>0.2</v>
      </c>
      <c r="D1922" s="13" t="s">
        <v>55</v>
      </c>
      <c r="E1922" s="13" t="s">
        <v>55</v>
      </c>
      <c r="F1922" s="9" t="s">
        <v>55</v>
      </c>
      <c r="G1922" t="s">
        <v>250</v>
      </c>
      <c r="H1922" s="9" t="s">
        <v>55</v>
      </c>
      <c r="I1922" s="9" t="s">
        <v>55</v>
      </c>
      <c r="J1922" s="13" t="s">
        <v>2612</v>
      </c>
      <c r="K1922" t="s">
        <v>2540</v>
      </c>
      <c r="L1922">
        <v>2010</v>
      </c>
      <c r="M1922" t="s">
        <v>2539</v>
      </c>
    </row>
    <row r="1923" spans="1:13" ht="17" x14ac:dyDescent="0.2">
      <c r="A1923" s="15" t="s">
        <v>2582</v>
      </c>
      <c r="B1923" t="s">
        <v>55</v>
      </c>
      <c r="C1923" s="13">
        <v>0.2</v>
      </c>
      <c r="D1923" s="13" t="s">
        <v>55</v>
      </c>
      <c r="E1923" s="13" t="s">
        <v>55</v>
      </c>
      <c r="F1923" s="9" t="s">
        <v>55</v>
      </c>
      <c r="G1923" t="s">
        <v>250</v>
      </c>
      <c r="H1923" s="9" t="s">
        <v>55</v>
      </c>
      <c r="I1923" s="9" t="s">
        <v>55</v>
      </c>
      <c r="J1923" s="13" t="s">
        <v>2612</v>
      </c>
      <c r="K1923" t="s">
        <v>2540</v>
      </c>
      <c r="L1923">
        <v>2010</v>
      </c>
      <c r="M1923" t="s">
        <v>2539</v>
      </c>
    </row>
    <row r="1924" spans="1:13" ht="17" x14ac:dyDescent="0.2">
      <c r="A1924" s="15" t="s">
        <v>2583</v>
      </c>
      <c r="B1924" t="s">
        <v>55</v>
      </c>
      <c r="C1924" s="13">
        <v>0.2</v>
      </c>
      <c r="D1924" s="13" t="s">
        <v>55</v>
      </c>
      <c r="E1924" s="13" t="s">
        <v>55</v>
      </c>
      <c r="F1924" s="9" t="s">
        <v>55</v>
      </c>
      <c r="G1924" t="s">
        <v>250</v>
      </c>
      <c r="H1924" s="9" t="s">
        <v>55</v>
      </c>
      <c r="I1924" s="9" t="s">
        <v>55</v>
      </c>
      <c r="J1924" s="13" t="s">
        <v>2612</v>
      </c>
      <c r="K1924" t="s">
        <v>2540</v>
      </c>
      <c r="L1924">
        <v>2010</v>
      </c>
      <c r="M1924" t="s">
        <v>2539</v>
      </c>
    </row>
    <row r="1925" spans="1:13" ht="17" x14ac:dyDescent="0.2">
      <c r="A1925" s="15" t="s">
        <v>2584</v>
      </c>
      <c r="B1925" t="s">
        <v>55</v>
      </c>
      <c r="C1925" s="13">
        <v>0.2</v>
      </c>
      <c r="D1925" s="13" t="s">
        <v>55</v>
      </c>
      <c r="E1925" s="13" t="s">
        <v>55</v>
      </c>
      <c r="F1925" s="9" t="s">
        <v>55</v>
      </c>
      <c r="G1925" t="s">
        <v>250</v>
      </c>
      <c r="H1925" s="9" t="s">
        <v>55</v>
      </c>
      <c r="I1925" s="9" t="s">
        <v>55</v>
      </c>
      <c r="J1925" s="13" t="s">
        <v>2612</v>
      </c>
      <c r="K1925" t="s">
        <v>2540</v>
      </c>
      <c r="L1925">
        <v>2010</v>
      </c>
      <c r="M1925" t="s">
        <v>2539</v>
      </c>
    </row>
    <row r="1926" spans="1:13" ht="17" x14ac:dyDescent="0.2">
      <c r="A1926" s="15" t="s">
        <v>2585</v>
      </c>
      <c r="B1926" t="s">
        <v>55</v>
      </c>
      <c r="C1926" s="13">
        <v>0.2</v>
      </c>
      <c r="D1926" s="13" t="s">
        <v>55</v>
      </c>
      <c r="E1926" s="13" t="s">
        <v>55</v>
      </c>
      <c r="F1926" s="9" t="s">
        <v>55</v>
      </c>
      <c r="G1926" t="s">
        <v>250</v>
      </c>
      <c r="H1926" s="9" t="s">
        <v>55</v>
      </c>
      <c r="I1926" s="9" t="s">
        <v>55</v>
      </c>
      <c r="J1926" s="13" t="s">
        <v>2612</v>
      </c>
      <c r="K1926" t="s">
        <v>2540</v>
      </c>
      <c r="L1926">
        <v>2010</v>
      </c>
      <c r="M1926" t="s">
        <v>2539</v>
      </c>
    </row>
    <row r="1927" spans="1:13" ht="17" x14ac:dyDescent="0.2">
      <c r="A1927" s="15" t="s">
        <v>2586</v>
      </c>
      <c r="B1927" t="s">
        <v>55</v>
      </c>
      <c r="C1927" s="13">
        <v>0.2</v>
      </c>
      <c r="D1927" s="13" t="s">
        <v>55</v>
      </c>
      <c r="E1927" s="13" t="s">
        <v>55</v>
      </c>
      <c r="F1927" s="9" t="s">
        <v>55</v>
      </c>
      <c r="G1927" t="s">
        <v>250</v>
      </c>
      <c r="H1927" s="9" t="s">
        <v>55</v>
      </c>
      <c r="I1927" s="9" t="s">
        <v>55</v>
      </c>
      <c r="J1927" s="13" t="s">
        <v>2612</v>
      </c>
      <c r="K1927" t="s">
        <v>2540</v>
      </c>
      <c r="L1927">
        <v>2010</v>
      </c>
      <c r="M1927" t="s">
        <v>2539</v>
      </c>
    </row>
    <row r="1928" spans="1:13" ht="17" x14ac:dyDescent="0.2">
      <c r="A1928" s="15" t="s">
        <v>2587</v>
      </c>
      <c r="B1928" t="s">
        <v>55</v>
      </c>
      <c r="C1928" s="13">
        <v>0.2</v>
      </c>
      <c r="D1928" s="13" t="s">
        <v>55</v>
      </c>
      <c r="E1928" s="13" t="s">
        <v>55</v>
      </c>
      <c r="F1928" s="9" t="s">
        <v>55</v>
      </c>
      <c r="G1928" t="s">
        <v>250</v>
      </c>
      <c r="H1928" s="9" t="s">
        <v>55</v>
      </c>
      <c r="I1928" s="9" t="s">
        <v>55</v>
      </c>
      <c r="J1928" s="13" t="s">
        <v>2612</v>
      </c>
      <c r="K1928" t="s">
        <v>2540</v>
      </c>
      <c r="L1928">
        <v>2010</v>
      </c>
      <c r="M1928" t="s">
        <v>2539</v>
      </c>
    </row>
    <row r="1929" spans="1:13" ht="17" x14ac:dyDescent="0.2">
      <c r="A1929" s="15" t="s">
        <v>2588</v>
      </c>
      <c r="B1929" t="s">
        <v>55</v>
      </c>
      <c r="C1929" s="13">
        <v>0.2</v>
      </c>
      <c r="D1929" s="13" t="s">
        <v>55</v>
      </c>
      <c r="E1929" s="13" t="s">
        <v>55</v>
      </c>
      <c r="F1929" s="9" t="s">
        <v>55</v>
      </c>
      <c r="G1929" t="s">
        <v>250</v>
      </c>
      <c r="H1929" s="9" t="s">
        <v>55</v>
      </c>
      <c r="I1929" s="9" t="s">
        <v>55</v>
      </c>
      <c r="J1929" s="13" t="s">
        <v>2612</v>
      </c>
      <c r="K1929" t="s">
        <v>2540</v>
      </c>
      <c r="L1929">
        <v>2010</v>
      </c>
      <c r="M1929" t="s">
        <v>2539</v>
      </c>
    </row>
    <row r="1930" spans="1:13" ht="17" x14ac:dyDescent="0.2">
      <c r="A1930" s="15" t="s">
        <v>2589</v>
      </c>
      <c r="B1930" t="s">
        <v>55</v>
      </c>
      <c r="C1930" s="13">
        <v>0.2</v>
      </c>
      <c r="D1930" s="13" t="s">
        <v>55</v>
      </c>
      <c r="E1930" s="13" t="s">
        <v>55</v>
      </c>
      <c r="F1930" s="9" t="s">
        <v>55</v>
      </c>
      <c r="G1930" t="s">
        <v>250</v>
      </c>
      <c r="H1930" s="9" t="s">
        <v>55</v>
      </c>
      <c r="I1930" s="9" t="s">
        <v>55</v>
      </c>
      <c r="J1930" s="13" t="s">
        <v>2612</v>
      </c>
      <c r="K1930" t="s">
        <v>2540</v>
      </c>
      <c r="L1930">
        <v>2010</v>
      </c>
      <c r="M1930" t="s">
        <v>2539</v>
      </c>
    </row>
    <row r="1931" spans="1:13" ht="17" x14ac:dyDescent="0.2">
      <c r="A1931" s="15" t="s">
        <v>2590</v>
      </c>
      <c r="B1931" t="s">
        <v>55</v>
      </c>
      <c r="C1931" s="13">
        <v>0.2</v>
      </c>
      <c r="D1931" s="13" t="s">
        <v>55</v>
      </c>
      <c r="E1931" s="13" t="s">
        <v>55</v>
      </c>
      <c r="F1931" s="9" t="s">
        <v>55</v>
      </c>
      <c r="G1931" t="s">
        <v>250</v>
      </c>
      <c r="H1931" s="9" t="s">
        <v>55</v>
      </c>
      <c r="I1931" s="9" t="s">
        <v>55</v>
      </c>
      <c r="J1931" s="13" t="s">
        <v>2612</v>
      </c>
      <c r="K1931" t="s">
        <v>2540</v>
      </c>
      <c r="L1931">
        <v>2010</v>
      </c>
      <c r="M1931" t="s">
        <v>2539</v>
      </c>
    </row>
    <row r="1932" spans="1:13" ht="17" x14ac:dyDescent="0.2">
      <c r="A1932" s="15" t="s">
        <v>2591</v>
      </c>
      <c r="B1932" t="s">
        <v>55</v>
      </c>
      <c r="C1932" s="13">
        <v>0.2</v>
      </c>
      <c r="D1932" s="13" t="s">
        <v>55</v>
      </c>
      <c r="E1932" s="13" t="s">
        <v>55</v>
      </c>
      <c r="F1932" s="9" t="s">
        <v>55</v>
      </c>
      <c r="G1932" t="s">
        <v>250</v>
      </c>
      <c r="H1932" s="9" t="s">
        <v>55</v>
      </c>
      <c r="I1932" s="9" t="s">
        <v>55</v>
      </c>
      <c r="J1932" s="13" t="s">
        <v>2612</v>
      </c>
      <c r="K1932" t="s">
        <v>2540</v>
      </c>
      <c r="L1932">
        <v>2010</v>
      </c>
      <c r="M1932" t="s">
        <v>2539</v>
      </c>
    </row>
    <row r="1933" spans="1:13" ht="17" x14ac:dyDescent="0.2">
      <c r="A1933" s="15" t="s">
        <v>2592</v>
      </c>
      <c r="B1933" t="s">
        <v>55</v>
      </c>
      <c r="C1933" s="13">
        <v>0.2</v>
      </c>
      <c r="D1933" s="13" t="s">
        <v>55</v>
      </c>
      <c r="E1933" s="13" t="s">
        <v>55</v>
      </c>
      <c r="F1933" s="9" t="s">
        <v>55</v>
      </c>
      <c r="G1933" t="s">
        <v>250</v>
      </c>
      <c r="H1933" s="9" t="s">
        <v>55</v>
      </c>
      <c r="I1933" s="9" t="s">
        <v>55</v>
      </c>
      <c r="J1933" s="13" t="s">
        <v>2612</v>
      </c>
      <c r="K1933" t="s">
        <v>2540</v>
      </c>
      <c r="L1933">
        <v>2010</v>
      </c>
      <c r="M1933" t="s">
        <v>2539</v>
      </c>
    </row>
    <row r="1934" spans="1:13" ht="17" x14ac:dyDescent="0.2">
      <c r="A1934" s="15" t="s">
        <v>2593</v>
      </c>
      <c r="B1934" t="s">
        <v>55</v>
      </c>
      <c r="C1934" s="13">
        <v>0.2</v>
      </c>
      <c r="D1934" s="13" t="s">
        <v>55</v>
      </c>
      <c r="E1934" s="13" t="s">
        <v>55</v>
      </c>
      <c r="F1934" s="9" t="s">
        <v>55</v>
      </c>
      <c r="G1934" t="s">
        <v>250</v>
      </c>
      <c r="H1934" s="9" t="s">
        <v>55</v>
      </c>
      <c r="I1934" s="9" t="s">
        <v>55</v>
      </c>
      <c r="J1934" s="13" t="s">
        <v>2612</v>
      </c>
      <c r="K1934" t="s">
        <v>2540</v>
      </c>
      <c r="L1934">
        <v>2010</v>
      </c>
      <c r="M1934" t="s">
        <v>2539</v>
      </c>
    </row>
    <row r="1935" spans="1:13" ht="17" x14ac:dyDescent="0.2">
      <c r="A1935" s="15" t="s">
        <v>2594</v>
      </c>
      <c r="B1935" t="s">
        <v>55</v>
      </c>
      <c r="C1935" s="13">
        <v>0.2</v>
      </c>
      <c r="D1935" s="13" t="s">
        <v>55</v>
      </c>
      <c r="E1935" s="13" t="s">
        <v>55</v>
      </c>
      <c r="F1935" s="9" t="s">
        <v>55</v>
      </c>
      <c r="G1935" t="s">
        <v>250</v>
      </c>
      <c r="H1935" s="9" t="s">
        <v>55</v>
      </c>
      <c r="I1935" s="9" t="s">
        <v>55</v>
      </c>
      <c r="J1935" s="13" t="s">
        <v>2612</v>
      </c>
      <c r="K1935" t="s">
        <v>2540</v>
      </c>
      <c r="L1935">
        <v>2010</v>
      </c>
      <c r="M1935" t="s">
        <v>2539</v>
      </c>
    </row>
    <row r="1936" spans="1:13" ht="17" x14ac:dyDescent="0.2">
      <c r="A1936" s="15" t="s">
        <v>2595</v>
      </c>
      <c r="B1936" t="s">
        <v>55</v>
      </c>
      <c r="C1936" s="13">
        <v>0.2</v>
      </c>
      <c r="D1936" s="13" t="s">
        <v>55</v>
      </c>
      <c r="E1936" s="13" t="s">
        <v>55</v>
      </c>
      <c r="F1936" s="9" t="s">
        <v>55</v>
      </c>
      <c r="G1936" t="s">
        <v>250</v>
      </c>
      <c r="H1936" s="9" t="s">
        <v>55</v>
      </c>
      <c r="I1936" s="9" t="s">
        <v>55</v>
      </c>
      <c r="J1936" s="13" t="s">
        <v>2612</v>
      </c>
      <c r="K1936" t="s">
        <v>2540</v>
      </c>
      <c r="L1936">
        <v>2010</v>
      </c>
      <c r="M1936" t="s">
        <v>2539</v>
      </c>
    </row>
    <row r="1937" spans="1:13" ht="17" x14ac:dyDescent="0.2">
      <c r="A1937" s="15" t="s">
        <v>2596</v>
      </c>
      <c r="B1937" t="s">
        <v>55</v>
      </c>
      <c r="C1937" s="13">
        <v>0.2</v>
      </c>
      <c r="D1937" s="13" t="s">
        <v>55</v>
      </c>
      <c r="E1937" s="13" t="s">
        <v>55</v>
      </c>
      <c r="F1937" s="9" t="s">
        <v>55</v>
      </c>
      <c r="G1937" t="s">
        <v>250</v>
      </c>
      <c r="H1937" s="9" t="s">
        <v>55</v>
      </c>
      <c r="I1937" s="9" t="s">
        <v>55</v>
      </c>
      <c r="J1937" s="13" t="s">
        <v>2612</v>
      </c>
      <c r="K1937" t="s">
        <v>2540</v>
      </c>
      <c r="L1937">
        <v>2010</v>
      </c>
      <c r="M1937" t="s">
        <v>2539</v>
      </c>
    </row>
    <row r="1938" spans="1:13" ht="17" x14ac:dyDescent="0.2">
      <c r="A1938" s="15" t="s">
        <v>2597</v>
      </c>
      <c r="B1938" t="s">
        <v>55</v>
      </c>
      <c r="C1938" s="13">
        <v>0.2</v>
      </c>
      <c r="D1938" s="13" t="s">
        <v>55</v>
      </c>
      <c r="E1938" s="13" t="s">
        <v>55</v>
      </c>
      <c r="F1938" s="9" t="s">
        <v>55</v>
      </c>
      <c r="G1938" t="s">
        <v>250</v>
      </c>
      <c r="H1938" s="9" t="s">
        <v>55</v>
      </c>
      <c r="I1938" s="9" t="s">
        <v>55</v>
      </c>
      <c r="J1938" s="13" t="s">
        <v>2612</v>
      </c>
      <c r="K1938" t="s">
        <v>2540</v>
      </c>
      <c r="L1938">
        <v>2010</v>
      </c>
      <c r="M1938" t="s">
        <v>2539</v>
      </c>
    </row>
    <row r="1939" spans="1:13" ht="17" x14ac:dyDescent="0.2">
      <c r="A1939" s="15" t="s">
        <v>2598</v>
      </c>
      <c r="B1939" t="s">
        <v>55</v>
      </c>
      <c r="C1939" s="13">
        <v>0.2</v>
      </c>
      <c r="D1939" s="13" t="s">
        <v>55</v>
      </c>
      <c r="E1939" s="13" t="s">
        <v>55</v>
      </c>
      <c r="F1939" s="9" t="s">
        <v>55</v>
      </c>
      <c r="G1939" t="s">
        <v>250</v>
      </c>
      <c r="H1939" s="9" t="s">
        <v>55</v>
      </c>
      <c r="I1939" s="9" t="s">
        <v>55</v>
      </c>
      <c r="J1939" s="13" t="s">
        <v>2612</v>
      </c>
      <c r="K1939" t="s">
        <v>2540</v>
      </c>
      <c r="L1939">
        <v>2010</v>
      </c>
      <c r="M1939" t="s">
        <v>2539</v>
      </c>
    </row>
    <row r="1940" spans="1:13" ht="17" x14ac:dyDescent="0.2">
      <c r="A1940" s="15" t="s">
        <v>2599</v>
      </c>
      <c r="B1940" t="s">
        <v>55</v>
      </c>
      <c r="C1940" s="13">
        <v>0.2</v>
      </c>
      <c r="D1940" s="13" t="s">
        <v>55</v>
      </c>
      <c r="E1940" s="13" t="s">
        <v>55</v>
      </c>
      <c r="F1940" s="9" t="s">
        <v>55</v>
      </c>
      <c r="G1940" t="s">
        <v>250</v>
      </c>
      <c r="H1940" s="9" t="s">
        <v>55</v>
      </c>
      <c r="I1940" s="9" t="s">
        <v>55</v>
      </c>
      <c r="J1940" s="13" t="s">
        <v>2612</v>
      </c>
      <c r="K1940" t="s">
        <v>2540</v>
      </c>
      <c r="L1940">
        <v>2010</v>
      </c>
      <c r="M1940" t="s">
        <v>2539</v>
      </c>
    </row>
    <row r="1941" spans="1:13" ht="17" x14ac:dyDescent="0.2">
      <c r="A1941" s="15" t="s">
        <v>2600</v>
      </c>
      <c r="B1941" t="s">
        <v>55</v>
      </c>
      <c r="C1941" s="13">
        <v>0.2</v>
      </c>
      <c r="D1941" s="13" t="s">
        <v>55</v>
      </c>
      <c r="E1941" s="13" t="s">
        <v>55</v>
      </c>
      <c r="F1941" s="9" t="s">
        <v>55</v>
      </c>
      <c r="G1941" t="s">
        <v>250</v>
      </c>
      <c r="H1941" s="9" t="s">
        <v>55</v>
      </c>
      <c r="I1941" s="9" t="s">
        <v>55</v>
      </c>
      <c r="J1941" s="13" t="s">
        <v>2612</v>
      </c>
      <c r="K1941" t="s">
        <v>2540</v>
      </c>
      <c r="L1941">
        <v>2010</v>
      </c>
      <c r="M1941" t="s">
        <v>2539</v>
      </c>
    </row>
    <row r="1942" spans="1:13" ht="17" x14ac:dyDescent="0.2">
      <c r="A1942" s="15" t="s">
        <v>2601</v>
      </c>
      <c r="B1942" t="s">
        <v>55</v>
      </c>
      <c r="C1942" s="13">
        <v>0.2</v>
      </c>
      <c r="D1942" s="13" t="s">
        <v>55</v>
      </c>
      <c r="E1942" s="13" t="s">
        <v>55</v>
      </c>
      <c r="F1942" s="9" t="s">
        <v>55</v>
      </c>
      <c r="G1942" t="s">
        <v>250</v>
      </c>
      <c r="H1942" s="9" t="s">
        <v>55</v>
      </c>
      <c r="I1942" s="9" t="s">
        <v>55</v>
      </c>
      <c r="J1942" s="13" t="s">
        <v>2612</v>
      </c>
      <c r="K1942" t="s">
        <v>2540</v>
      </c>
      <c r="L1942">
        <v>2010</v>
      </c>
      <c r="M1942" t="s">
        <v>2539</v>
      </c>
    </row>
    <row r="1943" spans="1:13" ht="17" x14ac:dyDescent="0.2">
      <c r="A1943" s="15" t="s">
        <v>2602</v>
      </c>
      <c r="B1943" t="s">
        <v>55</v>
      </c>
      <c r="C1943" s="13">
        <v>0.2</v>
      </c>
      <c r="D1943" s="13" t="s">
        <v>55</v>
      </c>
      <c r="E1943" s="13" t="s">
        <v>55</v>
      </c>
      <c r="F1943" s="9" t="s">
        <v>55</v>
      </c>
      <c r="G1943" t="s">
        <v>250</v>
      </c>
      <c r="H1943" s="9" t="s">
        <v>55</v>
      </c>
      <c r="I1943" s="9" t="s">
        <v>55</v>
      </c>
      <c r="J1943" s="13" t="s">
        <v>2612</v>
      </c>
      <c r="K1943" t="s">
        <v>2540</v>
      </c>
      <c r="L1943">
        <v>2010</v>
      </c>
      <c r="M1943" t="s">
        <v>2539</v>
      </c>
    </row>
    <row r="1944" spans="1:13" ht="17" x14ac:dyDescent="0.2">
      <c r="A1944" s="15" t="s">
        <v>2603</v>
      </c>
      <c r="B1944" t="s">
        <v>55</v>
      </c>
      <c r="C1944" s="13">
        <v>0.2</v>
      </c>
      <c r="D1944" s="13" t="s">
        <v>55</v>
      </c>
      <c r="E1944" s="13" t="s">
        <v>55</v>
      </c>
      <c r="F1944" s="9" t="s">
        <v>55</v>
      </c>
      <c r="G1944" t="s">
        <v>250</v>
      </c>
      <c r="H1944" s="9" t="s">
        <v>55</v>
      </c>
      <c r="I1944" s="9" t="s">
        <v>55</v>
      </c>
      <c r="J1944" s="13" t="s">
        <v>2612</v>
      </c>
      <c r="K1944" t="s">
        <v>2540</v>
      </c>
      <c r="L1944">
        <v>2010</v>
      </c>
      <c r="M1944" t="s">
        <v>2539</v>
      </c>
    </row>
    <row r="1945" spans="1:13" ht="17" x14ac:dyDescent="0.2">
      <c r="A1945" s="15" t="s">
        <v>2604</v>
      </c>
      <c r="B1945" t="s">
        <v>55</v>
      </c>
      <c r="C1945" s="13">
        <v>0.2</v>
      </c>
      <c r="D1945" s="13" t="s">
        <v>55</v>
      </c>
      <c r="E1945" s="13" t="s">
        <v>55</v>
      </c>
      <c r="F1945" s="9" t="s">
        <v>55</v>
      </c>
      <c r="G1945" t="s">
        <v>250</v>
      </c>
      <c r="H1945" s="9" t="s">
        <v>55</v>
      </c>
      <c r="I1945" s="9" t="s">
        <v>55</v>
      </c>
      <c r="J1945" s="13" t="s">
        <v>2612</v>
      </c>
      <c r="K1945" t="s">
        <v>2540</v>
      </c>
      <c r="L1945">
        <v>2010</v>
      </c>
      <c r="M1945" t="s">
        <v>2539</v>
      </c>
    </row>
    <row r="1946" spans="1:13" ht="17" x14ac:dyDescent="0.2">
      <c r="A1946" s="15" t="s">
        <v>2605</v>
      </c>
      <c r="B1946" t="s">
        <v>55</v>
      </c>
      <c r="C1946" s="13">
        <v>0.2</v>
      </c>
      <c r="D1946" s="13" t="s">
        <v>55</v>
      </c>
      <c r="E1946" s="13" t="s">
        <v>55</v>
      </c>
      <c r="F1946" s="9" t="s">
        <v>55</v>
      </c>
      <c r="G1946" t="s">
        <v>250</v>
      </c>
      <c r="H1946" s="9" t="s">
        <v>55</v>
      </c>
      <c r="I1946" s="9" t="s">
        <v>55</v>
      </c>
      <c r="J1946" s="13" t="s">
        <v>2612</v>
      </c>
      <c r="K1946" t="s">
        <v>2540</v>
      </c>
      <c r="L1946">
        <v>2010</v>
      </c>
      <c r="M1946" t="s">
        <v>2539</v>
      </c>
    </row>
    <row r="1947" spans="1:13" ht="17" x14ac:dyDescent="0.2">
      <c r="A1947" s="15" t="s">
        <v>2606</v>
      </c>
      <c r="B1947" t="s">
        <v>55</v>
      </c>
      <c r="C1947" s="13">
        <v>0.2</v>
      </c>
      <c r="D1947" s="13" t="s">
        <v>55</v>
      </c>
      <c r="E1947" s="13" t="s">
        <v>55</v>
      </c>
      <c r="F1947" s="9" t="s">
        <v>55</v>
      </c>
      <c r="G1947" t="s">
        <v>250</v>
      </c>
      <c r="H1947" s="9" t="s">
        <v>55</v>
      </c>
      <c r="I1947" s="9" t="s">
        <v>55</v>
      </c>
      <c r="J1947" s="13" t="s">
        <v>2612</v>
      </c>
      <c r="K1947" t="s">
        <v>2540</v>
      </c>
      <c r="L1947">
        <v>2010</v>
      </c>
      <c r="M1947" t="s">
        <v>2539</v>
      </c>
    </row>
    <row r="1948" spans="1:13" ht="17" x14ac:dyDescent="0.2">
      <c r="A1948" s="15" t="s">
        <v>2607</v>
      </c>
      <c r="B1948" t="s">
        <v>55</v>
      </c>
      <c r="C1948" s="13">
        <v>0.2</v>
      </c>
      <c r="D1948" s="13" t="s">
        <v>55</v>
      </c>
      <c r="E1948" s="13" t="s">
        <v>55</v>
      </c>
      <c r="F1948" s="9" t="s">
        <v>55</v>
      </c>
      <c r="G1948" t="s">
        <v>250</v>
      </c>
      <c r="H1948" s="9" t="s">
        <v>55</v>
      </c>
      <c r="I1948" s="9" t="s">
        <v>55</v>
      </c>
      <c r="J1948" s="13" t="s">
        <v>2612</v>
      </c>
      <c r="K1948" t="s">
        <v>2540</v>
      </c>
      <c r="L1948">
        <v>2010</v>
      </c>
      <c r="M1948" t="s">
        <v>2539</v>
      </c>
    </row>
    <row r="1949" spans="1:13" ht="17" x14ac:dyDescent="0.2">
      <c r="A1949" s="15" t="s">
        <v>901</v>
      </c>
      <c r="B1949" t="s">
        <v>55</v>
      </c>
      <c r="C1949" s="13">
        <v>0.62</v>
      </c>
      <c r="D1949" s="13" t="s">
        <v>55</v>
      </c>
      <c r="E1949" s="13" t="s">
        <v>55</v>
      </c>
      <c r="F1949" s="9" t="s">
        <v>55</v>
      </c>
      <c r="G1949" t="s">
        <v>1431</v>
      </c>
      <c r="H1949" s="9" t="s">
        <v>55</v>
      </c>
      <c r="I1949" s="9" t="s">
        <v>1016</v>
      </c>
      <c r="J1949" s="13" t="s">
        <v>2612</v>
      </c>
      <c r="K1949" t="s">
        <v>2540</v>
      </c>
      <c r="L1949">
        <v>2010</v>
      </c>
      <c r="M1949" t="s">
        <v>2539</v>
      </c>
    </row>
    <row r="1950" spans="1:13" ht="17" x14ac:dyDescent="0.2">
      <c r="A1950" s="15" t="s">
        <v>902</v>
      </c>
      <c r="B1950" t="s">
        <v>55</v>
      </c>
      <c r="C1950" s="13">
        <v>0.88</v>
      </c>
      <c r="D1950" s="13" t="s">
        <v>55</v>
      </c>
      <c r="E1950" s="13" t="s">
        <v>55</v>
      </c>
      <c r="F1950" s="9" t="s">
        <v>55</v>
      </c>
      <c r="G1950" t="s">
        <v>1431</v>
      </c>
      <c r="H1950" s="9" t="s">
        <v>55</v>
      </c>
      <c r="I1950" s="9" t="s">
        <v>1016</v>
      </c>
      <c r="J1950" s="13" t="s">
        <v>2612</v>
      </c>
      <c r="K1950" t="s">
        <v>2540</v>
      </c>
      <c r="L1950">
        <v>2010</v>
      </c>
      <c r="M1950" t="s">
        <v>2539</v>
      </c>
    </row>
    <row r="1951" spans="1:13" ht="17" x14ac:dyDescent="0.2">
      <c r="A1951" s="15" t="s">
        <v>903</v>
      </c>
      <c r="B1951" t="s">
        <v>55</v>
      </c>
      <c r="C1951" s="13">
        <v>0.88</v>
      </c>
      <c r="D1951" s="13" t="s">
        <v>55</v>
      </c>
      <c r="E1951" s="13" t="s">
        <v>55</v>
      </c>
      <c r="F1951" s="9" t="s">
        <v>55</v>
      </c>
      <c r="G1951" t="s">
        <v>1431</v>
      </c>
      <c r="H1951" s="9" t="s">
        <v>55</v>
      </c>
      <c r="I1951" s="9" t="s">
        <v>1016</v>
      </c>
      <c r="J1951" s="13" t="s">
        <v>2612</v>
      </c>
      <c r="K1951" t="s">
        <v>2540</v>
      </c>
      <c r="L1951">
        <v>2010</v>
      </c>
      <c r="M1951" t="s">
        <v>2539</v>
      </c>
    </row>
    <row r="1952" spans="1:13" ht="17" x14ac:dyDescent="0.2">
      <c r="A1952" s="15" t="s">
        <v>904</v>
      </c>
      <c r="B1952" t="s">
        <v>55</v>
      </c>
      <c r="C1952" s="13">
        <v>0.97</v>
      </c>
      <c r="D1952" s="13" t="s">
        <v>55</v>
      </c>
      <c r="E1952" s="13" t="s">
        <v>55</v>
      </c>
      <c r="F1952" s="9" t="s">
        <v>55</v>
      </c>
      <c r="G1952" t="s">
        <v>1431</v>
      </c>
      <c r="H1952" s="9" t="s">
        <v>55</v>
      </c>
      <c r="I1952" s="9" t="s">
        <v>1016</v>
      </c>
      <c r="J1952" s="13" t="s">
        <v>2612</v>
      </c>
      <c r="K1952" t="s">
        <v>2540</v>
      </c>
      <c r="L1952">
        <v>2010</v>
      </c>
      <c r="M1952" t="s">
        <v>2539</v>
      </c>
    </row>
    <row r="1953" spans="1:13" ht="17" x14ac:dyDescent="0.2">
      <c r="A1953" s="15" t="s">
        <v>905</v>
      </c>
      <c r="B1953" t="s">
        <v>55</v>
      </c>
      <c r="C1953" s="13">
        <v>0.97</v>
      </c>
      <c r="D1953" s="13" t="s">
        <v>55</v>
      </c>
      <c r="E1953" s="13" t="s">
        <v>55</v>
      </c>
      <c r="F1953" s="9" t="s">
        <v>55</v>
      </c>
      <c r="G1953" t="s">
        <v>1431</v>
      </c>
      <c r="H1953" s="9" t="s">
        <v>55</v>
      </c>
      <c r="I1953" s="9" t="s">
        <v>1016</v>
      </c>
      <c r="J1953" s="13" t="s">
        <v>2612</v>
      </c>
      <c r="K1953" t="s">
        <v>2540</v>
      </c>
      <c r="L1953">
        <v>2010</v>
      </c>
      <c r="M1953" t="s">
        <v>2539</v>
      </c>
    </row>
    <row r="1954" spans="1:13" ht="17" x14ac:dyDescent="0.2">
      <c r="A1954" s="15" t="s">
        <v>906</v>
      </c>
      <c r="B1954" t="s">
        <v>55</v>
      </c>
      <c r="C1954" s="13">
        <v>0.97</v>
      </c>
      <c r="D1954" s="13" t="s">
        <v>55</v>
      </c>
      <c r="E1954" s="13" t="s">
        <v>55</v>
      </c>
      <c r="F1954" s="9" t="s">
        <v>55</v>
      </c>
      <c r="G1954" t="s">
        <v>1431</v>
      </c>
      <c r="H1954" s="9" t="s">
        <v>55</v>
      </c>
      <c r="I1954" s="9" t="s">
        <v>1016</v>
      </c>
      <c r="J1954" s="13" t="s">
        <v>2612</v>
      </c>
      <c r="K1954" t="s">
        <v>2540</v>
      </c>
      <c r="L1954">
        <v>2010</v>
      </c>
      <c r="M1954" t="s">
        <v>2539</v>
      </c>
    </row>
    <row r="1955" spans="1:13" ht="17" x14ac:dyDescent="0.2">
      <c r="A1955" s="15" t="s">
        <v>907</v>
      </c>
      <c r="B1955" t="s">
        <v>55</v>
      </c>
      <c r="C1955" s="13">
        <v>0.97</v>
      </c>
      <c r="D1955" s="13" t="s">
        <v>55</v>
      </c>
      <c r="E1955" s="13" t="s">
        <v>55</v>
      </c>
      <c r="F1955" s="9" t="s">
        <v>55</v>
      </c>
      <c r="G1955" t="s">
        <v>1431</v>
      </c>
      <c r="H1955" s="9" t="s">
        <v>55</v>
      </c>
      <c r="I1955" s="9" t="s">
        <v>1016</v>
      </c>
      <c r="J1955" s="13" t="s">
        <v>2612</v>
      </c>
      <c r="K1955" t="s">
        <v>2540</v>
      </c>
      <c r="L1955">
        <v>2010</v>
      </c>
      <c r="M1955" t="s">
        <v>2539</v>
      </c>
    </row>
    <row r="1956" spans="1:13" ht="17" x14ac:dyDescent="0.2">
      <c r="A1956" s="15" t="s">
        <v>908</v>
      </c>
      <c r="B1956" t="s">
        <v>55</v>
      </c>
      <c r="C1956" s="13">
        <v>0.97</v>
      </c>
      <c r="D1956" s="13" t="s">
        <v>55</v>
      </c>
      <c r="E1956" s="13" t="s">
        <v>55</v>
      </c>
      <c r="F1956" s="9" t="s">
        <v>55</v>
      </c>
      <c r="G1956" t="s">
        <v>1431</v>
      </c>
      <c r="H1956" s="9" t="s">
        <v>55</v>
      </c>
      <c r="I1956" s="9" t="s">
        <v>1016</v>
      </c>
      <c r="J1956" s="13" t="s">
        <v>2612</v>
      </c>
      <c r="K1956" t="s">
        <v>2540</v>
      </c>
      <c r="L1956">
        <v>2010</v>
      </c>
      <c r="M1956" t="s">
        <v>2539</v>
      </c>
    </row>
    <row r="1957" spans="1:13" ht="17" x14ac:dyDescent="0.2">
      <c r="A1957" s="15" t="s">
        <v>909</v>
      </c>
      <c r="B1957" t="s">
        <v>55</v>
      </c>
      <c r="C1957" s="13">
        <v>0.97</v>
      </c>
      <c r="D1957" s="13" t="s">
        <v>55</v>
      </c>
      <c r="E1957" s="13" t="s">
        <v>55</v>
      </c>
      <c r="F1957" s="9" t="s">
        <v>55</v>
      </c>
      <c r="G1957" t="s">
        <v>1431</v>
      </c>
      <c r="H1957" s="9" t="s">
        <v>55</v>
      </c>
      <c r="I1957" s="9" t="s">
        <v>1016</v>
      </c>
      <c r="J1957" s="13" t="s">
        <v>2612</v>
      </c>
      <c r="K1957" t="s">
        <v>2540</v>
      </c>
      <c r="L1957">
        <v>2010</v>
      </c>
      <c r="M1957" t="s">
        <v>2539</v>
      </c>
    </row>
    <row r="1958" spans="1:13" ht="17" x14ac:dyDescent="0.2">
      <c r="A1958" s="15" t="s">
        <v>910</v>
      </c>
      <c r="B1958" t="s">
        <v>55</v>
      </c>
      <c r="C1958" s="13">
        <v>0.97</v>
      </c>
      <c r="D1958" s="13" t="s">
        <v>55</v>
      </c>
      <c r="E1958" s="13" t="s">
        <v>55</v>
      </c>
      <c r="F1958" s="9" t="s">
        <v>55</v>
      </c>
      <c r="G1958" t="s">
        <v>1431</v>
      </c>
      <c r="H1958" s="9" t="s">
        <v>55</v>
      </c>
      <c r="I1958" s="9" t="s">
        <v>1016</v>
      </c>
      <c r="J1958" s="13" t="s">
        <v>2612</v>
      </c>
      <c r="K1958" t="s">
        <v>2540</v>
      </c>
      <c r="L1958">
        <v>2010</v>
      </c>
      <c r="M1958" t="s">
        <v>2539</v>
      </c>
    </row>
    <row r="1959" spans="1:13" ht="17" x14ac:dyDescent="0.2">
      <c r="A1959" s="15" t="s">
        <v>911</v>
      </c>
      <c r="B1959" t="s">
        <v>55</v>
      </c>
      <c r="C1959" s="13">
        <v>0.97</v>
      </c>
      <c r="D1959" s="13" t="s">
        <v>55</v>
      </c>
      <c r="E1959" s="13" t="s">
        <v>55</v>
      </c>
      <c r="F1959" s="9" t="s">
        <v>55</v>
      </c>
      <c r="G1959" t="s">
        <v>1431</v>
      </c>
      <c r="H1959" s="9" t="s">
        <v>55</v>
      </c>
      <c r="I1959" s="9" t="s">
        <v>1016</v>
      </c>
      <c r="J1959" s="13" t="s">
        <v>2612</v>
      </c>
      <c r="K1959" t="s">
        <v>2540</v>
      </c>
      <c r="L1959">
        <v>2010</v>
      </c>
      <c r="M1959" t="s">
        <v>2539</v>
      </c>
    </row>
    <row r="1960" spans="1:13" ht="17" x14ac:dyDescent="0.2">
      <c r="A1960" s="15" t="s">
        <v>912</v>
      </c>
      <c r="B1960" t="s">
        <v>55</v>
      </c>
      <c r="C1960" s="13">
        <v>0.97</v>
      </c>
      <c r="D1960" s="13" t="s">
        <v>55</v>
      </c>
      <c r="E1960" s="13" t="s">
        <v>55</v>
      </c>
      <c r="F1960" s="9" t="s">
        <v>55</v>
      </c>
      <c r="G1960" t="s">
        <v>1431</v>
      </c>
      <c r="H1960" s="9" t="s">
        <v>55</v>
      </c>
      <c r="I1960" s="9" t="s">
        <v>1016</v>
      </c>
      <c r="J1960" s="13" t="s">
        <v>2612</v>
      </c>
      <c r="K1960" t="s">
        <v>2540</v>
      </c>
      <c r="L1960">
        <v>2010</v>
      </c>
      <c r="M1960" t="s">
        <v>2539</v>
      </c>
    </row>
    <row r="1961" spans="1:13" ht="17" x14ac:dyDescent="0.2">
      <c r="A1961" s="15" t="s">
        <v>913</v>
      </c>
      <c r="B1961" t="s">
        <v>55</v>
      </c>
      <c r="C1961" s="13">
        <v>0.97</v>
      </c>
      <c r="D1961" s="13" t="s">
        <v>55</v>
      </c>
      <c r="E1961" s="13" t="s">
        <v>55</v>
      </c>
      <c r="F1961" s="9" t="s">
        <v>55</v>
      </c>
      <c r="G1961" t="s">
        <v>1431</v>
      </c>
      <c r="H1961" s="9" t="s">
        <v>55</v>
      </c>
      <c r="I1961" s="9" t="s">
        <v>1016</v>
      </c>
      <c r="J1961" s="13" t="s">
        <v>2612</v>
      </c>
      <c r="K1961" t="s">
        <v>2540</v>
      </c>
      <c r="L1961">
        <v>2010</v>
      </c>
      <c r="M1961" t="s">
        <v>2539</v>
      </c>
    </row>
    <row r="1962" spans="1:13" ht="17" x14ac:dyDescent="0.2">
      <c r="A1962" s="15" t="s">
        <v>914</v>
      </c>
      <c r="B1962" t="s">
        <v>55</v>
      </c>
      <c r="C1962" s="13">
        <v>0.97</v>
      </c>
      <c r="D1962" s="13" t="s">
        <v>55</v>
      </c>
      <c r="E1962" s="13" t="s">
        <v>55</v>
      </c>
      <c r="F1962" s="9" t="s">
        <v>55</v>
      </c>
      <c r="G1962" t="s">
        <v>1431</v>
      </c>
      <c r="H1962" s="9" t="s">
        <v>55</v>
      </c>
      <c r="I1962" s="9" t="s">
        <v>1016</v>
      </c>
      <c r="J1962" s="13" t="s">
        <v>2612</v>
      </c>
      <c r="K1962" t="s">
        <v>2540</v>
      </c>
      <c r="L1962">
        <v>2010</v>
      </c>
      <c r="M1962" t="s">
        <v>2539</v>
      </c>
    </row>
    <row r="1963" spans="1:13" ht="17" x14ac:dyDescent="0.2">
      <c r="A1963" s="15" t="s">
        <v>915</v>
      </c>
      <c r="B1963" t="s">
        <v>55</v>
      </c>
      <c r="C1963" s="13">
        <v>0.97</v>
      </c>
      <c r="D1963" s="13" t="s">
        <v>55</v>
      </c>
      <c r="E1963" s="13" t="s">
        <v>55</v>
      </c>
      <c r="F1963" s="9" t="s">
        <v>55</v>
      </c>
      <c r="G1963" t="s">
        <v>1431</v>
      </c>
      <c r="H1963" s="9" t="s">
        <v>55</v>
      </c>
      <c r="I1963" s="9" t="s">
        <v>1016</v>
      </c>
      <c r="J1963" s="13" t="s">
        <v>2612</v>
      </c>
      <c r="K1963" t="s">
        <v>2540</v>
      </c>
      <c r="L1963">
        <v>2010</v>
      </c>
      <c r="M1963" t="s">
        <v>2539</v>
      </c>
    </row>
    <row r="1964" spans="1:13" ht="17" x14ac:dyDescent="0.2">
      <c r="A1964" s="15" t="s">
        <v>916</v>
      </c>
      <c r="B1964" t="s">
        <v>55</v>
      </c>
      <c r="C1964" s="13">
        <v>0.97</v>
      </c>
      <c r="D1964" s="13" t="s">
        <v>55</v>
      </c>
      <c r="E1964" s="13" t="s">
        <v>55</v>
      </c>
      <c r="F1964" s="9" t="s">
        <v>55</v>
      </c>
      <c r="G1964" t="s">
        <v>1431</v>
      </c>
      <c r="H1964" s="9" t="s">
        <v>55</v>
      </c>
      <c r="I1964" s="9" t="s">
        <v>1016</v>
      </c>
      <c r="J1964" s="13" t="s">
        <v>2612</v>
      </c>
      <c r="K1964" t="s">
        <v>2540</v>
      </c>
      <c r="L1964">
        <v>2010</v>
      </c>
      <c r="M1964" t="s">
        <v>2539</v>
      </c>
    </row>
    <row r="1965" spans="1:13" ht="17" x14ac:dyDescent="0.2">
      <c r="A1965" s="15" t="s">
        <v>917</v>
      </c>
      <c r="B1965" t="s">
        <v>55</v>
      </c>
      <c r="C1965" s="13">
        <v>0.97</v>
      </c>
      <c r="D1965" s="13" t="s">
        <v>55</v>
      </c>
      <c r="E1965" s="13" t="s">
        <v>55</v>
      </c>
      <c r="F1965" s="9" t="s">
        <v>55</v>
      </c>
      <c r="G1965" t="s">
        <v>1431</v>
      </c>
      <c r="H1965" s="9" t="s">
        <v>55</v>
      </c>
      <c r="I1965" s="9" t="s">
        <v>1016</v>
      </c>
      <c r="J1965" s="13" t="s">
        <v>2612</v>
      </c>
      <c r="K1965" t="s">
        <v>2540</v>
      </c>
      <c r="L1965">
        <v>2010</v>
      </c>
      <c r="M1965" t="s">
        <v>2539</v>
      </c>
    </row>
    <row r="1966" spans="1:13" ht="17" x14ac:dyDescent="0.2">
      <c r="A1966" s="15" t="s">
        <v>918</v>
      </c>
      <c r="B1966" t="s">
        <v>55</v>
      </c>
      <c r="C1966" s="13">
        <v>0.97</v>
      </c>
      <c r="D1966" s="13" t="s">
        <v>55</v>
      </c>
      <c r="E1966" s="13" t="s">
        <v>55</v>
      </c>
      <c r="F1966" s="9" t="s">
        <v>55</v>
      </c>
      <c r="G1966" t="s">
        <v>1431</v>
      </c>
      <c r="H1966" s="9" t="s">
        <v>55</v>
      </c>
      <c r="I1966" s="9" t="s">
        <v>1016</v>
      </c>
      <c r="J1966" s="13" t="s">
        <v>2612</v>
      </c>
      <c r="K1966" t="s">
        <v>2540</v>
      </c>
      <c r="L1966">
        <v>2010</v>
      </c>
      <c r="M1966" t="s">
        <v>2539</v>
      </c>
    </row>
    <row r="1967" spans="1:13" ht="17" x14ac:dyDescent="0.2">
      <c r="A1967" s="15" t="s">
        <v>919</v>
      </c>
      <c r="B1967" t="s">
        <v>55</v>
      </c>
      <c r="C1967" s="13">
        <v>0.97</v>
      </c>
      <c r="D1967" s="13" t="s">
        <v>55</v>
      </c>
      <c r="E1967" s="13" t="s">
        <v>55</v>
      </c>
      <c r="F1967" s="9" t="s">
        <v>55</v>
      </c>
      <c r="G1967" t="s">
        <v>1431</v>
      </c>
      <c r="H1967" s="9" t="s">
        <v>55</v>
      </c>
      <c r="I1967" s="9" t="s">
        <v>1016</v>
      </c>
      <c r="J1967" s="13" t="s">
        <v>2612</v>
      </c>
      <c r="K1967" t="s">
        <v>2540</v>
      </c>
      <c r="L1967">
        <v>2010</v>
      </c>
      <c r="M1967" t="s">
        <v>2539</v>
      </c>
    </row>
    <row r="1968" spans="1:13" ht="17" x14ac:dyDescent="0.2">
      <c r="A1968" s="15" t="s">
        <v>920</v>
      </c>
      <c r="B1968" t="s">
        <v>55</v>
      </c>
      <c r="C1968" s="13">
        <v>0.97</v>
      </c>
      <c r="D1968" s="13" t="s">
        <v>55</v>
      </c>
      <c r="E1968" s="13" t="s">
        <v>55</v>
      </c>
      <c r="F1968" s="9" t="s">
        <v>55</v>
      </c>
      <c r="G1968" t="s">
        <v>1431</v>
      </c>
      <c r="H1968" s="9" t="s">
        <v>55</v>
      </c>
      <c r="I1968" s="9" t="s">
        <v>1016</v>
      </c>
      <c r="J1968" s="13" t="s">
        <v>2612</v>
      </c>
      <c r="K1968" t="s">
        <v>2540</v>
      </c>
      <c r="L1968">
        <v>2010</v>
      </c>
      <c r="M1968" t="s">
        <v>2539</v>
      </c>
    </row>
    <row r="1969" spans="1:13" ht="17" x14ac:dyDescent="0.2">
      <c r="A1969" s="15" t="s">
        <v>921</v>
      </c>
      <c r="B1969" t="s">
        <v>55</v>
      </c>
      <c r="C1969" s="13">
        <v>0.97</v>
      </c>
      <c r="D1969" s="13" t="s">
        <v>55</v>
      </c>
      <c r="E1969" s="13" t="s">
        <v>55</v>
      </c>
      <c r="F1969" s="9" t="s">
        <v>55</v>
      </c>
      <c r="G1969" t="s">
        <v>1431</v>
      </c>
      <c r="H1969" s="9" t="s">
        <v>55</v>
      </c>
      <c r="I1969" s="9" t="s">
        <v>1016</v>
      </c>
      <c r="J1969" s="13" t="s">
        <v>2612</v>
      </c>
      <c r="K1969" t="s">
        <v>2540</v>
      </c>
      <c r="L1969">
        <v>2010</v>
      </c>
      <c r="M1969" t="s">
        <v>2539</v>
      </c>
    </row>
    <row r="1970" spans="1:13" ht="17" x14ac:dyDescent="0.2">
      <c r="A1970" s="15" t="s">
        <v>922</v>
      </c>
      <c r="B1970" t="s">
        <v>55</v>
      </c>
      <c r="C1970" s="13">
        <v>0.97</v>
      </c>
      <c r="D1970" s="13" t="s">
        <v>55</v>
      </c>
      <c r="E1970" s="13" t="s">
        <v>55</v>
      </c>
      <c r="F1970" s="9" t="s">
        <v>55</v>
      </c>
      <c r="G1970" t="s">
        <v>1431</v>
      </c>
      <c r="H1970" s="9" t="s">
        <v>55</v>
      </c>
      <c r="I1970" s="9" t="s">
        <v>1016</v>
      </c>
      <c r="J1970" s="13" t="s">
        <v>2612</v>
      </c>
      <c r="K1970" t="s">
        <v>2540</v>
      </c>
      <c r="L1970">
        <v>2010</v>
      </c>
      <c r="M1970" t="s">
        <v>2539</v>
      </c>
    </row>
    <row r="1971" spans="1:13" ht="17" x14ac:dyDescent="0.2">
      <c r="A1971" s="15" t="s">
        <v>923</v>
      </c>
      <c r="B1971" t="s">
        <v>55</v>
      </c>
      <c r="C1971" s="13">
        <v>0.97</v>
      </c>
      <c r="D1971" s="13" t="s">
        <v>55</v>
      </c>
      <c r="E1971" s="13" t="s">
        <v>55</v>
      </c>
      <c r="F1971" s="9" t="s">
        <v>55</v>
      </c>
      <c r="G1971" t="s">
        <v>1431</v>
      </c>
      <c r="H1971" s="9" t="s">
        <v>55</v>
      </c>
      <c r="I1971" s="9" t="s">
        <v>1016</v>
      </c>
      <c r="J1971" s="13" t="s">
        <v>2612</v>
      </c>
      <c r="K1971" t="s">
        <v>2540</v>
      </c>
      <c r="L1971">
        <v>2010</v>
      </c>
      <c r="M1971" t="s">
        <v>2539</v>
      </c>
    </row>
    <row r="1972" spans="1:13" ht="17" x14ac:dyDescent="0.2">
      <c r="A1972" s="15" t="s">
        <v>924</v>
      </c>
      <c r="B1972" t="s">
        <v>55</v>
      </c>
      <c r="C1972" s="13">
        <v>0.97</v>
      </c>
      <c r="D1972" s="13" t="s">
        <v>55</v>
      </c>
      <c r="E1972" s="13" t="s">
        <v>55</v>
      </c>
      <c r="F1972" s="9" t="s">
        <v>55</v>
      </c>
      <c r="G1972" t="s">
        <v>1431</v>
      </c>
      <c r="H1972" s="9" t="s">
        <v>55</v>
      </c>
      <c r="I1972" s="9" t="s">
        <v>1016</v>
      </c>
      <c r="J1972" s="13" t="s">
        <v>2612</v>
      </c>
      <c r="K1972" t="s">
        <v>2540</v>
      </c>
      <c r="L1972">
        <v>2010</v>
      </c>
      <c r="M1972" t="s">
        <v>2539</v>
      </c>
    </row>
    <row r="1973" spans="1:13" ht="17" x14ac:dyDescent="0.2">
      <c r="A1973" s="15" t="s">
        <v>925</v>
      </c>
      <c r="B1973" t="s">
        <v>55</v>
      </c>
      <c r="C1973" s="13">
        <v>0.97</v>
      </c>
      <c r="D1973" s="13" t="s">
        <v>55</v>
      </c>
      <c r="E1973" s="13" t="s">
        <v>55</v>
      </c>
      <c r="F1973" s="9" t="s">
        <v>55</v>
      </c>
      <c r="G1973" t="s">
        <v>1431</v>
      </c>
      <c r="H1973" s="9" t="s">
        <v>55</v>
      </c>
      <c r="I1973" s="9" t="s">
        <v>1016</v>
      </c>
      <c r="J1973" s="13" t="s">
        <v>2612</v>
      </c>
      <c r="K1973" t="s">
        <v>2540</v>
      </c>
      <c r="L1973">
        <v>2010</v>
      </c>
      <c r="M1973" t="s">
        <v>2539</v>
      </c>
    </row>
    <row r="1974" spans="1:13" ht="17" x14ac:dyDescent="0.2">
      <c r="A1974" s="15" t="s">
        <v>926</v>
      </c>
      <c r="B1974" t="s">
        <v>55</v>
      </c>
      <c r="C1974" s="13">
        <v>0.97</v>
      </c>
      <c r="D1974" s="13" t="s">
        <v>55</v>
      </c>
      <c r="E1974" s="13" t="s">
        <v>55</v>
      </c>
      <c r="F1974" s="9" t="s">
        <v>55</v>
      </c>
      <c r="G1974" t="s">
        <v>1431</v>
      </c>
      <c r="H1974" s="9" t="s">
        <v>55</v>
      </c>
      <c r="I1974" s="9" t="s">
        <v>1016</v>
      </c>
      <c r="J1974" s="13" t="s">
        <v>2612</v>
      </c>
      <c r="K1974" t="s">
        <v>2540</v>
      </c>
      <c r="L1974">
        <v>2010</v>
      </c>
      <c r="M1974" t="s">
        <v>2539</v>
      </c>
    </row>
    <row r="1975" spans="1:13" ht="17" x14ac:dyDescent="0.2">
      <c r="A1975" s="15" t="s">
        <v>927</v>
      </c>
      <c r="B1975" t="s">
        <v>55</v>
      </c>
      <c r="C1975" s="13">
        <v>0.97</v>
      </c>
      <c r="D1975" s="13" t="s">
        <v>55</v>
      </c>
      <c r="E1975" s="13" t="s">
        <v>55</v>
      </c>
      <c r="F1975" s="9" t="s">
        <v>55</v>
      </c>
      <c r="G1975" t="s">
        <v>1431</v>
      </c>
      <c r="H1975" s="9" t="s">
        <v>55</v>
      </c>
      <c r="I1975" s="9" t="s">
        <v>1016</v>
      </c>
      <c r="J1975" s="13" t="s">
        <v>2612</v>
      </c>
      <c r="K1975" t="s">
        <v>2540</v>
      </c>
      <c r="L1975">
        <v>2010</v>
      </c>
      <c r="M1975" t="s">
        <v>2539</v>
      </c>
    </row>
    <row r="1976" spans="1:13" ht="17" x14ac:dyDescent="0.2">
      <c r="A1976" s="15" t="s">
        <v>928</v>
      </c>
      <c r="B1976" t="s">
        <v>55</v>
      </c>
      <c r="C1976" s="13">
        <v>0.97</v>
      </c>
      <c r="D1976" s="13" t="s">
        <v>55</v>
      </c>
      <c r="E1976" s="13" t="s">
        <v>55</v>
      </c>
      <c r="F1976" s="9" t="s">
        <v>55</v>
      </c>
      <c r="G1976" t="s">
        <v>1431</v>
      </c>
      <c r="H1976" s="9" t="s">
        <v>55</v>
      </c>
      <c r="I1976" s="9" t="s">
        <v>1016</v>
      </c>
      <c r="J1976" s="13" t="s">
        <v>2612</v>
      </c>
      <c r="K1976" t="s">
        <v>2540</v>
      </c>
      <c r="L1976">
        <v>2010</v>
      </c>
      <c r="M1976" t="s">
        <v>2539</v>
      </c>
    </row>
    <row r="1977" spans="1:13" ht="17" x14ac:dyDescent="0.2">
      <c r="A1977" s="15" t="s">
        <v>929</v>
      </c>
      <c r="B1977" t="s">
        <v>55</v>
      </c>
      <c r="C1977" s="13">
        <v>0.97</v>
      </c>
      <c r="D1977" s="13" t="s">
        <v>55</v>
      </c>
      <c r="E1977" s="13" t="s">
        <v>55</v>
      </c>
      <c r="F1977" s="9" t="s">
        <v>55</v>
      </c>
      <c r="G1977" t="s">
        <v>1431</v>
      </c>
      <c r="H1977" s="9" t="s">
        <v>55</v>
      </c>
      <c r="I1977" s="9" t="s">
        <v>1016</v>
      </c>
      <c r="J1977" s="13" t="s">
        <v>2612</v>
      </c>
      <c r="K1977" t="s">
        <v>2540</v>
      </c>
      <c r="L1977">
        <v>2010</v>
      </c>
      <c r="M1977" t="s">
        <v>2539</v>
      </c>
    </row>
    <row r="1978" spans="1:13" ht="17" x14ac:dyDescent="0.2">
      <c r="A1978" s="15" t="s">
        <v>930</v>
      </c>
      <c r="B1978" t="s">
        <v>55</v>
      </c>
      <c r="C1978" s="13">
        <v>0.97</v>
      </c>
      <c r="D1978" s="13" t="s">
        <v>55</v>
      </c>
      <c r="E1978" s="13" t="s">
        <v>55</v>
      </c>
      <c r="F1978" s="9" t="s">
        <v>55</v>
      </c>
      <c r="G1978" t="s">
        <v>1431</v>
      </c>
      <c r="H1978" s="9" t="s">
        <v>55</v>
      </c>
      <c r="I1978" s="9" t="s">
        <v>1016</v>
      </c>
      <c r="J1978" s="13" t="s">
        <v>2612</v>
      </c>
      <c r="K1978" t="s">
        <v>2540</v>
      </c>
      <c r="L1978">
        <v>2010</v>
      </c>
      <c r="M1978" t="s">
        <v>2539</v>
      </c>
    </row>
    <row r="1979" spans="1:13" ht="17" x14ac:dyDescent="0.2">
      <c r="A1979" s="15" t="s">
        <v>931</v>
      </c>
      <c r="B1979" t="s">
        <v>55</v>
      </c>
      <c r="C1979" s="13">
        <v>0.97</v>
      </c>
      <c r="D1979" s="13" t="s">
        <v>55</v>
      </c>
      <c r="E1979" s="13" t="s">
        <v>55</v>
      </c>
      <c r="F1979" s="9" t="s">
        <v>55</v>
      </c>
      <c r="G1979" t="s">
        <v>1431</v>
      </c>
      <c r="H1979" s="9" t="s">
        <v>55</v>
      </c>
      <c r="I1979" s="9" t="s">
        <v>1016</v>
      </c>
      <c r="J1979" s="13" t="s">
        <v>2612</v>
      </c>
      <c r="K1979" t="s">
        <v>2540</v>
      </c>
      <c r="L1979">
        <v>2010</v>
      </c>
      <c r="M1979" t="s">
        <v>2539</v>
      </c>
    </row>
    <row r="1980" spans="1:13" ht="17" x14ac:dyDescent="0.2">
      <c r="A1980" s="15" t="s">
        <v>2608</v>
      </c>
      <c r="B1980" t="s">
        <v>55</v>
      </c>
      <c r="C1980" s="13">
        <v>0.97</v>
      </c>
      <c r="D1980" s="13" t="s">
        <v>55</v>
      </c>
      <c r="E1980" s="13" t="s">
        <v>55</v>
      </c>
      <c r="F1980" s="9" t="s">
        <v>55</v>
      </c>
      <c r="G1980" t="s">
        <v>1431</v>
      </c>
      <c r="H1980" s="9" t="s">
        <v>55</v>
      </c>
      <c r="I1980" s="9" t="s">
        <v>1016</v>
      </c>
      <c r="J1980" s="13" t="s">
        <v>2612</v>
      </c>
      <c r="K1980" t="s">
        <v>2540</v>
      </c>
      <c r="L1980">
        <v>2010</v>
      </c>
      <c r="M1980" t="s">
        <v>2539</v>
      </c>
    </row>
    <row r="1981" spans="1:13" ht="17" x14ac:dyDescent="0.2">
      <c r="A1981" s="15" t="s">
        <v>2609</v>
      </c>
      <c r="B1981" t="s">
        <v>55</v>
      </c>
      <c r="C1981" s="13">
        <v>0.97</v>
      </c>
      <c r="D1981" s="13" t="s">
        <v>55</v>
      </c>
      <c r="E1981" s="13" t="s">
        <v>55</v>
      </c>
      <c r="F1981" s="9" t="s">
        <v>55</v>
      </c>
      <c r="G1981" t="s">
        <v>1431</v>
      </c>
      <c r="H1981" s="9" t="s">
        <v>55</v>
      </c>
      <c r="I1981" s="9" t="s">
        <v>1016</v>
      </c>
      <c r="J1981" s="13" t="s">
        <v>2612</v>
      </c>
      <c r="K1981" t="s">
        <v>2540</v>
      </c>
      <c r="L1981">
        <v>2010</v>
      </c>
      <c r="M1981" t="s">
        <v>2539</v>
      </c>
    </row>
    <row r="1982" spans="1:13" ht="17" x14ac:dyDescent="0.2">
      <c r="A1982" s="15" t="s">
        <v>350</v>
      </c>
      <c r="B1982" t="s">
        <v>55</v>
      </c>
      <c r="C1982" s="13">
        <v>1.04</v>
      </c>
      <c r="D1982" s="13">
        <v>0.97599999999999998</v>
      </c>
      <c r="E1982" s="13">
        <v>1.103</v>
      </c>
      <c r="F1982" s="9" t="s">
        <v>63</v>
      </c>
      <c r="G1982" t="s">
        <v>1052</v>
      </c>
      <c r="H1982" s="9" t="s">
        <v>55</v>
      </c>
      <c r="I1982" s="9" t="s">
        <v>55</v>
      </c>
      <c r="J1982" s="13" t="s">
        <v>2615</v>
      </c>
      <c r="K1982" t="s">
        <v>2540</v>
      </c>
      <c r="L1982">
        <v>2010</v>
      </c>
      <c r="M1982" t="s">
        <v>2539</v>
      </c>
    </row>
    <row r="1983" spans="1:13" ht="17" x14ac:dyDescent="0.2">
      <c r="A1983" s="15" t="s">
        <v>1175</v>
      </c>
      <c r="B1983" t="s">
        <v>1849</v>
      </c>
      <c r="C1983" s="13">
        <v>0.74099999999999999</v>
      </c>
      <c r="D1983" s="13" t="s">
        <v>55</v>
      </c>
      <c r="E1983" s="13" t="s">
        <v>55</v>
      </c>
      <c r="F1983" s="9" t="s">
        <v>55</v>
      </c>
      <c r="G1983" t="s">
        <v>1431</v>
      </c>
      <c r="H1983" s="9" t="s">
        <v>55</v>
      </c>
      <c r="I1983" s="9" t="s">
        <v>2617</v>
      </c>
      <c r="J1983" s="13" t="s">
        <v>2615</v>
      </c>
      <c r="K1983" t="s">
        <v>2540</v>
      </c>
      <c r="L1983">
        <v>2010</v>
      </c>
      <c r="M1983" t="s">
        <v>2539</v>
      </c>
    </row>
    <row r="1984" spans="1:13" ht="17" x14ac:dyDescent="0.2">
      <c r="A1984" s="15" t="s">
        <v>1176</v>
      </c>
      <c r="B1984" t="s">
        <v>1852</v>
      </c>
      <c r="C1984" s="13">
        <v>0.8</v>
      </c>
      <c r="D1984" s="13" t="s">
        <v>55</v>
      </c>
      <c r="E1984" s="13" t="s">
        <v>55</v>
      </c>
      <c r="F1984" s="9" t="s">
        <v>55</v>
      </c>
      <c r="G1984" t="s">
        <v>1431</v>
      </c>
      <c r="H1984" s="9" t="s">
        <v>55</v>
      </c>
      <c r="I1984" s="9" t="s">
        <v>2617</v>
      </c>
      <c r="J1984" s="13" t="s">
        <v>2615</v>
      </c>
      <c r="K1984" t="s">
        <v>2540</v>
      </c>
      <c r="L1984">
        <v>2010</v>
      </c>
      <c r="M1984" t="s">
        <v>2539</v>
      </c>
    </row>
    <row r="1985" spans="1:13" ht="17" x14ac:dyDescent="0.2">
      <c r="A1985" s="15" t="s">
        <v>1177</v>
      </c>
      <c r="B1985" t="s">
        <v>1853</v>
      </c>
      <c r="C1985" s="13">
        <v>0.85699999999999998</v>
      </c>
      <c r="D1985" s="13" t="s">
        <v>55</v>
      </c>
      <c r="E1985" s="13" t="s">
        <v>55</v>
      </c>
      <c r="F1985" s="9" t="s">
        <v>55</v>
      </c>
      <c r="G1985" t="s">
        <v>1431</v>
      </c>
      <c r="H1985" s="9" t="s">
        <v>55</v>
      </c>
      <c r="I1985" s="9" t="s">
        <v>2617</v>
      </c>
      <c r="J1985" s="13" t="s">
        <v>2615</v>
      </c>
      <c r="K1985" t="s">
        <v>2540</v>
      </c>
      <c r="L1985">
        <v>2010</v>
      </c>
      <c r="M1985" t="s">
        <v>2539</v>
      </c>
    </row>
    <row r="1986" spans="1:13" ht="17" x14ac:dyDescent="0.2">
      <c r="A1986" s="15" t="s">
        <v>1473</v>
      </c>
      <c r="B1986" t="s">
        <v>1854</v>
      </c>
      <c r="C1986" s="13">
        <v>0.75</v>
      </c>
      <c r="D1986" s="13" t="s">
        <v>55</v>
      </c>
      <c r="E1986" s="13" t="s">
        <v>55</v>
      </c>
      <c r="F1986" s="9" t="s">
        <v>55</v>
      </c>
      <c r="G1986" t="s">
        <v>1431</v>
      </c>
      <c r="H1986" s="9" t="s">
        <v>55</v>
      </c>
      <c r="I1986" s="9" t="s">
        <v>2617</v>
      </c>
      <c r="J1986" s="13" t="s">
        <v>2615</v>
      </c>
      <c r="K1986" t="s">
        <v>2540</v>
      </c>
      <c r="L1986">
        <v>2010</v>
      </c>
      <c r="M1986" t="s">
        <v>2539</v>
      </c>
    </row>
    <row r="1987" spans="1:13" ht="17" x14ac:dyDescent="0.2">
      <c r="A1987" s="15" t="s">
        <v>1474</v>
      </c>
      <c r="B1987" t="s">
        <v>1855</v>
      </c>
      <c r="C1987" s="13">
        <v>0.88900000000000001</v>
      </c>
      <c r="D1987" s="13" t="s">
        <v>55</v>
      </c>
      <c r="E1987" s="13" t="s">
        <v>55</v>
      </c>
      <c r="F1987" s="9" t="s">
        <v>55</v>
      </c>
      <c r="G1987" t="s">
        <v>1431</v>
      </c>
      <c r="H1987" s="9" t="s">
        <v>55</v>
      </c>
      <c r="I1987" s="9" t="s">
        <v>2617</v>
      </c>
      <c r="J1987" s="13" t="s">
        <v>2615</v>
      </c>
      <c r="K1987" t="s">
        <v>2540</v>
      </c>
      <c r="L1987">
        <v>2010</v>
      </c>
      <c r="M1987" t="s">
        <v>2539</v>
      </c>
    </row>
    <row r="1988" spans="1:13" ht="17" x14ac:dyDescent="0.2">
      <c r="A1988" s="15" t="s">
        <v>1475</v>
      </c>
      <c r="B1988" t="s">
        <v>1856</v>
      </c>
      <c r="C1988" s="13">
        <v>0.875</v>
      </c>
      <c r="D1988" s="13" t="s">
        <v>55</v>
      </c>
      <c r="E1988" s="13" t="s">
        <v>55</v>
      </c>
      <c r="F1988" s="9" t="s">
        <v>55</v>
      </c>
      <c r="G1988" t="s">
        <v>1431</v>
      </c>
      <c r="H1988" s="9" t="s">
        <v>55</v>
      </c>
      <c r="I1988" s="9" t="s">
        <v>2617</v>
      </c>
      <c r="J1988" s="13" t="s">
        <v>2615</v>
      </c>
      <c r="K1988" t="s">
        <v>2540</v>
      </c>
      <c r="L1988">
        <v>2010</v>
      </c>
      <c r="M1988" t="s">
        <v>2539</v>
      </c>
    </row>
    <row r="1989" spans="1:13" ht="17" x14ac:dyDescent="0.2">
      <c r="A1989" s="15" t="s">
        <v>1476</v>
      </c>
      <c r="B1989" t="s">
        <v>1857</v>
      </c>
      <c r="C1989" s="13">
        <v>0.78600000000000003</v>
      </c>
      <c r="D1989" s="13" t="s">
        <v>55</v>
      </c>
      <c r="E1989" s="13" t="s">
        <v>55</v>
      </c>
      <c r="F1989" s="9" t="s">
        <v>55</v>
      </c>
      <c r="G1989" t="s">
        <v>1431</v>
      </c>
      <c r="H1989" s="9" t="s">
        <v>55</v>
      </c>
      <c r="I1989" s="9" t="s">
        <v>2617</v>
      </c>
      <c r="J1989" s="13" t="s">
        <v>2615</v>
      </c>
      <c r="K1989" t="s">
        <v>2540</v>
      </c>
      <c r="L1989">
        <v>2010</v>
      </c>
      <c r="M1989" t="s">
        <v>2539</v>
      </c>
    </row>
    <row r="1990" spans="1:13" ht="17" x14ac:dyDescent="0.2">
      <c r="A1990" s="15" t="s">
        <v>1504</v>
      </c>
      <c r="B1990" t="s">
        <v>1858</v>
      </c>
      <c r="C1990" s="13">
        <v>0.72699999999999998</v>
      </c>
      <c r="D1990" s="13" t="s">
        <v>55</v>
      </c>
      <c r="E1990" s="13" t="s">
        <v>55</v>
      </c>
      <c r="F1990" s="9" t="s">
        <v>55</v>
      </c>
      <c r="G1990" t="s">
        <v>1431</v>
      </c>
      <c r="H1990" s="9" t="s">
        <v>55</v>
      </c>
      <c r="I1990" s="9" t="s">
        <v>2617</v>
      </c>
      <c r="J1990" s="13" t="s">
        <v>2615</v>
      </c>
      <c r="K1990" t="s">
        <v>2540</v>
      </c>
      <c r="L1990">
        <v>2010</v>
      </c>
      <c r="M1990" t="s">
        <v>2539</v>
      </c>
    </row>
    <row r="1991" spans="1:13" ht="17" x14ac:dyDescent="0.2">
      <c r="A1991" s="15" t="s">
        <v>1505</v>
      </c>
      <c r="B1991" t="s">
        <v>1860</v>
      </c>
      <c r="C1991" s="13">
        <v>0.75</v>
      </c>
      <c r="D1991" s="13" t="s">
        <v>55</v>
      </c>
      <c r="E1991" s="13" t="s">
        <v>55</v>
      </c>
      <c r="F1991" s="9" t="s">
        <v>55</v>
      </c>
      <c r="G1991" t="s">
        <v>1431</v>
      </c>
      <c r="H1991" s="9" t="s">
        <v>55</v>
      </c>
      <c r="I1991" s="9" t="s">
        <v>2617</v>
      </c>
      <c r="J1991" s="13" t="s">
        <v>2615</v>
      </c>
      <c r="K1991" t="s">
        <v>2540</v>
      </c>
      <c r="L1991">
        <v>2010</v>
      </c>
      <c r="M1991" t="s">
        <v>2539</v>
      </c>
    </row>
    <row r="1992" spans="1:13" ht="17" x14ac:dyDescent="0.2">
      <c r="A1992" s="15" t="s">
        <v>2549</v>
      </c>
      <c r="B1992" t="s">
        <v>1869</v>
      </c>
      <c r="C1992" s="13">
        <v>0.79200000000000004</v>
      </c>
      <c r="D1992" s="13" t="s">
        <v>55</v>
      </c>
      <c r="E1992" s="13" t="s">
        <v>55</v>
      </c>
      <c r="F1992" s="9" t="s">
        <v>55</v>
      </c>
      <c r="G1992" t="s">
        <v>1431</v>
      </c>
      <c r="H1992" s="9" t="s">
        <v>55</v>
      </c>
      <c r="I1992" s="9" t="s">
        <v>2617</v>
      </c>
      <c r="J1992" s="13" t="s">
        <v>2615</v>
      </c>
      <c r="K1992" t="s">
        <v>2540</v>
      </c>
      <c r="L1992">
        <v>2010</v>
      </c>
      <c r="M1992" t="s">
        <v>2539</v>
      </c>
    </row>
    <row r="1993" spans="1:13" ht="17" x14ac:dyDescent="0.2">
      <c r="A1993" s="15" t="s">
        <v>2550</v>
      </c>
      <c r="B1993" t="s">
        <v>1870</v>
      </c>
      <c r="C1993" s="13">
        <v>0.83299999999999996</v>
      </c>
      <c r="D1993" s="13" t="s">
        <v>55</v>
      </c>
      <c r="E1993" s="13" t="s">
        <v>55</v>
      </c>
      <c r="F1993" s="9" t="s">
        <v>55</v>
      </c>
      <c r="G1993" t="s">
        <v>1431</v>
      </c>
      <c r="H1993" s="9" t="s">
        <v>55</v>
      </c>
      <c r="I1993" s="9" t="s">
        <v>2617</v>
      </c>
      <c r="J1993" s="13" t="s">
        <v>2615</v>
      </c>
      <c r="K1993" t="s">
        <v>2540</v>
      </c>
      <c r="L1993">
        <v>2010</v>
      </c>
      <c r="M1993" t="s">
        <v>2539</v>
      </c>
    </row>
    <row r="1994" spans="1:13" ht="17" x14ac:dyDescent="0.2">
      <c r="A1994" s="15" t="s">
        <v>2551</v>
      </c>
      <c r="B1994" t="s">
        <v>1871</v>
      </c>
      <c r="C1994" s="13">
        <v>0.80800000000000005</v>
      </c>
      <c r="D1994" s="13" t="s">
        <v>55</v>
      </c>
      <c r="E1994" s="13" t="s">
        <v>55</v>
      </c>
      <c r="F1994" s="9" t="s">
        <v>55</v>
      </c>
      <c r="G1994" t="s">
        <v>1431</v>
      </c>
      <c r="H1994" s="9" t="s">
        <v>55</v>
      </c>
      <c r="I1994" s="9" t="s">
        <v>2617</v>
      </c>
      <c r="J1994" s="13" t="s">
        <v>2615</v>
      </c>
      <c r="K1994" t="s">
        <v>2540</v>
      </c>
      <c r="L1994">
        <v>2010</v>
      </c>
      <c r="M1994" t="s">
        <v>2539</v>
      </c>
    </row>
    <row r="1995" spans="1:13" ht="17" x14ac:dyDescent="0.2">
      <c r="A1995" s="15" t="s">
        <v>2552</v>
      </c>
      <c r="B1995" t="s">
        <v>1901</v>
      </c>
      <c r="C1995" s="13">
        <v>0.90500000000000003</v>
      </c>
      <c r="D1995" s="13" t="s">
        <v>55</v>
      </c>
      <c r="E1995" s="13" t="s">
        <v>55</v>
      </c>
      <c r="F1995" s="9" t="s">
        <v>55</v>
      </c>
      <c r="G1995" t="s">
        <v>1431</v>
      </c>
      <c r="H1995" s="9" t="s">
        <v>55</v>
      </c>
      <c r="I1995" s="9" t="s">
        <v>2617</v>
      </c>
      <c r="J1995" s="13" t="s">
        <v>2615</v>
      </c>
      <c r="K1995" t="s">
        <v>2540</v>
      </c>
      <c r="L1995">
        <v>2010</v>
      </c>
      <c r="M1995" t="s">
        <v>2539</v>
      </c>
    </row>
    <row r="1996" spans="1:13" ht="17" x14ac:dyDescent="0.2">
      <c r="A1996" s="15" t="s">
        <v>2553</v>
      </c>
      <c r="B1996" t="s">
        <v>1902</v>
      </c>
      <c r="C1996" s="13">
        <v>0.94699999999999995</v>
      </c>
      <c r="D1996" s="13" t="s">
        <v>55</v>
      </c>
      <c r="E1996" s="13" t="s">
        <v>55</v>
      </c>
      <c r="F1996" s="9" t="s">
        <v>55</v>
      </c>
      <c r="G1996" t="s">
        <v>1431</v>
      </c>
      <c r="H1996" s="9" t="s">
        <v>55</v>
      </c>
      <c r="I1996" s="9" t="s">
        <v>2617</v>
      </c>
      <c r="J1996" s="13" t="s">
        <v>2615</v>
      </c>
      <c r="K1996" t="s">
        <v>2540</v>
      </c>
      <c r="L1996">
        <v>2010</v>
      </c>
      <c r="M1996" t="s">
        <v>2539</v>
      </c>
    </row>
    <row r="1997" spans="1:13" ht="17" x14ac:dyDescent="0.2">
      <c r="A1997" s="15" t="s">
        <v>2554</v>
      </c>
      <c r="B1997" t="s">
        <v>1903</v>
      </c>
      <c r="C1997" s="13">
        <v>0.94599999999999995</v>
      </c>
      <c r="D1997" s="13" t="s">
        <v>55</v>
      </c>
      <c r="E1997" s="13" t="s">
        <v>55</v>
      </c>
      <c r="F1997" s="9" t="s">
        <v>55</v>
      </c>
      <c r="G1997" t="s">
        <v>1431</v>
      </c>
      <c r="H1997" s="9" t="s">
        <v>55</v>
      </c>
      <c r="I1997" s="9" t="s">
        <v>2617</v>
      </c>
      <c r="J1997" s="13" t="s">
        <v>2615</v>
      </c>
      <c r="K1997" t="s">
        <v>2540</v>
      </c>
      <c r="L1997">
        <v>2010</v>
      </c>
      <c r="M1997" t="s">
        <v>2539</v>
      </c>
    </row>
    <row r="1998" spans="1:13" ht="17" x14ac:dyDescent="0.2">
      <c r="A1998" s="15" t="s">
        <v>2555</v>
      </c>
      <c r="B1998" t="s">
        <v>1904</v>
      </c>
      <c r="C1998" s="13">
        <v>0.94399999999999995</v>
      </c>
      <c r="D1998" s="13" t="s">
        <v>55</v>
      </c>
      <c r="E1998" s="13" t="s">
        <v>55</v>
      </c>
      <c r="F1998" s="9" t="s">
        <v>55</v>
      </c>
      <c r="G1998" t="s">
        <v>1431</v>
      </c>
      <c r="H1998" s="9" t="s">
        <v>55</v>
      </c>
      <c r="I1998" s="9" t="s">
        <v>2617</v>
      </c>
      <c r="J1998" s="13" t="s">
        <v>2615</v>
      </c>
      <c r="K1998" t="s">
        <v>2540</v>
      </c>
      <c r="L1998">
        <v>2010</v>
      </c>
      <c r="M1998" t="s">
        <v>2539</v>
      </c>
    </row>
    <row r="1999" spans="1:13" ht="17" x14ac:dyDescent="0.2">
      <c r="A1999" s="15" t="s">
        <v>2556</v>
      </c>
      <c r="B1999" t="s">
        <v>1905</v>
      </c>
      <c r="C1999" s="13">
        <v>0.76700000000000002</v>
      </c>
      <c r="D1999" s="13" t="s">
        <v>55</v>
      </c>
      <c r="E1999" s="13" t="s">
        <v>55</v>
      </c>
      <c r="F1999" s="9" t="s">
        <v>55</v>
      </c>
      <c r="G1999" t="s">
        <v>1431</v>
      </c>
      <c r="H1999" s="9" t="s">
        <v>55</v>
      </c>
      <c r="I1999" s="9" t="s">
        <v>2617</v>
      </c>
      <c r="J1999" s="13" t="s">
        <v>2615</v>
      </c>
      <c r="K1999" t="s">
        <v>2540</v>
      </c>
      <c r="L1999">
        <v>2010</v>
      </c>
      <c r="M1999" t="s">
        <v>2539</v>
      </c>
    </row>
    <row r="2000" spans="1:13" ht="17" x14ac:dyDescent="0.2">
      <c r="A2000" s="15" t="s">
        <v>2557</v>
      </c>
      <c r="B2000" t="s">
        <v>1906</v>
      </c>
      <c r="C2000" s="13">
        <v>0.92300000000000004</v>
      </c>
      <c r="D2000" s="13" t="s">
        <v>55</v>
      </c>
      <c r="E2000" s="13" t="s">
        <v>55</v>
      </c>
      <c r="F2000" s="9" t="s">
        <v>55</v>
      </c>
      <c r="G2000" t="s">
        <v>1431</v>
      </c>
      <c r="H2000" s="9" t="s">
        <v>55</v>
      </c>
      <c r="I2000" s="9" t="s">
        <v>2617</v>
      </c>
      <c r="J2000" s="13" t="s">
        <v>2615</v>
      </c>
      <c r="K2000" t="s">
        <v>2540</v>
      </c>
      <c r="L2000">
        <v>2010</v>
      </c>
      <c r="M2000" t="s">
        <v>2539</v>
      </c>
    </row>
    <row r="2001" spans="1:13" ht="17" x14ac:dyDescent="0.2">
      <c r="A2001" s="15" t="s">
        <v>2558</v>
      </c>
      <c r="B2001" t="s">
        <v>1907</v>
      </c>
      <c r="C2001" s="13">
        <v>0.878</v>
      </c>
      <c r="D2001" s="13" t="s">
        <v>55</v>
      </c>
      <c r="E2001" s="13" t="s">
        <v>55</v>
      </c>
      <c r="F2001" s="9" t="s">
        <v>55</v>
      </c>
      <c r="G2001" t="s">
        <v>1431</v>
      </c>
      <c r="H2001" s="9" t="s">
        <v>55</v>
      </c>
      <c r="I2001" s="9" t="s">
        <v>2617</v>
      </c>
      <c r="J2001" s="13" t="s">
        <v>2615</v>
      </c>
      <c r="K2001" t="s">
        <v>2540</v>
      </c>
      <c r="L2001">
        <v>2010</v>
      </c>
      <c r="M2001" t="s">
        <v>2539</v>
      </c>
    </row>
    <row r="2002" spans="1:13" ht="17" x14ac:dyDescent="0.2">
      <c r="A2002" s="15" t="s">
        <v>2559</v>
      </c>
      <c r="B2002" t="s">
        <v>1908</v>
      </c>
      <c r="C2002" s="13">
        <v>0.83299999999999996</v>
      </c>
      <c r="D2002" s="13" t="s">
        <v>55</v>
      </c>
      <c r="E2002" s="13" t="s">
        <v>55</v>
      </c>
      <c r="F2002" s="9" t="s">
        <v>55</v>
      </c>
      <c r="G2002" t="s">
        <v>1431</v>
      </c>
      <c r="H2002" s="9" t="s">
        <v>55</v>
      </c>
      <c r="I2002" s="9" t="s">
        <v>2617</v>
      </c>
      <c r="J2002" s="13" t="s">
        <v>2615</v>
      </c>
      <c r="K2002" t="s">
        <v>2540</v>
      </c>
      <c r="L2002">
        <v>2010</v>
      </c>
      <c r="M2002" t="s">
        <v>2539</v>
      </c>
    </row>
    <row r="2003" spans="1:13" ht="17" x14ac:dyDescent="0.2">
      <c r="A2003" s="15" t="s">
        <v>2560</v>
      </c>
      <c r="B2003" t="s">
        <v>1909</v>
      </c>
      <c r="C2003" s="13">
        <v>0.9</v>
      </c>
      <c r="D2003" s="13" t="s">
        <v>55</v>
      </c>
      <c r="E2003" s="13" t="s">
        <v>55</v>
      </c>
      <c r="F2003" s="9" t="s">
        <v>55</v>
      </c>
      <c r="G2003" t="s">
        <v>1431</v>
      </c>
      <c r="H2003" s="9" t="s">
        <v>55</v>
      </c>
      <c r="I2003" s="9" t="s">
        <v>2617</v>
      </c>
      <c r="J2003" s="13" t="s">
        <v>2615</v>
      </c>
      <c r="K2003" t="s">
        <v>2540</v>
      </c>
      <c r="L2003">
        <v>2010</v>
      </c>
      <c r="M2003" t="s">
        <v>2539</v>
      </c>
    </row>
    <row r="2004" spans="1:13" ht="17" x14ac:dyDescent="0.2">
      <c r="A2004" s="15" t="s">
        <v>2561</v>
      </c>
      <c r="B2004" t="s">
        <v>1910</v>
      </c>
      <c r="C2004" s="13">
        <v>0.89500000000000002</v>
      </c>
      <c r="D2004" s="13" t="s">
        <v>55</v>
      </c>
      <c r="E2004" s="13" t="s">
        <v>55</v>
      </c>
      <c r="F2004" s="9" t="s">
        <v>55</v>
      </c>
      <c r="G2004" t="s">
        <v>1431</v>
      </c>
      <c r="H2004" s="9" t="s">
        <v>55</v>
      </c>
      <c r="I2004" s="9" t="s">
        <v>2617</v>
      </c>
      <c r="J2004" s="13" t="s">
        <v>2615</v>
      </c>
      <c r="K2004" t="s">
        <v>2540</v>
      </c>
      <c r="L2004">
        <v>2010</v>
      </c>
      <c r="M2004" t="s">
        <v>2539</v>
      </c>
    </row>
    <row r="2005" spans="1:13" ht="17" x14ac:dyDescent="0.2">
      <c r="A2005" s="15" t="s">
        <v>2562</v>
      </c>
      <c r="B2005" t="s">
        <v>1911</v>
      </c>
      <c r="C2005" s="13">
        <v>0.89500000000000002</v>
      </c>
      <c r="D2005" s="13" t="s">
        <v>55</v>
      </c>
      <c r="E2005" s="13" t="s">
        <v>55</v>
      </c>
      <c r="F2005" s="9" t="s">
        <v>55</v>
      </c>
      <c r="G2005" t="s">
        <v>1431</v>
      </c>
      <c r="H2005" s="9" t="s">
        <v>55</v>
      </c>
      <c r="I2005" s="9" t="s">
        <v>2617</v>
      </c>
      <c r="J2005" s="13" t="s">
        <v>2615</v>
      </c>
      <c r="K2005" t="s">
        <v>2540</v>
      </c>
      <c r="L2005">
        <v>2010</v>
      </c>
      <c r="M2005" t="s">
        <v>2539</v>
      </c>
    </row>
    <row r="2006" spans="1:13" ht="17" x14ac:dyDescent="0.2">
      <c r="A2006" s="15" t="s">
        <v>2563</v>
      </c>
      <c r="B2006" t="s">
        <v>1912</v>
      </c>
      <c r="C2006" s="13">
        <v>0.89500000000000002</v>
      </c>
      <c r="D2006" s="13" t="s">
        <v>55</v>
      </c>
      <c r="E2006" s="13" t="s">
        <v>55</v>
      </c>
      <c r="F2006" s="9" t="s">
        <v>55</v>
      </c>
      <c r="G2006" t="s">
        <v>1431</v>
      </c>
      <c r="H2006" s="9" t="s">
        <v>55</v>
      </c>
      <c r="I2006" s="9" t="s">
        <v>2617</v>
      </c>
      <c r="J2006" s="13" t="s">
        <v>2615</v>
      </c>
      <c r="K2006" t="s">
        <v>2540</v>
      </c>
      <c r="L2006">
        <v>2010</v>
      </c>
      <c r="M2006" t="s">
        <v>2539</v>
      </c>
    </row>
    <row r="2007" spans="1:13" ht="17" x14ac:dyDescent="0.2">
      <c r="A2007" s="15" t="s">
        <v>2564</v>
      </c>
      <c r="B2007" t="s">
        <v>1913</v>
      </c>
      <c r="C2007" s="13">
        <v>0.89500000000000002</v>
      </c>
      <c r="D2007" s="13" t="s">
        <v>55</v>
      </c>
      <c r="E2007" s="13" t="s">
        <v>55</v>
      </c>
      <c r="F2007" s="9" t="s">
        <v>55</v>
      </c>
      <c r="G2007" t="s">
        <v>1431</v>
      </c>
      <c r="H2007" s="9" t="s">
        <v>55</v>
      </c>
      <c r="I2007" s="9" t="s">
        <v>2617</v>
      </c>
      <c r="J2007" s="13" t="s">
        <v>2615</v>
      </c>
      <c r="K2007" t="s">
        <v>2540</v>
      </c>
      <c r="L2007">
        <v>2010</v>
      </c>
      <c r="M2007" t="s">
        <v>2539</v>
      </c>
    </row>
    <row r="2008" spans="1:13" ht="17" x14ac:dyDescent="0.2">
      <c r="A2008" s="15" t="s">
        <v>2565</v>
      </c>
      <c r="B2008" t="s">
        <v>1914</v>
      </c>
      <c r="C2008" s="13">
        <v>0.89500000000000002</v>
      </c>
      <c r="D2008" s="13" t="s">
        <v>55</v>
      </c>
      <c r="E2008" s="13" t="s">
        <v>55</v>
      </c>
      <c r="F2008" s="9" t="s">
        <v>55</v>
      </c>
      <c r="G2008" t="s">
        <v>1431</v>
      </c>
      <c r="H2008" s="9" t="s">
        <v>55</v>
      </c>
      <c r="I2008" s="9" t="s">
        <v>2617</v>
      </c>
      <c r="J2008" s="13" t="s">
        <v>2615</v>
      </c>
      <c r="K2008" t="s">
        <v>2540</v>
      </c>
      <c r="L2008">
        <v>2010</v>
      </c>
      <c r="M2008" t="s">
        <v>2539</v>
      </c>
    </row>
    <row r="2009" spans="1:13" ht="17" x14ac:dyDescent="0.2">
      <c r="A2009" s="15" t="s">
        <v>2566</v>
      </c>
      <c r="B2009" t="s">
        <v>1915</v>
      </c>
      <c r="C2009" s="13">
        <v>0.88900000000000001</v>
      </c>
      <c r="D2009" s="13" t="s">
        <v>55</v>
      </c>
      <c r="E2009" s="13" t="s">
        <v>55</v>
      </c>
      <c r="F2009" s="9" t="s">
        <v>55</v>
      </c>
      <c r="G2009" t="s">
        <v>1431</v>
      </c>
      <c r="H2009" s="9" t="s">
        <v>55</v>
      </c>
      <c r="I2009" s="9" t="s">
        <v>2617</v>
      </c>
      <c r="J2009" s="13" t="s">
        <v>2615</v>
      </c>
      <c r="K2009" t="s">
        <v>2540</v>
      </c>
      <c r="L2009">
        <v>2010</v>
      </c>
      <c r="M2009" t="s">
        <v>2539</v>
      </c>
    </row>
    <row r="2010" spans="1:13" ht="17" x14ac:dyDescent="0.2">
      <c r="A2010" s="15" t="s">
        <v>2567</v>
      </c>
      <c r="B2010" t="s">
        <v>1916</v>
      </c>
      <c r="C2010" s="13">
        <v>0.88200000000000001</v>
      </c>
      <c r="D2010" s="13" t="s">
        <v>55</v>
      </c>
      <c r="E2010" s="13" t="s">
        <v>55</v>
      </c>
      <c r="F2010" s="9" t="s">
        <v>55</v>
      </c>
      <c r="G2010" t="s">
        <v>1431</v>
      </c>
      <c r="H2010" s="9" t="s">
        <v>55</v>
      </c>
      <c r="I2010" s="9" t="s">
        <v>2617</v>
      </c>
      <c r="J2010" s="13" t="s">
        <v>2615</v>
      </c>
      <c r="K2010" t="s">
        <v>2540</v>
      </c>
      <c r="L2010">
        <v>2010</v>
      </c>
      <c r="M2010" t="s">
        <v>2539</v>
      </c>
    </row>
    <row r="2011" spans="1:13" ht="17" x14ac:dyDescent="0.2">
      <c r="A2011" s="15" t="s">
        <v>2568</v>
      </c>
      <c r="B2011" t="s">
        <v>1917</v>
      </c>
      <c r="C2011" s="13">
        <v>0.875</v>
      </c>
      <c r="D2011" s="13" t="s">
        <v>55</v>
      </c>
      <c r="E2011" s="13" t="s">
        <v>55</v>
      </c>
      <c r="F2011" s="9" t="s">
        <v>55</v>
      </c>
      <c r="G2011" t="s">
        <v>1431</v>
      </c>
      <c r="H2011" s="9" t="s">
        <v>55</v>
      </c>
      <c r="I2011" s="9" t="s">
        <v>2617</v>
      </c>
      <c r="J2011" s="13" t="s">
        <v>2615</v>
      </c>
      <c r="K2011" t="s">
        <v>2540</v>
      </c>
      <c r="L2011">
        <v>2010</v>
      </c>
      <c r="M2011" t="s">
        <v>2539</v>
      </c>
    </row>
    <row r="2012" spans="1:13" ht="17" x14ac:dyDescent="0.2">
      <c r="A2012" s="15" t="s">
        <v>2569</v>
      </c>
      <c r="B2012" t="s">
        <v>1918</v>
      </c>
      <c r="C2012" s="13">
        <v>0.86599999999999999</v>
      </c>
      <c r="D2012" s="13" t="s">
        <v>55</v>
      </c>
      <c r="E2012" s="13" t="s">
        <v>55</v>
      </c>
      <c r="F2012" s="9" t="s">
        <v>55</v>
      </c>
      <c r="G2012" t="s">
        <v>1431</v>
      </c>
      <c r="H2012" s="9" t="s">
        <v>55</v>
      </c>
      <c r="I2012" s="9" t="s">
        <v>2617</v>
      </c>
      <c r="J2012" s="13" t="s">
        <v>2615</v>
      </c>
      <c r="K2012" t="s">
        <v>2540</v>
      </c>
      <c r="L2012">
        <v>2010</v>
      </c>
      <c r="M2012" t="s">
        <v>2539</v>
      </c>
    </row>
    <row r="2013" spans="1:13" ht="17" x14ac:dyDescent="0.2">
      <c r="A2013" s="15" t="s">
        <v>2570</v>
      </c>
      <c r="B2013" t="s">
        <v>1919</v>
      </c>
      <c r="C2013" s="13">
        <v>0.85699999999999998</v>
      </c>
      <c r="D2013" s="13" t="s">
        <v>55</v>
      </c>
      <c r="E2013" s="13" t="s">
        <v>55</v>
      </c>
      <c r="F2013" s="9" t="s">
        <v>55</v>
      </c>
      <c r="G2013" t="s">
        <v>1431</v>
      </c>
      <c r="H2013" s="9" t="s">
        <v>55</v>
      </c>
      <c r="I2013" s="9" t="s">
        <v>2617</v>
      </c>
      <c r="J2013" s="13" t="s">
        <v>2615</v>
      </c>
      <c r="K2013" t="s">
        <v>2540</v>
      </c>
      <c r="L2013">
        <v>2010</v>
      </c>
      <c r="M2013" t="s">
        <v>2539</v>
      </c>
    </row>
    <row r="2014" spans="1:13" ht="17" x14ac:dyDescent="0.2">
      <c r="A2014" s="15" t="s">
        <v>2571</v>
      </c>
      <c r="B2014" t="s">
        <v>1920</v>
      </c>
      <c r="C2014" s="13">
        <v>0.76200000000000001</v>
      </c>
      <c r="D2014" s="13" t="s">
        <v>55</v>
      </c>
      <c r="E2014" s="13" t="s">
        <v>55</v>
      </c>
      <c r="F2014" s="9" t="s">
        <v>55</v>
      </c>
      <c r="G2014" t="s">
        <v>1431</v>
      </c>
      <c r="H2014" s="9" t="s">
        <v>55</v>
      </c>
      <c r="I2014" s="9" t="s">
        <v>2617</v>
      </c>
      <c r="J2014" s="13" t="s">
        <v>2615</v>
      </c>
      <c r="K2014" t="s">
        <v>2540</v>
      </c>
      <c r="L2014">
        <v>2010</v>
      </c>
      <c r="M2014" t="s">
        <v>2539</v>
      </c>
    </row>
    <row r="2015" spans="1:13" ht="17" x14ac:dyDescent="0.2">
      <c r="A2015" s="15" t="s">
        <v>2572</v>
      </c>
      <c r="B2015" t="s">
        <v>1921</v>
      </c>
      <c r="C2015" s="13">
        <v>0.66700000000000004</v>
      </c>
      <c r="D2015" s="13" t="s">
        <v>55</v>
      </c>
      <c r="E2015" s="13" t="s">
        <v>55</v>
      </c>
      <c r="F2015" s="9" t="s">
        <v>55</v>
      </c>
      <c r="G2015" t="s">
        <v>1431</v>
      </c>
      <c r="H2015" s="9" t="s">
        <v>55</v>
      </c>
      <c r="I2015" s="9" t="s">
        <v>2617</v>
      </c>
      <c r="J2015" s="13" t="s">
        <v>2615</v>
      </c>
      <c r="K2015" t="s">
        <v>2540</v>
      </c>
      <c r="L2015">
        <v>2010</v>
      </c>
      <c r="M2015" t="s">
        <v>2539</v>
      </c>
    </row>
    <row r="2016" spans="1:13" ht="17" x14ac:dyDescent="0.2">
      <c r="A2016" s="15" t="s">
        <v>2573</v>
      </c>
      <c r="B2016" t="s">
        <v>1922</v>
      </c>
      <c r="C2016" s="13">
        <v>0.5</v>
      </c>
      <c r="D2016" s="13" t="s">
        <v>55</v>
      </c>
      <c r="E2016" s="13" t="s">
        <v>55</v>
      </c>
      <c r="F2016" s="9" t="s">
        <v>55</v>
      </c>
      <c r="G2016" t="s">
        <v>1431</v>
      </c>
      <c r="H2016" s="9" t="s">
        <v>55</v>
      </c>
      <c r="I2016" s="9" t="s">
        <v>2617</v>
      </c>
      <c r="J2016" s="13" t="s">
        <v>2615</v>
      </c>
      <c r="K2016" t="s">
        <v>2540</v>
      </c>
      <c r="L2016">
        <v>2010</v>
      </c>
      <c r="M2016" t="s">
        <v>2539</v>
      </c>
    </row>
    <row r="2017" spans="1:14" ht="17" x14ac:dyDescent="0.2">
      <c r="A2017" s="15" t="s">
        <v>2574</v>
      </c>
      <c r="B2017" t="s">
        <v>1923</v>
      </c>
      <c r="C2017" s="13">
        <v>0.5</v>
      </c>
      <c r="D2017" s="13" t="s">
        <v>55</v>
      </c>
      <c r="E2017" s="13" t="s">
        <v>55</v>
      </c>
      <c r="F2017" s="9" t="s">
        <v>55</v>
      </c>
      <c r="G2017" t="s">
        <v>1431</v>
      </c>
      <c r="H2017" s="9" t="s">
        <v>55</v>
      </c>
      <c r="I2017" s="9" t="s">
        <v>2617</v>
      </c>
      <c r="J2017" s="13" t="s">
        <v>2615</v>
      </c>
      <c r="K2017" t="s">
        <v>2540</v>
      </c>
      <c r="L2017">
        <v>2010</v>
      </c>
      <c r="M2017" t="s">
        <v>2539</v>
      </c>
    </row>
    <row r="2018" spans="1:14" ht="17" x14ac:dyDescent="0.2">
      <c r="A2018" s="15" t="s">
        <v>2575</v>
      </c>
      <c r="B2018" t="s">
        <v>2610</v>
      </c>
      <c r="C2018" s="13">
        <v>0.25</v>
      </c>
      <c r="D2018" s="13" t="s">
        <v>55</v>
      </c>
      <c r="E2018" s="13" t="s">
        <v>55</v>
      </c>
      <c r="F2018" s="9" t="s">
        <v>55</v>
      </c>
      <c r="G2018" t="s">
        <v>1431</v>
      </c>
      <c r="H2018" s="9" t="s">
        <v>55</v>
      </c>
      <c r="I2018" s="9" t="s">
        <v>2617</v>
      </c>
      <c r="J2018" s="13" t="s">
        <v>2615</v>
      </c>
      <c r="K2018" t="s">
        <v>2540</v>
      </c>
      <c r="L2018">
        <v>2010</v>
      </c>
      <c r="M2018" t="s">
        <v>2539</v>
      </c>
    </row>
    <row r="2019" spans="1:14" ht="17" x14ac:dyDescent="0.2">
      <c r="A2019" s="15" t="s">
        <v>2576</v>
      </c>
      <c r="B2019" t="s">
        <v>2611</v>
      </c>
      <c r="C2019" s="13">
        <v>0</v>
      </c>
      <c r="D2019" s="13" t="s">
        <v>55</v>
      </c>
      <c r="E2019" s="13" t="s">
        <v>55</v>
      </c>
      <c r="F2019" s="9" t="s">
        <v>55</v>
      </c>
      <c r="G2019" t="s">
        <v>1431</v>
      </c>
      <c r="H2019" s="9" t="s">
        <v>55</v>
      </c>
      <c r="I2019" s="9" t="s">
        <v>2617</v>
      </c>
      <c r="J2019" s="13" t="s">
        <v>2615</v>
      </c>
      <c r="K2019" t="s">
        <v>2540</v>
      </c>
      <c r="L2019">
        <v>2010</v>
      </c>
      <c r="M2019" t="s">
        <v>2539</v>
      </c>
    </row>
    <row r="2020" spans="1:14" ht="17" x14ac:dyDescent="0.2">
      <c r="A2020" s="15" t="s">
        <v>1215</v>
      </c>
      <c r="B2020" t="s">
        <v>55</v>
      </c>
      <c r="C2020" s="13">
        <v>0.68500000000000005</v>
      </c>
      <c r="D2020" s="13" t="s">
        <v>55</v>
      </c>
      <c r="E2020" s="13" t="s">
        <v>55</v>
      </c>
      <c r="F2020" s="9" t="s">
        <v>55</v>
      </c>
      <c r="G2020" t="s">
        <v>2614</v>
      </c>
      <c r="H2020" s="9" t="s">
        <v>55</v>
      </c>
      <c r="I2020" s="9" t="s">
        <v>2618</v>
      </c>
      <c r="J2020" s="13" t="s">
        <v>2615</v>
      </c>
      <c r="K2020" t="s">
        <v>2540</v>
      </c>
      <c r="L2020">
        <v>2010</v>
      </c>
      <c r="M2020" t="s">
        <v>2539</v>
      </c>
      <c r="N2020" t="s">
        <v>2616</v>
      </c>
    </row>
    <row r="2021" spans="1:14" ht="17" x14ac:dyDescent="0.2">
      <c r="A2021" s="15" t="s">
        <v>1587</v>
      </c>
      <c r="B2021" t="s">
        <v>55</v>
      </c>
      <c r="C2021" s="13">
        <v>0.69799999999999995</v>
      </c>
      <c r="D2021" s="13" t="s">
        <v>55</v>
      </c>
      <c r="E2021" s="13" t="s">
        <v>55</v>
      </c>
      <c r="F2021" s="9" t="s">
        <v>55</v>
      </c>
      <c r="G2021" t="s">
        <v>2614</v>
      </c>
      <c r="H2021" s="9" t="s">
        <v>55</v>
      </c>
      <c r="I2021" s="9" t="s">
        <v>2618</v>
      </c>
      <c r="J2021" s="13" t="s">
        <v>2615</v>
      </c>
      <c r="K2021" t="s">
        <v>2540</v>
      </c>
      <c r="L2021">
        <v>2010</v>
      </c>
      <c r="M2021" t="s">
        <v>2539</v>
      </c>
    </row>
    <row r="2022" spans="1:14" ht="17" x14ac:dyDescent="0.2">
      <c r="A2022" s="15" t="s">
        <v>2577</v>
      </c>
      <c r="B2022" t="s">
        <v>55</v>
      </c>
      <c r="C2022" s="13">
        <v>0.71</v>
      </c>
      <c r="D2022" s="13" t="s">
        <v>55</v>
      </c>
      <c r="E2022" s="13" t="s">
        <v>55</v>
      </c>
      <c r="F2022" s="9" t="s">
        <v>55</v>
      </c>
      <c r="G2022" t="s">
        <v>2614</v>
      </c>
      <c r="H2022" s="9" t="s">
        <v>55</v>
      </c>
      <c r="I2022" s="9" t="s">
        <v>2618</v>
      </c>
      <c r="J2022" s="13" t="s">
        <v>2615</v>
      </c>
      <c r="K2022" t="s">
        <v>2540</v>
      </c>
      <c r="L2022">
        <v>2010</v>
      </c>
      <c r="M2022" t="s">
        <v>2539</v>
      </c>
    </row>
    <row r="2023" spans="1:14" ht="17" x14ac:dyDescent="0.2">
      <c r="A2023" s="15" t="s">
        <v>2578</v>
      </c>
      <c r="B2023" t="s">
        <v>55</v>
      </c>
      <c r="C2023" s="13">
        <v>0.72</v>
      </c>
      <c r="D2023" s="13" t="s">
        <v>55</v>
      </c>
      <c r="E2023" s="13" t="s">
        <v>55</v>
      </c>
      <c r="F2023" s="9" t="s">
        <v>55</v>
      </c>
      <c r="G2023" t="s">
        <v>2614</v>
      </c>
      <c r="H2023" s="9" t="s">
        <v>55</v>
      </c>
      <c r="I2023" s="9" t="s">
        <v>2618</v>
      </c>
      <c r="J2023" s="13" t="s">
        <v>2615</v>
      </c>
      <c r="K2023" t="s">
        <v>2540</v>
      </c>
      <c r="L2023">
        <v>2010</v>
      </c>
      <c r="M2023" t="s">
        <v>2539</v>
      </c>
    </row>
    <row r="2024" spans="1:14" ht="17" x14ac:dyDescent="0.2">
      <c r="A2024" s="15" t="s">
        <v>2579</v>
      </c>
      <c r="B2024" t="s">
        <v>55</v>
      </c>
      <c r="C2024" s="13">
        <v>0.73</v>
      </c>
      <c r="D2024" s="13" t="s">
        <v>55</v>
      </c>
      <c r="E2024" s="13" t="s">
        <v>55</v>
      </c>
      <c r="F2024" s="9" t="s">
        <v>55</v>
      </c>
      <c r="G2024" t="s">
        <v>2614</v>
      </c>
      <c r="H2024" s="9" t="s">
        <v>55</v>
      </c>
      <c r="I2024" s="9" t="s">
        <v>2618</v>
      </c>
      <c r="J2024" s="13" t="s">
        <v>2615</v>
      </c>
      <c r="K2024" t="s">
        <v>2540</v>
      </c>
      <c r="L2024">
        <v>2010</v>
      </c>
      <c r="M2024" t="s">
        <v>2539</v>
      </c>
    </row>
    <row r="2025" spans="1:14" ht="17" x14ac:dyDescent="0.2">
      <c r="A2025" s="15" t="s">
        <v>2580</v>
      </c>
      <c r="B2025" t="s">
        <v>55</v>
      </c>
      <c r="C2025" s="13">
        <v>0.73799999999999999</v>
      </c>
      <c r="D2025" s="13" t="s">
        <v>55</v>
      </c>
      <c r="E2025" s="13" t="s">
        <v>55</v>
      </c>
      <c r="F2025" s="9" t="s">
        <v>55</v>
      </c>
      <c r="G2025" t="s">
        <v>2614</v>
      </c>
      <c r="H2025" s="9" t="s">
        <v>55</v>
      </c>
      <c r="I2025" s="9" t="s">
        <v>2618</v>
      </c>
      <c r="J2025" s="13" t="s">
        <v>2615</v>
      </c>
      <c r="K2025" t="s">
        <v>2540</v>
      </c>
      <c r="L2025">
        <v>2010</v>
      </c>
      <c r="M2025" t="s">
        <v>2539</v>
      </c>
    </row>
    <row r="2026" spans="1:14" ht="17" x14ac:dyDescent="0.2">
      <c r="A2026" s="15" t="s">
        <v>2581</v>
      </c>
      <c r="B2026" t="s">
        <v>55</v>
      </c>
      <c r="C2026" s="13">
        <v>0.746</v>
      </c>
      <c r="D2026" s="13" t="s">
        <v>55</v>
      </c>
      <c r="E2026" s="13" t="s">
        <v>55</v>
      </c>
      <c r="F2026" s="9" t="s">
        <v>55</v>
      </c>
      <c r="G2026" t="s">
        <v>2614</v>
      </c>
      <c r="H2026" s="9" t="s">
        <v>55</v>
      </c>
      <c r="I2026" s="9" t="s">
        <v>2618</v>
      </c>
      <c r="J2026" s="13" t="s">
        <v>2615</v>
      </c>
      <c r="K2026" t="s">
        <v>2540</v>
      </c>
      <c r="L2026">
        <v>2010</v>
      </c>
      <c r="M2026" t="s">
        <v>2539</v>
      </c>
    </row>
    <row r="2027" spans="1:14" ht="17" x14ac:dyDescent="0.2">
      <c r="A2027" s="15" t="s">
        <v>2582</v>
      </c>
      <c r="B2027" t="s">
        <v>55</v>
      </c>
      <c r="C2027" s="13">
        <v>0.752</v>
      </c>
      <c r="D2027" s="13" t="s">
        <v>55</v>
      </c>
      <c r="E2027" s="13" t="s">
        <v>55</v>
      </c>
      <c r="F2027" s="9" t="s">
        <v>55</v>
      </c>
      <c r="G2027" t="s">
        <v>2614</v>
      </c>
      <c r="H2027" s="9" t="s">
        <v>55</v>
      </c>
      <c r="I2027" s="9" t="s">
        <v>2618</v>
      </c>
      <c r="J2027" s="13" t="s">
        <v>2615</v>
      </c>
      <c r="K2027" t="s">
        <v>2540</v>
      </c>
      <c r="L2027">
        <v>2010</v>
      </c>
      <c r="M2027" t="s">
        <v>2539</v>
      </c>
    </row>
    <row r="2028" spans="1:14" ht="17" x14ac:dyDescent="0.2">
      <c r="A2028" s="15" t="s">
        <v>2583</v>
      </c>
      <c r="B2028" t="s">
        <v>55</v>
      </c>
      <c r="C2028" s="13">
        <v>0.75700000000000001</v>
      </c>
      <c r="D2028" s="13" t="s">
        <v>55</v>
      </c>
      <c r="E2028" s="13" t="s">
        <v>55</v>
      </c>
      <c r="F2028" s="9" t="s">
        <v>55</v>
      </c>
      <c r="G2028" t="s">
        <v>2614</v>
      </c>
      <c r="H2028" s="9" t="s">
        <v>55</v>
      </c>
      <c r="I2028" s="9" t="s">
        <v>2618</v>
      </c>
      <c r="J2028" s="13" t="s">
        <v>2615</v>
      </c>
      <c r="K2028" t="s">
        <v>2540</v>
      </c>
      <c r="L2028">
        <v>2010</v>
      </c>
      <c r="M2028" t="s">
        <v>2539</v>
      </c>
    </row>
    <row r="2029" spans="1:14" ht="17" x14ac:dyDescent="0.2">
      <c r="A2029" s="15" t="s">
        <v>2584</v>
      </c>
      <c r="B2029" t="s">
        <v>55</v>
      </c>
      <c r="C2029" s="13">
        <v>0.76100000000000001</v>
      </c>
      <c r="D2029" s="13" t="s">
        <v>55</v>
      </c>
      <c r="E2029" s="13" t="s">
        <v>55</v>
      </c>
      <c r="F2029" s="9" t="s">
        <v>55</v>
      </c>
      <c r="G2029" t="s">
        <v>2614</v>
      </c>
      <c r="H2029" s="9" t="s">
        <v>55</v>
      </c>
      <c r="I2029" s="9" t="s">
        <v>2618</v>
      </c>
      <c r="J2029" s="13" t="s">
        <v>2615</v>
      </c>
      <c r="K2029" t="s">
        <v>2540</v>
      </c>
      <c r="L2029">
        <v>2010</v>
      </c>
      <c r="M2029" t="s">
        <v>2539</v>
      </c>
    </row>
    <row r="2030" spans="1:14" ht="17" x14ac:dyDescent="0.2">
      <c r="A2030" s="15" t="s">
        <v>2585</v>
      </c>
      <c r="B2030" t="s">
        <v>55</v>
      </c>
      <c r="C2030" s="13">
        <v>0.76400000000000001</v>
      </c>
      <c r="D2030" s="13" t="s">
        <v>55</v>
      </c>
      <c r="E2030" s="13" t="s">
        <v>55</v>
      </c>
      <c r="F2030" s="9" t="s">
        <v>55</v>
      </c>
      <c r="G2030" t="s">
        <v>2614</v>
      </c>
      <c r="H2030" s="9" t="s">
        <v>55</v>
      </c>
      <c r="I2030" s="9" t="s">
        <v>2618</v>
      </c>
      <c r="J2030" s="13" t="s">
        <v>2615</v>
      </c>
      <c r="K2030" t="s">
        <v>2540</v>
      </c>
      <c r="L2030">
        <v>2010</v>
      </c>
      <c r="M2030" t="s">
        <v>2539</v>
      </c>
    </row>
    <row r="2031" spans="1:14" ht="17" x14ac:dyDescent="0.2">
      <c r="A2031" s="15" t="s">
        <v>2586</v>
      </c>
      <c r="B2031" t="s">
        <v>55</v>
      </c>
      <c r="C2031" s="13">
        <v>0.76600000000000001</v>
      </c>
      <c r="D2031" s="13" t="s">
        <v>55</v>
      </c>
      <c r="E2031" s="13" t="s">
        <v>55</v>
      </c>
      <c r="F2031" s="9" t="s">
        <v>55</v>
      </c>
      <c r="G2031" t="s">
        <v>2614</v>
      </c>
      <c r="H2031" s="9" t="s">
        <v>55</v>
      </c>
      <c r="I2031" s="9" t="s">
        <v>2618</v>
      </c>
      <c r="J2031" s="13" t="s">
        <v>2615</v>
      </c>
      <c r="K2031" t="s">
        <v>2540</v>
      </c>
      <c r="L2031">
        <v>2010</v>
      </c>
      <c r="M2031" t="s">
        <v>2539</v>
      </c>
    </row>
    <row r="2032" spans="1:14" ht="17" x14ac:dyDescent="0.2">
      <c r="A2032" s="15" t="s">
        <v>2587</v>
      </c>
      <c r="B2032" t="s">
        <v>55</v>
      </c>
      <c r="C2032" s="13">
        <v>0.76700000000000002</v>
      </c>
      <c r="D2032" s="13" t="s">
        <v>55</v>
      </c>
      <c r="E2032" s="13" t="s">
        <v>55</v>
      </c>
      <c r="F2032" s="9" t="s">
        <v>55</v>
      </c>
      <c r="G2032" t="s">
        <v>2614</v>
      </c>
      <c r="H2032" s="9" t="s">
        <v>55</v>
      </c>
      <c r="I2032" s="9" t="s">
        <v>2618</v>
      </c>
      <c r="J2032" s="13" t="s">
        <v>2615</v>
      </c>
      <c r="K2032" t="s">
        <v>2540</v>
      </c>
      <c r="L2032">
        <v>2010</v>
      </c>
      <c r="M2032" t="s">
        <v>2539</v>
      </c>
    </row>
    <row r="2033" spans="1:13" ht="17" x14ac:dyDescent="0.2">
      <c r="A2033" s="15" t="s">
        <v>2588</v>
      </c>
      <c r="B2033" t="s">
        <v>55</v>
      </c>
      <c r="C2033" s="13">
        <v>0.76700000000000002</v>
      </c>
      <c r="D2033" s="13" t="s">
        <v>55</v>
      </c>
      <c r="E2033" s="13" t="s">
        <v>55</v>
      </c>
      <c r="F2033" s="9" t="s">
        <v>55</v>
      </c>
      <c r="G2033" t="s">
        <v>2614</v>
      </c>
      <c r="H2033" s="9" t="s">
        <v>55</v>
      </c>
      <c r="I2033" s="9" t="s">
        <v>2618</v>
      </c>
      <c r="J2033" s="13" t="s">
        <v>2615</v>
      </c>
      <c r="K2033" t="s">
        <v>2540</v>
      </c>
      <c r="L2033">
        <v>2010</v>
      </c>
      <c r="M2033" t="s">
        <v>2539</v>
      </c>
    </row>
    <row r="2034" spans="1:13" ht="17" x14ac:dyDescent="0.2">
      <c r="A2034" s="15" t="s">
        <v>2589</v>
      </c>
      <c r="B2034" t="s">
        <v>55</v>
      </c>
      <c r="C2034" s="13">
        <v>0.76500000000000001</v>
      </c>
      <c r="D2034" s="13" t="s">
        <v>55</v>
      </c>
      <c r="E2034" s="13" t="s">
        <v>55</v>
      </c>
      <c r="F2034" s="9" t="s">
        <v>55</v>
      </c>
      <c r="G2034" t="s">
        <v>2614</v>
      </c>
      <c r="H2034" s="9" t="s">
        <v>55</v>
      </c>
      <c r="I2034" s="9" t="s">
        <v>2618</v>
      </c>
      <c r="J2034" s="13" t="s">
        <v>2615</v>
      </c>
      <c r="K2034" t="s">
        <v>2540</v>
      </c>
      <c r="L2034">
        <v>2010</v>
      </c>
      <c r="M2034" t="s">
        <v>2539</v>
      </c>
    </row>
    <row r="2035" spans="1:13" ht="17" x14ac:dyDescent="0.2">
      <c r="A2035" s="15" t="s">
        <v>2590</v>
      </c>
      <c r="B2035" t="s">
        <v>55</v>
      </c>
      <c r="C2035" s="13">
        <v>0.76300000000000001</v>
      </c>
      <c r="D2035" s="13" t="s">
        <v>55</v>
      </c>
      <c r="E2035" s="13" t="s">
        <v>55</v>
      </c>
      <c r="F2035" s="9" t="s">
        <v>55</v>
      </c>
      <c r="G2035" t="s">
        <v>2614</v>
      </c>
      <c r="H2035" s="9" t="s">
        <v>55</v>
      </c>
      <c r="I2035" s="9" t="s">
        <v>2618</v>
      </c>
      <c r="J2035" s="13" t="s">
        <v>2615</v>
      </c>
      <c r="K2035" t="s">
        <v>2540</v>
      </c>
      <c r="L2035">
        <v>2010</v>
      </c>
      <c r="M2035" t="s">
        <v>2539</v>
      </c>
    </row>
    <row r="2036" spans="1:13" ht="17" x14ac:dyDescent="0.2">
      <c r="A2036" s="15" t="s">
        <v>2591</v>
      </c>
      <c r="B2036" t="s">
        <v>55</v>
      </c>
      <c r="C2036" s="13">
        <v>0.75900000000000001</v>
      </c>
      <c r="D2036" s="13" t="s">
        <v>55</v>
      </c>
      <c r="E2036" s="13" t="s">
        <v>55</v>
      </c>
      <c r="F2036" s="9" t="s">
        <v>55</v>
      </c>
      <c r="G2036" t="s">
        <v>2614</v>
      </c>
      <c r="H2036" s="9" t="s">
        <v>55</v>
      </c>
      <c r="I2036" s="9" t="s">
        <v>2618</v>
      </c>
      <c r="J2036" s="13" t="s">
        <v>2615</v>
      </c>
      <c r="K2036" t="s">
        <v>2540</v>
      </c>
      <c r="L2036">
        <v>2010</v>
      </c>
      <c r="M2036" t="s">
        <v>2539</v>
      </c>
    </row>
    <row r="2037" spans="1:13" ht="17" x14ac:dyDescent="0.2">
      <c r="A2037" s="15" t="s">
        <v>2592</v>
      </c>
      <c r="B2037" t="s">
        <v>55</v>
      </c>
      <c r="C2037" s="13">
        <v>0.755</v>
      </c>
      <c r="D2037" s="13" t="s">
        <v>55</v>
      </c>
      <c r="E2037" s="13" t="s">
        <v>55</v>
      </c>
      <c r="F2037" s="9" t="s">
        <v>55</v>
      </c>
      <c r="G2037" t="s">
        <v>2614</v>
      </c>
      <c r="H2037" s="9" t="s">
        <v>55</v>
      </c>
      <c r="I2037" s="9" t="s">
        <v>2618</v>
      </c>
      <c r="J2037" s="13" t="s">
        <v>2615</v>
      </c>
      <c r="K2037" t="s">
        <v>2540</v>
      </c>
      <c r="L2037">
        <v>2010</v>
      </c>
      <c r="M2037" t="s">
        <v>2539</v>
      </c>
    </row>
    <row r="2038" spans="1:13" ht="17" x14ac:dyDescent="0.2">
      <c r="A2038" s="15" t="s">
        <v>2593</v>
      </c>
      <c r="B2038" t="s">
        <v>55</v>
      </c>
      <c r="C2038" s="13">
        <v>0.749</v>
      </c>
      <c r="D2038" s="13" t="s">
        <v>55</v>
      </c>
      <c r="E2038" s="13" t="s">
        <v>55</v>
      </c>
      <c r="F2038" s="9" t="s">
        <v>55</v>
      </c>
      <c r="G2038" t="s">
        <v>2614</v>
      </c>
      <c r="H2038" s="9" t="s">
        <v>55</v>
      </c>
      <c r="I2038" s="9" t="s">
        <v>2618</v>
      </c>
      <c r="J2038" s="13" t="s">
        <v>2615</v>
      </c>
      <c r="K2038" t="s">
        <v>2540</v>
      </c>
      <c r="L2038">
        <v>2010</v>
      </c>
      <c r="M2038" t="s">
        <v>2539</v>
      </c>
    </row>
    <row r="2039" spans="1:13" ht="17" x14ac:dyDescent="0.2">
      <c r="A2039" s="15" t="s">
        <v>2594</v>
      </c>
      <c r="B2039" t="s">
        <v>55</v>
      </c>
      <c r="C2039" s="13">
        <v>0.74199999999999999</v>
      </c>
      <c r="D2039" s="13" t="s">
        <v>55</v>
      </c>
      <c r="E2039" s="13" t="s">
        <v>55</v>
      </c>
      <c r="F2039" s="9" t="s">
        <v>55</v>
      </c>
      <c r="G2039" t="s">
        <v>2614</v>
      </c>
      <c r="H2039" s="9" t="s">
        <v>55</v>
      </c>
      <c r="I2039" s="9" t="s">
        <v>2618</v>
      </c>
      <c r="J2039" s="13" t="s">
        <v>2615</v>
      </c>
      <c r="K2039" t="s">
        <v>2540</v>
      </c>
      <c r="L2039">
        <v>2010</v>
      </c>
      <c r="M2039" t="s">
        <v>2539</v>
      </c>
    </row>
    <row r="2040" spans="1:13" ht="17" x14ac:dyDescent="0.2">
      <c r="A2040" s="15" t="s">
        <v>2595</v>
      </c>
      <c r="B2040" t="s">
        <v>55</v>
      </c>
      <c r="C2040" s="13">
        <v>0.73399999999999999</v>
      </c>
      <c r="D2040" s="13" t="s">
        <v>55</v>
      </c>
      <c r="E2040" s="13" t="s">
        <v>55</v>
      </c>
      <c r="F2040" s="9" t="s">
        <v>55</v>
      </c>
      <c r="G2040" t="s">
        <v>2614</v>
      </c>
      <c r="H2040" s="9" t="s">
        <v>55</v>
      </c>
      <c r="I2040" s="9" t="s">
        <v>2618</v>
      </c>
      <c r="J2040" s="13" t="s">
        <v>2615</v>
      </c>
      <c r="K2040" t="s">
        <v>2540</v>
      </c>
      <c r="L2040">
        <v>2010</v>
      </c>
      <c r="M2040" t="s">
        <v>2539</v>
      </c>
    </row>
    <row r="2041" spans="1:13" ht="17" x14ac:dyDescent="0.2">
      <c r="A2041" s="15" t="s">
        <v>2596</v>
      </c>
      <c r="B2041" t="s">
        <v>55</v>
      </c>
      <c r="C2041" s="13">
        <v>0.72499999999999998</v>
      </c>
      <c r="D2041" s="13" t="s">
        <v>55</v>
      </c>
      <c r="E2041" s="13" t="s">
        <v>55</v>
      </c>
      <c r="F2041" s="9" t="s">
        <v>55</v>
      </c>
      <c r="G2041" t="s">
        <v>2614</v>
      </c>
      <c r="H2041" s="9" t="s">
        <v>55</v>
      </c>
      <c r="I2041" s="9" t="s">
        <v>2618</v>
      </c>
      <c r="J2041" s="13" t="s">
        <v>2615</v>
      </c>
      <c r="K2041" t="s">
        <v>2540</v>
      </c>
      <c r="L2041">
        <v>2010</v>
      </c>
      <c r="M2041" t="s">
        <v>2539</v>
      </c>
    </row>
    <row r="2042" spans="1:13" ht="17" x14ac:dyDescent="0.2">
      <c r="A2042" s="15" t="s">
        <v>2597</v>
      </c>
      <c r="B2042" t="s">
        <v>55</v>
      </c>
      <c r="C2042" s="13">
        <v>0.71499999999999997</v>
      </c>
      <c r="D2042" s="13" t="s">
        <v>55</v>
      </c>
      <c r="E2042" s="13" t="s">
        <v>55</v>
      </c>
      <c r="F2042" s="9" t="s">
        <v>55</v>
      </c>
      <c r="G2042" t="s">
        <v>2614</v>
      </c>
      <c r="H2042" s="9" t="s">
        <v>55</v>
      </c>
      <c r="I2042" s="9" t="s">
        <v>2618</v>
      </c>
      <c r="J2042" s="13" t="s">
        <v>2615</v>
      </c>
      <c r="K2042" t="s">
        <v>2540</v>
      </c>
      <c r="L2042">
        <v>2010</v>
      </c>
      <c r="M2042" t="s">
        <v>2539</v>
      </c>
    </row>
    <row r="2043" spans="1:13" ht="17" x14ac:dyDescent="0.2">
      <c r="A2043" s="15" t="s">
        <v>2598</v>
      </c>
      <c r="B2043" t="s">
        <v>55</v>
      </c>
      <c r="C2043" s="13">
        <v>0.70299999999999996</v>
      </c>
      <c r="D2043" s="13" t="s">
        <v>55</v>
      </c>
      <c r="E2043" s="13" t="s">
        <v>55</v>
      </c>
      <c r="F2043" s="9" t="s">
        <v>55</v>
      </c>
      <c r="G2043" t="s">
        <v>2614</v>
      </c>
      <c r="H2043" s="9" t="s">
        <v>55</v>
      </c>
      <c r="I2043" s="9" t="s">
        <v>2618</v>
      </c>
      <c r="J2043" s="13" t="s">
        <v>2615</v>
      </c>
      <c r="K2043" t="s">
        <v>2540</v>
      </c>
      <c r="L2043">
        <v>2010</v>
      </c>
      <c r="M2043" t="s">
        <v>2539</v>
      </c>
    </row>
    <row r="2044" spans="1:13" ht="17" x14ac:dyDescent="0.2">
      <c r="A2044" s="15" t="s">
        <v>2599</v>
      </c>
      <c r="B2044" t="s">
        <v>55</v>
      </c>
      <c r="C2044" s="13">
        <v>0.69099999999999995</v>
      </c>
      <c r="D2044" s="13" t="s">
        <v>55</v>
      </c>
      <c r="E2044" s="13" t="s">
        <v>55</v>
      </c>
      <c r="F2044" s="9" t="s">
        <v>55</v>
      </c>
      <c r="G2044" t="s">
        <v>2614</v>
      </c>
      <c r="H2044" s="9" t="s">
        <v>55</v>
      </c>
      <c r="I2044" s="9" t="s">
        <v>2618</v>
      </c>
      <c r="J2044" s="13" t="s">
        <v>2615</v>
      </c>
      <c r="K2044" t="s">
        <v>2540</v>
      </c>
      <c r="L2044">
        <v>2010</v>
      </c>
      <c r="M2044" t="s">
        <v>2539</v>
      </c>
    </row>
    <row r="2045" spans="1:13" ht="17" x14ac:dyDescent="0.2">
      <c r="A2045" s="15" t="s">
        <v>2600</v>
      </c>
      <c r="B2045" t="s">
        <v>55</v>
      </c>
      <c r="C2045" s="13">
        <v>0.67700000000000005</v>
      </c>
      <c r="D2045" s="13" t="s">
        <v>55</v>
      </c>
      <c r="E2045" s="13" t="s">
        <v>55</v>
      </c>
      <c r="F2045" s="9" t="s">
        <v>55</v>
      </c>
      <c r="G2045" t="s">
        <v>2614</v>
      </c>
      <c r="H2045" s="9" t="s">
        <v>55</v>
      </c>
      <c r="I2045" s="9" t="s">
        <v>2618</v>
      </c>
      <c r="J2045" s="13" t="s">
        <v>2615</v>
      </c>
      <c r="K2045" t="s">
        <v>2540</v>
      </c>
      <c r="L2045">
        <v>2010</v>
      </c>
      <c r="M2045" t="s">
        <v>2539</v>
      </c>
    </row>
    <row r="2046" spans="1:13" ht="17" x14ac:dyDescent="0.2">
      <c r="A2046" s="15" t="s">
        <v>2601</v>
      </c>
      <c r="B2046" t="s">
        <v>55</v>
      </c>
      <c r="C2046" s="13">
        <v>0.66300000000000003</v>
      </c>
      <c r="D2046" s="13" t="s">
        <v>55</v>
      </c>
      <c r="E2046" s="13" t="s">
        <v>55</v>
      </c>
      <c r="F2046" s="9" t="s">
        <v>55</v>
      </c>
      <c r="G2046" t="s">
        <v>2614</v>
      </c>
      <c r="H2046" s="9" t="s">
        <v>55</v>
      </c>
      <c r="I2046" s="9" t="s">
        <v>2618</v>
      </c>
      <c r="J2046" s="13" t="s">
        <v>2615</v>
      </c>
      <c r="K2046" t="s">
        <v>2540</v>
      </c>
      <c r="L2046">
        <v>2010</v>
      </c>
      <c r="M2046" t="s">
        <v>2539</v>
      </c>
    </row>
    <row r="2047" spans="1:13" ht="17" x14ac:dyDescent="0.2">
      <c r="A2047" s="15" t="s">
        <v>2602</v>
      </c>
      <c r="B2047" t="s">
        <v>55</v>
      </c>
      <c r="C2047" s="13">
        <v>0.64700000000000002</v>
      </c>
      <c r="D2047" s="13" t="s">
        <v>55</v>
      </c>
      <c r="E2047" s="13" t="s">
        <v>55</v>
      </c>
      <c r="F2047" s="9" t="s">
        <v>55</v>
      </c>
      <c r="G2047" t="s">
        <v>2614</v>
      </c>
      <c r="H2047" s="9" t="s">
        <v>55</v>
      </c>
      <c r="I2047" s="9" t="s">
        <v>2618</v>
      </c>
      <c r="J2047" s="13" t="s">
        <v>2615</v>
      </c>
      <c r="K2047" t="s">
        <v>2540</v>
      </c>
      <c r="L2047">
        <v>2010</v>
      </c>
      <c r="M2047" t="s">
        <v>2539</v>
      </c>
    </row>
    <row r="2048" spans="1:13" ht="17" x14ac:dyDescent="0.2">
      <c r="A2048" s="15" t="s">
        <v>2603</v>
      </c>
      <c r="B2048" t="s">
        <v>55</v>
      </c>
      <c r="C2048" s="13">
        <v>0.63</v>
      </c>
      <c r="D2048" s="13" t="s">
        <v>55</v>
      </c>
      <c r="E2048" s="13" t="s">
        <v>55</v>
      </c>
      <c r="F2048" s="9" t="s">
        <v>55</v>
      </c>
      <c r="G2048" t="s">
        <v>2614</v>
      </c>
      <c r="H2048" s="9" t="s">
        <v>55</v>
      </c>
      <c r="I2048" s="9" t="s">
        <v>2618</v>
      </c>
      <c r="J2048" s="13" t="s">
        <v>2615</v>
      </c>
      <c r="K2048" t="s">
        <v>2540</v>
      </c>
      <c r="L2048">
        <v>2010</v>
      </c>
      <c r="M2048" t="s">
        <v>2539</v>
      </c>
    </row>
    <row r="2049" spans="1:13" ht="17" x14ac:dyDescent="0.2">
      <c r="A2049" s="15" t="s">
        <v>2604</v>
      </c>
      <c r="B2049" t="s">
        <v>55</v>
      </c>
      <c r="C2049" s="13">
        <v>0.61199999999999999</v>
      </c>
      <c r="D2049" s="13" t="s">
        <v>55</v>
      </c>
      <c r="E2049" s="13" t="s">
        <v>55</v>
      </c>
      <c r="F2049" s="9" t="s">
        <v>55</v>
      </c>
      <c r="G2049" t="s">
        <v>2614</v>
      </c>
      <c r="H2049" s="9" t="s">
        <v>55</v>
      </c>
      <c r="I2049" s="9" t="s">
        <v>2618</v>
      </c>
      <c r="J2049" s="13" t="s">
        <v>2615</v>
      </c>
      <c r="K2049" t="s">
        <v>2540</v>
      </c>
      <c r="L2049">
        <v>2010</v>
      </c>
      <c r="M2049" t="s">
        <v>2539</v>
      </c>
    </row>
    <row r="2050" spans="1:13" ht="17" x14ac:dyDescent="0.2">
      <c r="A2050" s="15" t="s">
        <v>2605</v>
      </c>
      <c r="B2050" t="s">
        <v>55</v>
      </c>
      <c r="C2050" s="13">
        <v>0.59299999999999997</v>
      </c>
      <c r="D2050" s="13" t="s">
        <v>55</v>
      </c>
      <c r="E2050" s="13" t="s">
        <v>55</v>
      </c>
      <c r="F2050" s="9" t="s">
        <v>55</v>
      </c>
      <c r="G2050" t="s">
        <v>2614</v>
      </c>
      <c r="H2050" s="9" t="s">
        <v>55</v>
      </c>
      <c r="I2050" s="9" t="s">
        <v>2618</v>
      </c>
      <c r="J2050" s="13" t="s">
        <v>2615</v>
      </c>
      <c r="K2050" t="s">
        <v>2540</v>
      </c>
      <c r="L2050">
        <v>2010</v>
      </c>
      <c r="M2050" t="s">
        <v>2539</v>
      </c>
    </row>
    <row r="2051" spans="1:13" ht="17" x14ac:dyDescent="0.2">
      <c r="A2051" s="15" t="s">
        <v>2606</v>
      </c>
      <c r="B2051" t="s">
        <v>55</v>
      </c>
      <c r="C2051" s="13">
        <v>0.57299999999999995</v>
      </c>
      <c r="D2051" s="13" t="s">
        <v>55</v>
      </c>
      <c r="E2051" s="13" t="s">
        <v>55</v>
      </c>
      <c r="F2051" s="9" t="s">
        <v>55</v>
      </c>
      <c r="G2051" t="s">
        <v>2614</v>
      </c>
      <c r="H2051" s="9" t="s">
        <v>55</v>
      </c>
      <c r="I2051" s="9" t="s">
        <v>2618</v>
      </c>
      <c r="J2051" s="13" t="s">
        <v>2615</v>
      </c>
      <c r="K2051" t="s">
        <v>2540</v>
      </c>
      <c r="L2051">
        <v>2010</v>
      </c>
      <c r="M2051" t="s">
        <v>2539</v>
      </c>
    </row>
    <row r="2052" spans="1:13" ht="17" x14ac:dyDescent="0.2">
      <c r="A2052" s="15" t="s">
        <v>2607</v>
      </c>
      <c r="B2052" t="s">
        <v>55</v>
      </c>
      <c r="C2052" s="13">
        <v>0.55200000000000005</v>
      </c>
      <c r="D2052" s="13" t="s">
        <v>55</v>
      </c>
      <c r="E2052" s="13" t="s">
        <v>55</v>
      </c>
      <c r="F2052" s="9" t="s">
        <v>55</v>
      </c>
      <c r="G2052" t="s">
        <v>2614</v>
      </c>
      <c r="H2052" s="9" t="s">
        <v>55</v>
      </c>
      <c r="I2052" s="9" t="s">
        <v>2618</v>
      </c>
      <c r="J2052" s="13" t="s">
        <v>2615</v>
      </c>
      <c r="K2052" t="s">
        <v>2540</v>
      </c>
      <c r="L2052">
        <v>2010</v>
      </c>
      <c r="M2052" t="s">
        <v>2539</v>
      </c>
    </row>
    <row r="2053" spans="1:13" ht="17" x14ac:dyDescent="0.2">
      <c r="A2053" s="15" t="s">
        <v>901</v>
      </c>
      <c r="B2053" t="s">
        <v>55</v>
      </c>
      <c r="C2053" s="13">
        <v>0.62</v>
      </c>
      <c r="D2053" s="13" t="s">
        <v>55</v>
      </c>
      <c r="E2053" s="13" t="s">
        <v>55</v>
      </c>
      <c r="F2053" s="9" t="s">
        <v>55</v>
      </c>
      <c r="G2053" t="s">
        <v>1431</v>
      </c>
      <c r="H2053" s="9" t="s">
        <v>55</v>
      </c>
      <c r="I2053" s="9" t="s">
        <v>1016</v>
      </c>
      <c r="J2053" s="13" t="s">
        <v>2615</v>
      </c>
      <c r="K2053" t="s">
        <v>2540</v>
      </c>
      <c r="L2053">
        <v>2010</v>
      </c>
      <c r="M2053" t="s">
        <v>2539</v>
      </c>
    </row>
    <row r="2054" spans="1:13" ht="17" x14ac:dyDescent="0.2">
      <c r="A2054" s="15" t="s">
        <v>902</v>
      </c>
      <c r="B2054" t="s">
        <v>55</v>
      </c>
      <c r="C2054" s="13">
        <v>0.88</v>
      </c>
      <c r="D2054" s="13" t="s">
        <v>55</v>
      </c>
      <c r="E2054" s="13" t="s">
        <v>55</v>
      </c>
      <c r="F2054" s="9" t="s">
        <v>55</v>
      </c>
      <c r="G2054" t="s">
        <v>1431</v>
      </c>
      <c r="H2054" s="9" t="s">
        <v>55</v>
      </c>
      <c r="I2054" s="9" t="s">
        <v>1016</v>
      </c>
      <c r="J2054" s="13" t="s">
        <v>2615</v>
      </c>
      <c r="K2054" t="s">
        <v>2540</v>
      </c>
      <c r="L2054">
        <v>2010</v>
      </c>
      <c r="M2054" t="s">
        <v>2539</v>
      </c>
    </row>
    <row r="2055" spans="1:13" ht="17" x14ac:dyDescent="0.2">
      <c r="A2055" s="15" t="s">
        <v>903</v>
      </c>
      <c r="B2055" t="s">
        <v>55</v>
      </c>
      <c r="C2055" s="13">
        <v>0.88</v>
      </c>
      <c r="D2055" s="13" t="s">
        <v>55</v>
      </c>
      <c r="E2055" s="13" t="s">
        <v>55</v>
      </c>
      <c r="F2055" s="9" t="s">
        <v>55</v>
      </c>
      <c r="G2055" t="s">
        <v>1431</v>
      </c>
      <c r="H2055" s="9" t="s">
        <v>55</v>
      </c>
      <c r="I2055" s="9" t="s">
        <v>1016</v>
      </c>
      <c r="J2055" s="13" t="s">
        <v>2615</v>
      </c>
      <c r="K2055" t="s">
        <v>2540</v>
      </c>
      <c r="L2055">
        <v>2010</v>
      </c>
      <c r="M2055" t="s">
        <v>2539</v>
      </c>
    </row>
    <row r="2056" spans="1:13" ht="17" x14ac:dyDescent="0.2">
      <c r="A2056" s="15" t="s">
        <v>904</v>
      </c>
      <c r="B2056" t="s">
        <v>55</v>
      </c>
      <c r="C2056" s="13">
        <v>0.97</v>
      </c>
      <c r="D2056" s="13" t="s">
        <v>55</v>
      </c>
      <c r="E2056" s="13" t="s">
        <v>55</v>
      </c>
      <c r="F2056" s="9" t="s">
        <v>55</v>
      </c>
      <c r="G2056" t="s">
        <v>1431</v>
      </c>
      <c r="H2056" s="9" t="s">
        <v>55</v>
      </c>
      <c r="I2056" s="9" t="s">
        <v>1016</v>
      </c>
      <c r="J2056" s="13" t="s">
        <v>2615</v>
      </c>
      <c r="K2056" t="s">
        <v>2540</v>
      </c>
      <c r="L2056">
        <v>2010</v>
      </c>
      <c r="M2056" t="s">
        <v>2539</v>
      </c>
    </row>
    <row r="2057" spans="1:13" ht="17" x14ac:dyDescent="0.2">
      <c r="A2057" s="15" t="s">
        <v>905</v>
      </c>
      <c r="B2057" t="s">
        <v>55</v>
      </c>
      <c r="C2057" s="13">
        <v>0.97</v>
      </c>
      <c r="D2057" s="13" t="s">
        <v>55</v>
      </c>
      <c r="E2057" s="13" t="s">
        <v>55</v>
      </c>
      <c r="F2057" s="9" t="s">
        <v>55</v>
      </c>
      <c r="G2057" t="s">
        <v>1431</v>
      </c>
      <c r="H2057" s="9" t="s">
        <v>55</v>
      </c>
      <c r="I2057" s="9" t="s">
        <v>1016</v>
      </c>
      <c r="J2057" s="13" t="s">
        <v>2615</v>
      </c>
      <c r="K2057" t="s">
        <v>2540</v>
      </c>
      <c r="L2057">
        <v>2010</v>
      </c>
      <c r="M2057" t="s">
        <v>2539</v>
      </c>
    </row>
    <row r="2058" spans="1:13" ht="17" x14ac:dyDescent="0.2">
      <c r="A2058" s="15" t="s">
        <v>906</v>
      </c>
      <c r="B2058" t="s">
        <v>55</v>
      </c>
      <c r="C2058" s="13">
        <v>0.97</v>
      </c>
      <c r="D2058" s="13" t="s">
        <v>55</v>
      </c>
      <c r="E2058" s="13" t="s">
        <v>55</v>
      </c>
      <c r="F2058" s="9" t="s">
        <v>55</v>
      </c>
      <c r="G2058" t="s">
        <v>1431</v>
      </c>
      <c r="H2058" s="9" t="s">
        <v>55</v>
      </c>
      <c r="I2058" s="9" t="s">
        <v>1016</v>
      </c>
      <c r="J2058" s="13" t="s">
        <v>2615</v>
      </c>
      <c r="K2058" t="s">
        <v>2540</v>
      </c>
      <c r="L2058">
        <v>2010</v>
      </c>
      <c r="M2058" t="s">
        <v>2539</v>
      </c>
    </row>
    <row r="2059" spans="1:13" ht="17" x14ac:dyDescent="0.2">
      <c r="A2059" s="15" t="s">
        <v>907</v>
      </c>
      <c r="B2059" t="s">
        <v>55</v>
      </c>
      <c r="C2059" s="13">
        <v>0.97</v>
      </c>
      <c r="D2059" s="13" t="s">
        <v>55</v>
      </c>
      <c r="E2059" s="13" t="s">
        <v>55</v>
      </c>
      <c r="F2059" s="9" t="s">
        <v>55</v>
      </c>
      <c r="G2059" t="s">
        <v>1431</v>
      </c>
      <c r="H2059" s="9" t="s">
        <v>55</v>
      </c>
      <c r="I2059" s="9" t="s">
        <v>1016</v>
      </c>
      <c r="J2059" s="13" t="s">
        <v>2615</v>
      </c>
      <c r="K2059" t="s">
        <v>2540</v>
      </c>
      <c r="L2059">
        <v>2010</v>
      </c>
      <c r="M2059" t="s">
        <v>2539</v>
      </c>
    </row>
    <row r="2060" spans="1:13" ht="17" x14ac:dyDescent="0.2">
      <c r="A2060" s="15" t="s">
        <v>908</v>
      </c>
      <c r="B2060" t="s">
        <v>55</v>
      </c>
      <c r="C2060" s="13">
        <v>0.97</v>
      </c>
      <c r="D2060" s="13" t="s">
        <v>55</v>
      </c>
      <c r="E2060" s="13" t="s">
        <v>55</v>
      </c>
      <c r="F2060" s="9" t="s">
        <v>55</v>
      </c>
      <c r="G2060" t="s">
        <v>1431</v>
      </c>
      <c r="H2060" s="9" t="s">
        <v>55</v>
      </c>
      <c r="I2060" s="9" t="s">
        <v>1016</v>
      </c>
      <c r="J2060" s="13" t="s">
        <v>2615</v>
      </c>
      <c r="K2060" t="s">
        <v>2540</v>
      </c>
      <c r="L2060">
        <v>2010</v>
      </c>
      <c r="M2060" t="s">
        <v>2539</v>
      </c>
    </row>
    <row r="2061" spans="1:13" ht="17" x14ac:dyDescent="0.2">
      <c r="A2061" s="15" t="s">
        <v>909</v>
      </c>
      <c r="B2061" t="s">
        <v>55</v>
      </c>
      <c r="C2061" s="13">
        <v>0.97</v>
      </c>
      <c r="D2061" s="13" t="s">
        <v>55</v>
      </c>
      <c r="E2061" s="13" t="s">
        <v>55</v>
      </c>
      <c r="F2061" s="9" t="s">
        <v>55</v>
      </c>
      <c r="G2061" t="s">
        <v>1431</v>
      </c>
      <c r="H2061" s="9" t="s">
        <v>55</v>
      </c>
      <c r="I2061" s="9" t="s">
        <v>1016</v>
      </c>
      <c r="J2061" s="13" t="s">
        <v>2615</v>
      </c>
      <c r="K2061" t="s">
        <v>2540</v>
      </c>
      <c r="L2061">
        <v>2010</v>
      </c>
      <c r="M2061" t="s">
        <v>2539</v>
      </c>
    </row>
    <row r="2062" spans="1:13" ht="17" x14ac:dyDescent="0.2">
      <c r="A2062" s="15" t="s">
        <v>910</v>
      </c>
      <c r="B2062" t="s">
        <v>55</v>
      </c>
      <c r="C2062" s="13">
        <v>0.97</v>
      </c>
      <c r="D2062" s="13" t="s">
        <v>55</v>
      </c>
      <c r="E2062" s="13" t="s">
        <v>55</v>
      </c>
      <c r="F2062" s="9" t="s">
        <v>55</v>
      </c>
      <c r="G2062" t="s">
        <v>1431</v>
      </c>
      <c r="H2062" s="9" t="s">
        <v>55</v>
      </c>
      <c r="I2062" s="9" t="s">
        <v>1016</v>
      </c>
      <c r="J2062" s="13" t="s">
        <v>2615</v>
      </c>
      <c r="K2062" t="s">
        <v>2540</v>
      </c>
      <c r="L2062">
        <v>2010</v>
      </c>
      <c r="M2062" t="s">
        <v>2539</v>
      </c>
    </row>
    <row r="2063" spans="1:13" ht="17" x14ac:dyDescent="0.2">
      <c r="A2063" s="15" t="s">
        <v>911</v>
      </c>
      <c r="B2063" t="s">
        <v>55</v>
      </c>
      <c r="C2063" s="13">
        <v>0.97</v>
      </c>
      <c r="D2063" s="13" t="s">
        <v>55</v>
      </c>
      <c r="E2063" s="13" t="s">
        <v>55</v>
      </c>
      <c r="F2063" s="9" t="s">
        <v>55</v>
      </c>
      <c r="G2063" t="s">
        <v>1431</v>
      </c>
      <c r="H2063" s="9" t="s">
        <v>55</v>
      </c>
      <c r="I2063" s="9" t="s">
        <v>1016</v>
      </c>
      <c r="J2063" s="13" t="s">
        <v>2615</v>
      </c>
      <c r="K2063" t="s">
        <v>2540</v>
      </c>
      <c r="L2063">
        <v>2010</v>
      </c>
      <c r="M2063" t="s">
        <v>2539</v>
      </c>
    </row>
    <row r="2064" spans="1:13" ht="17" x14ac:dyDescent="0.2">
      <c r="A2064" s="15" t="s">
        <v>912</v>
      </c>
      <c r="B2064" t="s">
        <v>55</v>
      </c>
      <c r="C2064" s="13">
        <v>0.97</v>
      </c>
      <c r="D2064" s="13" t="s">
        <v>55</v>
      </c>
      <c r="E2064" s="13" t="s">
        <v>55</v>
      </c>
      <c r="F2064" s="9" t="s">
        <v>55</v>
      </c>
      <c r="G2064" t="s">
        <v>1431</v>
      </c>
      <c r="H2064" s="9" t="s">
        <v>55</v>
      </c>
      <c r="I2064" s="9" t="s">
        <v>1016</v>
      </c>
      <c r="J2064" s="13" t="s">
        <v>2615</v>
      </c>
      <c r="K2064" t="s">
        <v>2540</v>
      </c>
      <c r="L2064">
        <v>2010</v>
      </c>
      <c r="M2064" t="s">
        <v>2539</v>
      </c>
    </row>
    <row r="2065" spans="1:13" ht="17" x14ac:dyDescent="0.2">
      <c r="A2065" s="15" t="s">
        <v>913</v>
      </c>
      <c r="B2065" t="s">
        <v>55</v>
      </c>
      <c r="C2065" s="13">
        <v>0.97</v>
      </c>
      <c r="D2065" s="13" t="s">
        <v>55</v>
      </c>
      <c r="E2065" s="13" t="s">
        <v>55</v>
      </c>
      <c r="F2065" s="9" t="s">
        <v>55</v>
      </c>
      <c r="G2065" t="s">
        <v>1431</v>
      </c>
      <c r="H2065" s="9" t="s">
        <v>55</v>
      </c>
      <c r="I2065" s="9" t="s">
        <v>1016</v>
      </c>
      <c r="J2065" s="13" t="s">
        <v>2615</v>
      </c>
      <c r="K2065" t="s">
        <v>2540</v>
      </c>
      <c r="L2065">
        <v>2010</v>
      </c>
      <c r="M2065" t="s">
        <v>2539</v>
      </c>
    </row>
    <row r="2066" spans="1:13" ht="17" x14ac:dyDescent="0.2">
      <c r="A2066" s="15" t="s">
        <v>914</v>
      </c>
      <c r="B2066" t="s">
        <v>55</v>
      </c>
      <c r="C2066" s="13">
        <v>0.97</v>
      </c>
      <c r="D2066" s="13" t="s">
        <v>55</v>
      </c>
      <c r="E2066" s="13" t="s">
        <v>55</v>
      </c>
      <c r="F2066" s="9" t="s">
        <v>55</v>
      </c>
      <c r="G2066" t="s">
        <v>1431</v>
      </c>
      <c r="H2066" s="9" t="s">
        <v>55</v>
      </c>
      <c r="I2066" s="9" t="s">
        <v>1016</v>
      </c>
      <c r="J2066" s="13" t="s">
        <v>2615</v>
      </c>
      <c r="K2066" t="s">
        <v>2540</v>
      </c>
      <c r="L2066">
        <v>2010</v>
      </c>
      <c r="M2066" t="s">
        <v>2539</v>
      </c>
    </row>
    <row r="2067" spans="1:13" ht="17" x14ac:dyDescent="0.2">
      <c r="A2067" s="15" t="s">
        <v>915</v>
      </c>
      <c r="B2067" t="s">
        <v>55</v>
      </c>
      <c r="C2067" s="13">
        <v>0.97</v>
      </c>
      <c r="D2067" s="13" t="s">
        <v>55</v>
      </c>
      <c r="E2067" s="13" t="s">
        <v>55</v>
      </c>
      <c r="F2067" s="9" t="s">
        <v>55</v>
      </c>
      <c r="G2067" t="s">
        <v>1431</v>
      </c>
      <c r="H2067" s="9" t="s">
        <v>55</v>
      </c>
      <c r="I2067" s="9" t="s">
        <v>1016</v>
      </c>
      <c r="J2067" s="13" t="s">
        <v>2615</v>
      </c>
      <c r="K2067" t="s">
        <v>2540</v>
      </c>
      <c r="L2067">
        <v>2010</v>
      </c>
      <c r="M2067" t="s">
        <v>2539</v>
      </c>
    </row>
    <row r="2068" spans="1:13" ht="17" x14ac:dyDescent="0.2">
      <c r="A2068" s="15" t="s">
        <v>916</v>
      </c>
      <c r="B2068" t="s">
        <v>55</v>
      </c>
      <c r="C2068" s="13">
        <v>0.97</v>
      </c>
      <c r="D2068" s="13" t="s">
        <v>55</v>
      </c>
      <c r="E2068" s="13" t="s">
        <v>55</v>
      </c>
      <c r="F2068" s="9" t="s">
        <v>55</v>
      </c>
      <c r="G2068" t="s">
        <v>1431</v>
      </c>
      <c r="H2068" s="9" t="s">
        <v>55</v>
      </c>
      <c r="I2068" s="9" t="s">
        <v>1016</v>
      </c>
      <c r="J2068" s="13" t="s">
        <v>2615</v>
      </c>
      <c r="K2068" t="s">
        <v>2540</v>
      </c>
      <c r="L2068">
        <v>2010</v>
      </c>
      <c r="M2068" t="s">
        <v>2539</v>
      </c>
    </row>
    <row r="2069" spans="1:13" ht="17" x14ac:dyDescent="0.2">
      <c r="A2069" s="15" t="s">
        <v>917</v>
      </c>
      <c r="B2069" t="s">
        <v>55</v>
      </c>
      <c r="C2069" s="13">
        <v>0.97</v>
      </c>
      <c r="D2069" s="13" t="s">
        <v>55</v>
      </c>
      <c r="E2069" s="13" t="s">
        <v>55</v>
      </c>
      <c r="F2069" s="9" t="s">
        <v>55</v>
      </c>
      <c r="G2069" t="s">
        <v>1431</v>
      </c>
      <c r="H2069" s="9" t="s">
        <v>55</v>
      </c>
      <c r="I2069" s="9" t="s">
        <v>1016</v>
      </c>
      <c r="J2069" s="13" t="s">
        <v>2615</v>
      </c>
      <c r="K2069" t="s">
        <v>2540</v>
      </c>
      <c r="L2069">
        <v>2010</v>
      </c>
      <c r="M2069" t="s">
        <v>2539</v>
      </c>
    </row>
    <row r="2070" spans="1:13" ht="17" x14ac:dyDescent="0.2">
      <c r="A2070" s="15" t="s">
        <v>918</v>
      </c>
      <c r="B2070" t="s">
        <v>55</v>
      </c>
      <c r="C2070" s="13">
        <v>0.97</v>
      </c>
      <c r="D2070" s="13" t="s">
        <v>55</v>
      </c>
      <c r="E2070" s="13" t="s">
        <v>55</v>
      </c>
      <c r="F2070" s="9" t="s">
        <v>55</v>
      </c>
      <c r="G2070" t="s">
        <v>1431</v>
      </c>
      <c r="H2070" s="9" t="s">
        <v>55</v>
      </c>
      <c r="I2070" s="9" t="s">
        <v>1016</v>
      </c>
      <c r="J2070" s="13" t="s">
        <v>2615</v>
      </c>
      <c r="K2070" t="s">
        <v>2540</v>
      </c>
      <c r="L2070">
        <v>2010</v>
      </c>
      <c r="M2070" t="s">
        <v>2539</v>
      </c>
    </row>
    <row r="2071" spans="1:13" ht="17" x14ac:dyDescent="0.2">
      <c r="A2071" s="15" t="s">
        <v>919</v>
      </c>
      <c r="B2071" t="s">
        <v>55</v>
      </c>
      <c r="C2071" s="13">
        <v>0.97</v>
      </c>
      <c r="D2071" s="13" t="s">
        <v>55</v>
      </c>
      <c r="E2071" s="13" t="s">
        <v>55</v>
      </c>
      <c r="F2071" s="9" t="s">
        <v>55</v>
      </c>
      <c r="G2071" t="s">
        <v>1431</v>
      </c>
      <c r="H2071" s="9" t="s">
        <v>55</v>
      </c>
      <c r="I2071" s="9" t="s">
        <v>1016</v>
      </c>
      <c r="J2071" s="13" t="s">
        <v>2615</v>
      </c>
      <c r="K2071" t="s">
        <v>2540</v>
      </c>
      <c r="L2071">
        <v>2010</v>
      </c>
      <c r="M2071" t="s">
        <v>2539</v>
      </c>
    </row>
    <row r="2072" spans="1:13" ht="17" x14ac:dyDescent="0.2">
      <c r="A2072" s="15" t="s">
        <v>920</v>
      </c>
      <c r="B2072" t="s">
        <v>55</v>
      </c>
      <c r="C2072" s="13">
        <v>0.97</v>
      </c>
      <c r="D2072" s="13" t="s">
        <v>55</v>
      </c>
      <c r="E2072" s="13" t="s">
        <v>55</v>
      </c>
      <c r="F2072" s="9" t="s">
        <v>55</v>
      </c>
      <c r="G2072" t="s">
        <v>1431</v>
      </c>
      <c r="H2072" s="9" t="s">
        <v>55</v>
      </c>
      <c r="I2072" s="9" t="s">
        <v>1016</v>
      </c>
      <c r="J2072" s="13" t="s">
        <v>2615</v>
      </c>
      <c r="K2072" t="s">
        <v>2540</v>
      </c>
      <c r="L2072">
        <v>2010</v>
      </c>
      <c r="M2072" t="s">
        <v>2539</v>
      </c>
    </row>
    <row r="2073" spans="1:13" ht="17" x14ac:dyDescent="0.2">
      <c r="A2073" s="15" t="s">
        <v>921</v>
      </c>
      <c r="B2073" t="s">
        <v>55</v>
      </c>
      <c r="C2073" s="13">
        <v>0.97</v>
      </c>
      <c r="D2073" s="13" t="s">
        <v>55</v>
      </c>
      <c r="E2073" s="13" t="s">
        <v>55</v>
      </c>
      <c r="F2073" s="9" t="s">
        <v>55</v>
      </c>
      <c r="G2073" t="s">
        <v>1431</v>
      </c>
      <c r="H2073" s="9" t="s">
        <v>55</v>
      </c>
      <c r="I2073" s="9" t="s">
        <v>1016</v>
      </c>
      <c r="J2073" s="13" t="s">
        <v>2615</v>
      </c>
      <c r="K2073" t="s">
        <v>2540</v>
      </c>
      <c r="L2073">
        <v>2010</v>
      </c>
      <c r="M2073" t="s">
        <v>2539</v>
      </c>
    </row>
    <row r="2074" spans="1:13" ht="17" x14ac:dyDescent="0.2">
      <c r="A2074" s="15" t="s">
        <v>922</v>
      </c>
      <c r="B2074" t="s">
        <v>55</v>
      </c>
      <c r="C2074" s="13">
        <v>0.97</v>
      </c>
      <c r="D2074" s="13" t="s">
        <v>55</v>
      </c>
      <c r="E2074" s="13" t="s">
        <v>55</v>
      </c>
      <c r="F2074" s="9" t="s">
        <v>55</v>
      </c>
      <c r="G2074" t="s">
        <v>1431</v>
      </c>
      <c r="H2074" s="9" t="s">
        <v>55</v>
      </c>
      <c r="I2074" s="9" t="s">
        <v>1016</v>
      </c>
      <c r="J2074" s="13" t="s">
        <v>2615</v>
      </c>
      <c r="K2074" t="s">
        <v>2540</v>
      </c>
      <c r="L2074">
        <v>2010</v>
      </c>
      <c r="M2074" t="s">
        <v>2539</v>
      </c>
    </row>
    <row r="2075" spans="1:13" ht="17" x14ac:dyDescent="0.2">
      <c r="A2075" s="15" t="s">
        <v>923</v>
      </c>
      <c r="B2075" t="s">
        <v>55</v>
      </c>
      <c r="C2075" s="13">
        <v>0.97</v>
      </c>
      <c r="D2075" s="13" t="s">
        <v>55</v>
      </c>
      <c r="E2075" s="13" t="s">
        <v>55</v>
      </c>
      <c r="F2075" s="9" t="s">
        <v>55</v>
      </c>
      <c r="G2075" t="s">
        <v>1431</v>
      </c>
      <c r="H2075" s="9" t="s">
        <v>55</v>
      </c>
      <c r="I2075" s="9" t="s">
        <v>1016</v>
      </c>
      <c r="J2075" s="13" t="s">
        <v>2615</v>
      </c>
      <c r="K2075" t="s">
        <v>2540</v>
      </c>
      <c r="L2075">
        <v>2010</v>
      </c>
      <c r="M2075" t="s">
        <v>2539</v>
      </c>
    </row>
    <row r="2076" spans="1:13" ht="17" x14ac:dyDescent="0.2">
      <c r="A2076" s="15" t="s">
        <v>924</v>
      </c>
      <c r="B2076" t="s">
        <v>55</v>
      </c>
      <c r="C2076" s="13">
        <v>0.97</v>
      </c>
      <c r="D2076" s="13" t="s">
        <v>55</v>
      </c>
      <c r="E2076" s="13" t="s">
        <v>55</v>
      </c>
      <c r="F2076" s="9" t="s">
        <v>55</v>
      </c>
      <c r="G2076" t="s">
        <v>1431</v>
      </c>
      <c r="H2076" s="9" t="s">
        <v>55</v>
      </c>
      <c r="I2076" s="9" t="s">
        <v>1016</v>
      </c>
      <c r="J2076" s="13" t="s">
        <v>2615</v>
      </c>
      <c r="K2076" t="s">
        <v>2540</v>
      </c>
      <c r="L2076">
        <v>2010</v>
      </c>
      <c r="M2076" t="s">
        <v>2539</v>
      </c>
    </row>
    <row r="2077" spans="1:13" ht="17" x14ac:dyDescent="0.2">
      <c r="A2077" s="15" t="s">
        <v>925</v>
      </c>
      <c r="B2077" t="s">
        <v>55</v>
      </c>
      <c r="C2077" s="13">
        <v>0.97</v>
      </c>
      <c r="D2077" s="13" t="s">
        <v>55</v>
      </c>
      <c r="E2077" s="13" t="s">
        <v>55</v>
      </c>
      <c r="F2077" s="9" t="s">
        <v>55</v>
      </c>
      <c r="G2077" t="s">
        <v>1431</v>
      </c>
      <c r="H2077" s="9" t="s">
        <v>55</v>
      </c>
      <c r="I2077" s="9" t="s">
        <v>1016</v>
      </c>
      <c r="J2077" s="13" t="s">
        <v>2615</v>
      </c>
      <c r="K2077" t="s">
        <v>2540</v>
      </c>
      <c r="L2077">
        <v>2010</v>
      </c>
      <c r="M2077" t="s">
        <v>2539</v>
      </c>
    </row>
    <row r="2078" spans="1:13" ht="17" x14ac:dyDescent="0.2">
      <c r="A2078" s="15" t="s">
        <v>926</v>
      </c>
      <c r="B2078" t="s">
        <v>55</v>
      </c>
      <c r="C2078" s="13">
        <v>0.97</v>
      </c>
      <c r="D2078" s="13" t="s">
        <v>55</v>
      </c>
      <c r="E2078" s="13" t="s">
        <v>55</v>
      </c>
      <c r="F2078" s="9" t="s">
        <v>55</v>
      </c>
      <c r="G2078" t="s">
        <v>1431</v>
      </c>
      <c r="H2078" s="9" t="s">
        <v>55</v>
      </c>
      <c r="I2078" s="9" t="s">
        <v>1016</v>
      </c>
      <c r="J2078" s="13" t="s">
        <v>2615</v>
      </c>
      <c r="K2078" t="s">
        <v>2540</v>
      </c>
      <c r="L2078">
        <v>2010</v>
      </c>
      <c r="M2078" t="s">
        <v>2539</v>
      </c>
    </row>
    <row r="2079" spans="1:13" ht="17" x14ac:dyDescent="0.2">
      <c r="A2079" s="15" t="s">
        <v>927</v>
      </c>
      <c r="B2079" t="s">
        <v>55</v>
      </c>
      <c r="C2079" s="13">
        <v>0.97</v>
      </c>
      <c r="D2079" s="13" t="s">
        <v>55</v>
      </c>
      <c r="E2079" s="13" t="s">
        <v>55</v>
      </c>
      <c r="F2079" s="9" t="s">
        <v>55</v>
      </c>
      <c r="G2079" t="s">
        <v>1431</v>
      </c>
      <c r="H2079" s="9" t="s">
        <v>55</v>
      </c>
      <c r="I2079" s="9" t="s">
        <v>1016</v>
      </c>
      <c r="J2079" s="13" t="s">
        <v>2615</v>
      </c>
      <c r="K2079" t="s">
        <v>2540</v>
      </c>
      <c r="L2079">
        <v>2010</v>
      </c>
      <c r="M2079" t="s">
        <v>2539</v>
      </c>
    </row>
    <row r="2080" spans="1:13" ht="17" x14ac:dyDescent="0.2">
      <c r="A2080" s="15" t="s">
        <v>928</v>
      </c>
      <c r="B2080" t="s">
        <v>55</v>
      </c>
      <c r="C2080" s="13">
        <v>0.97</v>
      </c>
      <c r="D2080" s="13" t="s">
        <v>55</v>
      </c>
      <c r="E2080" s="13" t="s">
        <v>55</v>
      </c>
      <c r="F2080" s="9" t="s">
        <v>55</v>
      </c>
      <c r="G2080" t="s">
        <v>1431</v>
      </c>
      <c r="H2080" s="9" t="s">
        <v>55</v>
      </c>
      <c r="I2080" s="9" t="s">
        <v>1016</v>
      </c>
      <c r="J2080" s="13" t="s">
        <v>2615</v>
      </c>
      <c r="K2080" t="s">
        <v>2540</v>
      </c>
      <c r="L2080">
        <v>2010</v>
      </c>
      <c r="M2080" t="s">
        <v>2539</v>
      </c>
    </row>
    <row r="2081" spans="1:13" ht="17" x14ac:dyDescent="0.2">
      <c r="A2081" s="15" t="s">
        <v>929</v>
      </c>
      <c r="B2081" t="s">
        <v>55</v>
      </c>
      <c r="C2081" s="13">
        <v>0.97</v>
      </c>
      <c r="D2081" s="13" t="s">
        <v>55</v>
      </c>
      <c r="E2081" s="13" t="s">
        <v>55</v>
      </c>
      <c r="F2081" s="9" t="s">
        <v>55</v>
      </c>
      <c r="G2081" t="s">
        <v>1431</v>
      </c>
      <c r="H2081" s="9" t="s">
        <v>55</v>
      </c>
      <c r="I2081" s="9" t="s">
        <v>1016</v>
      </c>
      <c r="J2081" s="13" t="s">
        <v>2615</v>
      </c>
      <c r="K2081" t="s">
        <v>2540</v>
      </c>
      <c r="L2081">
        <v>2010</v>
      </c>
      <c r="M2081" t="s">
        <v>2539</v>
      </c>
    </row>
    <row r="2082" spans="1:13" ht="17" x14ac:dyDescent="0.2">
      <c r="A2082" s="15" t="s">
        <v>930</v>
      </c>
      <c r="B2082" t="s">
        <v>55</v>
      </c>
      <c r="C2082" s="13">
        <v>0.97</v>
      </c>
      <c r="D2082" s="13" t="s">
        <v>55</v>
      </c>
      <c r="E2082" s="13" t="s">
        <v>55</v>
      </c>
      <c r="F2082" s="9" t="s">
        <v>55</v>
      </c>
      <c r="G2082" t="s">
        <v>1431</v>
      </c>
      <c r="H2082" s="9" t="s">
        <v>55</v>
      </c>
      <c r="I2082" s="9" t="s">
        <v>1016</v>
      </c>
      <c r="J2082" s="13" t="s">
        <v>2615</v>
      </c>
      <c r="K2082" t="s">
        <v>2540</v>
      </c>
      <c r="L2082">
        <v>2010</v>
      </c>
      <c r="M2082" t="s">
        <v>2539</v>
      </c>
    </row>
    <row r="2083" spans="1:13" ht="17" x14ac:dyDescent="0.2">
      <c r="A2083" s="15" t="s">
        <v>931</v>
      </c>
      <c r="B2083" t="s">
        <v>55</v>
      </c>
      <c r="C2083" s="13">
        <v>0.97</v>
      </c>
      <c r="D2083" s="13" t="s">
        <v>55</v>
      </c>
      <c r="E2083" s="13" t="s">
        <v>55</v>
      </c>
      <c r="F2083" s="9" t="s">
        <v>55</v>
      </c>
      <c r="G2083" t="s">
        <v>1431</v>
      </c>
      <c r="H2083" s="9" t="s">
        <v>55</v>
      </c>
      <c r="I2083" s="9" t="s">
        <v>1016</v>
      </c>
      <c r="J2083" s="13" t="s">
        <v>2615</v>
      </c>
      <c r="K2083" t="s">
        <v>2540</v>
      </c>
      <c r="L2083">
        <v>2010</v>
      </c>
      <c r="M2083" t="s">
        <v>2539</v>
      </c>
    </row>
    <row r="2084" spans="1:13" ht="17" x14ac:dyDescent="0.2">
      <c r="A2084" s="15" t="s">
        <v>2608</v>
      </c>
      <c r="B2084" t="s">
        <v>55</v>
      </c>
      <c r="C2084" s="13">
        <v>0.97</v>
      </c>
      <c r="D2084" s="13" t="s">
        <v>55</v>
      </c>
      <c r="E2084" s="13" t="s">
        <v>55</v>
      </c>
      <c r="F2084" s="9" t="s">
        <v>55</v>
      </c>
      <c r="G2084" t="s">
        <v>1431</v>
      </c>
      <c r="H2084" s="9" t="s">
        <v>55</v>
      </c>
      <c r="I2084" s="9" t="s">
        <v>1016</v>
      </c>
      <c r="J2084" s="13" t="s">
        <v>2615</v>
      </c>
      <c r="K2084" t="s">
        <v>2540</v>
      </c>
      <c r="L2084">
        <v>2010</v>
      </c>
      <c r="M2084" t="s">
        <v>2539</v>
      </c>
    </row>
    <row r="2085" spans="1:13" ht="17" x14ac:dyDescent="0.2">
      <c r="A2085" s="15" t="s">
        <v>2609</v>
      </c>
      <c r="B2085" t="s">
        <v>55</v>
      </c>
      <c r="C2085" s="13">
        <v>0.97</v>
      </c>
      <c r="D2085" s="13" t="s">
        <v>55</v>
      </c>
      <c r="E2085" s="13" t="s">
        <v>55</v>
      </c>
      <c r="F2085" s="9" t="s">
        <v>55</v>
      </c>
      <c r="G2085" t="s">
        <v>1431</v>
      </c>
      <c r="H2085" s="9" t="s">
        <v>55</v>
      </c>
      <c r="I2085" s="9" t="s">
        <v>1016</v>
      </c>
      <c r="J2085" s="13" t="s">
        <v>2615</v>
      </c>
      <c r="K2085" t="s">
        <v>2540</v>
      </c>
      <c r="L2085">
        <v>2010</v>
      </c>
      <c r="M2085" t="s">
        <v>2539</v>
      </c>
    </row>
    <row r="2086" spans="1:13" ht="17" x14ac:dyDescent="0.2">
      <c r="A2086" s="15" t="s">
        <v>2629</v>
      </c>
      <c r="B2086" t="s">
        <v>1849</v>
      </c>
      <c r="C2086" s="13">
        <v>0.5</v>
      </c>
      <c r="D2086" s="13" t="s">
        <v>55</v>
      </c>
      <c r="E2086" s="13" t="s">
        <v>55</v>
      </c>
      <c r="F2086" s="9" t="s">
        <v>55</v>
      </c>
      <c r="G2086" t="s">
        <v>1431</v>
      </c>
      <c r="H2086" s="9" t="s">
        <v>55</v>
      </c>
      <c r="I2086" s="9">
        <v>4</v>
      </c>
      <c r="J2086" s="13" t="s">
        <v>2250</v>
      </c>
      <c r="K2086" t="s">
        <v>2620</v>
      </c>
      <c r="L2086">
        <v>2010</v>
      </c>
      <c r="M2086" t="s">
        <v>2619</v>
      </c>
    </row>
    <row r="2087" spans="1:13" ht="17" x14ac:dyDescent="0.2">
      <c r="A2087" s="15" t="s">
        <v>2630</v>
      </c>
      <c r="B2087" t="s">
        <v>1849</v>
      </c>
      <c r="C2087" s="13">
        <v>0.5</v>
      </c>
      <c r="D2087" s="13" t="s">
        <v>55</v>
      </c>
      <c r="E2087" s="13" t="s">
        <v>55</v>
      </c>
      <c r="F2087" s="9" t="s">
        <v>55</v>
      </c>
      <c r="G2087" t="s">
        <v>1431</v>
      </c>
      <c r="H2087" s="9" t="s">
        <v>55</v>
      </c>
      <c r="I2087" s="9">
        <v>4</v>
      </c>
      <c r="J2087" s="13" t="s">
        <v>2250</v>
      </c>
      <c r="K2087" t="s">
        <v>2620</v>
      </c>
      <c r="L2087">
        <v>2010</v>
      </c>
      <c r="M2087" t="s">
        <v>2619</v>
      </c>
    </row>
    <row r="2088" spans="1:13" ht="17" x14ac:dyDescent="0.2">
      <c r="A2088" s="15" t="s">
        <v>2631</v>
      </c>
      <c r="B2088" t="s">
        <v>2637</v>
      </c>
      <c r="C2088" s="13">
        <v>0.5</v>
      </c>
      <c r="D2088" s="13" t="s">
        <v>55</v>
      </c>
      <c r="E2088" s="13" t="s">
        <v>55</v>
      </c>
      <c r="F2088" s="9" t="s">
        <v>55</v>
      </c>
      <c r="G2088" t="s">
        <v>1431</v>
      </c>
      <c r="H2088" s="9" t="s">
        <v>55</v>
      </c>
      <c r="I2088" s="9">
        <v>4</v>
      </c>
      <c r="J2088" s="13" t="s">
        <v>2250</v>
      </c>
      <c r="K2088" t="s">
        <v>2620</v>
      </c>
      <c r="L2088">
        <v>2010</v>
      </c>
      <c r="M2088" t="s">
        <v>2619</v>
      </c>
    </row>
    <row r="2089" spans="1:13" ht="17" x14ac:dyDescent="0.2">
      <c r="A2089" s="15" t="s">
        <v>2632</v>
      </c>
      <c r="B2089" t="s">
        <v>2637</v>
      </c>
      <c r="C2089" s="13">
        <v>0.67</v>
      </c>
      <c r="D2089" s="13" t="s">
        <v>55</v>
      </c>
      <c r="E2089" s="13" t="s">
        <v>55</v>
      </c>
      <c r="F2089" s="9" t="s">
        <v>55</v>
      </c>
      <c r="G2089" t="s">
        <v>1431</v>
      </c>
      <c r="H2089" s="9" t="s">
        <v>55</v>
      </c>
      <c r="I2089" s="9">
        <v>6</v>
      </c>
      <c r="J2089" s="13" t="s">
        <v>2250</v>
      </c>
      <c r="K2089" t="s">
        <v>2620</v>
      </c>
      <c r="L2089">
        <v>2010</v>
      </c>
      <c r="M2089" t="s">
        <v>2619</v>
      </c>
    </row>
    <row r="2090" spans="1:13" ht="17" x14ac:dyDescent="0.2">
      <c r="A2090" s="15" t="s">
        <v>2633</v>
      </c>
      <c r="B2090" t="s">
        <v>2638</v>
      </c>
      <c r="C2090" s="13">
        <v>0.93</v>
      </c>
      <c r="D2090" s="13" t="s">
        <v>55</v>
      </c>
      <c r="E2090" s="13" t="s">
        <v>55</v>
      </c>
      <c r="F2090" s="9" t="s">
        <v>55</v>
      </c>
      <c r="G2090" t="s">
        <v>1431</v>
      </c>
      <c r="H2090" s="9" t="s">
        <v>55</v>
      </c>
      <c r="I2090" s="9">
        <v>15</v>
      </c>
      <c r="J2090" s="13" t="s">
        <v>2250</v>
      </c>
      <c r="K2090" t="s">
        <v>2620</v>
      </c>
      <c r="L2090">
        <v>2010</v>
      </c>
      <c r="M2090" t="s">
        <v>2619</v>
      </c>
    </row>
    <row r="2091" spans="1:13" ht="17" x14ac:dyDescent="0.2">
      <c r="A2091" s="15" t="s">
        <v>2634</v>
      </c>
      <c r="B2091" t="s">
        <v>2638</v>
      </c>
      <c r="C2091" s="13">
        <v>0.89</v>
      </c>
      <c r="D2091" s="13" t="s">
        <v>55</v>
      </c>
      <c r="E2091" s="13" t="s">
        <v>55</v>
      </c>
      <c r="F2091" s="9" t="s">
        <v>55</v>
      </c>
      <c r="G2091" t="s">
        <v>1431</v>
      </c>
      <c r="H2091" s="9" t="s">
        <v>55</v>
      </c>
      <c r="I2091" s="9">
        <v>9</v>
      </c>
      <c r="J2091" s="13" t="s">
        <v>2250</v>
      </c>
      <c r="K2091" t="s">
        <v>2620</v>
      </c>
      <c r="L2091">
        <v>2010</v>
      </c>
      <c r="M2091" t="s">
        <v>2619</v>
      </c>
    </row>
    <row r="2092" spans="1:13" ht="17" x14ac:dyDescent="0.2">
      <c r="A2092" s="15" t="s">
        <v>2635</v>
      </c>
      <c r="B2092" t="s">
        <v>1865</v>
      </c>
      <c r="C2092" s="13">
        <v>0.93</v>
      </c>
      <c r="D2092" s="13" t="s">
        <v>55</v>
      </c>
      <c r="E2092" s="13" t="s">
        <v>55</v>
      </c>
      <c r="F2092" s="9" t="s">
        <v>55</v>
      </c>
      <c r="G2092" t="s">
        <v>1431</v>
      </c>
      <c r="H2092" s="9" t="s">
        <v>55</v>
      </c>
      <c r="I2092" s="9">
        <v>15</v>
      </c>
      <c r="J2092" s="13" t="s">
        <v>2250</v>
      </c>
      <c r="K2092" t="s">
        <v>2620</v>
      </c>
      <c r="L2092">
        <v>2010</v>
      </c>
      <c r="M2092" t="s">
        <v>2619</v>
      </c>
    </row>
    <row r="2093" spans="1:13" ht="17" x14ac:dyDescent="0.2">
      <c r="A2093" s="15" t="s">
        <v>2636</v>
      </c>
      <c r="B2093" t="s">
        <v>1865</v>
      </c>
      <c r="C2093" s="13">
        <v>0.8</v>
      </c>
      <c r="D2093" s="13" t="s">
        <v>55</v>
      </c>
      <c r="E2093" s="13" t="s">
        <v>55</v>
      </c>
      <c r="F2093" s="9" t="s">
        <v>55</v>
      </c>
      <c r="G2093" t="s">
        <v>1431</v>
      </c>
      <c r="H2093" s="9" t="s">
        <v>55</v>
      </c>
      <c r="I2093" s="9">
        <v>10</v>
      </c>
      <c r="J2093" s="13" t="s">
        <v>2250</v>
      </c>
      <c r="K2093" t="s">
        <v>2620</v>
      </c>
      <c r="L2093">
        <v>2010</v>
      </c>
      <c r="M2093" t="s">
        <v>2619</v>
      </c>
    </row>
    <row r="2094" spans="1:13" ht="17" x14ac:dyDescent="0.2">
      <c r="A2094" s="15" t="s">
        <v>2629</v>
      </c>
      <c r="B2094" t="s">
        <v>1849</v>
      </c>
      <c r="C2094" s="13">
        <v>0.8</v>
      </c>
      <c r="D2094" s="13" t="s">
        <v>55</v>
      </c>
      <c r="E2094" s="13" t="s">
        <v>55</v>
      </c>
      <c r="F2094" s="9" t="s">
        <v>55</v>
      </c>
      <c r="G2094" t="s">
        <v>1431</v>
      </c>
      <c r="H2094" s="9" t="s">
        <v>55</v>
      </c>
      <c r="I2094" s="9">
        <v>5</v>
      </c>
      <c r="J2094" s="13" t="s">
        <v>2251</v>
      </c>
      <c r="K2094" t="s">
        <v>2620</v>
      </c>
      <c r="L2094">
        <v>2010</v>
      </c>
      <c r="M2094" t="s">
        <v>2619</v>
      </c>
    </row>
    <row r="2095" spans="1:13" ht="17" x14ac:dyDescent="0.2">
      <c r="A2095" s="15" t="s">
        <v>2630</v>
      </c>
      <c r="B2095" t="s">
        <v>1849</v>
      </c>
      <c r="C2095" s="13">
        <v>0.86</v>
      </c>
      <c r="D2095" s="13" t="s">
        <v>55</v>
      </c>
      <c r="E2095" s="13" t="s">
        <v>55</v>
      </c>
      <c r="F2095" s="9" t="s">
        <v>55</v>
      </c>
      <c r="G2095" t="s">
        <v>1431</v>
      </c>
      <c r="H2095" s="9" t="s">
        <v>55</v>
      </c>
      <c r="I2095" s="9">
        <v>7</v>
      </c>
      <c r="J2095" s="13" t="s">
        <v>2251</v>
      </c>
      <c r="K2095" t="s">
        <v>2620</v>
      </c>
      <c r="L2095">
        <v>2010</v>
      </c>
      <c r="M2095" t="s">
        <v>2619</v>
      </c>
    </row>
    <row r="2096" spans="1:13" ht="17" x14ac:dyDescent="0.2">
      <c r="A2096" s="15" t="s">
        <v>2631</v>
      </c>
      <c r="B2096" t="s">
        <v>2637</v>
      </c>
      <c r="C2096" s="13">
        <v>0.5</v>
      </c>
      <c r="D2096" s="13" t="s">
        <v>55</v>
      </c>
      <c r="E2096" s="13" t="s">
        <v>55</v>
      </c>
      <c r="F2096" s="9" t="s">
        <v>55</v>
      </c>
      <c r="G2096" t="s">
        <v>1431</v>
      </c>
      <c r="H2096" s="9" t="s">
        <v>55</v>
      </c>
      <c r="I2096" s="9">
        <v>6</v>
      </c>
      <c r="J2096" s="13" t="s">
        <v>2251</v>
      </c>
      <c r="K2096" t="s">
        <v>2620</v>
      </c>
      <c r="L2096">
        <v>2010</v>
      </c>
      <c r="M2096" t="s">
        <v>2619</v>
      </c>
    </row>
    <row r="2097" spans="1:13" ht="17" x14ac:dyDescent="0.2">
      <c r="A2097" s="15" t="s">
        <v>2632</v>
      </c>
      <c r="B2097" t="s">
        <v>2637</v>
      </c>
      <c r="C2097" s="13">
        <v>0.5</v>
      </c>
      <c r="D2097" s="13" t="s">
        <v>55</v>
      </c>
      <c r="E2097" s="13" t="s">
        <v>55</v>
      </c>
      <c r="F2097" s="9" t="s">
        <v>55</v>
      </c>
      <c r="G2097" t="s">
        <v>1431</v>
      </c>
      <c r="H2097" s="9" t="s">
        <v>55</v>
      </c>
      <c r="I2097" s="9">
        <v>2</v>
      </c>
      <c r="J2097" s="13" t="s">
        <v>2251</v>
      </c>
      <c r="K2097" t="s">
        <v>2620</v>
      </c>
      <c r="L2097">
        <v>2010</v>
      </c>
      <c r="M2097" t="s">
        <v>2619</v>
      </c>
    </row>
    <row r="2098" spans="1:13" ht="17" x14ac:dyDescent="0.2">
      <c r="A2098" s="15" t="s">
        <v>2633</v>
      </c>
      <c r="B2098" t="s">
        <v>2638</v>
      </c>
      <c r="C2098" s="13">
        <v>0.77</v>
      </c>
      <c r="D2098" s="13" t="s">
        <v>55</v>
      </c>
      <c r="E2098" s="13" t="s">
        <v>55</v>
      </c>
      <c r="F2098" s="9" t="s">
        <v>55</v>
      </c>
      <c r="G2098" t="s">
        <v>1431</v>
      </c>
      <c r="H2098" s="9" t="s">
        <v>55</v>
      </c>
      <c r="I2098" s="9">
        <v>13</v>
      </c>
      <c r="J2098" s="13" t="s">
        <v>2251</v>
      </c>
      <c r="K2098" t="s">
        <v>2620</v>
      </c>
      <c r="L2098">
        <v>2010</v>
      </c>
      <c r="M2098" t="s">
        <v>2619</v>
      </c>
    </row>
    <row r="2099" spans="1:13" ht="17" x14ac:dyDescent="0.2">
      <c r="A2099" s="15" t="s">
        <v>2634</v>
      </c>
      <c r="B2099" t="s">
        <v>2638</v>
      </c>
      <c r="C2099" s="13">
        <v>0.7</v>
      </c>
      <c r="D2099" s="13" t="s">
        <v>55</v>
      </c>
      <c r="E2099" s="13" t="s">
        <v>55</v>
      </c>
      <c r="F2099" s="9" t="s">
        <v>55</v>
      </c>
      <c r="G2099" t="s">
        <v>1431</v>
      </c>
      <c r="H2099" s="9" t="s">
        <v>55</v>
      </c>
      <c r="I2099" s="9">
        <v>30</v>
      </c>
      <c r="J2099" s="13" t="s">
        <v>2251</v>
      </c>
      <c r="K2099" t="s">
        <v>2620</v>
      </c>
      <c r="L2099">
        <v>2010</v>
      </c>
      <c r="M2099" t="s">
        <v>2619</v>
      </c>
    </row>
    <row r="2100" spans="1:13" ht="17" x14ac:dyDescent="0.2">
      <c r="A2100" s="15" t="s">
        <v>2635</v>
      </c>
      <c r="B2100" t="s">
        <v>1865</v>
      </c>
      <c r="C2100" s="13">
        <v>0.68</v>
      </c>
      <c r="D2100" s="13" t="s">
        <v>55</v>
      </c>
      <c r="E2100" s="13" t="s">
        <v>55</v>
      </c>
      <c r="F2100" s="9" t="s">
        <v>55</v>
      </c>
      <c r="G2100" t="s">
        <v>1431</v>
      </c>
      <c r="H2100" s="9" t="s">
        <v>55</v>
      </c>
      <c r="I2100" s="9">
        <v>25</v>
      </c>
      <c r="J2100" s="13" t="s">
        <v>2251</v>
      </c>
      <c r="K2100" t="s">
        <v>2620</v>
      </c>
      <c r="L2100">
        <v>2010</v>
      </c>
      <c r="M2100" t="s">
        <v>2619</v>
      </c>
    </row>
    <row r="2101" spans="1:13" ht="17" x14ac:dyDescent="0.2">
      <c r="A2101" s="15" t="s">
        <v>2636</v>
      </c>
      <c r="B2101" t="s">
        <v>1865</v>
      </c>
      <c r="C2101" s="13">
        <v>0.77</v>
      </c>
      <c r="D2101" s="13" t="s">
        <v>55</v>
      </c>
      <c r="E2101" s="13" t="s">
        <v>55</v>
      </c>
      <c r="F2101" s="9" t="s">
        <v>55</v>
      </c>
      <c r="G2101" t="s">
        <v>1431</v>
      </c>
      <c r="H2101" s="9" t="s">
        <v>55</v>
      </c>
      <c r="I2101" s="9">
        <v>13</v>
      </c>
      <c r="J2101" s="13" t="s">
        <v>2251</v>
      </c>
      <c r="K2101" t="s">
        <v>2620</v>
      </c>
      <c r="L2101">
        <v>2010</v>
      </c>
      <c r="M2101" t="s">
        <v>2619</v>
      </c>
    </row>
    <row r="2102" spans="1:13" ht="17" x14ac:dyDescent="0.2">
      <c r="A2102" s="15" t="s">
        <v>2629</v>
      </c>
      <c r="B2102" t="s">
        <v>1849</v>
      </c>
      <c r="C2102" s="13">
        <v>0.67</v>
      </c>
      <c r="D2102" s="13" t="s">
        <v>55</v>
      </c>
      <c r="E2102" s="13" t="s">
        <v>55</v>
      </c>
      <c r="F2102" s="9" t="s">
        <v>55</v>
      </c>
      <c r="G2102" t="s">
        <v>1431</v>
      </c>
      <c r="H2102" s="9" t="s">
        <v>55</v>
      </c>
      <c r="I2102" s="9">
        <v>3</v>
      </c>
      <c r="J2102" s="13" t="s">
        <v>2252</v>
      </c>
      <c r="K2102" t="s">
        <v>2620</v>
      </c>
      <c r="L2102">
        <v>2010</v>
      </c>
      <c r="M2102" t="s">
        <v>2619</v>
      </c>
    </row>
    <row r="2103" spans="1:13" ht="17" x14ac:dyDescent="0.2">
      <c r="A2103" s="15" t="s">
        <v>2630</v>
      </c>
      <c r="B2103" t="s">
        <v>1849</v>
      </c>
      <c r="C2103" s="13">
        <v>0.67</v>
      </c>
      <c r="D2103" s="13" t="s">
        <v>55</v>
      </c>
      <c r="E2103" s="13" t="s">
        <v>55</v>
      </c>
      <c r="F2103" s="9" t="s">
        <v>55</v>
      </c>
      <c r="G2103" t="s">
        <v>1431</v>
      </c>
      <c r="H2103" s="9" t="s">
        <v>55</v>
      </c>
      <c r="I2103" s="9">
        <v>6</v>
      </c>
      <c r="J2103" s="13" t="s">
        <v>2252</v>
      </c>
      <c r="K2103" t="s">
        <v>2620</v>
      </c>
      <c r="L2103">
        <v>2010</v>
      </c>
      <c r="M2103" t="s">
        <v>2619</v>
      </c>
    </row>
    <row r="2104" spans="1:13" ht="17" x14ac:dyDescent="0.2">
      <c r="A2104" s="15" t="s">
        <v>2631</v>
      </c>
      <c r="B2104" t="s">
        <v>2637</v>
      </c>
      <c r="C2104" s="13">
        <v>0.33</v>
      </c>
      <c r="D2104" s="13" t="s">
        <v>55</v>
      </c>
      <c r="E2104" s="13" t="s">
        <v>55</v>
      </c>
      <c r="F2104" s="9" t="s">
        <v>55</v>
      </c>
      <c r="G2104" t="s">
        <v>1431</v>
      </c>
      <c r="H2104" s="9" t="s">
        <v>55</v>
      </c>
      <c r="I2104" s="9">
        <v>6</v>
      </c>
      <c r="J2104" s="13" t="s">
        <v>2252</v>
      </c>
      <c r="K2104" t="s">
        <v>2620</v>
      </c>
      <c r="L2104">
        <v>2010</v>
      </c>
      <c r="M2104" t="s">
        <v>2619</v>
      </c>
    </row>
    <row r="2105" spans="1:13" ht="17" x14ac:dyDescent="0.2">
      <c r="A2105" s="15" t="s">
        <v>2632</v>
      </c>
      <c r="B2105" t="s">
        <v>2637</v>
      </c>
      <c r="C2105" s="13">
        <v>0.33</v>
      </c>
      <c r="D2105" s="13" t="s">
        <v>55</v>
      </c>
      <c r="E2105" s="13" t="s">
        <v>55</v>
      </c>
      <c r="F2105" s="9" t="s">
        <v>55</v>
      </c>
      <c r="G2105" t="s">
        <v>1431</v>
      </c>
      <c r="H2105" s="9" t="s">
        <v>55</v>
      </c>
      <c r="I2105" s="9">
        <v>3</v>
      </c>
      <c r="J2105" s="13" t="s">
        <v>2252</v>
      </c>
      <c r="K2105" t="s">
        <v>2620</v>
      </c>
      <c r="L2105">
        <v>2010</v>
      </c>
      <c r="M2105" t="s">
        <v>2619</v>
      </c>
    </row>
    <row r="2106" spans="1:13" ht="17" x14ac:dyDescent="0.2">
      <c r="A2106" s="15" t="s">
        <v>2633</v>
      </c>
      <c r="B2106" t="s">
        <v>2638</v>
      </c>
      <c r="C2106" s="13">
        <v>0.63</v>
      </c>
      <c r="D2106" s="13" t="s">
        <v>55</v>
      </c>
      <c r="E2106" s="13" t="s">
        <v>55</v>
      </c>
      <c r="F2106" s="9" t="s">
        <v>55</v>
      </c>
      <c r="G2106" t="s">
        <v>1431</v>
      </c>
      <c r="H2106" s="9" t="s">
        <v>55</v>
      </c>
      <c r="I2106" s="9">
        <v>16</v>
      </c>
      <c r="J2106" s="13" t="s">
        <v>2252</v>
      </c>
      <c r="K2106" t="s">
        <v>2620</v>
      </c>
      <c r="L2106">
        <v>2010</v>
      </c>
      <c r="M2106" t="s">
        <v>2619</v>
      </c>
    </row>
    <row r="2107" spans="1:13" ht="17" x14ac:dyDescent="0.2">
      <c r="A2107" s="15" t="s">
        <v>2634</v>
      </c>
      <c r="B2107" t="s">
        <v>2638</v>
      </c>
      <c r="C2107" s="13">
        <v>0.38</v>
      </c>
      <c r="D2107" s="13" t="s">
        <v>55</v>
      </c>
      <c r="E2107" s="13" t="s">
        <v>55</v>
      </c>
      <c r="F2107" s="9" t="s">
        <v>55</v>
      </c>
      <c r="G2107" t="s">
        <v>1431</v>
      </c>
      <c r="H2107" s="9" t="s">
        <v>55</v>
      </c>
      <c r="I2107" s="9">
        <v>21</v>
      </c>
      <c r="J2107" s="13" t="s">
        <v>2252</v>
      </c>
      <c r="K2107" t="s">
        <v>2620</v>
      </c>
      <c r="L2107">
        <v>2010</v>
      </c>
      <c r="M2107" t="s">
        <v>2619</v>
      </c>
    </row>
    <row r="2108" spans="1:13" ht="17" x14ac:dyDescent="0.2">
      <c r="A2108" s="15" t="s">
        <v>2635</v>
      </c>
      <c r="B2108" t="s">
        <v>1865</v>
      </c>
      <c r="C2108" s="13">
        <v>0.57999999999999996</v>
      </c>
      <c r="D2108" s="13" t="s">
        <v>55</v>
      </c>
      <c r="E2108" s="13" t="s">
        <v>55</v>
      </c>
      <c r="F2108" s="9" t="s">
        <v>55</v>
      </c>
      <c r="G2108" t="s">
        <v>1431</v>
      </c>
      <c r="H2108" s="9" t="s">
        <v>55</v>
      </c>
      <c r="I2108" s="9">
        <v>26</v>
      </c>
      <c r="J2108" s="13" t="s">
        <v>2252</v>
      </c>
      <c r="K2108" t="s">
        <v>2620</v>
      </c>
      <c r="L2108">
        <v>2010</v>
      </c>
      <c r="M2108" t="s">
        <v>2619</v>
      </c>
    </row>
    <row r="2109" spans="1:13" ht="17" x14ac:dyDescent="0.2">
      <c r="A2109" s="15" t="s">
        <v>2636</v>
      </c>
      <c r="B2109" t="s">
        <v>1865</v>
      </c>
      <c r="C2109" s="13">
        <v>0.78</v>
      </c>
      <c r="D2109" s="13" t="s">
        <v>55</v>
      </c>
      <c r="E2109" s="13" t="s">
        <v>55</v>
      </c>
      <c r="F2109" s="9" t="s">
        <v>55</v>
      </c>
      <c r="G2109" t="s">
        <v>1431</v>
      </c>
      <c r="H2109" s="9" t="s">
        <v>55</v>
      </c>
      <c r="I2109" s="9">
        <v>9</v>
      </c>
      <c r="J2109" s="13" t="s">
        <v>2252</v>
      </c>
      <c r="K2109" t="s">
        <v>2620</v>
      </c>
      <c r="L2109">
        <v>2010</v>
      </c>
      <c r="M2109" t="s">
        <v>2619</v>
      </c>
    </row>
    <row r="2110" spans="1:13" ht="17" x14ac:dyDescent="0.2">
      <c r="A2110" s="15" t="s">
        <v>2639</v>
      </c>
      <c r="B2110" t="s">
        <v>1843</v>
      </c>
      <c r="C2110" s="13">
        <v>1.83</v>
      </c>
      <c r="D2110" s="13" t="s">
        <v>55</v>
      </c>
      <c r="E2110" s="13" t="s">
        <v>55</v>
      </c>
      <c r="F2110" s="9" t="s">
        <v>55</v>
      </c>
      <c r="G2110" t="s">
        <v>1431</v>
      </c>
      <c r="H2110" s="9" t="s">
        <v>55</v>
      </c>
      <c r="I2110" s="9">
        <v>15</v>
      </c>
      <c r="J2110" s="13" t="s">
        <v>2250</v>
      </c>
      <c r="K2110" t="s">
        <v>2620</v>
      </c>
      <c r="L2110">
        <v>2010</v>
      </c>
      <c r="M2110" t="s">
        <v>2619</v>
      </c>
    </row>
    <row r="2111" spans="1:13" ht="17" x14ac:dyDescent="0.2">
      <c r="A2111" s="15" t="s">
        <v>2640</v>
      </c>
      <c r="B2111" t="s">
        <v>1844</v>
      </c>
      <c r="C2111" s="13">
        <v>1.75</v>
      </c>
      <c r="D2111" s="13" t="s">
        <v>55</v>
      </c>
      <c r="E2111" s="13" t="s">
        <v>55</v>
      </c>
      <c r="F2111" s="9" t="s">
        <v>55</v>
      </c>
      <c r="G2111" t="s">
        <v>1431</v>
      </c>
      <c r="H2111" s="9" t="s">
        <v>55</v>
      </c>
      <c r="I2111" s="9">
        <v>15</v>
      </c>
      <c r="J2111" s="13" t="s">
        <v>2250</v>
      </c>
      <c r="K2111" t="s">
        <v>2620</v>
      </c>
      <c r="L2111">
        <v>2010</v>
      </c>
      <c r="M2111" t="s">
        <v>2619</v>
      </c>
    </row>
    <row r="2112" spans="1:13" ht="17" x14ac:dyDescent="0.2">
      <c r="A2112" s="15" t="s">
        <v>2639</v>
      </c>
      <c r="B2112" t="s">
        <v>1843</v>
      </c>
      <c r="C2112" s="13">
        <v>1.57</v>
      </c>
      <c r="D2112" s="13" t="s">
        <v>55</v>
      </c>
      <c r="E2112" s="13" t="s">
        <v>55</v>
      </c>
      <c r="F2112" s="9" t="s">
        <v>55</v>
      </c>
      <c r="G2112" t="s">
        <v>1431</v>
      </c>
      <c r="H2112" s="9" t="s">
        <v>55</v>
      </c>
      <c r="I2112" s="9">
        <v>20</v>
      </c>
      <c r="J2112" s="13" t="s">
        <v>2251</v>
      </c>
      <c r="K2112" t="s">
        <v>2620</v>
      </c>
      <c r="L2112">
        <v>2010</v>
      </c>
      <c r="M2112" t="s">
        <v>2619</v>
      </c>
    </row>
    <row r="2113" spans="1:14" ht="17" x14ac:dyDescent="0.2">
      <c r="A2113" s="15" t="s">
        <v>2640</v>
      </c>
      <c r="B2113" t="s">
        <v>1844</v>
      </c>
      <c r="C2113" s="13">
        <v>1.55</v>
      </c>
      <c r="D2113" s="13" t="s">
        <v>55</v>
      </c>
      <c r="E2113" s="13" t="s">
        <v>55</v>
      </c>
      <c r="F2113" s="9" t="s">
        <v>55</v>
      </c>
      <c r="G2113" t="s">
        <v>1431</v>
      </c>
      <c r="H2113" s="9" t="s">
        <v>55</v>
      </c>
      <c r="I2113" s="9">
        <v>20</v>
      </c>
      <c r="J2113" s="13" t="s">
        <v>2251</v>
      </c>
      <c r="K2113" t="s">
        <v>2620</v>
      </c>
      <c r="L2113">
        <v>2010</v>
      </c>
      <c r="M2113" t="s">
        <v>2619</v>
      </c>
    </row>
    <row r="2114" spans="1:14" ht="17" x14ac:dyDescent="0.2">
      <c r="A2114" s="15" t="s">
        <v>2639</v>
      </c>
      <c r="B2114" t="s">
        <v>1843</v>
      </c>
      <c r="C2114" s="13">
        <v>0.88</v>
      </c>
      <c r="D2114" s="13" t="s">
        <v>55</v>
      </c>
      <c r="E2114" s="13" t="s">
        <v>55</v>
      </c>
      <c r="F2114" s="9" t="s">
        <v>55</v>
      </c>
      <c r="G2114" t="s">
        <v>1431</v>
      </c>
      <c r="H2114" s="9" t="s">
        <v>55</v>
      </c>
      <c r="I2114" s="9">
        <v>18</v>
      </c>
      <c r="J2114" s="13" t="s">
        <v>2252</v>
      </c>
      <c r="K2114" t="s">
        <v>2620</v>
      </c>
      <c r="L2114">
        <v>2010</v>
      </c>
      <c r="M2114" t="s">
        <v>2619</v>
      </c>
    </row>
    <row r="2115" spans="1:14" ht="17" x14ac:dyDescent="0.2">
      <c r="A2115" s="15" t="s">
        <v>2640</v>
      </c>
      <c r="B2115" t="s">
        <v>1844</v>
      </c>
      <c r="C2115" s="13">
        <v>1.1399999999999999</v>
      </c>
      <c r="D2115" s="13" t="s">
        <v>55</v>
      </c>
      <c r="E2115" s="13" t="s">
        <v>55</v>
      </c>
      <c r="F2115" s="9" t="s">
        <v>55</v>
      </c>
      <c r="G2115" t="s">
        <v>1431</v>
      </c>
      <c r="H2115" s="9" t="s">
        <v>55</v>
      </c>
      <c r="I2115" s="9">
        <v>18</v>
      </c>
      <c r="J2115" s="13" t="s">
        <v>2252</v>
      </c>
      <c r="K2115" t="s">
        <v>2620</v>
      </c>
      <c r="L2115">
        <v>2010</v>
      </c>
      <c r="M2115" t="s">
        <v>2619</v>
      </c>
    </row>
    <row r="2116" spans="1:14" ht="17" x14ac:dyDescent="0.2">
      <c r="A2116" s="15" t="s">
        <v>350</v>
      </c>
      <c r="B2116" t="s">
        <v>55</v>
      </c>
      <c r="C2116" s="13">
        <v>1.2</v>
      </c>
      <c r="D2116" s="13">
        <f>C2116-0.31</f>
        <v>0.8899999999999999</v>
      </c>
      <c r="E2116" s="13">
        <f>C2116+0.31</f>
        <v>1.51</v>
      </c>
      <c r="F2116" s="9" t="s">
        <v>63</v>
      </c>
      <c r="G2116" t="s">
        <v>2642</v>
      </c>
      <c r="H2116" s="9" t="s">
        <v>55</v>
      </c>
      <c r="I2116" s="9" t="s">
        <v>55</v>
      </c>
      <c r="J2116" s="13" t="s">
        <v>2250</v>
      </c>
      <c r="K2116" t="s">
        <v>2620</v>
      </c>
      <c r="L2116">
        <v>2010</v>
      </c>
      <c r="M2116" t="s">
        <v>2619</v>
      </c>
    </row>
    <row r="2117" spans="1:14" ht="17" x14ac:dyDescent="0.2">
      <c r="A2117" s="15" t="s">
        <v>350</v>
      </c>
      <c r="B2117" t="s">
        <v>55</v>
      </c>
      <c r="C2117" s="13">
        <v>1.1399999999999999</v>
      </c>
      <c r="D2117" s="13">
        <f>C2117-0.33</f>
        <v>0.80999999999999983</v>
      </c>
      <c r="E2117" s="13">
        <f>C2117+0.33</f>
        <v>1.47</v>
      </c>
      <c r="F2117" s="9" t="s">
        <v>63</v>
      </c>
      <c r="G2117" t="s">
        <v>2642</v>
      </c>
      <c r="H2117" s="9" t="s">
        <v>55</v>
      </c>
      <c r="I2117" s="9" t="s">
        <v>55</v>
      </c>
      <c r="J2117" s="13" t="s">
        <v>2251</v>
      </c>
      <c r="K2117" t="s">
        <v>2620</v>
      </c>
      <c r="L2117">
        <v>2010</v>
      </c>
      <c r="M2117" t="s">
        <v>2619</v>
      </c>
    </row>
    <row r="2118" spans="1:14" ht="17" x14ac:dyDescent="0.2">
      <c r="A2118" s="15" t="s">
        <v>350</v>
      </c>
      <c r="B2118" t="s">
        <v>55</v>
      </c>
      <c r="C2118" s="13">
        <v>0.78</v>
      </c>
      <c r="D2118" s="13">
        <f>C2118-0.19</f>
        <v>0.59000000000000008</v>
      </c>
      <c r="E2118" s="13">
        <f>C2118+0.19</f>
        <v>0.97</v>
      </c>
      <c r="F2118" s="9" t="s">
        <v>63</v>
      </c>
      <c r="G2118" t="s">
        <v>2642</v>
      </c>
      <c r="H2118" s="9" t="s">
        <v>55</v>
      </c>
      <c r="I2118" s="9" t="s">
        <v>55</v>
      </c>
      <c r="J2118" s="13" t="s">
        <v>2252</v>
      </c>
      <c r="K2118" t="s">
        <v>2620</v>
      </c>
      <c r="L2118">
        <v>2010</v>
      </c>
      <c r="M2118" t="s">
        <v>2619</v>
      </c>
    </row>
    <row r="2119" spans="1:14" ht="17" x14ac:dyDescent="0.2">
      <c r="A2119" s="15" t="s">
        <v>1819</v>
      </c>
      <c r="B2119" t="s">
        <v>2652</v>
      </c>
      <c r="C2119" s="13">
        <v>0.72</v>
      </c>
      <c r="D2119" s="13">
        <v>0.2</v>
      </c>
      <c r="E2119" s="13" t="s">
        <v>55</v>
      </c>
      <c r="F2119" s="9" t="s">
        <v>249</v>
      </c>
      <c r="G2119" s="13" t="s">
        <v>1431</v>
      </c>
      <c r="H2119" s="9" t="s">
        <v>31</v>
      </c>
      <c r="I2119" s="9">
        <f>21+18</f>
        <v>39</v>
      </c>
      <c r="J2119" s="13" t="s">
        <v>55</v>
      </c>
      <c r="K2119" t="s">
        <v>2644</v>
      </c>
      <c r="L2119">
        <v>2010</v>
      </c>
      <c r="M2119" t="s">
        <v>2643</v>
      </c>
      <c r="N2119" t="s">
        <v>2658</v>
      </c>
    </row>
    <row r="2120" spans="1:14" ht="17" x14ac:dyDescent="0.2">
      <c r="A2120" s="15" t="s">
        <v>2649</v>
      </c>
      <c r="B2120" t="s">
        <v>2652</v>
      </c>
      <c r="C2120" s="13">
        <v>0.13</v>
      </c>
      <c r="D2120" s="13">
        <v>0.18</v>
      </c>
      <c r="E2120" s="13" t="s">
        <v>55</v>
      </c>
      <c r="F2120" s="9" t="s">
        <v>249</v>
      </c>
      <c r="G2120" s="13" t="s">
        <v>2654</v>
      </c>
      <c r="H2120" s="9" t="s">
        <v>31</v>
      </c>
      <c r="I2120" s="9">
        <f>21+18</f>
        <v>39</v>
      </c>
      <c r="J2120" s="13" t="s">
        <v>55</v>
      </c>
      <c r="K2120" t="s">
        <v>2644</v>
      </c>
      <c r="L2120">
        <v>2010</v>
      </c>
      <c r="M2120" t="s">
        <v>2643</v>
      </c>
      <c r="N2120" t="s">
        <v>2655</v>
      </c>
    </row>
    <row r="2121" spans="1:14" ht="17" x14ac:dyDescent="0.2">
      <c r="A2121" s="15" t="s">
        <v>2653</v>
      </c>
      <c r="B2121" t="s">
        <v>1849</v>
      </c>
      <c r="C2121" s="13">
        <v>0.88</v>
      </c>
      <c r="D2121" s="13">
        <v>0.13</v>
      </c>
      <c r="E2121" s="13" t="s">
        <v>55</v>
      </c>
      <c r="F2121" s="9" t="s">
        <v>249</v>
      </c>
      <c r="G2121" s="13" t="s">
        <v>2654</v>
      </c>
      <c r="H2121" s="9" t="s">
        <v>31</v>
      </c>
      <c r="I2121" s="9">
        <v>5</v>
      </c>
      <c r="J2121" s="13" t="s">
        <v>55</v>
      </c>
      <c r="K2121" t="s">
        <v>2644</v>
      </c>
      <c r="L2121">
        <v>2010</v>
      </c>
      <c r="M2121" t="s">
        <v>2643</v>
      </c>
    </row>
    <row r="2122" spans="1:14" ht="17" x14ac:dyDescent="0.2">
      <c r="A2122" s="15" t="s">
        <v>2650</v>
      </c>
      <c r="B2122" t="s">
        <v>1852</v>
      </c>
      <c r="C2122" s="13">
        <v>0.91</v>
      </c>
      <c r="D2122" s="13">
        <v>0.16</v>
      </c>
      <c r="E2122" s="13" t="s">
        <v>55</v>
      </c>
      <c r="F2122" s="9" t="s">
        <v>249</v>
      </c>
      <c r="G2122" s="13" t="s">
        <v>2654</v>
      </c>
      <c r="H2122" s="9" t="s">
        <v>31</v>
      </c>
      <c r="I2122" s="9">
        <v>8</v>
      </c>
      <c r="J2122" s="13" t="s">
        <v>55</v>
      </c>
      <c r="K2122" t="s">
        <v>2644</v>
      </c>
      <c r="L2122">
        <v>2010</v>
      </c>
      <c r="M2122" t="s">
        <v>2643</v>
      </c>
    </row>
    <row r="2123" spans="1:14" ht="17" x14ac:dyDescent="0.2">
      <c r="A2123" s="15" t="s">
        <v>2651</v>
      </c>
      <c r="B2123" t="s">
        <v>1863</v>
      </c>
      <c r="C2123" s="13">
        <v>0.94</v>
      </c>
      <c r="D2123" s="13">
        <v>7.0000000000000007E-2</v>
      </c>
      <c r="E2123" s="13" t="s">
        <v>55</v>
      </c>
      <c r="F2123" s="9" t="s">
        <v>249</v>
      </c>
      <c r="G2123" s="13" t="s">
        <v>2654</v>
      </c>
      <c r="H2123" s="9" t="s">
        <v>31</v>
      </c>
      <c r="I2123" s="9">
        <v>36</v>
      </c>
      <c r="J2123" s="13" t="s">
        <v>55</v>
      </c>
      <c r="K2123" t="s">
        <v>2644</v>
      </c>
      <c r="L2123">
        <v>2010</v>
      </c>
      <c r="M2123" t="s">
        <v>2643</v>
      </c>
    </row>
    <row r="2124" spans="1:14" ht="17" x14ac:dyDescent="0.2">
      <c r="A2124" s="15" t="s">
        <v>350</v>
      </c>
      <c r="B2124" t="s">
        <v>55</v>
      </c>
      <c r="C2124" s="13">
        <v>1.01</v>
      </c>
      <c r="D2124" s="13">
        <v>0.84</v>
      </c>
      <c r="E2124" s="13">
        <v>1.17</v>
      </c>
      <c r="F2124" s="9" t="s">
        <v>63</v>
      </c>
      <c r="G2124" s="13" t="s">
        <v>2657</v>
      </c>
      <c r="H2124" s="9" t="s">
        <v>55</v>
      </c>
      <c r="I2124" s="9" t="s">
        <v>55</v>
      </c>
      <c r="J2124" s="13" t="s">
        <v>55</v>
      </c>
      <c r="K2124" t="s">
        <v>2644</v>
      </c>
      <c r="L2124">
        <v>2010</v>
      </c>
      <c r="M2124" t="s">
        <v>2643</v>
      </c>
    </row>
    <row r="2125" spans="1:14" ht="17" x14ac:dyDescent="0.2">
      <c r="A2125" s="15" t="s">
        <v>418</v>
      </c>
      <c r="B2125" t="s">
        <v>55</v>
      </c>
      <c r="C2125" s="13">
        <v>1.002</v>
      </c>
      <c r="D2125" s="13" t="s">
        <v>55</v>
      </c>
      <c r="E2125" s="13" t="s">
        <v>55</v>
      </c>
      <c r="F2125" s="13" t="s">
        <v>55</v>
      </c>
      <c r="G2125" s="13" t="s">
        <v>55</v>
      </c>
      <c r="H2125" s="13" t="s">
        <v>55</v>
      </c>
      <c r="I2125" s="13" t="s">
        <v>55</v>
      </c>
      <c r="J2125" s="13" t="s">
        <v>2685</v>
      </c>
      <c r="K2125" t="s">
        <v>2678</v>
      </c>
      <c r="L2125">
        <v>2010</v>
      </c>
      <c r="M2125" t="s">
        <v>2677</v>
      </c>
      <c r="N2125" t="s">
        <v>2726</v>
      </c>
    </row>
    <row r="2126" spans="1:14" ht="17" x14ac:dyDescent="0.2">
      <c r="A2126" s="15" t="s">
        <v>418</v>
      </c>
      <c r="B2126" t="s">
        <v>55</v>
      </c>
      <c r="C2126" s="13">
        <v>0.999</v>
      </c>
      <c r="D2126" s="13" t="s">
        <v>55</v>
      </c>
      <c r="E2126" s="13" t="s">
        <v>55</v>
      </c>
      <c r="F2126" s="13" t="s">
        <v>55</v>
      </c>
      <c r="G2126" s="13" t="s">
        <v>55</v>
      </c>
      <c r="H2126" s="13" t="s">
        <v>55</v>
      </c>
      <c r="I2126" s="13" t="s">
        <v>55</v>
      </c>
      <c r="J2126" s="13" t="s">
        <v>2687</v>
      </c>
      <c r="K2126" t="s">
        <v>2678</v>
      </c>
      <c r="L2126">
        <v>2010</v>
      </c>
      <c r="M2126" t="s">
        <v>2677</v>
      </c>
    </row>
    <row r="2127" spans="1:14" ht="17" x14ac:dyDescent="0.2">
      <c r="A2127" s="15" t="s">
        <v>418</v>
      </c>
      <c r="B2127" t="s">
        <v>55</v>
      </c>
      <c r="C2127" s="13">
        <v>0.997</v>
      </c>
      <c r="D2127" s="13" t="s">
        <v>55</v>
      </c>
      <c r="E2127" s="13" t="s">
        <v>55</v>
      </c>
      <c r="F2127" s="13" t="s">
        <v>55</v>
      </c>
      <c r="G2127" s="13" t="s">
        <v>55</v>
      </c>
      <c r="H2127" s="13" t="s">
        <v>55</v>
      </c>
      <c r="I2127" s="13" t="s">
        <v>55</v>
      </c>
      <c r="J2127" s="13" t="s">
        <v>2686</v>
      </c>
      <c r="K2127" t="s">
        <v>2678</v>
      </c>
      <c r="L2127">
        <v>2010</v>
      </c>
      <c r="M2127" t="s">
        <v>2677</v>
      </c>
    </row>
    <row r="2128" spans="1:14" ht="17" x14ac:dyDescent="0.2">
      <c r="A2128" s="15" t="s">
        <v>418</v>
      </c>
      <c r="B2128" t="s">
        <v>55</v>
      </c>
      <c r="C2128" s="13">
        <v>1.004</v>
      </c>
      <c r="D2128" s="13" t="s">
        <v>55</v>
      </c>
      <c r="E2128" s="13" t="s">
        <v>55</v>
      </c>
      <c r="F2128" s="13" t="s">
        <v>55</v>
      </c>
      <c r="G2128" s="13" t="s">
        <v>55</v>
      </c>
      <c r="H2128" s="13" t="s">
        <v>55</v>
      </c>
      <c r="I2128" s="13" t="s">
        <v>55</v>
      </c>
      <c r="J2128" s="13" t="s">
        <v>2688</v>
      </c>
      <c r="K2128" t="s">
        <v>2678</v>
      </c>
      <c r="L2128">
        <v>2010</v>
      </c>
      <c r="M2128" t="s">
        <v>2677</v>
      </c>
    </row>
    <row r="2129" spans="1:13" ht="17" x14ac:dyDescent="0.2">
      <c r="A2129" s="15" t="s">
        <v>418</v>
      </c>
      <c r="B2129" t="s">
        <v>55</v>
      </c>
      <c r="C2129" s="13">
        <v>0.999</v>
      </c>
      <c r="D2129" s="13" t="s">
        <v>55</v>
      </c>
      <c r="E2129" s="13" t="s">
        <v>55</v>
      </c>
      <c r="F2129" s="13" t="s">
        <v>55</v>
      </c>
      <c r="G2129" s="13" t="s">
        <v>55</v>
      </c>
      <c r="H2129" s="13" t="s">
        <v>55</v>
      </c>
      <c r="I2129" s="13" t="s">
        <v>55</v>
      </c>
      <c r="J2129" s="13" t="s">
        <v>2689</v>
      </c>
      <c r="K2129" t="s">
        <v>2678</v>
      </c>
      <c r="L2129">
        <v>2010</v>
      </c>
      <c r="M2129" t="s">
        <v>2677</v>
      </c>
    </row>
    <row r="2130" spans="1:13" ht="17" x14ac:dyDescent="0.2">
      <c r="A2130" s="15" t="s">
        <v>418</v>
      </c>
      <c r="B2130" t="s">
        <v>55</v>
      </c>
      <c r="C2130" s="13">
        <v>0.99299999999999999</v>
      </c>
      <c r="D2130" s="13" t="s">
        <v>55</v>
      </c>
      <c r="E2130" s="13" t="s">
        <v>55</v>
      </c>
      <c r="F2130" s="13" t="s">
        <v>55</v>
      </c>
      <c r="G2130" s="13" t="s">
        <v>55</v>
      </c>
      <c r="H2130" s="13" t="s">
        <v>55</v>
      </c>
      <c r="I2130" s="13" t="s">
        <v>55</v>
      </c>
      <c r="J2130" s="13" t="s">
        <v>2692</v>
      </c>
      <c r="K2130" t="s">
        <v>2678</v>
      </c>
      <c r="L2130">
        <v>2010</v>
      </c>
      <c r="M2130" t="s">
        <v>2677</v>
      </c>
    </row>
    <row r="2131" spans="1:13" ht="17" x14ac:dyDescent="0.2">
      <c r="A2131" s="15" t="s">
        <v>418</v>
      </c>
      <c r="B2131" t="s">
        <v>55</v>
      </c>
      <c r="C2131" s="13">
        <v>1.0089999999999999</v>
      </c>
      <c r="D2131" s="13" t="s">
        <v>55</v>
      </c>
      <c r="E2131" s="13" t="s">
        <v>55</v>
      </c>
      <c r="F2131" s="13" t="s">
        <v>55</v>
      </c>
      <c r="G2131" s="13" t="s">
        <v>55</v>
      </c>
      <c r="H2131" s="13" t="s">
        <v>55</v>
      </c>
      <c r="I2131" s="13" t="s">
        <v>55</v>
      </c>
      <c r="J2131" s="13" t="s">
        <v>2690</v>
      </c>
      <c r="K2131" t="s">
        <v>2678</v>
      </c>
      <c r="L2131">
        <v>2010</v>
      </c>
      <c r="M2131" t="s">
        <v>2677</v>
      </c>
    </row>
    <row r="2132" spans="1:13" ht="17" x14ac:dyDescent="0.2">
      <c r="A2132" s="15" t="s">
        <v>418</v>
      </c>
      <c r="B2132" t="s">
        <v>55</v>
      </c>
      <c r="C2132" s="13">
        <v>0.997</v>
      </c>
      <c r="D2132" s="13" t="s">
        <v>55</v>
      </c>
      <c r="E2132" s="13" t="s">
        <v>55</v>
      </c>
      <c r="F2132" s="13" t="s">
        <v>55</v>
      </c>
      <c r="G2132" s="13" t="s">
        <v>55</v>
      </c>
      <c r="H2132" s="13" t="s">
        <v>55</v>
      </c>
      <c r="I2132" s="13" t="s">
        <v>55</v>
      </c>
      <c r="J2132" s="13" t="s">
        <v>2691</v>
      </c>
      <c r="K2132" t="s">
        <v>2678</v>
      </c>
      <c r="L2132">
        <v>2010</v>
      </c>
      <c r="M2132" t="s">
        <v>2677</v>
      </c>
    </row>
    <row r="2133" spans="1:13" ht="17" x14ac:dyDescent="0.2">
      <c r="A2133" s="15" t="s">
        <v>418</v>
      </c>
      <c r="B2133" t="s">
        <v>55</v>
      </c>
      <c r="C2133" s="13">
        <v>1</v>
      </c>
      <c r="D2133" s="13" t="s">
        <v>55</v>
      </c>
      <c r="E2133" s="13" t="s">
        <v>55</v>
      </c>
      <c r="F2133" s="13" t="s">
        <v>55</v>
      </c>
      <c r="G2133" s="13" t="s">
        <v>55</v>
      </c>
      <c r="H2133" s="13" t="s">
        <v>55</v>
      </c>
      <c r="I2133" s="13" t="s">
        <v>55</v>
      </c>
      <c r="J2133" s="13" t="s">
        <v>2693</v>
      </c>
      <c r="K2133" t="s">
        <v>2678</v>
      </c>
      <c r="L2133">
        <v>2010</v>
      </c>
      <c r="M2133" t="s">
        <v>2677</v>
      </c>
    </row>
    <row r="2134" spans="1:13" ht="17" x14ac:dyDescent="0.2">
      <c r="A2134" s="15" t="s">
        <v>418</v>
      </c>
      <c r="B2134" t="s">
        <v>55</v>
      </c>
      <c r="C2134" s="13">
        <v>0.97</v>
      </c>
      <c r="D2134" s="13" t="s">
        <v>55</v>
      </c>
      <c r="E2134" s="13" t="s">
        <v>55</v>
      </c>
      <c r="F2134" s="13" t="s">
        <v>55</v>
      </c>
      <c r="G2134" s="13" t="s">
        <v>55</v>
      </c>
      <c r="H2134" s="13" t="s">
        <v>55</v>
      </c>
      <c r="I2134" s="13" t="s">
        <v>55</v>
      </c>
      <c r="J2134" s="13" t="s">
        <v>2694</v>
      </c>
      <c r="K2134" t="s">
        <v>2678</v>
      </c>
      <c r="L2134">
        <v>2010</v>
      </c>
      <c r="M2134" t="s">
        <v>2677</v>
      </c>
    </row>
    <row r="2135" spans="1:13" ht="17" x14ac:dyDescent="0.2">
      <c r="A2135" s="15" t="s">
        <v>2696</v>
      </c>
      <c r="B2135" t="s">
        <v>1849</v>
      </c>
      <c r="C2135">
        <v>5.4799999999999997E-5</v>
      </c>
      <c r="D2135" s="13" t="s">
        <v>55</v>
      </c>
      <c r="E2135" s="13" t="s">
        <v>55</v>
      </c>
      <c r="F2135" s="13" t="s">
        <v>55</v>
      </c>
      <c r="G2135" t="s">
        <v>328</v>
      </c>
      <c r="H2135" s="13" t="s">
        <v>55</v>
      </c>
      <c r="I2135" s="9" t="s">
        <v>1016</v>
      </c>
      <c r="J2135" s="13" t="s">
        <v>2695</v>
      </c>
      <c r="K2135" t="s">
        <v>2678</v>
      </c>
      <c r="L2135">
        <v>2010</v>
      </c>
      <c r="M2135" t="s">
        <v>2677</v>
      </c>
    </row>
    <row r="2136" spans="1:13" ht="17" x14ac:dyDescent="0.2">
      <c r="A2136" s="15" t="s">
        <v>2697</v>
      </c>
      <c r="B2136" t="s">
        <v>1859</v>
      </c>
      <c r="C2136">
        <v>0.31900000000000001</v>
      </c>
      <c r="D2136" s="13" t="s">
        <v>55</v>
      </c>
      <c r="E2136" s="13" t="s">
        <v>55</v>
      </c>
      <c r="F2136" s="13" t="s">
        <v>55</v>
      </c>
      <c r="G2136" t="s">
        <v>328</v>
      </c>
      <c r="H2136" s="13" t="s">
        <v>55</v>
      </c>
      <c r="I2136" s="9" t="s">
        <v>1016</v>
      </c>
      <c r="J2136" s="13" t="s">
        <v>2695</v>
      </c>
      <c r="K2136" t="s">
        <v>2678</v>
      </c>
      <c r="L2136">
        <v>2010</v>
      </c>
      <c r="M2136" t="s">
        <v>2677</v>
      </c>
    </row>
    <row r="2137" spans="1:13" ht="17" x14ac:dyDescent="0.2">
      <c r="A2137" s="15" t="s">
        <v>2698</v>
      </c>
      <c r="B2137" t="s">
        <v>1852</v>
      </c>
      <c r="C2137">
        <v>0.52900000000000003</v>
      </c>
      <c r="D2137" s="13" t="s">
        <v>55</v>
      </c>
      <c r="E2137" s="13" t="s">
        <v>55</v>
      </c>
      <c r="F2137" s="13" t="s">
        <v>55</v>
      </c>
      <c r="G2137" t="s">
        <v>328</v>
      </c>
      <c r="H2137" s="13" t="s">
        <v>55</v>
      </c>
      <c r="I2137" s="9" t="s">
        <v>1016</v>
      </c>
      <c r="J2137" s="13" t="s">
        <v>2695</v>
      </c>
      <c r="K2137" t="s">
        <v>2678</v>
      </c>
      <c r="L2137">
        <v>2010</v>
      </c>
      <c r="M2137" t="s">
        <v>2677</v>
      </c>
    </row>
    <row r="2138" spans="1:13" ht="17" x14ac:dyDescent="0.2">
      <c r="A2138" s="15" t="s">
        <v>2699</v>
      </c>
      <c r="B2138" t="s">
        <v>1863</v>
      </c>
      <c r="C2138">
        <v>0.36799999999999999</v>
      </c>
      <c r="D2138" s="13" t="s">
        <v>55</v>
      </c>
      <c r="E2138" s="13" t="s">
        <v>55</v>
      </c>
      <c r="F2138" s="13" t="s">
        <v>55</v>
      </c>
      <c r="G2138" t="s">
        <v>328</v>
      </c>
      <c r="H2138" s="13" t="s">
        <v>55</v>
      </c>
      <c r="I2138" s="9" t="s">
        <v>1016</v>
      </c>
      <c r="J2138" s="13" t="s">
        <v>2695</v>
      </c>
      <c r="K2138" t="s">
        <v>2678</v>
      </c>
      <c r="L2138">
        <v>2010</v>
      </c>
      <c r="M2138" t="s">
        <v>2677</v>
      </c>
    </row>
    <row r="2139" spans="1:13" ht="17" x14ac:dyDescent="0.2">
      <c r="A2139" s="15" t="s">
        <v>2700</v>
      </c>
      <c r="B2139" t="s">
        <v>1853</v>
      </c>
      <c r="C2139">
        <v>0.48</v>
      </c>
      <c r="D2139" s="13" t="s">
        <v>55</v>
      </c>
      <c r="E2139" s="13" t="s">
        <v>55</v>
      </c>
      <c r="F2139" s="13" t="s">
        <v>55</v>
      </c>
      <c r="G2139" t="s">
        <v>328</v>
      </c>
      <c r="H2139" s="13" t="s">
        <v>55</v>
      </c>
      <c r="I2139" s="9" t="s">
        <v>1016</v>
      </c>
      <c r="J2139" s="13" t="s">
        <v>2695</v>
      </c>
      <c r="K2139" t="s">
        <v>2678</v>
      </c>
      <c r="L2139">
        <v>2010</v>
      </c>
      <c r="M2139" t="s">
        <v>2677</v>
      </c>
    </row>
    <row r="2140" spans="1:13" ht="17" x14ac:dyDescent="0.2">
      <c r="A2140" s="15" t="s">
        <v>2701</v>
      </c>
      <c r="B2140" t="s">
        <v>1865</v>
      </c>
      <c r="C2140">
        <v>0.42299999999999999</v>
      </c>
      <c r="D2140" s="13" t="s">
        <v>55</v>
      </c>
      <c r="E2140" s="13" t="s">
        <v>55</v>
      </c>
      <c r="F2140" s="13" t="s">
        <v>55</v>
      </c>
      <c r="G2140" t="s">
        <v>328</v>
      </c>
      <c r="H2140" s="13" t="s">
        <v>55</v>
      </c>
      <c r="I2140" s="9" t="s">
        <v>1016</v>
      </c>
      <c r="J2140" s="13" t="s">
        <v>2695</v>
      </c>
      <c r="K2140" t="s">
        <v>2678</v>
      </c>
      <c r="L2140">
        <v>2010</v>
      </c>
      <c r="M2140" t="s">
        <v>2677</v>
      </c>
    </row>
    <row r="2141" spans="1:13" ht="17" x14ac:dyDescent="0.2">
      <c r="A2141" s="15" t="s">
        <v>2702</v>
      </c>
      <c r="B2141" t="s">
        <v>1854</v>
      </c>
      <c r="C2141">
        <v>0.42499999999999999</v>
      </c>
      <c r="D2141" s="13" t="s">
        <v>55</v>
      </c>
      <c r="E2141" s="13" t="s">
        <v>55</v>
      </c>
      <c r="F2141" s="13" t="s">
        <v>55</v>
      </c>
      <c r="G2141" t="s">
        <v>328</v>
      </c>
      <c r="H2141" s="13" t="s">
        <v>55</v>
      </c>
      <c r="I2141" s="9" t="s">
        <v>1016</v>
      </c>
      <c r="J2141" s="13" t="s">
        <v>2695</v>
      </c>
      <c r="K2141" t="s">
        <v>2678</v>
      </c>
      <c r="L2141">
        <v>2010</v>
      </c>
      <c r="M2141" t="s">
        <v>2677</v>
      </c>
    </row>
    <row r="2142" spans="1:13" ht="17" x14ac:dyDescent="0.2">
      <c r="A2142" s="15" t="s">
        <v>2703</v>
      </c>
      <c r="B2142" t="s">
        <v>1878</v>
      </c>
      <c r="C2142">
        <v>0.47699999999999998</v>
      </c>
      <c r="D2142" s="13" t="s">
        <v>55</v>
      </c>
      <c r="E2142" s="13" t="s">
        <v>55</v>
      </c>
      <c r="F2142" s="13" t="s">
        <v>55</v>
      </c>
      <c r="G2142" t="s">
        <v>328</v>
      </c>
      <c r="H2142" s="13" t="s">
        <v>55</v>
      </c>
      <c r="I2142" s="9" t="s">
        <v>1016</v>
      </c>
      <c r="J2142" s="13" t="s">
        <v>2695</v>
      </c>
      <c r="K2142" t="s">
        <v>2678</v>
      </c>
      <c r="L2142">
        <v>2010</v>
      </c>
      <c r="M2142" t="s">
        <v>2677</v>
      </c>
    </row>
    <row r="2143" spans="1:13" ht="17" x14ac:dyDescent="0.2">
      <c r="A2143" s="15" t="s">
        <v>2704</v>
      </c>
      <c r="B2143" t="s">
        <v>1855</v>
      </c>
      <c r="C2143">
        <v>0.371</v>
      </c>
      <c r="D2143" s="13" t="s">
        <v>55</v>
      </c>
      <c r="E2143" s="13" t="s">
        <v>55</v>
      </c>
      <c r="F2143" s="13" t="s">
        <v>55</v>
      </c>
      <c r="G2143" t="s">
        <v>328</v>
      </c>
      <c r="H2143" s="13" t="s">
        <v>55</v>
      </c>
      <c r="I2143" s="9" t="s">
        <v>1016</v>
      </c>
      <c r="J2143" s="13" t="s">
        <v>2695</v>
      </c>
      <c r="K2143" t="s">
        <v>2678</v>
      </c>
      <c r="L2143">
        <v>2010</v>
      </c>
      <c r="M2143" t="s">
        <v>2677</v>
      </c>
    </row>
    <row r="2144" spans="1:13" ht="17" x14ac:dyDescent="0.2">
      <c r="A2144" s="15" t="s">
        <v>2705</v>
      </c>
      <c r="B2144" t="s">
        <v>1884</v>
      </c>
      <c r="C2144">
        <v>0.53200000000000003</v>
      </c>
      <c r="D2144" s="13" t="s">
        <v>55</v>
      </c>
      <c r="E2144" s="13" t="s">
        <v>55</v>
      </c>
      <c r="F2144" s="13" t="s">
        <v>55</v>
      </c>
      <c r="G2144" t="s">
        <v>328</v>
      </c>
      <c r="H2144" s="13" t="s">
        <v>55</v>
      </c>
      <c r="I2144" s="9" t="s">
        <v>1016</v>
      </c>
      <c r="J2144" s="13" t="s">
        <v>2695</v>
      </c>
      <c r="K2144" t="s">
        <v>2678</v>
      </c>
      <c r="L2144">
        <v>2010</v>
      </c>
      <c r="M2144" t="s">
        <v>2677</v>
      </c>
    </row>
    <row r="2145" spans="1:13" ht="17" x14ac:dyDescent="0.2">
      <c r="A2145" s="15" t="s">
        <v>2706</v>
      </c>
      <c r="B2145" t="s">
        <v>1856</v>
      </c>
      <c r="C2145">
        <v>0.316</v>
      </c>
      <c r="D2145" s="13" t="s">
        <v>55</v>
      </c>
      <c r="E2145" s="13" t="s">
        <v>55</v>
      </c>
      <c r="F2145" s="13" t="s">
        <v>55</v>
      </c>
      <c r="G2145" t="s">
        <v>328</v>
      </c>
      <c r="H2145" s="13" t="s">
        <v>55</v>
      </c>
      <c r="I2145" s="9" t="s">
        <v>1016</v>
      </c>
      <c r="J2145" s="13" t="s">
        <v>2695</v>
      </c>
      <c r="K2145" t="s">
        <v>2678</v>
      </c>
      <c r="L2145">
        <v>2010</v>
      </c>
      <c r="M2145" t="s">
        <v>2677</v>
      </c>
    </row>
    <row r="2146" spans="1:13" ht="17" x14ac:dyDescent="0.2">
      <c r="A2146" s="15" t="s">
        <v>2707</v>
      </c>
      <c r="B2146" t="s">
        <v>1892</v>
      </c>
      <c r="C2146">
        <v>0.58699999999999997</v>
      </c>
      <c r="D2146" s="13" t="s">
        <v>55</v>
      </c>
      <c r="E2146" s="13" t="s">
        <v>55</v>
      </c>
      <c r="F2146" s="13" t="s">
        <v>55</v>
      </c>
      <c r="G2146" t="s">
        <v>328</v>
      </c>
      <c r="H2146" s="13" t="s">
        <v>55</v>
      </c>
      <c r="I2146" s="9" t="s">
        <v>1016</v>
      </c>
      <c r="J2146" s="13" t="s">
        <v>2695</v>
      </c>
      <c r="K2146" t="s">
        <v>2678</v>
      </c>
      <c r="L2146">
        <v>2010</v>
      </c>
      <c r="M2146" t="s">
        <v>2677</v>
      </c>
    </row>
    <row r="2147" spans="1:13" ht="17" x14ac:dyDescent="0.2">
      <c r="A2147" s="15" t="s">
        <v>2708</v>
      </c>
      <c r="B2147" t="s">
        <v>1857</v>
      </c>
      <c r="C2147">
        <v>0.26100000000000001</v>
      </c>
      <c r="D2147" s="13" t="s">
        <v>55</v>
      </c>
      <c r="E2147" s="13" t="s">
        <v>55</v>
      </c>
      <c r="F2147" s="13" t="s">
        <v>55</v>
      </c>
      <c r="G2147" t="s">
        <v>328</v>
      </c>
      <c r="H2147" s="13" t="s">
        <v>55</v>
      </c>
      <c r="I2147" s="9" t="s">
        <v>1016</v>
      </c>
      <c r="J2147" s="13" t="s">
        <v>2695</v>
      </c>
      <c r="K2147" t="s">
        <v>2678</v>
      </c>
      <c r="L2147">
        <v>2010</v>
      </c>
      <c r="M2147" t="s">
        <v>2677</v>
      </c>
    </row>
    <row r="2148" spans="1:13" ht="17" x14ac:dyDescent="0.2">
      <c r="A2148" s="15" t="s">
        <v>2709</v>
      </c>
      <c r="B2148" t="s">
        <v>1877</v>
      </c>
      <c r="C2148">
        <v>0.64100000000000001</v>
      </c>
      <c r="D2148" s="13" t="s">
        <v>55</v>
      </c>
      <c r="E2148" s="13" t="s">
        <v>55</v>
      </c>
      <c r="F2148" s="13" t="s">
        <v>55</v>
      </c>
      <c r="G2148" t="s">
        <v>328</v>
      </c>
      <c r="H2148" s="13" t="s">
        <v>55</v>
      </c>
      <c r="I2148" s="9" t="s">
        <v>1016</v>
      </c>
      <c r="J2148" s="13" t="s">
        <v>2695</v>
      </c>
      <c r="K2148" t="s">
        <v>2678</v>
      </c>
      <c r="L2148">
        <v>2010</v>
      </c>
      <c r="M2148" t="s">
        <v>2677</v>
      </c>
    </row>
    <row r="2149" spans="1:13" ht="17" x14ac:dyDescent="0.2">
      <c r="A2149" s="15" t="s">
        <v>2710</v>
      </c>
      <c r="B2149" t="s">
        <v>1858</v>
      </c>
      <c r="C2149">
        <v>0.20699999999999999</v>
      </c>
      <c r="D2149" s="13" t="s">
        <v>55</v>
      </c>
      <c r="E2149" s="13" t="s">
        <v>55</v>
      </c>
      <c r="F2149" s="13" t="s">
        <v>55</v>
      </c>
      <c r="G2149" t="s">
        <v>328</v>
      </c>
      <c r="H2149" s="13" t="s">
        <v>55</v>
      </c>
      <c r="I2149" s="9" t="s">
        <v>1016</v>
      </c>
      <c r="J2149" s="13" t="s">
        <v>2695</v>
      </c>
      <c r="K2149" t="s">
        <v>2678</v>
      </c>
      <c r="L2149">
        <v>2010</v>
      </c>
      <c r="M2149" t="s">
        <v>2677</v>
      </c>
    </row>
    <row r="2150" spans="1:13" ht="17" x14ac:dyDescent="0.2">
      <c r="A2150" s="15" t="s">
        <v>2711</v>
      </c>
      <c r="B2150" t="s">
        <v>2025</v>
      </c>
      <c r="C2150">
        <v>0.69599999999999995</v>
      </c>
      <c r="D2150" s="13" t="s">
        <v>55</v>
      </c>
      <c r="E2150" s="13" t="s">
        <v>55</v>
      </c>
      <c r="F2150" s="13" t="s">
        <v>55</v>
      </c>
      <c r="G2150" t="s">
        <v>328</v>
      </c>
      <c r="H2150" s="13" t="s">
        <v>55</v>
      </c>
      <c r="I2150" s="9" t="s">
        <v>1016</v>
      </c>
      <c r="J2150" s="13" t="s">
        <v>2695</v>
      </c>
      <c r="K2150" t="s">
        <v>2678</v>
      </c>
      <c r="L2150">
        <v>2010</v>
      </c>
      <c r="M2150" t="s">
        <v>2677</v>
      </c>
    </row>
    <row r="2151" spans="1:13" ht="17" x14ac:dyDescent="0.2">
      <c r="A2151" s="15" t="s">
        <v>2712</v>
      </c>
      <c r="B2151" t="s">
        <v>1860</v>
      </c>
      <c r="C2151">
        <v>0.152</v>
      </c>
      <c r="D2151" s="13" t="s">
        <v>55</v>
      </c>
      <c r="E2151" s="13" t="s">
        <v>55</v>
      </c>
      <c r="F2151" s="13" t="s">
        <v>55</v>
      </c>
      <c r="G2151" t="s">
        <v>328</v>
      </c>
      <c r="H2151" s="13" t="s">
        <v>55</v>
      </c>
      <c r="I2151" s="9" t="s">
        <v>1016</v>
      </c>
      <c r="J2151" s="13" t="s">
        <v>2695</v>
      </c>
      <c r="K2151" t="s">
        <v>2678</v>
      </c>
      <c r="L2151">
        <v>2010</v>
      </c>
      <c r="M2151" t="s">
        <v>2677</v>
      </c>
    </row>
    <row r="2152" spans="1:13" ht="17" x14ac:dyDescent="0.2">
      <c r="A2152" s="15" t="s">
        <v>2713</v>
      </c>
      <c r="B2152" t="s">
        <v>1875</v>
      </c>
      <c r="C2152">
        <v>0.751</v>
      </c>
      <c r="D2152" s="13" t="s">
        <v>55</v>
      </c>
      <c r="E2152" s="13" t="s">
        <v>55</v>
      </c>
      <c r="F2152" s="13" t="s">
        <v>55</v>
      </c>
      <c r="G2152" t="s">
        <v>328</v>
      </c>
      <c r="H2152" s="13" t="s">
        <v>55</v>
      </c>
      <c r="I2152" s="9" t="s">
        <v>1016</v>
      </c>
      <c r="J2152" s="13" t="s">
        <v>2695</v>
      </c>
      <c r="K2152" t="s">
        <v>2678</v>
      </c>
      <c r="L2152">
        <v>2010</v>
      </c>
      <c r="M2152" t="s">
        <v>2677</v>
      </c>
    </row>
    <row r="2153" spans="1:13" ht="17" x14ac:dyDescent="0.2">
      <c r="A2153" s="15" t="s">
        <v>2714</v>
      </c>
      <c r="B2153" t="s">
        <v>1869</v>
      </c>
      <c r="C2153">
        <v>9.7000000000000003E-2</v>
      </c>
      <c r="D2153" s="13" t="s">
        <v>55</v>
      </c>
      <c r="E2153" s="13" t="s">
        <v>55</v>
      </c>
      <c r="F2153" s="13" t="s">
        <v>55</v>
      </c>
      <c r="G2153" t="s">
        <v>328</v>
      </c>
      <c r="H2153" s="13" t="s">
        <v>55</v>
      </c>
      <c r="I2153" s="9" t="s">
        <v>1016</v>
      </c>
      <c r="J2153" s="13" t="s">
        <v>2695</v>
      </c>
      <c r="K2153" t="s">
        <v>2678</v>
      </c>
      <c r="L2153">
        <v>2010</v>
      </c>
      <c r="M2153" t="s">
        <v>2677</v>
      </c>
    </row>
    <row r="2154" spans="1:13" ht="17" x14ac:dyDescent="0.2">
      <c r="A2154" s="15" t="s">
        <v>2715</v>
      </c>
      <c r="B2154" t="s">
        <v>1891</v>
      </c>
      <c r="C2154">
        <v>0.84799999999999998</v>
      </c>
      <c r="D2154" s="13" t="s">
        <v>55</v>
      </c>
      <c r="E2154" s="13" t="s">
        <v>55</v>
      </c>
      <c r="F2154" s="13" t="s">
        <v>55</v>
      </c>
      <c r="G2154" t="s">
        <v>328</v>
      </c>
      <c r="H2154" s="13" t="s">
        <v>55</v>
      </c>
      <c r="I2154" s="9" t="s">
        <v>1016</v>
      </c>
      <c r="J2154" s="13" t="s">
        <v>2695</v>
      </c>
      <c r="K2154" t="s">
        <v>2678</v>
      </c>
      <c r="L2154">
        <v>2010</v>
      </c>
      <c r="M2154" t="s">
        <v>2677</v>
      </c>
    </row>
    <row r="2155" spans="1:13" ht="17" x14ac:dyDescent="0.2">
      <c r="A2155" s="15" t="s">
        <v>2716</v>
      </c>
      <c r="B2155" t="s">
        <v>1845</v>
      </c>
      <c r="C2155">
        <v>2023</v>
      </c>
      <c r="D2155" s="13" t="s">
        <v>55</v>
      </c>
      <c r="E2155" s="13" t="s">
        <v>55</v>
      </c>
      <c r="F2155" s="13" t="s">
        <v>55</v>
      </c>
      <c r="G2155" s="13" t="s">
        <v>2680</v>
      </c>
      <c r="H2155" s="13" t="s">
        <v>55</v>
      </c>
      <c r="I2155" s="9" t="s">
        <v>1016</v>
      </c>
      <c r="J2155" s="13" t="s">
        <v>2695</v>
      </c>
      <c r="K2155" t="s">
        <v>2678</v>
      </c>
      <c r="L2155">
        <v>2010</v>
      </c>
      <c r="M2155" t="s">
        <v>2677</v>
      </c>
    </row>
    <row r="2156" spans="1:13" ht="17" x14ac:dyDescent="0.2">
      <c r="A2156" s="15" t="s">
        <v>2717</v>
      </c>
      <c r="B2156" t="s">
        <v>1846</v>
      </c>
      <c r="C2156">
        <v>3601</v>
      </c>
      <c r="D2156" s="13" t="s">
        <v>55</v>
      </c>
      <c r="E2156" s="13" t="s">
        <v>55</v>
      </c>
      <c r="F2156" s="13" t="s">
        <v>55</v>
      </c>
      <c r="G2156" s="13" t="s">
        <v>2680</v>
      </c>
      <c r="H2156" s="13" t="s">
        <v>55</v>
      </c>
      <c r="I2156" s="9" t="s">
        <v>1016</v>
      </c>
      <c r="J2156" s="13" t="s">
        <v>2695</v>
      </c>
      <c r="K2156" t="s">
        <v>2678</v>
      </c>
      <c r="L2156">
        <v>2010</v>
      </c>
      <c r="M2156" t="s">
        <v>2677</v>
      </c>
    </row>
    <row r="2157" spans="1:13" ht="17" x14ac:dyDescent="0.2">
      <c r="A2157" s="15" t="s">
        <v>2718</v>
      </c>
      <c r="B2157" t="s">
        <v>1847</v>
      </c>
      <c r="C2157">
        <v>5824</v>
      </c>
      <c r="D2157" s="13" t="s">
        <v>55</v>
      </c>
      <c r="E2157" s="13" t="s">
        <v>55</v>
      </c>
      <c r="F2157" s="13" t="s">
        <v>55</v>
      </c>
      <c r="G2157" s="13" t="s">
        <v>2680</v>
      </c>
      <c r="H2157" s="13" t="s">
        <v>55</v>
      </c>
      <c r="I2157" s="9" t="s">
        <v>1016</v>
      </c>
      <c r="J2157" s="13" t="s">
        <v>2695</v>
      </c>
      <c r="K2157" t="s">
        <v>2678</v>
      </c>
      <c r="L2157">
        <v>2010</v>
      </c>
      <c r="M2157" t="s">
        <v>2677</v>
      </c>
    </row>
    <row r="2158" spans="1:13" ht="17" x14ac:dyDescent="0.2">
      <c r="A2158" s="15" t="s">
        <v>2719</v>
      </c>
      <c r="B2158" t="s">
        <v>1848</v>
      </c>
      <c r="C2158">
        <v>8794</v>
      </c>
      <c r="D2158" s="13" t="s">
        <v>55</v>
      </c>
      <c r="E2158" s="13" t="s">
        <v>55</v>
      </c>
      <c r="F2158" s="13" t="s">
        <v>55</v>
      </c>
      <c r="G2158" s="13" t="s">
        <v>2680</v>
      </c>
      <c r="H2158" s="13" t="s">
        <v>55</v>
      </c>
      <c r="I2158" s="9" t="s">
        <v>1016</v>
      </c>
      <c r="J2158" s="13" t="s">
        <v>2695</v>
      </c>
      <c r="K2158" t="s">
        <v>2678</v>
      </c>
      <c r="L2158">
        <v>2010</v>
      </c>
      <c r="M2158" t="s">
        <v>2677</v>
      </c>
    </row>
    <row r="2159" spans="1:13" ht="17" x14ac:dyDescent="0.2">
      <c r="A2159" s="15" t="s">
        <v>2720</v>
      </c>
      <c r="B2159" t="s">
        <v>1850</v>
      </c>
      <c r="C2159">
        <v>12615</v>
      </c>
      <c r="D2159" s="13" t="s">
        <v>55</v>
      </c>
      <c r="E2159" s="13" t="s">
        <v>55</v>
      </c>
      <c r="F2159" s="13" t="s">
        <v>55</v>
      </c>
      <c r="G2159" s="13" t="s">
        <v>2680</v>
      </c>
      <c r="H2159" s="13" t="s">
        <v>55</v>
      </c>
      <c r="I2159" s="9" t="s">
        <v>1016</v>
      </c>
      <c r="J2159" s="13" t="s">
        <v>2695</v>
      </c>
      <c r="K2159" t="s">
        <v>2678</v>
      </c>
      <c r="L2159">
        <v>2010</v>
      </c>
      <c r="M2159" t="s">
        <v>2677</v>
      </c>
    </row>
    <row r="2160" spans="1:13" ht="17" x14ac:dyDescent="0.2">
      <c r="A2160" s="15" t="s">
        <v>2721</v>
      </c>
      <c r="B2160" t="s">
        <v>1851</v>
      </c>
      <c r="C2160">
        <v>17387</v>
      </c>
      <c r="D2160" s="13" t="s">
        <v>55</v>
      </c>
      <c r="E2160" s="13" t="s">
        <v>55</v>
      </c>
      <c r="F2160" s="13" t="s">
        <v>55</v>
      </c>
      <c r="G2160" s="13" t="s">
        <v>2680</v>
      </c>
      <c r="H2160" s="13" t="s">
        <v>55</v>
      </c>
      <c r="I2160" s="9" t="s">
        <v>1016</v>
      </c>
      <c r="J2160" s="13" t="s">
        <v>2695</v>
      </c>
      <c r="K2160" t="s">
        <v>2678</v>
      </c>
      <c r="L2160">
        <v>2010</v>
      </c>
      <c r="M2160" t="s">
        <v>2677</v>
      </c>
    </row>
    <row r="2161" spans="1:13" ht="17" x14ac:dyDescent="0.2">
      <c r="A2161" s="15" t="s">
        <v>2722</v>
      </c>
      <c r="B2161" t="s">
        <v>1866</v>
      </c>
      <c r="C2161">
        <v>23208</v>
      </c>
      <c r="D2161" s="13" t="s">
        <v>55</v>
      </c>
      <c r="E2161" s="13" t="s">
        <v>55</v>
      </c>
      <c r="F2161" s="13" t="s">
        <v>55</v>
      </c>
      <c r="G2161" s="13" t="s">
        <v>2680</v>
      </c>
      <c r="H2161" s="13" t="s">
        <v>55</v>
      </c>
      <c r="I2161" s="9" t="s">
        <v>1016</v>
      </c>
      <c r="J2161" s="13" t="s">
        <v>2725</v>
      </c>
      <c r="K2161" t="s">
        <v>2678</v>
      </c>
      <c r="L2161">
        <v>2010</v>
      </c>
      <c r="M2161" t="s">
        <v>2677</v>
      </c>
    </row>
    <row r="2162" spans="1:13" ht="17" x14ac:dyDescent="0.2">
      <c r="A2162" s="15" t="s">
        <v>2696</v>
      </c>
      <c r="B2162" t="s">
        <v>1849</v>
      </c>
      <c r="C2162">
        <v>2.5199999999999999E-5</v>
      </c>
      <c r="D2162" s="13" t="s">
        <v>55</v>
      </c>
      <c r="E2162" s="13" t="s">
        <v>55</v>
      </c>
      <c r="F2162" s="13" t="s">
        <v>55</v>
      </c>
      <c r="G2162" s="13" t="s">
        <v>328</v>
      </c>
      <c r="H2162" s="13" t="s">
        <v>55</v>
      </c>
      <c r="I2162" s="9" t="s">
        <v>1016</v>
      </c>
      <c r="J2162" s="13" t="s">
        <v>2725</v>
      </c>
      <c r="K2162" t="s">
        <v>2678</v>
      </c>
      <c r="L2162">
        <v>2010</v>
      </c>
      <c r="M2162" t="s">
        <v>2677</v>
      </c>
    </row>
    <row r="2163" spans="1:13" ht="17" x14ac:dyDescent="0.2">
      <c r="A2163" s="15" t="s">
        <v>2697</v>
      </c>
      <c r="B2163" t="s">
        <v>1859</v>
      </c>
      <c r="C2163">
        <v>0</v>
      </c>
      <c r="D2163" s="13" t="s">
        <v>55</v>
      </c>
      <c r="E2163" s="13" t="s">
        <v>55</v>
      </c>
      <c r="F2163" s="13" t="s">
        <v>55</v>
      </c>
      <c r="G2163" s="13" t="s">
        <v>328</v>
      </c>
      <c r="H2163" s="13" t="s">
        <v>55</v>
      </c>
      <c r="I2163" s="9" t="s">
        <v>1016</v>
      </c>
      <c r="J2163" s="13" t="s">
        <v>2725</v>
      </c>
      <c r="K2163" t="s">
        <v>2678</v>
      </c>
      <c r="L2163">
        <v>2010</v>
      </c>
      <c r="M2163" t="s">
        <v>2677</v>
      </c>
    </row>
    <row r="2164" spans="1:13" ht="17" x14ac:dyDescent="0.2">
      <c r="A2164" s="15" t="s">
        <v>2698</v>
      </c>
      <c r="B2164" t="s">
        <v>1852</v>
      </c>
      <c r="C2164">
        <v>0.79700000000000004</v>
      </c>
      <c r="D2164" s="13" t="s">
        <v>55</v>
      </c>
      <c r="E2164" s="13" t="s">
        <v>55</v>
      </c>
      <c r="F2164" s="13" t="s">
        <v>55</v>
      </c>
      <c r="G2164" s="13" t="s">
        <v>328</v>
      </c>
      <c r="H2164" s="13" t="s">
        <v>55</v>
      </c>
      <c r="I2164" s="9" t="s">
        <v>1016</v>
      </c>
      <c r="J2164" s="13" t="s">
        <v>2725</v>
      </c>
      <c r="K2164" t="s">
        <v>2678</v>
      </c>
      <c r="L2164">
        <v>2010</v>
      </c>
      <c r="M2164" t="s">
        <v>2677</v>
      </c>
    </row>
    <row r="2165" spans="1:13" ht="17" x14ac:dyDescent="0.2">
      <c r="A2165" s="15" t="s">
        <v>2699</v>
      </c>
      <c r="B2165" t="s">
        <v>1863</v>
      </c>
      <c r="C2165">
        <v>0.155</v>
      </c>
      <c r="D2165" s="13" t="s">
        <v>55</v>
      </c>
      <c r="E2165" s="13" t="s">
        <v>55</v>
      </c>
      <c r="F2165" s="13" t="s">
        <v>55</v>
      </c>
      <c r="G2165" s="13" t="s">
        <v>328</v>
      </c>
      <c r="H2165" s="13" t="s">
        <v>55</v>
      </c>
      <c r="I2165" s="9" t="s">
        <v>1016</v>
      </c>
      <c r="J2165" s="13" t="s">
        <v>2725</v>
      </c>
      <c r="K2165" t="s">
        <v>2678</v>
      </c>
      <c r="L2165">
        <v>2010</v>
      </c>
      <c r="M2165" t="s">
        <v>2677</v>
      </c>
    </row>
    <row r="2166" spans="1:13" ht="17" x14ac:dyDescent="0.2">
      <c r="A2166" s="15" t="s">
        <v>2700</v>
      </c>
      <c r="B2166" t="s">
        <v>1853</v>
      </c>
      <c r="C2166">
        <v>0.64200000000000002</v>
      </c>
      <c r="D2166" s="13" t="s">
        <v>55</v>
      </c>
      <c r="E2166" s="13" t="s">
        <v>55</v>
      </c>
      <c r="F2166" s="13" t="s">
        <v>55</v>
      </c>
      <c r="G2166" s="13" t="s">
        <v>328</v>
      </c>
      <c r="H2166" s="13" t="s">
        <v>55</v>
      </c>
      <c r="I2166" s="9" t="s">
        <v>1016</v>
      </c>
      <c r="J2166" s="13" t="s">
        <v>2725</v>
      </c>
      <c r="K2166" t="s">
        <v>2678</v>
      </c>
      <c r="L2166">
        <v>2010</v>
      </c>
      <c r="M2166" t="s">
        <v>2677</v>
      </c>
    </row>
    <row r="2167" spans="1:13" ht="17" x14ac:dyDescent="0.2">
      <c r="A2167" s="15" t="s">
        <v>2701</v>
      </c>
      <c r="B2167" t="s">
        <v>1865</v>
      </c>
      <c r="C2167">
        <v>0.312</v>
      </c>
      <c r="D2167" s="13" t="s">
        <v>55</v>
      </c>
      <c r="E2167" s="13" t="s">
        <v>55</v>
      </c>
      <c r="F2167" s="13" t="s">
        <v>55</v>
      </c>
      <c r="G2167" s="13" t="s">
        <v>328</v>
      </c>
      <c r="H2167" s="13" t="s">
        <v>55</v>
      </c>
      <c r="I2167" s="9" t="s">
        <v>1016</v>
      </c>
      <c r="J2167" s="13" t="s">
        <v>2725</v>
      </c>
      <c r="K2167" t="s">
        <v>2678</v>
      </c>
      <c r="L2167">
        <v>2010</v>
      </c>
      <c r="M2167" t="s">
        <v>2677</v>
      </c>
    </row>
    <row r="2168" spans="1:13" ht="17" x14ac:dyDescent="0.2">
      <c r="A2168" s="15" t="s">
        <v>2702</v>
      </c>
      <c r="B2168" t="s">
        <v>1854</v>
      </c>
      <c r="C2168">
        <v>0.48499999999999999</v>
      </c>
      <c r="D2168" s="13" t="s">
        <v>55</v>
      </c>
      <c r="E2168" s="13" t="s">
        <v>55</v>
      </c>
      <c r="F2168" s="13" t="s">
        <v>55</v>
      </c>
      <c r="G2168" s="13" t="s">
        <v>328</v>
      </c>
      <c r="H2168" s="13" t="s">
        <v>55</v>
      </c>
      <c r="I2168" s="9" t="s">
        <v>1016</v>
      </c>
      <c r="J2168" s="13" t="s">
        <v>2725</v>
      </c>
      <c r="K2168" t="s">
        <v>2678</v>
      </c>
      <c r="L2168">
        <v>2010</v>
      </c>
      <c r="M2168" t="s">
        <v>2677</v>
      </c>
    </row>
    <row r="2169" spans="1:13" ht="17" x14ac:dyDescent="0.2">
      <c r="A2169" s="15" t="s">
        <v>2703</v>
      </c>
      <c r="B2169" t="s">
        <v>1878</v>
      </c>
      <c r="C2169">
        <v>0.46899999999999997</v>
      </c>
      <c r="D2169" s="13" t="s">
        <v>55</v>
      </c>
      <c r="E2169" s="13" t="s">
        <v>55</v>
      </c>
      <c r="F2169" s="13" t="s">
        <v>55</v>
      </c>
      <c r="G2169" s="13" t="s">
        <v>328</v>
      </c>
      <c r="H2169" s="13" t="s">
        <v>55</v>
      </c>
      <c r="I2169" s="9" t="s">
        <v>1016</v>
      </c>
      <c r="J2169" s="13" t="s">
        <v>2725</v>
      </c>
      <c r="K2169" t="s">
        <v>2678</v>
      </c>
      <c r="L2169">
        <v>2010</v>
      </c>
      <c r="M2169" t="s">
        <v>2677</v>
      </c>
    </row>
    <row r="2170" spans="1:13" ht="17" x14ac:dyDescent="0.2">
      <c r="A2170" s="15" t="s">
        <v>2704</v>
      </c>
      <c r="B2170" t="s">
        <v>1855</v>
      </c>
      <c r="C2170">
        <v>0.32800000000000001</v>
      </c>
      <c r="D2170" s="13" t="s">
        <v>55</v>
      </c>
      <c r="E2170" s="13" t="s">
        <v>55</v>
      </c>
      <c r="F2170" s="13" t="s">
        <v>55</v>
      </c>
      <c r="G2170" s="13" t="s">
        <v>328</v>
      </c>
      <c r="H2170" s="13" t="s">
        <v>55</v>
      </c>
      <c r="I2170" s="9" t="s">
        <v>1016</v>
      </c>
      <c r="J2170" s="13" t="s">
        <v>2725</v>
      </c>
      <c r="K2170" t="s">
        <v>2678</v>
      </c>
      <c r="L2170">
        <v>2010</v>
      </c>
      <c r="M2170" t="s">
        <v>2677</v>
      </c>
    </row>
    <row r="2171" spans="1:13" ht="17" x14ac:dyDescent="0.2">
      <c r="A2171" s="15" t="s">
        <v>2705</v>
      </c>
      <c r="B2171" t="s">
        <v>1884</v>
      </c>
      <c r="C2171">
        <v>0.63</v>
      </c>
      <c r="D2171" s="13" t="s">
        <v>55</v>
      </c>
      <c r="E2171" s="13" t="s">
        <v>55</v>
      </c>
      <c r="F2171" s="13" t="s">
        <v>55</v>
      </c>
      <c r="G2171" s="13" t="s">
        <v>328</v>
      </c>
      <c r="H2171" s="13" t="s">
        <v>55</v>
      </c>
      <c r="I2171" s="9" t="s">
        <v>1016</v>
      </c>
      <c r="J2171" s="13" t="s">
        <v>2725</v>
      </c>
      <c r="K2171" t="s">
        <v>2678</v>
      </c>
      <c r="L2171">
        <v>2010</v>
      </c>
      <c r="M2171" t="s">
        <v>2677</v>
      </c>
    </row>
    <row r="2172" spans="1:13" ht="17" x14ac:dyDescent="0.2">
      <c r="A2172" s="15" t="s">
        <v>2706</v>
      </c>
      <c r="B2172" t="s">
        <v>1856</v>
      </c>
      <c r="C2172">
        <v>0.16700000000000001</v>
      </c>
      <c r="D2172" s="13" t="s">
        <v>55</v>
      </c>
      <c r="E2172" s="13" t="s">
        <v>55</v>
      </c>
      <c r="F2172" s="13" t="s">
        <v>55</v>
      </c>
      <c r="G2172" s="13" t="s">
        <v>328</v>
      </c>
      <c r="H2172" s="13" t="s">
        <v>55</v>
      </c>
      <c r="I2172" s="9" t="s">
        <v>1016</v>
      </c>
      <c r="J2172" s="13" t="s">
        <v>2725</v>
      </c>
      <c r="K2172" t="s">
        <v>2678</v>
      </c>
      <c r="L2172">
        <v>2010</v>
      </c>
      <c r="M2172" t="s">
        <v>2677</v>
      </c>
    </row>
    <row r="2173" spans="1:13" ht="17" x14ac:dyDescent="0.2">
      <c r="A2173" s="15" t="s">
        <v>2707</v>
      </c>
      <c r="B2173" t="s">
        <v>1892</v>
      </c>
      <c r="C2173">
        <v>0.79700000000000004</v>
      </c>
      <c r="D2173" s="13" t="s">
        <v>55</v>
      </c>
      <c r="E2173" s="13" t="s">
        <v>55</v>
      </c>
      <c r="F2173" s="13" t="s">
        <v>55</v>
      </c>
      <c r="G2173" s="13" t="s">
        <v>328</v>
      </c>
      <c r="H2173" s="13" t="s">
        <v>55</v>
      </c>
      <c r="I2173" s="9" t="s">
        <v>1016</v>
      </c>
      <c r="J2173" s="13" t="s">
        <v>2725</v>
      </c>
      <c r="K2173" t="s">
        <v>2678</v>
      </c>
      <c r="L2173">
        <v>2010</v>
      </c>
      <c r="M2173" t="s">
        <v>2677</v>
      </c>
    </row>
    <row r="2174" spans="1:13" ht="17" x14ac:dyDescent="0.2">
      <c r="A2174" s="15" t="s">
        <v>2723</v>
      </c>
      <c r="B2174" t="s">
        <v>1843</v>
      </c>
      <c r="C2174">
        <v>2386</v>
      </c>
      <c r="D2174" s="13" t="s">
        <v>55</v>
      </c>
      <c r="E2174" s="13" t="s">
        <v>55</v>
      </c>
      <c r="F2174" s="13" t="s">
        <v>55</v>
      </c>
      <c r="G2174" s="13" t="s">
        <v>2680</v>
      </c>
      <c r="H2174" s="13" t="s">
        <v>55</v>
      </c>
      <c r="I2174" s="9" t="s">
        <v>1016</v>
      </c>
      <c r="J2174" s="13" t="s">
        <v>2725</v>
      </c>
      <c r="K2174" t="s">
        <v>2678</v>
      </c>
      <c r="L2174">
        <v>2010</v>
      </c>
      <c r="M2174" t="s">
        <v>2677</v>
      </c>
    </row>
    <row r="2175" spans="1:13" ht="17" x14ac:dyDescent="0.2">
      <c r="A2175" s="15" t="s">
        <v>2724</v>
      </c>
      <c r="B2175" t="s">
        <v>1844</v>
      </c>
      <c r="C2175">
        <v>5164</v>
      </c>
      <c r="D2175" s="13" t="s">
        <v>55</v>
      </c>
      <c r="E2175" s="13" t="s">
        <v>55</v>
      </c>
      <c r="F2175" s="13" t="s">
        <v>55</v>
      </c>
      <c r="G2175" s="13" t="s">
        <v>2680</v>
      </c>
      <c r="H2175" s="13" t="s">
        <v>55</v>
      </c>
      <c r="I2175" s="9" t="s">
        <v>1016</v>
      </c>
      <c r="J2175" s="13" t="s">
        <v>2725</v>
      </c>
      <c r="K2175" t="s">
        <v>2678</v>
      </c>
      <c r="L2175">
        <v>2010</v>
      </c>
      <c r="M2175" t="s">
        <v>2677</v>
      </c>
    </row>
    <row r="2176" spans="1:13" ht="17" x14ac:dyDescent="0.2">
      <c r="A2176" s="15" t="s">
        <v>2716</v>
      </c>
      <c r="B2176" t="s">
        <v>1845</v>
      </c>
      <c r="C2176">
        <v>9496</v>
      </c>
      <c r="D2176" s="13" t="s">
        <v>55</v>
      </c>
      <c r="E2176" s="13" t="s">
        <v>55</v>
      </c>
      <c r="F2176" s="13" t="s">
        <v>55</v>
      </c>
      <c r="G2176" s="13" t="s">
        <v>2680</v>
      </c>
      <c r="H2176" s="13" t="s">
        <v>55</v>
      </c>
      <c r="I2176" s="9" t="s">
        <v>1016</v>
      </c>
      <c r="J2176" s="13" t="s">
        <v>2725</v>
      </c>
      <c r="K2176" t="s">
        <v>2678</v>
      </c>
      <c r="L2176">
        <v>2010</v>
      </c>
      <c r="M2176" t="s">
        <v>2677</v>
      </c>
    </row>
    <row r="2177" spans="1:13" ht="17" x14ac:dyDescent="0.2">
      <c r="A2177" s="15" t="s">
        <v>2717</v>
      </c>
      <c r="B2177" t="s">
        <v>1846</v>
      </c>
      <c r="C2177">
        <v>15704</v>
      </c>
      <c r="D2177" s="13" t="s">
        <v>55</v>
      </c>
      <c r="E2177" s="13" t="s">
        <v>55</v>
      </c>
      <c r="F2177" s="13" t="s">
        <v>55</v>
      </c>
      <c r="G2177" s="13" t="s">
        <v>2680</v>
      </c>
      <c r="H2177" s="13" t="s">
        <v>55</v>
      </c>
      <c r="I2177" s="9" t="s">
        <v>1016</v>
      </c>
      <c r="J2177" s="13" t="s">
        <v>2725</v>
      </c>
      <c r="K2177" t="s">
        <v>2678</v>
      </c>
      <c r="L2177">
        <v>2010</v>
      </c>
      <c r="M2177" t="s">
        <v>2677</v>
      </c>
    </row>
    <row r="2178" spans="1:13" ht="17" x14ac:dyDescent="0.2">
      <c r="A2178" s="15" t="s">
        <v>2718</v>
      </c>
      <c r="B2178" t="s">
        <v>1847</v>
      </c>
      <c r="C2178">
        <v>24105</v>
      </c>
      <c r="D2178" s="13" t="s">
        <v>55</v>
      </c>
      <c r="E2178" s="13" t="s">
        <v>55</v>
      </c>
      <c r="F2178" s="13" t="s">
        <v>55</v>
      </c>
      <c r="G2178" s="13" t="s">
        <v>2680</v>
      </c>
      <c r="H2178" s="13" t="s">
        <v>55</v>
      </c>
      <c r="I2178" s="9" t="s">
        <v>1016</v>
      </c>
      <c r="J2178" s="13" t="s">
        <v>2725</v>
      </c>
      <c r="K2178" t="s">
        <v>2678</v>
      </c>
      <c r="L2178">
        <v>2010</v>
      </c>
      <c r="M2178" t="s">
        <v>2677</v>
      </c>
    </row>
    <row r="2179" spans="1:13" ht="17" x14ac:dyDescent="0.2">
      <c r="A2179" s="15" t="s">
        <v>350</v>
      </c>
      <c r="B2179" t="s">
        <v>55</v>
      </c>
      <c r="C2179" s="13">
        <v>0.92300000000000004</v>
      </c>
      <c r="D2179" s="13">
        <v>0.85199999999999998</v>
      </c>
      <c r="E2179" s="13">
        <v>0.97399999999999998</v>
      </c>
      <c r="F2179" s="9" t="s">
        <v>63</v>
      </c>
      <c r="G2179" s="13" t="s">
        <v>428</v>
      </c>
      <c r="H2179" s="9" t="s">
        <v>55</v>
      </c>
      <c r="I2179" s="9" t="s">
        <v>55</v>
      </c>
      <c r="J2179" s="13" t="s">
        <v>2735</v>
      </c>
      <c r="K2179" t="s">
        <v>2728</v>
      </c>
      <c r="L2179">
        <v>2010</v>
      </c>
      <c r="M2179" t="s">
        <v>2727</v>
      </c>
    </row>
    <row r="2180" spans="1:13" ht="17" x14ac:dyDescent="0.2">
      <c r="A2180" s="15" t="s">
        <v>350</v>
      </c>
      <c r="B2180" t="s">
        <v>55</v>
      </c>
      <c r="C2180" s="13">
        <v>0.83599999999999997</v>
      </c>
      <c r="D2180" s="13">
        <v>0.75600000000000001</v>
      </c>
      <c r="E2180" s="13">
        <v>0.89400000000000002</v>
      </c>
      <c r="F2180" s="9" t="s">
        <v>63</v>
      </c>
      <c r="G2180" s="13" t="s">
        <v>428</v>
      </c>
      <c r="H2180" s="9" t="s">
        <v>55</v>
      </c>
      <c r="I2180" s="9" t="s">
        <v>55</v>
      </c>
      <c r="J2180" s="13" t="s">
        <v>2737</v>
      </c>
      <c r="K2180" t="s">
        <v>2728</v>
      </c>
      <c r="L2180">
        <v>2010</v>
      </c>
      <c r="M2180" t="s">
        <v>2727</v>
      </c>
    </row>
    <row r="2181" spans="1:13" ht="17" x14ac:dyDescent="0.2">
      <c r="A2181" s="15" t="s">
        <v>2738</v>
      </c>
      <c r="B2181" t="s">
        <v>1841</v>
      </c>
      <c r="C2181" s="13">
        <v>0.69699999999999995</v>
      </c>
      <c r="D2181" s="13" t="s">
        <v>55</v>
      </c>
      <c r="E2181" s="13" t="s">
        <v>55</v>
      </c>
      <c r="F2181" s="13" t="s">
        <v>55</v>
      </c>
      <c r="G2181" s="13" t="s">
        <v>1431</v>
      </c>
      <c r="H2181" s="9" t="s">
        <v>55</v>
      </c>
      <c r="I2181" s="9">
        <v>33</v>
      </c>
      <c r="J2181" s="13" t="s">
        <v>2735</v>
      </c>
      <c r="K2181" t="s">
        <v>2728</v>
      </c>
      <c r="L2181">
        <v>2010</v>
      </c>
      <c r="M2181" t="s">
        <v>2727</v>
      </c>
    </row>
    <row r="2182" spans="1:13" ht="17" x14ac:dyDescent="0.2">
      <c r="A2182" s="15" t="s">
        <v>2739</v>
      </c>
      <c r="B2182" t="s">
        <v>1849</v>
      </c>
      <c r="C2182" s="13">
        <v>0.03</v>
      </c>
      <c r="D2182" s="13" t="s">
        <v>55</v>
      </c>
      <c r="E2182" s="13" t="s">
        <v>55</v>
      </c>
      <c r="F2182" s="13" t="s">
        <v>55</v>
      </c>
      <c r="G2182" s="13" t="s">
        <v>1431</v>
      </c>
      <c r="H2182" s="9" t="s">
        <v>55</v>
      </c>
      <c r="I2182" s="9">
        <v>33</v>
      </c>
      <c r="J2182" s="13" t="s">
        <v>2735</v>
      </c>
      <c r="K2182" t="s">
        <v>2728</v>
      </c>
      <c r="L2182">
        <v>2010</v>
      </c>
      <c r="M2182" t="s">
        <v>2727</v>
      </c>
    </row>
    <row r="2183" spans="1:13" ht="17" x14ac:dyDescent="0.2">
      <c r="A2183" s="15" t="s">
        <v>2381</v>
      </c>
      <c r="B2183" t="s">
        <v>1859</v>
      </c>
      <c r="C2183" s="13">
        <v>0.39100000000000001</v>
      </c>
      <c r="D2183" s="13" t="s">
        <v>55</v>
      </c>
      <c r="E2183" s="13" t="s">
        <v>55</v>
      </c>
      <c r="F2183" s="13" t="s">
        <v>55</v>
      </c>
      <c r="G2183" s="13" t="s">
        <v>1431</v>
      </c>
      <c r="H2183" s="9" t="s">
        <v>55</v>
      </c>
      <c r="I2183" s="9">
        <v>23</v>
      </c>
      <c r="J2183" s="13" t="s">
        <v>2735</v>
      </c>
      <c r="K2183" t="s">
        <v>2728</v>
      </c>
      <c r="L2183">
        <v>2010</v>
      </c>
      <c r="M2183" t="s">
        <v>2727</v>
      </c>
    </row>
    <row r="2184" spans="1:13" ht="17" x14ac:dyDescent="0.2">
      <c r="A2184" s="15" t="s">
        <v>2383</v>
      </c>
      <c r="B2184" t="s">
        <v>1852</v>
      </c>
      <c r="C2184" s="13">
        <v>0.34799999999999998</v>
      </c>
      <c r="D2184" s="13" t="s">
        <v>55</v>
      </c>
      <c r="E2184" s="13" t="s">
        <v>55</v>
      </c>
      <c r="F2184" s="13" t="s">
        <v>55</v>
      </c>
      <c r="G2184" s="13" t="s">
        <v>1431</v>
      </c>
      <c r="H2184" s="9" t="s">
        <v>55</v>
      </c>
      <c r="I2184" s="9">
        <v>23</v>
      </c>
      <c r="J2184" s="13" t="s">
        <v>2735</v>
      </c>
      <c r="K2184" t="s">
        <v>2728</v>
      </c>
      <c r="L2184">
        <v>2010</v>
      </c>
      <c r="M2184" t="s">
        <v>2727</v>
      </c>
    </row>
    <row r="2185" spans="1:13" ht="17" x14ac:dyDescent="0.2">
      <c r="A2185" s="15" t="s">
        <v>2387</v>
      </c>
      <c r="B2185" t="s">
        <v>1863</v>
      </c>
      <c r="C2185" s="13">
        <v>0.52600000000000002</v>
      </c>
      <c r="D2185" s="13" t="s">
        <v>55</v>
      </c>
      <c r="E2185" s="13" t="s">
        <v>55</v>
      </c>
      <c r="F2185" s="13" t="s">
        <v>55</v>
      </c>
      <c r="G2185" s="13" t="s">
        <v>1431</v>
      </c>
      <c r="H2185" s="9" t="s">
        <v>55</v>
      </c>
      <c r="I2185" s="9">
        <v>38</v>
      </c>
      <c r="J2185" s="13" t="s">
        <v>2735</v>
      </c>
      <c r="K2185" t="s">
        <v>2728</v>
      </c>
      <c r="L2185">
        <v>2010</v>
      </c>
      <c r="M2185" t="s">
        <v>2727</v>
      </c>
    </row>
    <row r="2186" spans="1:13" ht="17" x14ac:dyDescent="0.2">
      <c r="A2186" s="15" t="s">
        <v>2388</v>
      </c>
      <c r="B2186" t="s">
        <v>1853</v>
      </c>
      <c r="C2186" s="13">
        <v>0.34200000000000003</v>
      </c>
      <c r="D2186" s="13" t="s">
        <v>55</v>
      </c>
      <c r="E2186" s="13" t="s">
        <v>55</v>
      </c>
      <c r="F2186" s="13" t="s">
        <v>55</v>
      </c>
      <c r="G2186" s="13" t="s">
        <v>1431</v>
      </c>
      <c r="H2186" s="9" t="s">
        <v>55</v>
      </c>
      <c r="I2186" s="9">
        <v>38</v>
      </c>
      <c r="J2186" s="13" t="s">
        <v>2735</v>
      </c>
      <c r="K2186" t="s">
        <v>2728</v>
      </c>
      <c r="L2186">
        <v>2010</v>
      </c>
      <c r="M2186" t="s">
        <v>2727</v>
      </c>
    </row>
    <row r="2187" spans="1:13" ht="17" x14ac:dyDescent="0.2">
      <c r="A2187" s="15" t="s">
        <v>2392</v>
      </c>
      <c r="B2187" t="s">
        <v>1865</v>
      </c>
      <c r="C2187" s="13">
        <v>0.58199999999999996</v>
      </c>
      <c r="D2187" s="13" t="s">
        <v>55</v>
      </c>
      <c r="E2187" s="13" t="s">
        <v>55</v>
      </c>
      <c r="F2187" s="13" t="s">
        <v>55</v>
      </c>
      <c r="G2187" s="13" t="s">
        <v>1431</v>
      </c>
      <c r="H2187" s="9" t="s">
        <v>55</v>
      </c>
      <c r="I2187" s="9">
        <v>55</v>
      </c>
      <c r="J2187" s="13" t="s">
        <v>2735</v>
      </c>
      <c r="K2187" t="s">
        <v>2728</v>
      </c>
      <c r="L2187">
        <v>2010</v>
      </c>
      <c r="M2187" t="s">
        <v>2727</v>
      </c>
    </row>
    <row r="2188" spans="1:13" ht="17" x14ac:dyDescent="0.2">
      <c r="A2188" s="15" t="s">
        <v>2393</v>
      </c>
      <c r="B2188" t="s">
        <v>1854</v>
      </c>
      <c r="C2188" s="13">
        <v>0.29099999999999998</v>
      </c>
      <c r="D2188" s="13" t="s">
        <v>55</v>
      </c>
      <c r="E2188" s="13" t="s">
        <v>55</v>
      </c>
      <c r="F2188" s="13" t="s">
        <v>55</v>
      </c>
      <c r="G2188" s="13" t="s">
        <v>1431</v>
      </c>
      <c r="H2188" s="9" t="s">
        <v>55</v>
      </c>
      <c r="I2188" s="9">
        <v>55</v>
      </c>
      <c r="J2188" s="13" t="s">
        <v>2735</v>
      </c>
      <c r="K2188" t="s">
        <v>2728</v>
      </c>
      <c r="L2188">
        <v>2010</v>
      </c>
      <c r="M2188" t="s">
        <v>2727</v>
      </c>
    </row>
    <row r="2189" spans="1:13" ht="17" x14ac:dyDescent="0.2">
      <c r="A2189" s="15" t="s">
        <v>2397</v>
      </c>
      <c r="B2189" t="s">
        <v>1878</v>
      </c>
      <c r="C2189" s="13">
        <v>0.71399999999999997</v>
      </c>
      <c r="D2189" s="13" t="s">
        <v>55</v>
      </c>
      <c r="E2189" s="13" t="s">
        <v>55</v>
      </c>
      <c r="F2189" s="13" t="s">
        <v>55</v>
      </c>
      <c r="G2189" s="13" t="s">
        <v>1431</v>
      </c>
      <c r="H2189" s="9" t="s">
        <v>55</v>
      </c>
      <c r="I2189" s="9">
        <v>42</v>
      </c>
      <c r="J2189" s="13" t="s">
        <v>2735</v>
      </c>
      <c r="K2189" t="s">
        <v>2728</v>
      </c>
      <c r="L2189">
        <v>2010</v>
      </c>
      <c r="M2189" t="s">
        <v>2727</v>
      </c>
    </row>
    <row r="2190" spans="1:13" ht="17" x14ac:dyDescent="0.2">
      <c r="A2190" s="15" t="s">
        <v>2740</v>
      </c>
      <c r="B2190" t="s">
        <v>1855</v>
      </c>
      <c r="C2190" s="13">
        <v>0.19</v>
      </c>
      <c r="D2190" s="13" t="s">
        <v>55</v>
      </c>
      <c r="E2190" s="13" t="s">
        <v>55</v>
      </c>
      <c r="F2190" s="13" t="s">
        <v>55</v>
      </c>
      <c r="G2190" s="13" t="s">
        <v>1431</v>
      </c>
      <c r="H2190" s="9" t="s">
        <v>55</v>
      </c>
      <c r="I2190" s="9">
        <v>42</v>
      </c>
      <c r="J2190" s="13" t="s">
        <v>2735</v>
      </c>
      <c r="K2190" t="s">
        <v>2728</v>
      </c>
      <c r="L2190">
        <v>2010</v>
      </c>
      <c r="M2190" t="s">
        <v>2727</v>
      </c>
    </row>
    <row r="2191" spans="1:13" ht="17" x14ac:dyDescent="0.2">
      <c r="A2191" s="15" t="s">
        <v>2741</v>
      </c>
      <c r="B2191" t="s">
        <v>1884</v>
      </c>
      <c r="C2191" s="13">
        <v>0.875</v>
      </c>
      <c r="D2191" s="13" t="s">
        <v>55</v>
      </c>
      <c r="E2191" s="13" t="s">
        <v>55</v>
      </c>
      <c r="F2191" s="13" t="s">
        <v>55</v>
      </c>
      <c r="G2191" s="13" t="s">
        <v>1431</v>
      </c>
      <c r="H2191" s="9" t="s">
        <v>55</v>
      </c>
      <c r="I2191" s="9">
        <v>48</v>
      </c>
      <c r="J2191" s="13" t="s">
        <v>2735</v>
      </c>
      <c r="K2191" t="s">
        <v>2728</v>
      </c>
      <c r="L2191">
        <v>2010</v>
      </c>
      <c r="M2191" t="s">
        <v>2727</v>
      </c>
    </row>
    <row r="2192" spans="1:13" ht="17" x14ac:dyDescent="0.2">
      <c r="A2192" s="15" t="s">
        <v>2746</v>
      </c>
      <c r="B2192" t="s">
        <v>1862</v>
      </c>
      <c r="C2192" s="13">
        <v>0.03</v>
      </c>
      <c r="D2192" s="13" t="s">
        <v>55</v>
      </c>
      <c r="E2192" s="13" t="s">
        <v>55</v>
      </c>
      <c r="F2192" s="13" t="s">
        <v>55</v>
      </c>
      <c r="G2192" s="13" t="s">
        <v>1431</v>
      </c>
      <c r="H2192" s="9" t="s">
        <v>55</v>
      </c>
      <c r="I2192" s="9">
        <v>33</v>
      </c>
      <c r="J2192" s="13" t="s">
        <v>2735</v>
      </c>
      <c r="K2192" t="s">
        <v>2728</v>
      </c>
      <c r="L2192">
        <v>2010</v>
      </c>
      <c r="M2192" t="s">
        <v>2727</v>
      </c>
    </row>
    <row r="2193" spans="1:13" ht="17" x14ac:dyDescent="0.2">
      <c r="A2193" s="15" t="s">
        <v>2747</v>
      </c>
      <c r="B2193" t="s">
        <v>1889</v>
      </c>
      <c r="C2193" s="13">
        <v>0.03</v>
      </c>
      <c r="D2193" s="13" t="s">
        <v>55</v>
      </c>
      <c r="E2193" s="13" t="s">
        <v>55</v>
      </c>
      <c r="F2193" s="13" t="s">
        <v>55</v>
      </c>
      <c r="G2193" s="13" t="s">
        <v>1431</v>
      </c>
      <c r="H2193" s="9" t="s">
        <v>55</v>
      </c>
      <c r="I2193" s="9">
        <v>33</v>
      </c>
      <c r="J2193" s="13" t="s">
        <v>2735</v>
      </c>
      <c r="K2193" t="s">
        <v>2728</v>
      </c>
      <c r="L2193">
        <v>2010</v>
      </c>
      <c r="M2193" t="s">
        <v>2727</v>
      </c>
    </row>
    <row r="2194" spans="1:13" ht="17" x14ac:dyDescent="0.2">
      <c r="A2194" s="15" t="s">
        <v>2748</v>
      </c>
      <c r="B2194" t="s">
        <v>2298</v>
      </c>
      <c r="C2194" s="13">
        <v>6.0999999999999999E-2</v>
      </c>
      <c r="D2194" s="13" t="s">
        <v>55</v>
      </c>
      <c r="E2194" s="13" t="s">
        <v>55</v>
      </c>
      <c r="F2194" s="13" t="s">
        <v>55</v>
      </c>
      <c r="G2194" s="13" t="s">
        <v>1431</v>
      </c>
      <c r="H2194" s="9" t="s">
        <v>55</v>
      </c>
      <c r="I2194" s="9">
        <v>33</v>
      </c>
      <c r="J2194" s="13" t="s">
        <v>2735</v>
      </c>
      <c r="K2194" t="s">
        <v>2728</v>
      </c>
      <c r="L2194">
        <v>2010</v>
      </c>
      <c r="M2194" t="s">
        <v>2727</v>
      </c>
    </row>
    <row r="2195" spans="1:13" ht="17" x14ac:dyDescent="0.2">
      <c r="A2195" s="15" t="s">
        <v>2749</v>
      </c>
      <c r="B2195" t="s">
        <v>2750</v>
      </c>
      <c r="C2195" s="13">
        <v>0</v>
      </c>
      <c r="D2195" s="13" t="s">
        <v>55</v>
      </c>
      <c r="E2195" s="13" t="s">
        <v>55</v>
      </c>
      <c r="F2195" s="13" t="s">
        <v>55</v>
      </c>
      <c r="G2195" s="13" t="s">
        <v>1431</v>
      </c>
      <c r="H2195" s="9" t="s">
        <v>55</v>
      </c>
      <c r="I2195" s="9">
        <v>33</v>
      </c>
      <c r="J2195" s="13" t="s">
        <v>2735</v>
      </c>
      <c r="K2195" t="s">
        <v>2728</v>
      </c>
      <c r="L2195">
        <v>2010</v>
      </c>
      <c r="M2195" t="s">
        <v>2727</v>
      </c>
    </row>
    <row r="2196" spans="1:13" ht="17" x14ac:dyDescent="0.2">
      <c r="A2196" s="15" t="s">
        <v>2386</v>
      </c>
      <c r="B2196" t="s">
        <v>1861</v>
      </c>
      <c r="C2196" s="13">
        <v>0</v>
      </c>
      <c r="D2196" s="13" t="s">
        <v>55</v>
      </c>
      <c r="E2196" s="13" t="s">
        <v>55</v>
      </c>
      <c r="F2196" s="13" t="s">
        <v>55</v>
      </c>
      <c r="G2196" s="13" t="s">
        <v>1431</v>
      </c>
      <c r="H2196" s="9" t="s">
        <v>55</v>
      </c>
      <c r="I2196" s="9">
        <v>38</v>
      </c>
      <c r="J2196" s="13" t="s">
        <v>2735</v>
      </c>
      <c r="K2196" t="s">
        <v>2728</v>
      </c>
      <c r="L2196">
        <v>2010</v>
      </c>
      <c r="M2196" t="s">
        <v>2727</v>
      </c>
    </row>
    <row r="2197" spans="1:13" ht="17" x14ac:dyDescent="0.2">
      <c r="A2197" s="15" t="s">
        <v>2391</v>
      </c>
      <c r="B2197" t="s">
        <v>1879</v>
      </c>
      <c r="C2197" s="13">
        <v>7.2999999999999995E-2</v>
      </c>
      <c r="D2197" s="13" t="s">
        <v>55</v>
      </c>
      <c r="E2197" s="13" t="s">
        <v>55</v>
      </c>
      <c r="F2197" s="13" t="s">
        <v>55</v>
      </c>
      <c r="G2197" s="13" t="s">
        <v>1431</v>
      </c>
      <c r="H2197" s="9" t="s">
        <v>55</v>
      </c>
      <c r="I2197" s="9">
        <v>55</v>
      </c>
      <c r="J2197" s="13" t="s">
        <v>2735</v>
      </c>
      <c r="K2197" t="s">
        <v>2728</v>
      </c>
      <c r="L2197">
        <v>2010</v>
      </c>
      <c r="M2197" t="s">
        <v>2727</v>
      </c>
    </row>
    <row r="2198" spans="1:13" ht="17" x14ac:dyDescent="0.2">
      <c r="A2198" s="15" t="s">
        <v>2396</v>
      </c>
      <c r="B2198" t="s">
        <v>2751</v>
      </c>
      <c r="C2198" s="13">
        <v>2.4E-2</v>
      </c>
      <c r="D2198" s="13" t="s">
        <v>55</v>
      </c>
      <c r="E2198" s="13" t="s">
        <v>55</v>
      </c>
      <c r="F2198" s="13" t="s">
        <v>55</v>
      </c>
      <c r="G2198" s="13" t="s">
        <v>1431</v>
      </c>
      <c r="H2198" s="9" t="s">
        <v>55</v>
      </c>
      <c r="I2198" s="9">
        <v>42</v>
      </c>
      <c r="J2198" s="13" t="s">
        <v>2735</v>
      </c>
      <c r="K2198" t="s">
        <v>2728</v>
      </c>
      <c r="L2198">
        <v>2010</v>
      </c>
      <c r="M2198" t="s">
        <v>2727</v>
      </c>
    </row>
    <row r="2199" spans="1:13" ht="17" x14ac:dyDescent="0.2">
      <c r="A2199" s="15" t="s">
        <v>2742</v>
      </c>
      <c r="B2199" t="s">
        <v>1843</v>
      </c>
      <c r="C2199" s="13">
        <v>5.2999999999999999E-2</v>
      </c>
      <c r="D2199" s="13" t="s">
        <v>55</v>
      </c>
      <c r="E2199" s="13" t="s">
        <v>55</v>
      </c>
      <c r="F2199" s="13" t="s">
        <v>55</v>
      </c>
      <c r="G2199" s="13" t="s">
        <v>1431</v>
      </c>
      <c r="H2199" s="9" t="s">
        <v>55</v>
      </c>
      <c r="I2199" s="9">
        <v>38</v>
      </c>
      <c r="J2199" s="13" t="s">
        <v>2735</v>
      </c>
      <c r="K2199" t="s">
        <v>2728</v>
      </c>
      <c r="L2199">
        <v>2010</v>
      </c>
      <c r="M2199" t="s">
        <v>2727</v>
      </c>
    </row>
    <row r="2200" spans="1:13" ht="17" x14ac:dyDescent="0.2">
      <c r="A2200" s="15" t="s">
        <v>2743</v>
      </c>
      <c r="B2200" t="s">
        <v>1844</v>
      </c>
      <c r="C2200" s="13">
        <v>1.7999999999999999E-2</v>
      </c>
      <c r="D2200" s="13" t="s">
        <v>55</v>
      </c>
      <c r="E2200" s="13" t="s">
        <v>55</v>
      </c>
      <c r="F2200" s="13" t="s">
        <v>55</v>
      </c>
      <c r="G2200" s="13" t="s">
        <v>1431</v>
      </c>
      <c r="H2200" s="9" t="s">
        <v>55</v>
      </c>
      <c r="I2200" s="9">
        <v>55</v>
      </c>
      <c r="J2200" s="13" t="s">
        <v>2735</v>
      </c>
      <c r="K2200" t="s">
        <v>2728</v>
      </c>
      <c r="L2200">
        <v>2010</v>
      </c>
      <c r="M2200" t="s">
        <v>2727</v>
      </c>
    </row>
    <row r="2201" spans="1:13" ht="17" x14ac:dyDescent="0.2">
      <c r="A2201" s="15" t="s">
        <v>2744</v>
      </c>
      <c r="B2201" t="s">
        <v>1845</v>
      </c>
      <c r="C2201" s="13">
        <v>2.4E-2</v>
      </c>
      <c r="D2201" s="13" t="s">
        <v>55</v>
      </c>
      <c r="E2201" s="13" t="s">
        <v>55</v>
      </c>
      <c r="F2201" s="13" t="s">
        <v>55</v>
      </c>
      <c r="G2201" s="13" t="s">
        <v>1431</v>
      </c>
      <c r="H2201" s="9" t="s">
        <v>55</v>
      </c>
      <c r="I2201" s="9">
        <v>42</v>
      </c>
      <c r="J2201" s="13" t="s">
        <v>2735</v>
      </c>
      <c r="K2201" t="s">
        <v>2728</v>
      </c>
      <c r="L2201">
        <v>2010</v>
      </c>
      <c r="M2201" t="s">
        <v>2727</v>
      </c>
    </row>
    <row r="2202" spans="1:13" ht="17" x14ac:dyDescent="0.2">
      <c r="A2202" s="15" t="s">
        <v>2745</v>
      </c>
      <c r="B2202" t="s">
        <v>1846</v>
      </c>
      <c r="C2202" s="13">
        <v>0</v>
      </c>
      <c r="D2202" s="13" t="s">
        <v>55</v>
      </c>
      <c r="E2202" s="13" t="s">
        <v>55</v>
      </c>
      <c r="F2202" s="13" t="s">
        <v>55</v>
      </c>
      <c r="G2202" s="13" t="s">
        <v>1431</v>
      </c>
      <c r="H2202" s="9" t="s">
        <v>55</v>
      </c>
      <c r="I2202" s="9">
        <v>48</v>
      </c>
      <c r="J2202" s="13" t="s">
        <v>2735</v>
      </c>
      <c r="K2202" t="s">
        <v>2728</v>
      </c>
      <c r="L2202">
        <v>2010</v>
      </c>
      <c r="M2202" t="s">
        <v>2727</v>
      </c>
    </row>
    <row r="2203" spans="1:13" ht="17" x14ac:dyDescent="0.2">
      <c r="A2203" s="15" t="s">
        <v>2738</v>
      </c>
      <c r="B2203" t="s">
        <v>1841</v>
      </c>
      <c r="C2203" s="13">
        <v>0.65500000000000003</v>
      </c>
      <c r="D2203" s="13" t="s">
        <v>55</v>
      </c>
      <c r="E2203" s="13" t="s">
        <v>55</v>
      </c>
      <c r="F2203" s="13" t="s">
        <v>55</v>
      </c>
      <c r="G2203" s="13" t="s">
        <v>1431</v>
      </c>
      <c r="H2203" s="9" t="s">
        <v>55</v>
      </c>
      <c r="I2203" s="9">
        <v>29</v>
      </c>
      <c r="J2203" s="13" t="s">
        <v>2737</v>
      </c>
      <c r="K2203" t="s">
        <v>2728</v>
      </c>
      <c r="L2203">
        <v>2010</v>
      </c>
      <c r="M2203" t="s">
        <v>2727</v>
      </c>
    </row>
    <row r="2204" spans="1:13" ht="17" x14ac:dyDescent="0.2">
      <c r="A2204" s="15" t="s">
        <v>2739</v>
      </c>
      <c r="B2204" t="s">
        <v>1842</v>
      </c>
      <c r="C2204" s="13">
        <v>6.9000000000000006E-2</v>
      </c>
      <c r="D2204" s="13" t="s">
        <v>55</v>
      </c>
      <c r="E2204" s="13" t="s">
        <v>55</v>
      </c>
      <c r="F2204" s="13" t="s">
        <v>55</v>
      </c>
      <c r="G2204" s="13" t="s">
        <v>1431</v>
      </c>
      <c r="H2204" s="9" t="s">
        <v>55</v>
      </c>
      <c r="I2204" s="9">
        <v>29</v>
      </c>
      <c r="J2204" s="13" t="s">
        <v>2737</v>
      </c>
      <c r="K2204" t="s">
        <v>2728</v>
      </c>
      <c r="L2204">
        <v>2010</v>
      </c>
      <c r="M2204" t="s">
        <v>2727</v>
      </c>
    </row>
    <row r="2205" spans="1:13" ht="17" x14ac:dyDescent="0.2">
      <c r="A2205" s="15" t="s">
        <v>2381</v>
      </c>
      <c r="B2205" t="s">
        <v>1859</v>
      </c>
      <c r="C2205" s="13">
        <v>0.47199999999999998</v>
      </c>
      <c r="D2205" s="13" t="s">
        <v>55</v>
      </c>
      <c r="E2205" s="13" t="s">
        <v>55</v>
      </c>
      <c r="F2205" s="13" t="s">
        <v>55</v>
      </c>
      <c r="G2205" s="13" t="s">
        <v>1431</v>
      </c>
      <c r="H2205" s="9" t="s">
        <v>55</v>
      </c>
      <c r="I2205" s="9">
        <v>53</v>
      </c>
      <c r="J2205" s="13" t="s">
        <v>2737</v>
      </c>
      <c r="K2205" t="s">
        <v>2728</v>
      </c>
      <c r="L2205">
        <v>2010</v>
      </c>
      <c r="M2205" t="s">
        <v>2727</v>
      </c>
    </row>
    <row r="2206" spans="1:13" ht="17" x14ac:dyDescent="0.2">
      <c r="A2206" s="15" t="s">
        <v>2383</v>
      </c>
      <c r="B2206" t="s">
        <v>1852</v>
      </c>
      <c r="C2206" s="13">
        <v>0.28299999999999997</v>
      </c>
      <c r="D2206" s="13" t="s">
        <v>55</v>
      </c>
      <c r="E2206" s="13" t="s">
        <v>55</v>
      </c>
      <c r="F2206" s="13" t="s">
        <v>55</v>
      </c>
      <c r="G2206" s="13" t="s">
        <v>1431</v>
      </c>
      <c r="H2206" s="9" t="s">
        <v>55</v>
      </c>
      <c r="I2206" s="9">
        <v>53</v>
      </c>
      <c r="J2206" s="13" t="s">
        <v>2737</v>
      </c>
      <c r="K2206" t="s">
        <v>2728</v>
      </c>
      <c r="L2206">
        <v>2010</v>
      </c>
      <c r="M2206" t="s">
        <v>2727</v>
      </c>
    </row>
    <row r="2207" spans="1:13" ht="17" x14ac:dyDescent="0.2">
      <c r="A2207" s="15" t="s">
        <v>2387</v>
      </c>
      <c r="B2207" t="s">
        <v>1863</v>
      </c>
      <c r="C2207" s="13">
        <v>0.52100000000000002</v>
      </c>
      <c r="D2207" s="13" t="s">
        <v>55</v>
      </c>
      <c r="E2207" s="13" t="s">
        <v>55</v>
      </c>
      <c r="F2207" s="13" t="s">
        <v>55</v>
      </c>
      <c r="G2207" s="13" t="s">
        <v>1431</v>
      </c>
      <c r="H2207" s="9" t="s">
        <v>55</v>
      </c>
      <c r="I2207" s="9">
        <v>48</v>
      </c>
      <c r="J2207" s="13" t="s">
        <v>2737</v>
      </c>
      <c r="K2207" t="s">
        <v>2728</v>
      </c>
      <c r="L2207">
        <v>2010</v>
      </c>
      <c r="M2207" t="s">
        <v>2727</v>
      </c>
    </row>
    <row r="2208" spans="1:13" ht="17" x14ac:dyDescent="0.2">
      <c r="A2208" s="15" t="s">
        <v>2388</v>
      </c>
      <c r="B2208" t="s">
        <v>1853</v>
      </c>
      <c r="C2208" s="13">
        <v>0.35399999999999998</v>
      </c>
      <c r="D2208" s="13" t="s">
        <v>55</v>
      </c>
      <c r="E2208" s="13" t="s">
        <v>55</v>
      </c>
      <c r="F2208" s="13" t="s">
        <v>55</v>
      </c>
      <c r="G2208" s="13" t="s">
        <v>1431</v>
      </c>
      <c r="H2208" s="9" t="s">
        <v>55</v>
      </c>
      <c r="I2208" s="9">
        <v>48</v>
      </c>
      <c r="J2208" s="13" t="s">
        <v>2737</v>
      </c>
      <c r="K2208" t="s">
        <v>2728</v>
      </c>
      <c r="L2208">
        <v>2010</v>
      </c>
      <c r="M2208" t="s">
        <v>2727</v>
      </c>
    </row>
    <row r="2209" spans="1:13" ht="17" x14ac:dyDescent="0.2">
      <c r="A2209" s="15" t="s">
        <v>2392</v>
      </c>
      <c r="B2209" t="s">
        <v>1865</v>
      </c>
      <c r="C2209" s="13">
        <v>0.52</v>
      </c>
      <c r="D2209" s="13" t="s">
        <v>55</v>
      </c>
      <c r="E2209" s="13" t="s">
        <v>55</v>
      </c>
      <c r="F2209" s="13" t="s">
        <v>55</v>
      </c>
      <c r="G2209" s="13" t="s">
        <v>1431</v>
      </c>
      <c r="H2209" s="9" t="s">
        <v>55</v>
      </c>
      <c r="I2209" s="9">
        <v>50</v>
      </c>
      <c r="J2209" s="13" t="s">
        <v>2737</v>
      </c>
      <c r="K2209" t="s">
        <v>2728</v>
      </c>
      <c r="L2209">
        <v>2010</v>
      </c>
      <c r="M2209" t="s">
        <v>2727</v>
      </c>
    </row>
    <row r="2210" spans="1:13" ht="17" x14ac:dyDescent="0.2">
      <c r="A2210" s="15" t="s">
        <v>2393</v>
      </c>
      <c r="B2210" t="s">
        <v>1854</v>
      </c>
      <c r="C2210" s="13">
        <v>0.32</v>
      </c>
      <c r="D2210" s="13" t="s">
        <v>55</v>
      </c>
      <c r="E2210" s="13" t="s">
        <v>55</v>
      </c>
      <c r="F2210" s="13" t="s">
        <v>55</v>
      </c>
      <c r="G2210" s="13" t="s">
        <v>1431</v>
      </c>
      <c r="H2210" s="9" t="s">
        <v>55</v>
      </c>
      <c r="I2210" s="9">
        <v>50</v>
      </c>
      <c r="J2210" s="13" t="s">
        <v>2737</v>
      </c>
      <c r="K2210" t="s">
        <v>2728</v>
      </c>
      <c r="L2210">
        <v>2010</v>
      </c>
      <c r="M2210" t="s">
        <v>2727</v>
      </c>
    </row>
    <row r="2211" spans="1:13" ht="17" x14ac:dyDescent="0.2">
      <c r="A2211" s="15" t="s">
        <v>2397</v>
      </c>
      <c r="B2211" t="s">
        <v>1878</v>
      </c>
      <c r="C2211" s="13">
        <v>0.56000000000000005</v>
      </c>
      <c r="D2211" s="13" t="s">
        <v>55</v>
      </c>
      <c r="E2211" s="13" t="s">
        <v>55</v>
      </c>
      <c r="F2211" s="13" t="s">
        <v>55</v>
      </c>
      <c r="G2211" s="13" t="s">
        <v>1431</v>
      </c>
      <c r="H2211" s="9" t="s">
        <v>55</v>
      </c>
      <c r="I2211" s="9">
        <v>50</v>
      </c>
      <c r="J2211" s="13" t="s">
        <v>2737</v>
      </c>
      <c r="K2211" t="s">
        <v>2728</v>
      </c>
      <c r="L2211">
        <v>2010</v>
      </c>
      <c r="M2211" t="s">
        <v>2727</v>
      </c>
    </row>
    <row r="2212" spans="1:13" ht="17" x14ac:dyDescent="0.2">
      <c r="A2212" s="15" t="s">
        <v>2740</v>
      </c>
      <c r="B2212" t="s">
        <v>1855</v>
      </c>
      <c r="C2212" s="13">
        <v>0.22</v>
      </c>
      <c r="D2212" s="13" t="s">
        <v>55</v>
      </c>
      <c r="E2212" s="13" t="s">
        <v>55</v>
      </c>
      <c r="F2212" s="13" t="s">
        <v>55</v>
      </c>
      <c r="G2212" s="13" t="s">
        <v>1431</v>
      </c>
      <c r="H2212" s="9" t="s">
        <v>55</v>
      </c>
      <c r="I2212" s="9">
        <v>50</v>
      </c>
      <c r="J2212" s="13" t="s">
        <v>2737</v>
      </c>
      <c r="K2212" t="s">
        <v>2728</v>
      </c>
      <c r="L2212">
        <v>2010</v>
      </c>
      <c r="M2212" t="s">
        <v>2727</v>
      </c>
    </row>
    <row r="2213" spans="1:13" ht="17" x14ac:dyDescent="0.2">
      <c r="A2213" s="15" t="s">
        <v>2741</v>
      </c>
      <c r="B2213" t="s">
        <v>1884</v>
      </c>
      <c r="C2213" s="13">
        <v>0.78</v>
      </c>
      <c r="D2213" s="13" t="s">
        <v>55</v>
      </c>
      <c r="E2213" s="13" t="s">
        <v>55</v>
      </c>
      <c r="F2213" s="13" t="s">
        <v>55</v>
      </c>
      <c r="G2213" s="13" t="s">
        <v>1431</v>
      </c>
      <c r="H2213" s="9" t="s">
        <v>55</v>
      </c>
      <c r="I2213" s="9">
        <v>50</v>
      </c>
      <c r="J2213" s="13" t="s">
        <v>2737</v>
      </c>
      <c r="K2213" t="s">
        <v>2728</v>
      </c>
      <c r="L2213">
        <v>2010</v>
      </c>
      <c r="M2213" t="s">
        <v>2727</v>
      </c>
    </row>
    <row r="2214" spans="1:13" ht="17" x14ac:dyDescent="0.2">
      <c r="A2214" s="15" t="s">
        <v>2746</v>
      </c>
      <c r="B2214" t="s">
        <v>1862</v>
      </c>
      <c r="C2214" s="13">
        <v>3.4000000000000002E-2</v>
      </c>
      <c r="D2214" s="13" t="s">
        <v>55</v>
      </c>
      <c r="E2214" s="13" t="s">
        <v>55</v>
      </c>
      <c r="F2214" s="13" t="s">
        <v>55</v>
      </c>
      <c r="G2214" s="13" t="s">
        <v>1431</v>
      </c>
      <c r="H2214" s="9" t="s">
        <v>55</v>
      </c>
      <c r="I2214" s="9">
        <v>29</v>
      </c>
      <c r="J2214" s="13" t="s">
        <v>2737</v>
      </c>
      <c r="K2214" t="s">
        <v>2728</v>
      </c>
      <c r="L2214">
        <v>2010</v>
      </c>
      <c r="M2214" t="s">
        <v>2727</v>
      </c>
    </row>
    <row r="2215" spans="1:13" ht="17" x14ac:dyDescent="0.2">
      <c r="A2215" s="15" t="s">
        <v>2747</v>
      </c>
      <c r="B2215" t="s">
        <v>1889</v>
      </c>
      <c r="C2215" s="13">
        <v>0</v>
      </c>
      <c r="D2215" s="13" t="s">
        <v>55</v>
      </c>
      <c r="E2215" s="13" t="s">
        <v>55</v>
      </c>
      <c r="F2215" s="13" t="s">
        <v>55</v>
      </c>
      <c r="G2215" s="13" t="s">
        <v>1431</v>
      </c>
      <c r="H2215" s="9" t="s">
        <v>55</v>
      </c>
      <c r="I2215" s="9">
        <v>29</v>
      </c>
      <c r="J2215" s="13" t="s">
        <v>2737</v>
      </c>
      <c r="K2215" t="s">
        <v>2728</v>
      </c>
      <c r="L2215">
        <v>2010</v>
      </c>
      <c r="M2215" t="s">
        <v>2727</v>
      </c>
    </row>
    <row r="2216" spans="1:13" ht="17" x14ac:dyDescent="0.2">
      <c r="A2216" s="15" t="s">
        <v>2748</v>
      </c>
      <c r="B2216" t="s">
        <v>2298</v>
      </c>
      <c r="C2216" s="13">
        <v>3.4000000000000002E-2</v>
      </c>
      <c r="D2216" s="13" t="s">
        <v>55</v>
      </c>
      <c r="E2216" s="13" t="s">
        <v>55</v>
      </c>
      <c r="F2216" s="13" t="s">
        <v>55</v>
      </c>
      <c r="G2216" s="13" t="s">
        <v>1431</v>
      </c>
      <c r="H2216" s="9" t="s">
        <v>55</v>
      </c>
      <c r="I2216" s="9">
        <v>29</v>
      </c>
      <c r="J2216" s="13" t="s">
        <v>2737</v>
      </c>
      <c r="K2216" t="s">
        <v>2728</v>
      </c>
      <c r="L2216">
        <v>2010</v>
      </c>
      <c r="M2216" t="s">
        <v>2727</v>
      </c>
    </row>
    <row r="2217" spans="1:13" ht="17" x14ac:dyDescent="0.2">
      <c r="A2217" s="15" t="s">
        <v>2749</v>
      </c>
      <c r="B2217" t="s">
        <v>2750</v>
      </c>
      <c r="C2217" s="13">
        <v>3.4000000000000002E-2</v>
      </c>
      <c r="D2217" s="13" t="s">
        <v>55</v>
      </c>
      <c r="E2217" s="13" t="s">
        <v>55</v>
      </c>
      <c r="F2217" s="13" t="s">
        <v>55</v>
      </c>
      <c r="G2217" s="13" t="s">
        <v>1431</v>
      </c>
      <c r="H2217" s="9" t="s">
        <v>55</v>
      </c>
      <c r="I2217" s="9">
        <v>29</v>
      </c>
      <c r="J2217" s="13" t="s">
        <v>2737</v>
      </c>
      <c r="K2217" t="s">
        <v>2728</v>
      </c>
      <c r="L2217">
        <v>2010</v>
      </c>
      <c r="M2217" t="s">
        <v>2727</v>
      </c>
    </row>
    <row r="2218" spans="1:13" ht="17" x14ac:dyDescent="0.2">
      <c r="A2218" s="15" t="s">
        <v>2386</v>
      </c>
      <c r="B2218" t="s">
        <v>1861</v>
      </c>
      <c r="C2218" s="13">
        <v>2.1000000000000001E-2</v>
      </c>
      <c r="D2218" s="13" t="s">
        <v>55</v>
      </c>
      <c r="E2218" s="13" t="s">
        <v>55</v>
      </c>
      <c r="F2218" s="13" t="s">
        <v>55</v>
      </c>
      <c r="G2218" s="13" t="s">
        <v>1431</v>
      </c>
      <c r="H2218" s="9" t="s">
        <v>55</v>
      </c>
      <c r="I2218" s="9">
        <v>48</v>
      </c>
      <c r="J2218" s="13" t="s">
        <v>2737</v>
      </c>
      <c r="K2218" t="s">
        <v>2728</v>
      </c>
      <c r="L2218">
        <v>2010</v>
      </c>
      <c r="M2218" t="s">
        <v>2727</v>
      </c>
    </row>
    <row r="2219" spans="1:13" ht="17" x14ac:dyDescent="0.2">
      <c r="A2219" s="15" t="s">
        <v>2391</v>
      </c>
      <c r="B2219" t="s">
        <v>1879</v>
      </c>
      <c r="C2219" s="13">
        <v>0.04</v>
      </c>
      <c r="D2219" s="13" t="s">
        <v>55</v>
      </c>
      <c r="E2219" s="13" t="s">
        <v>55</v>
      </c>
      <c r="F2219" s="13" t="s">
        <v>55</v>
      </c>
      <c r="G2219" s="13" t="s">
        <v>1431</v>
      </c>
      <c r="H2219" s="9" t="s">
        <v>55</v>
      </c>
      <c r="I2219" s="9">
        <v>50</v>
      </c>
      <c r="J2219" s="13" t="s">
        <v>2737</v>
      </c>
      <c r="K2219" t="s">
        <v>2728</v>
      </c>
      <c r="L2219">
        <v>2010</v>
      </c>
      <c r="M2219" t="s">
        <v>2727</v>
      </c>
    </row>
    <row r="2220" spans="1:13" ht="17" x14ac:dyDescent="0.2">
      <c r="A2220" s="15" t="s">
        <v>2396</v>
      </c>
      <c r="B2220" t="s">
        <v>2751</v>
      </c>
      <c r="C2220" s="13">
        <v>0.04</v>
      </c>
      <c r="D2220" s="13" t="s">
        <v>55</v>
      </c>
      <c r="E2220" s="13" t="s">
        <v>55</v>
      </c>
      <c r="F2220" s="13" t="s">
        <v>55</v>
      </c>
      <c r="G2220" s="13" t="s">
        <v>1431</v>
      </c>
      <c r="H2220" s="9" t="s">
        <v>55</v>
      </c>
      <c r="I2220" s="9">
        <v>50</v>
      </c>
      <c r="J2220" s="13" t="s">
        <v>2737</v>
      </c>
      <c r="K2220" t="s">
        <v>2728</v>
      </c>
      <c r="L2220">
        <v>2010</v>
      </c>
      <c r="M2220" t="s">
        <v>2727</v>
      </c>
    </row>
    <row r="2221" spans="1:13" ht="17" x14ac:dyDescent="0.2">
      <c r="A2221" s="15" t="s">
        <v>2742</v>
      </c>
      <c r="B2221" t="s">
        <v>1843</v>
      </c>
      <c r="C2221" s="13">
        <v>2.1000000000000001E-2</v>
      </c>
      <c r="D2221" s="13" t="s">
        <v>55</v>
      </c>
      <c r="E2221" s="13" t="s">
        <v>55</v>
      </c>
      <c r="F2221" s="13" t="s">
        <v>55</v>
      </c>
      <c r="G2221" s="13" t="s">
        <v>1431</v>
      </c>
      <c r="H2221" s="9" t="s">
        <v>55</v>
      </c>
      <c r="I2221" s="9">
        <v>48</v>
      </c>
      <c r="J2221" s="13" t="s">
        <v>2737</v>
      </c>
      <c r="K2221" t="s">
        <v>2728</v>
      </c>
      <c r="L2221">
        <v>2010</v>
      </c>
      <c r="M2221" t="s">
        <v>2727</v>
      </c>
    </row>
    <row r="2222" spans="1:13" ht="17" x14ac:dyDescent="0.2">
      <c r="A2222" s="15" t="s">
        <v>2743</v>
      </c>
      <c r="B2222" t="s">
        <v>1844</v>
      </c>
      <c r="C2222" s="13">
        <v>0.04</v>
      </c>
      <c r="D2222" s="13" t="s">
        <v>55</v>
      </c>
      <c r="E2222" s="13" t="s">
        <v>55</v>
      </c>
      <c r="F2222" s="13" t="s">
        <v>55</v>
      </c>
      <c r="G2222" s="13" t="s">
        <v>1431</v>
      </c>
      <c r="H2222" s="9" t="s">
        <v>55</v>
      </c>
      <c r="I2222" s="9">
        <v>50</v>
      </c>
      <c r="J2222" s="13" t="s">
        <v>2737</v>
      </c>
      <c r="K2222" t="s">
        <v>2728</v>
      </c>
      <c r="L2222">
        <v>2010</v>
      </c>
      <c r="M2222" t="s">
        <v>2727</v>
      </c>
    </row>
    <row r="2223" spans="1:13" ht="17" x14ac:dyDescent="0.2">
      <c r="A2223" s="15" t="s">
        <v>2744</v>
      </c>
      <c r="B2223" t="s">
        <v>1845</v>
      </c>
      <c r="C2223" s="13">
        <v>0.04</v>
      </c>
      <c r="D2223" s="13" t="s">
        <v>55</v>
      </c>
      <c r="E2223" s="13" t="s">
        <v>55</v>
      </c>
      <c r="F2223" s="13" t="s">
        <v>55</v>
      </c>
      <c r="G2223" s="13" t="s">
        <v>1431</v>
      </c>
      <c r="H2223" s="9" t="s">
        <v>55</v>
      </c>
      <c r="I2223" s="9">
        <v>50</v>
      </c>
      <c r="J2223" s="13" t="s">
        <v>2737</v>
      </c>
      <c r="K2223" t="s">
        <v>2728</v>
      </c>
      <c r="L2223">
        <v>2010</v>
      </c>
      <c r="M2223" t="s">
        <v>2727</v>
      </c>
    </row>
    <row r="2224" spans="1:13" ht="17" x14ac:dyDescent="0.2">
      <c r="A2224" s="15" t="s">
        <v>2745</v>
      </c>
      <c r="B2224" t="s">
        <v>1846</v>
      </c>
      <c r="C2224" s="13">
        <v>0.02</v>
      </c>
      <c r="D2224" s="13" t="s">
        <v>55</v>
      </c>
      <c r="E2224" s="13" t="s">
        <v>55</v>
      </c>
      <c r="F2224" s="13" t="s">
        <v>55</v>
      </c>
      <c r="G2224" s="13" t="s">
        <v>1431</v>
      </c>
      <c r="H2224" s="9" t="s">
        <v>55</v>
      </c>
      <c r="I2224" s="9">
        <v>50</v>
      </c>
      <c r="J2224" s="13" t="s">
        <v>2737</v>
      </c>
      <c r="K2224" t="s">
        <v>2728</v>
      </c>
      <c r="L2224">
        <v>2010</v>
      </c>
      <c r="M2224" t="s">
        <v>2727</v>
      </c>
    </row>
    <row r="2225" spans="1:14" ht="17" x14ac:dyDescent="0.2">
      <c r="A2225" s="15" t="s">
        <v>350</v>
      </c>
      <c r="B2225" t="s">
        <v>55</v>
      </c>
      <c r="C2225" s="13">
        <v>0.997</v>
      </c>
      <c r="D2225" s="13">
        <v>0.105</v>
      </c>
      <c r="E2225" s="13" t="s">
        <v>55</v>
      </c>
      <c r="F2225" s="9" t="s">
        <v>72</v>
      </c>
      <c r="G2225" s="13" t="s">
        <v>2657</v>
      </c>
      <c r="H2225" s="9" t="s">
        <v>55</v>
      </c>
      <c r="I2225" s="9" t="s">
        <v>55</v>
      </c>
      <c r="J2225" s="13" t="s">
        <v>2763</v>
      </c>
      <c r="K2225" t="s">
        <v>2754</v>
      </c>
      <c r="L2225">
        <v>2010</v>
      </c>
      <c r="M2225" t="s">
        <v>2753</v>
      </c>
    </row>
    <row r="2226" spans="1:14" ht="17" x14ac:dyDescent="0.2">
      <c r="A2226" s="15" t="s">
        <v>350</v>
      </c>
      <c r="B2226" t="s">
        <v>55</v>
      </c>
      <c r="C2226" s="13">
        <v>1.0589999999999999</v>
      </c>
      <c r="D2226" s="13">
        <v>0.26900000000000002</v>
      </c>
      <c r="E2226" s="13" t="s">
        <v>55</v>
      </c>
      <c r="F2226" s="9" t="s">
        <v>72</v>
      </c>
      <c r="G2226" s="13" t="s">
        <v>2657</v>
      </c>
      <c r="H2226" s="9" t="s">
        <v>55</v>
      </c>
      <c r="I2226" s="9" t="s">
        <v>55</v>
      </c>
      <c r="J2226" s="13" t="s">
        <v>2764</v>
      </c>
      <c r="K2226" t="s">
        <v>2754</v>
      </c>
      <c r="L2226">
        <v>2010</v>
      </c>
      <c r="M2226" t="s">
        <v>2753</v>
      </c>
    </row>
    <row r="2227" spans="1:14" ht="17" x14ac:dyDescent="0.2">
      <c r="A2227" s="15" t="s">
        <v>350</v>
      </c>
      <c r="B2227" t="s">
        <v>55</v>
      </c>
      <c r="C2227" s="13">
        <v>1.0609999999999999</v>
      </c>
      <c r="D2227" s="13">
        <v>0.26500000000000001</v>
      </c>
      <c r="E2227" s="13" t="s">
        <v>55</v>
      </c>
      <c r="F2227" s="9" t="s">
        <v>72</v>
      </c>
      <c r="G2227" s="13" t="s">
        <v>2657</v>
      </c>
      <c r="H2227" s="9" t="s">
        <v>55</v>
      </c>
      <c r="I2227" s="9" t="s">
        <v>55</v>
      </c>
      <c r="J2227" s="13" t="s">
        <v>2765</v>
      </c>
      <c r="K2227" t="s">
        <v>2754</v>
      </c>
      <c r="L2227">
        <v>2010</v>
      </c>
      <c r="M2227" t="s">
        <v>2753</v>
      </c>
    </row>
    <row r="2228" spans="1:14" ht="17" x14ac:dyDescent="0.2">
      <c r="A2228" s="15" t="s">
        <v>350</v>
      </c>
      <c r="B2228" t="s">
        <v>55</v>
      </c>
      <c r="C2228" s="13">
        <v>1.036</v>
      </c>
      <c r="D2228" s="13">
        <v>0.20699999999999999</v>
      </c>
      <c r="E2228" s="13" t="s">
        <v>55</v>
      </c>
      <c r="F2228" s="9" t="s">
        <v>72</v>
      </c>
      <c r="G2228" s="13" t="s">
        <v>2657</v>
      </c>
      <c r="H2228" s="9" t="s">
        <v>55</v>
      </c>
      <c r="I2228" s="9" t="s">
        <v>55</v>
      </c>
      <c r="J2228" s="13" t="s">
        <v>2766</v>
      </c>
      <c r="K2228" t="s">
        <v>2754</v>
      </c>
      <c r="L2228">
        <v>2010</v>
      </c>
      <c r="M2228" t="s">
        <v>2753</v>
      </c>
    </row>
    <row r="2229" spans="1:14" ht="17" x14ac:dyDescent="0.2">
      <c r="A2229" s="15" t="s">
        <v>350</v>
      </c>
      <c r="B2229" t="s">
        <v>55</v>
      </c>
      <c r="C2229" s="13">
        <v>0.76500000000000001</v>
      </c>
      <c r="D2229" s="13">
        <v>0.12</v>
      </c>
      <c r="E2229" s="13" t="s">
        <v>55</v>
      </c>
      <c r="F2229" s="9" t="s">
        <v>72</v>
      </c>
      <c r="G2229" s="13" t="s">
        <v>2657</v>
      </c>
      <c r="H2229" s="9" t="s">
        <v>55</v>
      </c>
      <c r="I2229" s="9" t="s">
        <v>55</v>
      </c>
      <c r="J2229" s="13" t="s">
        <v>2767</v>
      </c>
      <c r="K2229" t="s">
        <v>2754</v>
      </c>
      <c r="L2229">
        <v>2010</v>
      </c>
      <c r="M2229" t="s">
        <v>2753</v>
      </c>
    </row>
    <row r="2230" spans="1:14" ht="17" x14ac:dyDescent="0.2">
      <c r="A2230" s="15" t="s">
        <v>350</v>
      </c>
      <c r="B2230" t="s">
        <v>55</v>
      </c>
      <c r="C2230" s="13">
        <v>0.79900000000000004</v>
      </c>
      <c r="D2230" s="13">
        <v>0.122</v>
      </c>
      <c r="E2230" s="13" t="s">
        <v>55</v>
      </c>
      <c r="F2230" s="9" t="s">
        <v>72</v>
      </c>
      <c r="G2230" s="13" t="s">
        <v>2657</v>
      </c>
      <c r="H2230" s="9" t="s">
        <v>55</v>
      </c>
      <c r="I2230" s="9" t="s">
        <v>55</v>
      </c>
      <c r="J2230" s="13" t="s">
        <v>2768</v>
      </c>
      <c r="K2230" t="s">
        <v>2754</v>
      </c>
      <c r="L2230">
        <v>2010</v>
      </c>
      <c r="M2230" t="s">
        <v>2753</v>
      </c>
    </row>
    <row r="2231" spans="1:14" ht="17" x14ac:dyDescent="0.2">
      <c r="A2231" s="15" t="s">
        <v>350</v>
      </c>
      <c r="B2231" t="s">
        <v>55</v>
      </c>
      <c r="C2231" s="13">
        <v>1.0169999999999999</v>
      </c>
      <c r="D2231" s="13">
        <v>9.1999999999999998E-2</v>
      </c>
      <c r="E2231" s="13" t="s">
        <v>55</v>
      </c>
      <c r="F2231" s="9" t="s">
        <v>72</v>
      </c>
      <c r="G2231" s="13" t="s">
        <v>2769</v>
      </c>
      <c r="H2231" s="9" t="s">
        <v>55</v>
      </c>
      <c r="I2231" s="9" t="s">
        <v>55</v>
      </c>
      <c r="J2231" s="13" t="s">
        <v>2770</v>
      </c>
      <c r="K2231" t="s">
        <v>2754</v>
      </c>
      <c r="L2231">
        <v>2010</v>
      </c>
      <c r="M2231" t="s">
        <v>2753</v>
      </c>
    </row>
    <row r="2232" spans="1:14" ht="17" x14ac:dyDescent="0.2">
      <c r="A2232" s="15" t="s">
        <v>350</v>
      </c>
      <c r="B2232" t="s">
        <v>55</v>
      </c>
      <c r="C2232" s="13">
        <v>1.022</v>
      </c>
      <c r="D2232" s="13">
        <v>8.4000000000000005E-2</v>
      </c>
      <c r="E2232" s="13" t="s">
        <v>55</v>
      </c>
      <c r="F2232" s="9" t="s">
        <v>72</v>
      </c>
      <c r="G2232" s="13" t="s">
        <v>2769</v>
      </c>
      <c r="H2232" s="9" t="s">
        <v>55</v>
      </c>
      <c r="I2232" s="9" t="s">
        <v>55</v>
      </c>
      <c r="J2232" s="13" t="s">
        <v>2771</v>
      </c>
      <c r="K2232" t="s">
        <v>2754</v>
      </c>
      <c r="L2232">
        <v>2010</v>
      </c>
      <c r="M2232" t="s">
        <v>2753</v>
      </c>
    </row>
    <row r="2233" spans="1:14" ht="17" x14ac:dyDescent="0.2">
      <c r="A2233" s="15" t="s">
        <v>350</v>
      </c>
      <c r="B2233" t="s">
        <v>55</v>
      </c>
      <c r="C2233" s="13">
        <v>1.075</v>
      </c>
      <c r="D2233" s="13">
        <v>7.6999999999999999E-2</v>
      </c>
      <c r="E2233" s="13" t="s">
        <v>55</v>
      </c>
      <c r="F2233" s="9" t="s">
        <v>72</v>
      </c>
      <c r="G2233" s="13" t="s">
        <v>2769</v>
      </c>
      <c r="H2233" s="9" t="s">
        <v>55</v>
      </c>
      <c r="I2233" s="9" t="s">
        <v>55</v>
      </c>
      <c r="J2233" s="13" t="s">
        <v>2772</v>
      </c>
      <c r="K2233" t="s">
        <v>2754</v>
      </c>
      <c r="L2233">
        <v>2010</v>
      </c>
      <c r="M2233" t="s">
        <v>2753</v>
      </c>
    </row>
    <row r="2234" spans="1:14" ht="17" x14ac:dyDescent="0.2">
      <c r="A2234" s="15" t="s">
        <v>350</v>
      </c>
      <c r="B2234" t="s">
        <v>55</v>
      </c>
      <c r="C2234" s="13">
        <v>0.80100000000000005</v>
      </c>
      <c r="D2234" s="13">
        <v>0.13500000000000001</v>
      </c>
      <c r="E2234" s="13" t="s">
        <v>55</v>
      </c>
      <c r="F2234" s="9" t="s">
        <v>72</v>
      </c>
      <c r="G2234" s="13" t="s">
        <v>2769</v>
      </c>
      <c r="H2234" s="9" t="s">
        <v>55</v>
      </c>
      <c r="I2234" s="9" t="s">
        <v>55</v>
      </c>
      <c r="J2234" s="13" t="s">
        <v>2773</v>
      </c>
      <c r="K2234" t="s">
        <v>2754</v>
      </c>
      <c r="L2234">
        <v>2010</v>
      </c>
      <c r="M2234" t="s">
        <v>2753</v>
      </c>
    </row>
    <row r="2235" spans="1:14" ht="17" x14ac:dyDescent="0.2">
      <c r="A2235" s="15" t="s">
        <v>350</v>
      </c>
      <c r="B2235" t="s">
        <v>55</v>
      </c>
      <c r="C2235" s="13">
        <v>0.89500000000000002</v>
      </c>
      <c r="D2235" s="13">
        <v>0.185</v>
      </c>
      <c r="E2235" s="13" t="s">
        <v>55</v>
      </c>
      <c r="F2235" s="9" t="s">
        <v>72</v>
      </c>
      <c r="G2235" s="13" t="s">
        <v>2769</v>
      </c>
      <c r="H2235" s="9" t="s">
        <v>55</v>
      </c>
      <c r="I2235" s="9" t="s">
        <v>55</v>
      </c>
      <c r="J2235" s="13" t="s">
        <v>2774</v>
      </c>
      <c r="K2235" t="s">
        <v>2754</v>
      </c>
      <c r="L2235">
        <v>2010</v>
      </c>
      <c r="M2235" t="s">
        <v>2753</v>
      </c>
    </row>
    <row r="2236" spans="1:14" ht="17" x14ac:dyDescent="0.2">
      <c r="A2236" s="15" t="s">
        <v>70</v>
      </c>
      <c r="B2236" t="s">
        <v>1846</v>
      </c>
      <c r="C2236" s="13">
        <v>0.58109999999999995</v>
      </c>
      <c r="D2236" s="13" t="s">
        <v>2346</v>
      </c>
      <c r="E2236" s="13" t="s">
        <v>2346</v>
      </c>
      <c r="F2236" s="13" t="s">
        <v>2346</v>
      </c>
      <c r="G2236" s="13" t="s">
        <v>2785</v>
      </c>
      <c r="H2236" s="9" t="s">
        <v>55</v>
      </c>
      <c r="I2236" s="9" t="s">
        <v>1016</v>
      </c>
      <c r="J2236" s="15">
        <v>2001</v>
      </c>
      <c r="K2236" t="s">
        <v>2754</v>
      </c>
      <c r="L2236">
        <v>2010</v>
      </c>
      <c r="M2236" t="s">
        <v>2753</v>
      </c>
      <c r="N2236" t="s">
        <v>2786</v>
      </c>
    </row>
    <row r="2237" spans="1:14" ht="17" x14ac:dyDescent="0.2">
      <c r="A2237" s="15" t="s">
        <v>2775</v>
      </c>
      <c r="B2237" t="s">
        <v>1849</v>
      </c>
      <c r="C2237" s="13">
        <v>0.98580000000000001</v>
      </c>
      <c r="D2237" s="13" t="s">
        <v>2346</v>
      </c>
      <c r="E2237" s="13" t="s">
        <v>2346</v>
      </c>
      <c r="F2237" s="13" t="s">
        <v>2346</v>
      </c>
      <c r="G2237" s="13" t="s">
        <v>2785</v>
      </c>
      <c r="H2237" s="9" t="s">
        <v>55</v>
      </c>
      <c r="I2237" s="9" t="s">
        <v>1016</v>
      </c>
      <c r="J2237" s="15">
        <v>2001</v>
      </c>
      <c r="K2237" t="s">
        <v>2754</v>
      </c>
      <c r="L2237">
        <v>2010</v>
      </c>
      <c r="M2237" t="s">
        <v>2753</v>
      </c>
      <c r="N2237" t="s">
        <v>2996</v>
      </c>
    </row>
    <row r="2238" spans="1:14" ht="17" x14ac:dyDescent="0.2">
      <c r="A2238" s="15" t="s">
        <v>2776</v>
      </c>
      <c r="B2238" t="s">
        <v>1852</v>
      </c>
      <c r="C2238" s="13">
        <v>0.98580000000000001</v>
      </c>
      <c r="D2238" s="13" t="s">
        <v>2346</v>
      </c>
      <c r="E2238" s="13" t="s">
        <v>2346</v>
      </c>
      <c r="F2238" s="13" t="s">
        <v>2346</v>
      </c>
      <c r="G2238" s="13" t="s">
        <v>2785</v>
      </c>
      <c r="H2238" s="9" t="s">
        <v>55</v>
      </c>
      <c r="I2238" s="9" t="s">
        <v>1016</v>
      </c>
      <c r="J2238" s="15">
        <v>2001</v>
      </c>
      <c r="K2238" t="s">
        <v>2754</v>
      </c>
      <c r="L2238">
        <v>2010</v>
      </c>
      <c r="M2238" t="s">
        <v>2753</v>
      </c>
    </row>
    <row r="2239" spans="1:14" ht="17" x14ac:dyDescent="0.2">
      <c r="A2239" s="15" t="s">
        <v>2777</v>
      </c>
      <c r="B2239" t="s">
        <v>1853</v>
      </c>
      <c r="C2239" s="13">
        <v>0.98580000000000001</v>
      </c>
      <c r="D2239" s="13" t="s">
        <v>2346</v>
      </c>
      <c r="E2239" s="13" t="s">
        <v>2346</v>
      </c>
      <c r="F2239" s="13" t="s">
        <v>2346</v>
      </c>
      <c r="G2239" s="13" t="s">
        <v>2785</v>
      </c>
      <c r="H2239" s="9" t="s">
        <v>55</v>
      </c>
      <c r="I2239" s="9" t="s">
        <v>1016</v>
      </c>
      <c r="J2239" s="15">
        <v>2001</v>
      </c>
      <c r="K2239" t="s">
        <v>2754</v>
      </c>
      <c r="L2239">
        <v>2010</v>
      </c>
      <c r="M2239" t="s">
        <v>2753</v>
      </c>
    </row>
    <row r="2240" spans="1:14" ht="17" x14ac:dyDescent="0.2">
      <c r="A2240" s="15" t="s">
        <v>2778</v>
      </c>
      <c r="B2240" t="s">
        <v>1865</v>
      </c>
      <c r="C2240" s="13">
        <v>0.50609999999999999</v>
      </c>
      <c r="D2240" s="13" t="s">
        <v>2346</v>
      </c>
      <c r="E2240" s="13" t="s">
        <v>2346</v>
      </c>
      <c r="F2240" s="13" t="s">
        <v>2346</v>
      </c>
      <c r="G2240" s="13" t="s">
        <v>2785</v>
      </c>
      <c r="H2240" s="9" t="s">
        <v>55</v>
      </c>
      <c r="I2240" s="9" t="s">
        <v>1016</v>
      </c>
      <c r="J2240" s="15">
        <v>2001</v>
      </c>
      <c r="K2240" t="s">
        <v>2754</v>
      </c>
      <c r="L2240">
        <v>2010</v>
      </c>
      <c r="M2240" t="s">
        <v>2753</v>
      </c>
    </row>
    <row r="2241" spans="1:13" ht="17" x14ac:dyDescent="0.2">
      <c r="A2241" s="15" t="s">
        <v>2781</v>
      </c>
      <c r="B2241" t="s">
        <v>2751</v>
      </c>
      <c r="C2241" s="13">
        <v>0.37909999999999999</v>
      </c>
      <c r="D2241" s="13" t="s">
        <v>2346</v>
      </c>
      <c r="E2241" s="13" t="s">
        <v>2346</v>
      </c>
      <c r="F2241" s="13" t="s">
        <v>2346</v>
      </c>
      <c r="G2241" s="13" t="s">
        <v>2785</v>
      </c>
      <c r="H2241" s="9" t="s">
        <v>55</v>
      </c>
      <c r="I2241" s="9" t="s">
        <v>1016</v>
      </c>
      <c r="J2241" s="15">
        <v>2001</v>
      </c>
      <c r="K2241" t="s">
        <v>2754</v>
      </c>
      <c r="L2241">
        <v>2010</v>
      </c>
      <c r="M2241" t="s">
        <v>2753</v>
      </c>
    </row>
    <row r="2242" spans="1:13" ht="17" x14ac:dyDescent="0.2">
      <c r="A2242" s="15" t="s">
        <v>2784</v>
      </c>
      <c r="B2242" t="s">
        <v>1854</v>
      </c>
      <c r="C2242" s="13">
        <v>0.48570000000000002</v>
      </c>
      <c r="D2242" s="13" t="s">
        <v>2346</v>
      </c>
      <c r="E2242" s="13" t="s">
        <v>2346</v>
      </c>
      <c r="F2242" s="13" t="s">
        <v>2346</v>
      </c>
      <c r="G2242" s="13" t="s">
        <v>2785</v>
      </c>
      <c r="H2242" s="9" t="s">
        <v>55</v>
      </c>
      <c r="I2242" s="9" t="s">
        <v>1016</v>
      </c>
      <c r="J2242" s="15">
        <v>2001</v>
      </c>
      <c r="K2242" t="s">
        <v>2754</v>
      </c>
      <c r="L2242">
        <v>2010</v>
      </c>
      <c r="M2242" t="s">
        <v>2753</v>
      </c>
    </row>
    <row r="2243" spans="1:13" ht="17" x14ac:dyDescent="0.2">
      <c r="A2243" s="15" t="s">
        <v>2780</v>
      </c>
      <c r="B2243" t="s">
        <v>1878</v>
      </c>
      <c r="C2243" s="13">
        <v>6.8099999999999994E-2</v>
      </c>
      <c r="D2243" s="13" t="s">
        <v>2346</v>
      </c>
      <c r="E2243" s="13" t="s">
        <v>2346</v>
      </c>
      <c r="F2243" s="13" t="s">
        <v>2346</v>
      </c>
      <c r="G2243" s="13" t="s">
        <v>2785</v>
      </c>
      <c r="H2243" s="9" t="s">
        <v>55</v>
      </c>
      <c r="I2243" s="9" t="s">
        <v>1016</v>
      </c>
      <c r="J2243" s="15">
        <v>2001</v>
      </c>
      <c r="K2243" t="s">
        <v>2754</v>
      </c>
      <c r="L2243">
        <v>2010</v>
      </c>
      <c r="M2243" t="s">
        <v>2753</v>
      </c>
    </row>
    <row r="2244" spans="1:13" ht="17" x14ac:dyDescent="0.2">
      <c r="A2244" s="15" t="s">
        <v>2779</v>
      </c>
      <c r="B2244" t="s">
        <v>1855</v>
      </c>
      <c r="C2244" s="13">
        <v>0.54330000000000001</v>
      </c>
      <c r="D2244" s="13" t="s">
        <v>2346</v>
      </c>
      <c r="E2244" s="13" t="s">
        <v>2346</v>
      </c>
      <c r="F2244" s="13" t="s">
        <v>2346</v>
      </c>
      <c r="G2244" s="13" t="s">
        <v>2785</v>
      </c>
      <c r="H2244" s="9" t="s">
        <v>55</v>
      </c>
      <c r="I2244" s="9" t="s">
        <v>1016</v>
      </c>
      <c r="J2244" s="15">
        <v>2001</v>
      </c>
      <c r="K2244" t="s">
        <v>2754</v>
      </c>
      <c r="L2244">
        <v>2010</v>
      </c>
      <c r="M2244" t="s">
        <v>2753</v>
      </c>
    </row>
    <row r="2245" spans="1:13" ht="17" x14ac:dyDescent="0.2">
      <c r="A2245" s="15" t="s">
        <v>2782</v>
      </c>
      <c r="B2245" t="s">
        <v>2783</v>
      </c>
      <c r="C2245" s="13">
        <v>0.99180000000000001</v>
      </c>
      <c r="D2245" s="13" t="s">
        <v>2346</v>
      </c>
      <c r="E2245" s="13" t="s">
        <v>2346</v>
      </c>
      <c r="F2245" s="13" t="s">
        <v>2346</v>
      </c>
      <c r="G2245" s="13" t="s">
        <v>2785</v>
      </c>
      <c r="H2245" s="9" t="s">
        <v>55</v>
      </c>
      <c r="I2245" s="9" t="s">
        <v>1016</v>
      </c>
      <c r="J2245" s="15">
        <v>2001</v>
      </c>
      <c r="K2245" t="s">
        <v>2754</v>
      </c>
      <c r="L2245">
        <v>2010</v>
      </c>
      <c r="M2245" t="s">
        <v>2753</v>
      </c>
    </row>
    <row r="2246" spans="1:13" ht="17" x14ac:dyDescent="0.2">
      <c r="A2246" s="15" t="s">
        <v>70</v>
      </c>
      <c r="B2246" t="s">
        <v>1846</v>
      </c>
      <c r="C2246" s="13">
        <v>0.57999999999999996</v>
      </c>
      <c r="D2246" s="13" t="s">
        <v>2346</v>
      </c>
      <c r="E2246" s="13" t="s">
        <v>2346</v>
      </c>
      <c r="F2246" s="13" t="s">
        <v>2346</v>
      </c>
      <c r="G2246" s="13" t="s">
        <v>2785</v>
      </c>
      <c r="H2246" s="9" t="s">
        <v>55</v>
      </c>
      <c r="I2246" s="9" t="s">
        <v>1016</v>
      </c>
      <c r="J2246" s="15">
        <v>2002</v>
      </c>
      <c r="K2246" t="s">
        <v>2754</v>
      </c>
      <c r="L2246">
        <v>2010</v>
      </c>
      <c r="M2246" t="s">
        <v>2753</v>
      </c>
    </row>
    <row r="2247" spans="1:13" ht="17" x14ac:dyDescent="0.2">
      <c r="A2247" s="15" t="s">
        <v>2775</v>
      </c>
      <c r="B2247" t="s">
        <v>1849</v>
      </c>
      <c r="C2247" s="13">
        <v>0.98419999999999996</v>
      </c>
      <c r="D2247" s="13" t="s">
        <v>2346</v>
      </c>
      <c r="E2247" s="13" t="s">
        <v>2346</v>
      </c>
      <c r="F2247" s="13" t="s">
        <v>2346</v>
      </c>
      <c r="G2247" s="13" t="s">
        <v>2785</v>
      </c>
      <c r="H2247" s="9" t="s">
        <v>55</v>
      </c>
      <c r="I2247" s="9" t="s">
        <v>1016</v>
      </c>
      <c r="J2247" s="15">
        <v>2002</v>
      </c>
      <c r="K2247" t="s">
        <v>2754</v>
      </c>
      <c r="L2247">
        <v>2010</v>
      </c>
      <c r="M2247" t="s">
        <v>2753</v>
      </c>
    </row>
    <row r="2248" spans="1:13" ht="17" x14ac:dyDescent="0.2">
      <c r="A2248" s="15" t="s">
        <v>2776</v>
      </c>
      <c r="B2248" t="s">
        <v>1852</v>
      </c>
      <c r="C2248" s="13">
        <v>0.98419999999999996</v>
      </c>
      <c r="D2248" s="13" t="s">
        <v>2346</v>
      </c>
      <c r="E2248" s="13" t="s">
        <v>2346</v>
      </c>
      <c r="F2248" s="13" t="s">
        <v>2346</v>
      </c>
      <c r="G2248" s="13" t="s">
        <v>2785</v>
      </c>
      <c r="H2248" s="9" t="s">
        <v>55</v>
      </c>
      <c r="I2248" s="9" t="s">
        <v>1016</v>
      </c>
      <c r="J2248" s="15">
        <v>2002</v>
      </c>
      <c r="K2248" t="s">
        <v>2754</v>
      </c>
      <c r="L2248">
        <v>2010</v>
      </c>
      <c r="M2248" t="s">
        <v>2753</v>
      </c>
    </row>
    <row r="2249" spans="1:13" ht="17" x14ac:dyDescent="0.2">
      <c r="A2249" s="15" t="s">
        <v>2777</v>
      </c>
      <c r="B2249" t="s">
        <v>1853</v>
      </c>
      <c r="C2249" s="13">
        <v>0.98419999999999996</v>
      </c>
      <c r="D2249" s="13" t="s">
        <v>2346</v>
      </c>
      <c r="E2249" s="13" t="s">
        <v>2346</v>
      </c>
      <c r="F2249" s="13" t="s">
        <v>2346</v>
      </c>
      <c r="G2249" s="13" t="s">
        <v>2785</v>
      </c>
      <c r="H2249" s="9" t="s">
        <v>55</v>
      </c>
      <c r="I2249" s="9" t="s">
        <v>1016</v>
      </c>
      <c r="J2249" s="15">
        <v>2002</v>
      </c>
      <c r="K2249" t="s">
        <v>2754</v>
      </c>
      <c r="L2249">
        <v>2010</v>
      </c>
      <c r="M2249" t="s">
        <v>2753</v>
      </c>
    </row>
    <row r="2250" spans="1:13" ht="17" x14ac:dyDescent="0.2">
      <c r="A2250" s="15" t="s">
        <v>2778</v>
      </c>
      <c r="B2250" t="s">
        <v>1865</v>
      </c>
      <c r="C2250" s="13">
        <v>0.45629999999999998</v>
      </c>
      <c r="D2250" s="13" t="s">
        <v>2346</v>
      </c>
      <c r="E2250" s="13" t="s">
        <v>2346</v>
      </c>
      <c r="F2250" s="13" t="s">
        <v>2346</v>
      </c>
      <c r="G2250" s="13" t="s">
        <v>2785</v>
      </c>
      <c r="H2250" s="9" t="s">
        <v>55</v>
      </c>
      <c r="I2250" s="9" t="s">
        <v>1016</v>
      </c>
      <c r="J2250" s="15">
        <v>2002</v>
      </c>
      <c r="K2250" t="s">
        <v>2754</v>
      </c>
      <c r="L2250">
        <v>2010</v>
      </c>
      <c r="M2250" t="s">
        <v>2753</v>
      </c>
    </row>
    <row r="2251" spans="1:13" ht="17" x14ac:dyDescent="0.2">
      <c r="A2251" s="15" t="s">
        <v>2781</v>
      </c>
      <c r="B2251" t="s">
        <v>2751</v>
      </c>
      <c r="C2251" s="13">
        <v>0.3654</v>
      </c>
      <c r="D2251" s="13" t="s">
        <v>2346</v>
      </c>
      <c r="E2251" s="13" t="s">
        <v>2346</v>
      </c>
      <c r="F2251" s="13" t="s">
        <v>2346</v>
      </c>
      <c r="G2251" s="13" t="s">
        <v>2785</v>
      </c>
      <c r="H2251" s="9" t="s">
        <v>55</v>
      </c>
      <c r="I2251" s="9" t="s">
        <v>1016</v>
      </c>
      <c r="J2251" s="15">
        <v>2002</v>
      </c>
      <c r="K2251" t="s">
        <v>2754</v>
      </c>
      <c r="L2251">
        <v>2010</v>
      </c>
      <c r="M2251" t="s">
        <v>2753</v>
      </c>
    </row>
    <row r="2252" spans="1:13" ht="17" x14ac:dyDescent="0.2">
      <c r="A2252" s="15" t="s">
        <v>2784</v>
      </c>
      <c r="B2252" t="s">
        <v>1854</v>
      </c>
      <c r="C2252" s="13">
        <v>0.53480000000000005</v>
      </c>
      <c r="D2252" s="13" t="s">
        <v>2346</v>
      </c>
      <c r="E2252" s="13" t="s">
        <v>2346</v>
      </c>
      <c r="F2252" s="13" t="s">
        <v>2346</v>
      </c>
      <c r="G2252" s="13" t="s">
        <v>2785</v>
      </c>
      <c r="H2252" s="9" t="s">
        <v>55</v>
      </c>
      <c r="I2252" s="9" t="s">
        <v>1016</v>
      </c>
      <c r="J2252" s="15">
        <v>2002</v>
      </c>
      <c r="K2252" t="s">
        <v>2754</v>
      </c>
      <c r="L2252">
        <v>2010</v>
      </c>
      <c r="M2252" t="s">
        <v>2753</v>
      </c>
    </row>
    <row r="2253" spans="1:13" ht="17" x14ac:dyDescent="0.2">
      <c r="A2253" s="15" t="s">
        <v>2780</v>
      </c>
      <c r="B2253" t="s">
        <v>1878</v>
      </c>
      <c r="C2253" s="13">
        <v>8.0799999999999997E-2</v>
      </c>
      <c r="D2253" s="13" t="s">
        <v>2346</v>
      </c>
      <c r="E2253" s="13" t="s">
        <v>2346</v>
      </c>
      <c r="F2253" s="13" t="s">
        <v>2346</v>
      </c>
      <c r="G2253" s="13" t="s">
        <v>2785</v>
      </c>
      <c r="H2253" s="9" t="s">
        <v>55</v>
      </c>
      <c r="I2253" s="9" t="s">
        <v>1016</v>
      </c>
      <c r="J2253" s="15">
        <v>2002</v>
      </c>
      <c r="K2253" t="s">
        <v>2754</v>
      </c>
      <c r="L2253">
        <v>2010</v>
      </c>
      <c r="M2253" t="s">
        <v>2753</v>
      </c>
    </row>
    <row r="2254" spans="1:13" ht="17" x14ac:dyDescent="0.2">
      <c r="A2254" s="15" t="s">
        <v>2779</v>
      </c>
      <c r="B2254" t="s">
        <v>1855</v>
      </c>
      <c r="C2254" s="13">
        <v>0.54349999999999998</v>
      </c>
      <c r="D2254" s="13" t="s">
        <v>2346</v>
      </c>
      <c r="E2254" s="13" t="s">
        <v>2346</v>
      </c>
      <c r="F2254" s="13" t="s">
        <v>2346</v>
      </c>
      <c r="G2254" s="13" t="s">
        <v>2785</v>
      </c>
      <c r="H2254" s="9" t="s">
        <v>55</v>
      </c>
      <c r="I2254" s="9" t="s">
        <v>1016</v>
      </c>
      <c r="J2254" s="15">
        <v>2002</v>
      </c>
      <c r="K2254" t="s">
        <v>2754</v>
      </c>
      <c r="L2254">
        <v>2010</v>
      </c>
      <c r="M2254" t="s">
        <v>2753</v>
      </c>
    </row>
    <row r="2255" spans="1:13" ht="17" x14ac:dyDescent="0.2">
      <c r="A2255" s="15" t="s">
        <v>2782</v>
      </c>
      <c r="B2255" t="s">
        <v>2783</v>
      </c>
      <c r="C2255" s="13">
        <v>0.99109999999999998</v>
      </c>
      <c r="D2255" s="13" t="s">
        <v>2346</v>
      </c>
      <c r="E2255" s="13" t="s">
        <v>2346</v>
      </c>
      <c r="F2255" s="13" t="s">
        <v>2346</v>
      </c>
      <c r="G2255" s="13" t="s">
        <v>2785</v>
      </c>
      <c r="H2255" s="9" t="s">
        <v>55</v>
      </c>
      <c r="I2255" s="9" t="s">
        <v>1016</v>
      </c>
      <c r="J2255" s="15">
        <v>2002</v>
      </c>
      <c r="K2255" t="s">
        <v>2754</v>
      </c>
      <c r="L2255">
        <v>2010</v>
      </c>
      <c r="M2255" t="s">
        <v>2753</v>
      </c>
    </row>
    <row r="2256" spans="1:13" ht="17" x14ac:dyDescent="0.2">
      <c r="A2256" s="15" t="s">
        <v>70</v>
      </c>
      <c r="B2256" t="s">
        <v>1846</v>
      </c>
      <c r="C2256" s="13">
        <v>0.53790000000000004</v>
      </c>
      <c r="D2256" s="13" t="s">
        <v>2346</v>
      </c>
      <c r="E2256" s="13" t="s">
        <v>2346</v>
      </c>
      <c r="F2256" s="13" t="s">
        <v>2346</v>
      </c>
      <c r="G2256" s="13" t="s">
        <v>2785</v>
      </c>
      <c r="H2256" s="9" t="s">
        <v>55</v>
      </c>
      <c r="I2256" s="9" t="s">
        <v>1016</v>
      </c>
      <c r="J2256" s="15">
        <v>2003</v>
      </c>
      <c r="K2256" t="s">
        <v>2754</v>
      </c>
      <c r="L2256">
        <v>2010</v>
      </c>
      <c r="M2256" t="s">
        <v>2753</v>
      </c>
    </row>
    <row r="2257" spans="1:13" ht="17" x14ac:dyDescent="0.2">
      <c r="A2257" s="15" t="s">
        <v>2775</v>
      </c>
      <c r="B2257" t="s">
        <v>1849</v>
      </c>
      <c r="C2257" s="13">
        <v>0.9415</v>
      </c>
      <c r="D2257" s="13" t="s">
        <v>2346</v>
      </c>
      <c r="E2257" s="13" t="s">
        <v>2346</v>
      </c>
      <c r="F2257" s="13" t="s">
        <v>2346</v>
      </c>
      <c r="G2257" s="13" t="s">
        <v>2785</v>
      </c>
      <c r="H2257" s="9" t="s">
        <v>55</v>
      </c>
      <c r="I2257" s="9" t="s">
        <v>1016</v>
      </c>
      <c r="J2257" s="15">
        <v>2003</v>
      </c>
      <c r="K2257" t="s">
        <v>2754</v>
      </c>
      <c r="L2257">
        <v>2010</v>
      </c>
      <c r="M2257" t="s">
        <v>2753</v>
      </c>
    </row>
    <row r="2258" spans="1:13" ht="17" x14ac:dyDescent="0.2">
      <c r="A2258" s="15" t="s">
        <v>2776</v>
      </c>
      <c r="B2258" t="s">
        <v>1852</v>
      </c>
      <c r="C2258" s="13">
        <v>0.9415</v>
      </c>
      <c r="D2258" s="13" t="s">
        <v>2346</v>
      </c>
      <c r="E2258" s="13" t="s">
        <v>2346</v>
      </c>
      <c r="F2258" s="13" t="s">
        <v>2346</v>
      </c>
      <c r="G2258" s="13" t="s">
        <v>2785</v>
      </c>
      <c r="H2258" s="9" t="s">
        <v>55</v>
      </c>
      <c r="I2258" s="9" t="s">
        <v>1016</v>
      </c>
      <c r="J2258" s="15">
        <v>2003</v>
      </c>
      <c r="K2258" t="s">
        <v>2754</v>
      </c>
      <c r="L2258">
        <v>2010</v>
      </c>
      <c r="M2258" t="s">
        <v>2753</v>
      </c>
    </row>
    <row r="2259" spans="1:13" ht="17" x14ac:dyDescent="0.2">
      <c r="A2259" s="15" t="s">
        <v>2777</v>
      </c>
      <c r="B2259" t="s">
        <v>1853</v>
      </c>
      <c r="C2259" s="13">
        <v>0.9415</v>
      </c>
      <c r="D2259" s="13" t="s">
        <v>2346</v>
      </c>
      <c r="E2259" s="13" t="s">
        <v>2346</v>
      </c>
      <c r="F2259" s="13" t="s">
        <v>2346</v>
      </c>
      <c r="G2259" s="13" t="s">
        <v>2785</v>
      </c>
      <c r="H2259" s="9" t="s">
        <v>55</v>
      </c>
      <c r="I2259" s="9" t="s">
        <v>1016</v>
      </c>
      <c r="J2259" s="15">
        <v>2003</v>
      </c>
      <c r="K2259" t="s">
        <v>2754</v>
      </c>
      <c r="L2259">
        <v>2010</v>
      </c>
      <c r="M2259" t="s">
        <v>2753</v>
      </c>
    </row>
    <row r="2260" spans="1:13" ht="17" x14ac:dyDescent="0.2">
      <c r="A2260" s="15" t="s">
        <v>2778</v>
      </c>
      <c r="B2260" t="s">
        <v>1865</v>
      </c>
      <c r="C2260" s="13">
        <v>0.28399999999999997</v>
      </c>
      <c r="D2260" s="13" t="s">
        <v>2346</v>
      </c>
      <c r="E2260" s="13" t="s">
        <v>2346</v>
      </c>
      <c r="F2260" s="13" t="s">
        <v>2346</v>
      </c>
      <c r="G2260" s="13" t="s">
        <v>2785</v>
      </c>
      <c r="H2260" s="9" t="s">
        <v>55</v>
      </c>
      <c r="I2260" s="9" t="s">
        <v>1016</v>
      </c>
      <c r="J2260" s="15">
        <v>2003</v>
      </c>
      <c r="K2260" t="s">
        <v>2754</v>
      </c>
      <c r="L2260">
        <v>2010</v>
      </c>
      <c r="M2260" t="s">
        <v>2753</v>
      </c>
    </row>
    <row r="2261" spans="1:13" ht="17" x14ac:dyDescent="0.2">
      <c r="A2261" s="15" t="s">
        <v>2781</v>
      </c>
      <c r="B2261" t="s">
        <v>2751</v>
      </c>
      <c r="C2261" s="13">
        <v>0.30809999999999998</v>
      </c>
      <c r="D2261" s="13" t="s">
        <v>2346</v>
      </c>
      <c r="E2261" s="13" t="s">
        <v>2346</v>
      </c>
      <c r="F2261" s="13" t="s">
        <v>2346</v>
      </c>
      <c r="G2261" s="13" t="s">
        <v>2785</v>
      </c>
      <c r="H2261" s="9" t="s">
        <v>55</v>
      </c>
      <c r="I2261" s="9" t="s">
        <v>1016</v>
      </c>
      <c r="J2261" s="15">
        <v>2003</v>
      </c>
      <c r="K2261" t="s">
        <v>2754</v>
      </c>
      <c r="L2261">
        <v>2010</v>
      </c>
      <c r="M2261" t="s">
        <v>2753</v>
      </c>
    </row>
    <row r="2262" spans="1:13" ht="17" x14ac:dyDescent="0.2">
      <c r="A2262" s="15" t="s">
        <v>2784</v>
      </c>
      <c r="B2262" t="s">
        <v>1854</v>
      </c>
      <c r="C2262" s="13">
        <v>0.68220000000000003</v>
      </c>
      <c r="D2262" s="13" t="s">
        <v>2346</v>
      </c>
      <c r="E2262" s="13" t="s">
        <v>2346</v>
      </c>
      <c r="F2262" s="13" t="s">
        <v>2346</v>
      </c>
      <c r="G2262" s="13" t="s">
        <v>2785</v>
      </c>
      <c r="H2262" s="9" t="s">
        <v>55</v>
      </c>
      <c r="I2262" s="9" t="s">
        <v>1016</v>
      </c>
      <c r="J2262" s="15">
        <v>2003</v>
      </c>
      <c r="K2262" t="s">
        <v>2754</v>
      </c>
      <c r="L2262">
        <v>2010</v>
      </c>
      <c r="M2262" t="s">
        <v>2753</v>
      </c>
    </row>
    <row r="2263" spans="1:13" ht="17" x14ac:dyDescent="0.2">
      <c r="A2263" s="15" t="s">
        <v>2780</v>
      </c>
      <c r="B2263" t="s">
        <v>1878</v>
      </c>
      <c r="C2263" s="13">
        <v>0.1384</v>
      </c>
      <c r="D2263" s="13" t="s">
        <v>2346</v>
      </c>
      <c r="E2263" s="13" t="s">
        <v>2346</v>
      </c>
      <c r="F2263" s="13" t="s">
        <v>2346</v>
      </c>
      <c r="G2263" s="13" t="s">
        <v>2785</v>
      </c>
      <c r="H2263" s="9" t="s">
        <v>55</v>
      </c>
      <c r="I2263" s="9" t="s">
        <v>1016</v>
      </c>
      <c r="J2263" s="15">
        <v>2003</v>
      </c>
      <c r="K2263" t="s">
        <v>2754</v>
      </c>
      <c r="L2263">
        <v>2010</v>
      </c>
      <c r="M2263" t="s">
        <v>2753</v>
      </c>
    </row>
    <row r="2264" spans="1:13" ht="17" x14ac:dyDescent="0.2">
      <c r="A2264" s="15" t="s">
        <v>2779</v>
      </c>
      <c r="B2264" t="s">
        <v>1855</v>
      </c>
      <c r="C2264" s="13">
        <v>0.51600000000000001</v>
      </c>
      <c r="D2264" s="13" t="s">
        <v>2346</v>
      </c>
      <c r="E2264" s="13" t="s">
        <v>2346</v>
      </c>
      <c r="F2264" s="13" t="s">
        <v>2346</v>
      </c>
      <c r="G2264" s="13" t="s">
        <v>2785</v>
      </c>
      <c r="H2264" s="9" t="s">
        <v>55</v>
      </c>
      <c r="I2264" s="9" t="s">
        <v>1016</v>
      </c>
      <c r="J2264" s="15">
        <v>2003</v>
      </c>
      <c r="K2264" t="s">
        <v>2754</v>
      </c>
      <c r="L2264">
        <v>2010</v>
      </c>
      <c r="M2264" t="s">
        <v>2753</v>
      </c>
    </row>
    <row r="2265" spans="1:13" ht="17" x14ac:dyDescent="0.2">
      <c r="A2265" s="15" t="s">
        <v>2782</v>
      </c>
      <c r="B2265" t="s">
        <v>2783</v>
      </c>
      <c r="C2265" s="13">
        <v>0.96619999999999995</v>
      </c>
      <c r="D2265" s="13" t="s">
        <v>2346</v>
      </c>
      <c r="E2265" s="13" t="s">
        <v>2346</v>
      </c>
      <c r="F2265" s="13" t="s">
        <v>2346</v>
      </c>
      <c r="G2265" s="13" t="s">
        <v>2785</v>
      </c>
      <c r="H2265" s="9" t="s">
        <v>55</v>
      </c>
      <c r="I2265" s="9" t="s">
        <v>1016</v>
      </c>
      <c r="J2265" s="15">
        <v>2003</v>
      </c>
      <c r="K2265" t="s">
        <v>2754</v>
      </c>
      <c r="L2265">
        <v>2010</v>
      </c>
      <c r="M2265" t="s">
        <v>2753</v>
      </c>
    </row>
    <row r="2266" spans="1:13" ht="17" x14ac:dyDescent="0.2">
      <c r="A2266" s="15" t="s">
        <v>70</v>
      </c>
      <c r="B2266" t="s">
        <v>1846</v>
      </c>
      <c r="C2266" s="13">
        <v>0.27729999999999999</v>
      </c>
      <c r="D2266" s="13" t="s">
        <v>2346</v>
      </c>
      <c r="E2266" s="13" t="s">
        <v>2346</v>
      </c>
      <c r="F2266" s="13" t="s">
        <v>2346</v>
      </c>
      <c r="G2266" s="13" t="s">
        <v>2785</v>
      </c>
      <c r="H2266" s="9" t="s">
        <v>55</v>
      </c>
      <c r="I2266" s="9" t="s">
        <v>1016</v>
      </c>
      <c r="J2266" s="15">
        <v>2004</v>
      </c>
      <c r="K2266" t="s">
        <v>2754</v>
      </c>
      <c r="L2266">
        <v>2010</v>
      </c>
      <c r="M2266" t="s">
        <v>2753</v>
      </c>
    </row>
    <row r="2267" spans="1:13" ht="17" x14ac:dyDescent="0.2">
      <c r="A2267" s="15" t="s">
        <v>2775</v>
      </c>
      <c r="B2267" t="s">
        <v>1849</v>
      </c>
      <c r="C2267" s="13">
        <v>0.65780000000000005</v>
      </c>
      <c r="D2267" s="13" t="s">
        <v>2346</v>
      </c>
      <c r="E2267" s="13" t="s">
        <v>2346</v>
      </c>
      <c r="F2267" s="13" t="s">
        <v>2346</v>
      </c>
      <c r="G2267" s="13" t="s">
        <v>2785</v>
      </c>
      <c r="H2267" s="9" t="s">
        <v>55</v>
      </c>
      <c r="I2267" s="9" t="s">
        <v>1016</v>
      </c>
      <c r="J2267" s="15">
        <v>2004</v>
      </c>
      <c r="K2267" t="s">
        <v>2754</v>
      </c>
      <c r="L2267">
        <v>2010</v>
      </c>
      <c r="M2267" t="s">
        <v>2753</v>
      </c>
    </row>
    <row r="2268" spans="1:13" ht="17" x14ac:dyDescent="0.2">
      <c r="A2268" s="15" t="s">
        <v>2776</v>
      </c>
      <c r="B2268" t="s">
        <v>1852</v>
      </c>
      <c r="C2268" s="13">
        <v>0.65780000000000005</v>
      </c>
      <c r="D2268" s="13" t="s">
        <v>2346</v>
      </c>
      <c r="E2268" s="13" t="s">
        <v>2346</v>
      </c>
      <c r="F2268" s="13" t="s">
        <v>2346</v>
      </c>
      <c r="G2268" s="13" t="s">
        <v>2785</v>
      </c>
      <c r="H2268" s="9" t="s">
        <v>55</v>
      </c>
      <c r="I2268" s="9" t="s">
        <v>1016</v>
      </c>
      <c r="J2268" s="15">
        <v>2004</v>
      </c>
      <c r="K2268" t="s">
        <v>2754</v>
      </c>
      <c r="L2268">
        <v>2010</v>
      </c>
      <c r="M2268" t="s">
        <v>2753</v>
      </c>
    </row>
    <row r="2269" spans="1:13" ht="17" x14ac:dyDescent="0.2">
      <c r="A2269" s="15" t="s">
        <v>2777</v>
      </c>
      <c r="B2269" t="s">
        <v>1853</v>
      </c>
      <c r="C2269" s="13">
        <v>0.65780000000000005</v>
      </c>
      <c r="D2269" s="13" t="s">
        <v>2346</v>
      </c>
      <c r="E2269" s="13" t="s">
        <v>2346</v>
      </c>
      <c r="F2269" s="13" t="s">
        <v>2346</v>
      </c>
      <c r="G2269" s="13" t="s">
        <v>2785</v>
      </c>
      <c r="H2269" s="9" t="s">
        <v>55</v>
      </c>
      <c r="I2269" s="9" t="s">
        <v>1016</v>
      </c>
      <c r="J2269" s="15">
        <v>2004</v>
      </c>
      <c r="K2269" t="s">
        <v>2754</v>
      </c>
      <c r="L2269">
        <v>2010</v>
      </c>
      <c r="M2269" t="s">
        <v>2753</v>
      </c>
    </row>
    <row r="2270" spans="1:13" ht="17" x14ac:dyDescent="0.2">
      <c r="A2270" s="15" t="s">
        <v>2778</v>
      </c>
      <c r="B2270" t="s">
        <v>1865</v>
      </c>
      <c r="C2270" s="13">
        <v>0.53669999999999995</v>
      </c>
      <c r="D2270" s="13" t="s">
        <v>2346</v>
      </c>
      <c r="E2270" s="13" t="s">
        <v>2346</v>
      </c>
      <c r="F2270" s="13" t="s">
        <v>2346</v>
      </c>
      <c r="G2270" s="13" t="s">
        <v>2785</v>
      </c>
      <c r="H2270" s="9" t="s">
        <v>55</v>
      </c>
      <c r="I2270" s="9" t="s">
        <v>1016</v>
      </c>
      <c r="J2270" s="15">
        <v>2004</v>
      </c>
      <c r="K2270" t="s">
        <v>2754</v>
      </c>
      <c r="L2270">
        <v>2010</v>
      </c>
      <c r="M2270" t="s">
        <v>2753</v>
      </c>
    </row>
    <row r="2271" spans="1:13" ht="17" x14ac:dyDescent="0.2">
      <c r="A2271" s="15" t="s">
        <v>2781</v>
      </c>
      <c r="B2271" t="s">
        <v>2751</v>
      </c>
      <c r="C2271" s="13">
        <v>0.42430000000000001</v>
      </c>
      <c r="D2271" s="13" t="s">
        <v>2346</v>
      </c>
      <c r="E2271" s="13" t="s">
        <v>2346</v>
      </c>
      <c r="F2271" s="13" t="s">
        <v>2346</v>
      </c>
      <c r="G2271" s="13" t="s">
        <v>2785</v>
      </c>
      <c r="H2271" s="9" t="s">
        <v>55</v>
      </c>
      <c r="I2271" s="9" t="s">
        <v>1016</v>
      </c>
      <c r="J2271" s="15">
        <v>2004</v>
      </c>
      <c r="K2271" t="s">
        <v>2754</v>
      </c>
      <c r="L2271">
        <v>2010</v>
      </c>
      <c r="M2271" t="s">
        <v>2753</v>
      </c>
    </row>
    <row r="2272" spans="1:13" ht="17" x14ac:dyDescent="0.2">
      <c r="A2272" s="15" t="s">
        <v>2784</v>
      </c>
      <c r="B2272" t="s">
        <v>1854</v>
      </c>
      <c r="C2272" s="13">
        <v>0.222</v>
      </c>
      <c r="D2272" s="13" t="s">
        <v>2346</v>
      </c>
      <c r="E2272" s="13" t="s">
        <v>2346</v>
      </c>
      <c r="F2272" s="13" t="s">
        <v>2346</v>
      </c>
      <c r="G2272" s="13" t="s">
        <v>2785</v>
      </c>
      <c r="H2272" s="9" t="s">
        <v>55</v>
      </c>
      <c r="I2272" s="9" t="s">
        <v>1016</v>
      </c>
      <c r="J2272" s="15">
        <v>2004</v>
      </c>
      <c r="K2272" t="s">
        <v>2754</v>
      </c>
      <c r="L2272">
        <v>2010</v>
      </c>
      <c r="M2272" t="s">
        <v>2753</v>
      </c>
    </row>
    <row r="2273" spans="1:13" ht="17" x14ac:dyDescent="0.2">
      <c r="A2273" s="15" t="s">
        <v>2780</v>
      </c>
      <c r="B2273" t="s">
        <v>1878</v>
      </c>
      <c r="C2273" s="13">
        <v>3.27E-2</v>
      </c>
      <c r="D2273" s="13" t="s">
        <v>2346</v>
      </c>
      <c r="E2273" s="13" t="s">
        <v>2346</v>
      </c>
      <c r="F2273" s="13" t="s">
        <v>2346</v>
      </c>
      <c r="G2273" s="13" t="s">
        <v>2785</v>
      </c>
      <c r="H2273" s="9" t="s">
        <v>55</v>
      </c>
      <c r="I2273" s="9" t="s">
        <v>1016</v>
      </c>
      <c r="J2273" s="15">
        <v>2004</v>
      </c>
      <c r="K2273" t="s">
        <v>2754</v>
      </c>
      <c r="L2273">
        <v>2010</v>
      </c>
      <c r="M2273" t="s">
        <v>2753</v>
      </c>
    </row>
    <row r="2274" spans="1:13" ht="17" x14ac:dyDescent="0.2">
      <c r="A2274" s="15" t="s">
        <v>2779</v>
      </c>
      <c r="B2274" t="s">
        <v>1855</v>
      </c>
      <c r="C2274" s="13">
        <v>0.26889999999999997</v>
      </c>
      <c r="D2274" s="13" t="s">
        <v>2346</v>
      </c>
      <c r="E2274" s="13" t="s">
        <v>2346</v>
      </c>
      <c r="F2274" s="13" t="s">
        <v>2346</v>
      </c>
      <c r="G2274" s="13" t="s">
        <v>2785</v>
      </c>
      <c r="H2274" s="9" t="s">
        <v>55</v>
      </c>
      <c r="I2274" s="9" t="s">
        <v>1016</v>
      </c>
      <c r="J2274" s="15">
        <v>2004</v>
      </c>
      <c r="K2274" t="s">
        <v>2754</v>
      </c>
      <c r="L2274">
        <v>2010</v>
      </c>
      <c r="M2274" t="s">
        <v>2753</v>
      </c>
    </row>
    <row r="2275" spans="1:13" ht="17" x14ac:dyDescent="0.2">
      <c r="A2275" s="15" t="s">
        <v>2782</v>
      </c>
      <c r="B2275" t="s">
        <v>2783</v>
      </c>
      <c r="C2275" s="13">
        <v>0.75870000000000004</v>
      </c>
      <c r="D2275" s="13" t="s">
        <v>2346</v>
      </c>
      <c r="E2275" s="13" t="s">
        <v>2346</v>
      </c>
      <c r="F2275" s="13" t="s">
        <v>2346</v>
      </c>
      <c r="G2275" s="13" t="s">
        <v>2785</v>
      </c>
      <c r="H2275" s="9" t="s">
        <v>55</v>
      </c>
      <c r="I2275" s="9" t="s">
        <v>1016</v>
      </c>
      <c r="J2275" s="15">
        <v>2004</v>
      </c>
      <c r="K2275" t="s">
        <v>2754</v>
      </c>
      <c r="L2275">
        <v>2010</v>
      </c>
      <c r="M2275" t="s">
        <v>2753</v>
      </c>
    </row>
    <row r="2276" spans="1:13" ht="17" x14ac:dyDescent="0.2">
      <c r="A2276" s="15" t="s">
        <v>70</v>
      </c>
      <c r="B2276" t="s">
        <v>1846</v>
      </c>
      <c r="C2276" s="13">
        <v>0.3165</v>
      </c>
      <c r="D2276" s="13" t="s">
        <v>2346</v>
      </c>
      <c r="E2276" s="13" t="s">
        <v>2346</v>
      </c>
      <c r="F2276" s="13" t="s">
        <v>2346</v>
      </c>
      <c r="G2276" s="13" t="s">
        <v>2785</v>
      </c>
      <c r="H2276" s="9" t="s">
        <v>55</v>
      </c>
      <c r="I2276" s="9" t="s">
        <v>1016</v>
      </c>
      <c r="J2276" s="15">
        <v>2005</v>
      </c>
      <c r="K2276" t="s">
        <v>2754</v>
      </c>
      <c r="L2276">
        <v>2010</v>
      </c>
      <c r="M2276" t="s">
        <v>2753</v>
      </c>
    </row>
    <row r="2277" spans="1:13" ht="17" x14ac:dyDescent="0.2">
      <c r="A2277" s="15" t="s">
        <v>2775</v>
      </c>
      <c r="B2277" t="s">
        <v>1849</v>
      </c>
      <c r="C2277" s="13">
        <v>0.70340000000000003</v>
      </c>
      <c r="D2277" s="13" t="s">
        <v>2346</v>
      </c>
      <c r="E2277" s="13" t="s">
        <v>2346</v>
      </c>
      <c r="F2277" s="13" t="s">
        <v>2346</v>
      </c>
      <c r="G2277" s="13" t="s">
        <v>2785</v>
      </c>
      <c r="H2277" s="9" t="s">
        <v>55</v>
      </c>
      <c r="I2277" s="9" t="s">
        <v>1016</v>
      </c>
      <c r="J2277" s="15">
        <v>2005</v>
      </c>
      <c r="K2277" t="s">
        <v>2754</v>
      </c>
      <c r="L2277">
        <v>2010</v>
      </c>
      <c r="M2277" t="s">
        <v>2753</v>
      </c>
    </row>
    <row r="2278" spans="1:13" ht="17" x14ac:dyDescent="0.2">
      <c r="A2278" s="15" t="s">
        <v>2776</v>
      </c>
      <c r="B2278" t="s">
        <v>1852</v>
      </c>
      <c r="C2278" s="13">
        <v>0.70340000000000003</v>
      </c>
      <c r="D2278" s="13" t="s">
        <v>2346</v>
      </c>
      <c r="E2278" s="13" t="s">
        <v>2346</v>
      </c>
      <c r="F2278" s="13" t="s">
        <v>2346</v>
      </c>
      <c r="G2278" s="13" t="s">
        <v>2785</v>
      </c>
      <c r="H2278" s="9" t="s">
        <v>55</v>
      </c>
      <c r="I2278" s="9" t="s">
        <v>1016</v>
      </c>
      <c r="J2278" s="15">
        <v>2005</v>
      </c>
      <c r="K2278" t="s">
        <v>2754</v>
      </c>
      <c r="L2278">
        <v>2010</v>
      </c>
      <c r="M2278" t="s">
        <v>2753</v>
      </c>
    </row>
    <row r="2279" spans="1:13" ht="17" x14ac:dyDescent="0.2">
      <c r="A2279" s="15" t="s">
        <v>2777</v>
      </c>
      <c r="B2279" t="s">
        <v>1853</v>
      </c>
      <c r="C2279" s="13">
        <v>0.70340000000000003</v>
      </c>
      <c r="D2279" s="13" t="s">
        <v>2346</v>
      </c>
      <c r="E2279" s="13" t="s">
        <v>2346</v>
      </c>
      <c r="F2279" s="13" t="s">
        <v>2346</v>
      </c>
      <c r="G2279" s="13" t="s">
        <v>2785</v>
      </c>
      <c r="H2279" s="9" t="s">
        <v>55</v>
      </c>
      <c r="I2279" s="9" t="s">
        <v>1016</v>
      </c>
      <c r="J2279" s="15">
        <v>2005</v>
      </c>
      <c r="K2279" t="s">
        <v>2754</v>
      </c>
      <c r="L2279">
        <v>2010</v>
      </c>
      <c r="M2279" t="s">
        <v>2753</v>
      </c>
    </row>
    <row r="2280" spans="1:13" ht="17" x14ac:dyDescent="0.2">
      <c r="A2280" s="15" t="s">
        <v>2778</v>
      </c>
      <c r="B2280" t="s">
        <v>1865</v>
      </c>
      <c r="C2280" s="13">
        <v>0.72250000000000003</v>
      </c>
      <c r="D2280" s="13" t="s">
        <v>2346</v>
      </c>
      <c r="E2280" s="13" t="s">
        <v>2346</v>
      </c>
      <c r="F2280" s="13" t="s">
        <v>2346</v>
      </c>
      <c r="G2280" s="13" t="s">
        <v>2785</v>
      </c>
      <c r="H2280" s="9" t="s">
        <v>55</v>
      </c>
      <c r="I2280" s="9" t="s">
        <v>1016</v>
      </c>
      <c r="J2280" s="15">
        <v>2005</v>
      </c>
      <c r="K2280" t="s">
        <v>2754</v>
      </c>
      <c r="L2280">
        <v>2010</v>
      </c>
      <c r="M2280" t="s">
        <v>2753</v>
      </c>
    </row>
    <row r="2281" spans="1:13" ht="17" x14ac:dyDescent="0.2">
      <c r="A2281" s="15" t="s">
        <v>2781</v>
      </c>
      <c r="B2281" t="s">
        <v>2751</v>
      </c>
      <c r="C2281" s="13">
        <v>0.43280000000000002</v>
      </c>
      <c r="D2281" s="13" t="s">
        <v>2346</v>
      </c>
      <c r="E2281" s="13" t="s">
        <v>2346</v>
      </c>
      <c r="F2281" s="13" t="s">
        <v>2346</v>
      </c>
      <c r="G2281" s="13" t="s">
        <v>2785</v>
      </c>
      <c r="H2281" s="9" t="s">
        <v>55</v>
      </c>
      <c r="I2281" s="9" t="s">
        <v>1016</v>
      </c>
      <c r="J2281" s="15">
        <v>2005</v>
      </c>
      <c r="K2281" t="s">
        <v>2754</v>
      </c>
      <c r="L2281">
        <v>2010</v>
      </c>
      <c r="M2281" t="s">
        <v>2753</v>
      </c>
    </row>
    <row r="2282" spans="1:13" ht="17" x14ac:dyDescent="0.2">
      <c r="A2282" s="15" t="s">
        <v>2784</v>
      </c>
      <c r="B2282" t="s">
        <v>1854</v>
      </c>
      <c r="C2282" s="13">
        <v>7.1800000000000003E-2</v>
      </c>
      <c r="D2282" s="13" t="s">
        <v>2346</v>
      </c>
      <c r="E2282" s="13" t="s">
        <v>2346</v>
      </c>
      <c r="F2282" s="13" t="s">
        <v>2346</v>
      </c>
      <c r="G2282" s="13" t="s">
        <v>2785</v>
      </c>
      <c r="H2282" s="9" t="s">
        <v>55</v>
      </c>
      <c r="I2282" s="9" t="s">
        <v>1016</v>
      </c>
      <c r="J2282" s="15">
        <v>2005</v>
      </c>
      <c r="K2282" t="s">
        <v>2754</v>
      </c>
      <c r="L2282">
        <v>2010</v>
      </c>
      <c r="M2282" t="s">
        <v>2753</v>
      </c>
    </row>
    <row r="2283" spans="1:13" ht="17" x14ac:dyDescent="0.2">
      <c r="A2283" s="15" t="s">
        <v>2780</v>
      </c>
      <c r="B2283" t="s">
        <v>1878</v>
      </c>
      <c r="C2283" s="13">
        <v>8.0999999999999996E-3</v>
      </c>
      <c r="D2283" s="13" t="s">
        <v>2346</v>
      </c>
      <c r="E2283" s="13" t="s">
        <v>2346</v>
      </c>
      <c r="F2283" s="13" t="s">
        <v>2346</v>
      </c>
      <c r="G2283" s="13" t="s">
        <v>2785</v>
      </c>
      <c r="H2283" s="9" t="s">
        <v>55</v>
      </c>
      <c r="I2283" s="9" t="s">
        <v>1016</v>
      </c>
      <c r="J2283" s="15">
        <v>2005</v>
      </c>
      <c r="K2283" t="s">
        <v>2754</v>
      </c>
      <c r="L2283">
        <v>2010</v>
      </c>
      <c r="M2283" t="s">
        <v>2753</v>
      </c>
    </row>
    <row r="2284" spans="1:13" ht="17" x14ac:dyDescent="0.2">
      <c r="A2284" s="15" t="s">
        <v>2779</v>
      </c>
      <c r="B2284" t="s">
        <v>1855</v>
      </c>
      <c r="C2284" s="13">
        <v>0.32540000000000002</v>
      </c>
      <c r="D2284" s="13" t="s">
        <v>2346</v>
      </c>
      <c r="E2284" s="13" t="s">
        <v>2346</v>
      </c>
      <c r="F2284" s="13" t="s">
        <v>2346</v>
      </c>
      <c r="G2284" s="13" t="s">
        <v>2785</v>
      </c>
      <c r="H2284" s="9" t="s">
        <v>55</v>
      </c>
      <c r="I2284" s="9" t="s">
        <v>1016</v>
      </c>
      <c r="J2284" s="15">
        <v>2005</v>
      </c>
      <c r="K2284" t="s">
        <v>2754</v>
      </c>
      <c r="L2284">
        <v>2010</v>
      </c>
      <c r="M2284" t="s">
        <v>2753</v>
      </c>
    </row>
    <row r="2285" spans="1:13" ht="17" x14ac:dyDescent="0.2">
      <c r="A2285" s="15" t="s">
        <v>2782</v>
      </c>
      <c r="B2285" t="s">
        <v>2783</v>
      </c>
      <c r="C2285" s="13">
        <v>0.79430000000000001</v>
      </c>
      <c r="D2285" s="13" t="s">
        <v>2346</v>
      </c>
      <c r="E2285" s="13" t="s">
        <v>2346</v>
      </c>
      <c r="F2285" s="13" t="s">
        <v>2346</v>
      </c>
      <c r="G2285" s="13" t="s">
        <v>2785</v>
      </c>
      <c r="H2285" s="9" t="s">
        <v>55</v>
      </c>
      <c r="I2285" s="9" t="s">
        <v>1016</v>
      </c>
      <c r="J2285" s="15">
        <v>2005</v>
      </c>
      <c r="K2285" t="s">
        <v>2754</v>
      </c>
      <c r="L2285">
        <v>2010</v>
      </c>
      <c r="M2285" t="s">
        <v>2753</v>
      </c>
    </row>
    <row r="2286" spans="1:13" ht="17" x14ac:dyDescent="0.2">
      <c r="A2286" s="15" t="s">
        <v>2799</v>
      </c>
      <c r="B2286" t="s">
        <v>1843</v>
      </c>
      <c r="C2286" s="13" t="s">
        <v>379</v>
      </c>
      <c r="D2286" s="13" t="s">
        <v>379</v>
      </c>
      <c r="E2286" s="13" t="s">
        <v>379</v>
      </c>
      <c r="F2286" s="9" t="s">
        <v>63</v>
      </c>
      <c r="G2286" t="s">
        <v>2791</v>
      </c>
      <c r="H2286" s="9" t="s">
        <v>31</v>
      </c>
      <c r="I2286" s="9" t="s">
        <v>2802</v>
      </c>
      <c r="J2286" s="9" t="s">
        <v>2803</v>
      </c>
      <c r="K2286" t="s">
        <v>2788</v>
      </c>
      <c r="L2286">
        <v>2010</v>
      </c>
      <c r="M2286" t="s">
        <v>2787</v>
      </c>
    </row>
    <row r="2287" spans="1:13" ht="17" x14ac:dyDescent="0.2">
      <c r="A2287" s="15" t="s">
        <v>2800</v>
      </c>
      <c r="B2287" t="s">
        <v>1849</v>
      </c>
      <c r="C2287">
        <f>6.56*10^-4</f>
        <v>6.5600000000000001E-4</v>
      </c>
      <c r="D2287" s="13" t="s">
        <v>55</v>
      </c>
      <c r="E2287" s="13" t="s">
        <v>55</v>
      </c>
      <c r="F2287" s="9" t="s">
        <v>55</v>
      </c>
      <c r="G2287" s="13" t="s">
        <v>250</v>
      </c>
      <c r="H2287" s="9" t="s">
        <v>55</v>
      </c>
      <c r="I2287" s="9" t="s">
        <v>55</v>
      </c>
      <c r="J2287" s="9" t="s">
        <v>2803</v>
      </c>
      <c r="K2287" t="s">
        <v>2788</v>
      </c>
      <c r="L2287">
        <v>2010</v>
      </c>
      <c r="M2287" t="s">
        <v>2787</v>
      </c>
    </row>
    <row r="2288" spans="1:13" ht="17" x14ac:dyDescent="0.2">
      <c r="A2288" s="15" t="s">
        <v>1175</v>
      </c>
      <c r="B2288" t="s">
        <v>1852</v>
      </c>
      <c r="C2288" s="13" t="s">
        <v>379</v>
      </c>
      <c r="D2288" s="13" t="s">
        <v>379</v>
      </c>
      <c r="E2288" s="13" t="s">
        <v>379</v>
      </c>
      <c r="F2288" s="9" t="s">
        <v>63</v>
      </c>
      <c r="G2288" s="13" t="s">
        <v>2792</v>
      </c>
      <c r="H2288" s="9" t="s">
        <v>31</v>
      </c>
      <c r="I2288" s="9" t="s">
        <v>54</v>
      </c>
      <c r="J2288" s="9" t="s">
        <v>2803</v>
      </c>
      <c r="K2288" t="s">
        <v>2788</v>
      </c>
      <c r="L2288">
        <v>2010</v>
      </c>
      <c r="M2288" t="s">
        <v>2787</v>
      </c>
    </row>
    <row r="2289" spans="1:13" ht="17" x14ac:dyDescent="0.2">
      <c r="A2289" s="15" t="s">
        <v>1176</v>
      </c>
      <c r="B2289" t="s">
        <v>1853</v>
      </c>
      <c r="C2289" s="13" t="s">
        <v>379</v>
      </c>
      <c r="D2289" s="13" t="s">
        <v>379</v>
      </c>
      <c r="E2289" s="13" t="s">
        <v>379</v>
      </c>
      <c r="F2289" s="9" t="s">
        <v>63</v>
      </c>
      <c r="G2289" s="13" t="s">
        <v>2792</v>
      </c>
      <c r="H2289" s="9" t="s">
        <v>31</v>
      </c>
      <c r="I2289" s="9" t="s">
        <v>54</v>
      </c>
      <c r="J2289" s="9" t="s">
        <v>2803</v>
      </c>
      <c r="K2289" t="s">
        <v>2788</v>
      </c>
      <c r="L2289">
        <v>2010</v>
      </c>
      <c r="M2289" t="s">
        <v>2787</v>
      </c>
    </row>
    <row r="2290" spans="1:13" ht="17" x14ac:dyDescent="0.2">
      <c r="A2290" s="15" t="s">
        <v>1177</v>
      </c>
      <c r="B2290" t="s">
        <v>1854</v>
      </c>
      <c r="C2290" s="13" t="s">
        <v>379</v>
      </c>
      <c r="D2290" s="13" t="s">
        <v>379</v>
      </c>
      <c r="E2290" s="13" t="s">
        <v>379</v>
      </c>
      <c r="F2290" s="9" t="s">
        <v>63</v>
      </c>
      <c r="G2290" s="13" t="s">
        <v>2792</v>
      </c>
      <c r="H2290" s="9" t="s">
        <v>31</v>
      </c>
      <c r="I2290" s="9" t="s">
        <v>54</v>
      </c>
      <c r="J2290" s="9" t="s">
        <v>2803</v>
      </c>
      <c r="K2290" t="s">
        <v>2788</v>
      </c>
      <c r="L2290">
        <v>2010</v>
      </c>
      <c r="M2290" t="s">
        <v>2787</v>
      </c>
    </row>
    <row r="2291" spans="1:13" ht="17" x14ac:dyDescent="0.2">
      <c r="A2291" s="15" t="s">
        <v>2801</v>
      </c>
      <c r="B2291" t="s">
        <v>1855</v>
      </c>
      <c r="C2291" s="13" t="s">
        <v>379</v>
      </c>
      <c r="D2291" s="13" t="s">
        <v>379</v>
      </c>
      <c r="E2291" s="13" t="s">
        <v>379</v>
      </c>
      <c r="F2291" s="9" t="s">
        <v>63</v>
      </c>
      <c r="G2291" s="13" t="s">
        <v>2792</v>
      </c>
      <c r="H2291" s="9" t="s">
        <v>31</v>
      </c>
      <c r="I2291" s="9" t="s">
        <v>54</v>
      </c>
      <c r="J2291" s="9" t="s">
        <v>2803</v>
      </c>
      <c r="K2291" t="s">
        <v>2788</v>
      </c>
      <c r="L2291">
        <v>2010</v>
      </c>
      <c r="M2291" t="s">
        <v>2787</v>
      </c>
    </row>
    <row r="2292" spans="1:13" ht="17" x14ac:dyDescent="0.2">
      <c r="A2292" s="15" t="s">
        <v>2799</v>
      </c>
      <c r="B2292" t="s">
        <v>1843</v>
      </c>
      <c r="C2292" s="13" t="s">
        <v>379</v>
      </c>
      <c r="D2292" s="13" t="s">
        <v>55</v>
      </c>
      <c r="E2292" s="13" t="s">
        <v>55</v>
      </c>
      <c r="F2292" s="13" t="s">
        <v>55</v>
      </c>
      <c r="G2292" t="s">
        <v>2791</v>
      </c>
      <c r="H2292" s="9" t="s">
        <v>55</v>
      </c>
      <c r="I2292" s="9" t="s">
        <v>2802</v>
      </c>
      <c r="J2292" s="9" t="s">
        <v>2523</v>
      </c>
      <c r="K2292" t="s">
        <v>2788</v>
      </c>
      <c r="L2292">
        <v>2010</v>
      </c>
      <c r="M2292" t="s">
        <v>2787</v>
      </c>
    </row>
    <row r="2293" spans="1:13" ht="17" x14ac:dyDescent="0.2">
      <c r="A2293" s="15" t="s">
        <v>2800</v>
      </c>
      <c r="B2293" t="s">
        <v>1849</v>
      </c>
      <c r="C2293">
        <f>6.56*10^-4</f>
        <v>6.5600000000000001E-4</v>
      </c>
      <c r="D2293" s="13" t="s">
        <v>55</v>
      </c>
      <c r="E2293" s="13" t="s">
        <v>55</v>
      </c>
      <c r="F2293" s="9" t="s">
        <v>55</v>
      </c>
      <c r="G2293" s="13" t="s">
        <v>250</v>
      </c>
      <c r="H2293" s="9" t="s">
        <v>55</v>
      </c>
      <c r="I2293" s="9" t="s">
        <v>55</v>
      </c>
      <c r="J2293" s="9" t="s">
        <v>2523</v>
      </c>
      <c r="K2293" t="s">
        <v>2788</v>
      </c>
      <c r="L2293">
        <v>2010</v>
      </c>
      <c r="M2293" t="s">
        <v>2787</v>
      </c>
    </row>
    <row r="2294" spans="1:13" ht="17" x14ac:dyDescent="0.2">
      <c r="A2294" s="15" t="s">
        <v>1175</v>
      </c>
      <c r="B2294" t="s">
        <v>1852</v>
      </c>
      <c r="C2294" s="13" t="s">
        <v>379</v>
      </c>
      <c r="D2294" s="13" t="s">
        <v>55</v>
      </c>
      <c r="E2294" s="13" t="s">
        <v>55</v>
      </c>
      <c r="F2294" s="13" t="s">
        <v>55</v>
      </c>
      <c r="G2294" s="13" t="s">
        <v>2792</v>
      </c>
      <c r="H2294" s="9" t="s">
        <v>55</v>
      </c>
      <c r="I2294" s="9" t="s">
        <v>54</v>
      </c>
      <c r="J2294" s="9" t="s">
        <v>2523</v>
      </c>
      <c r="K2294" t="s">
        <v>2788</v>
      </c>
      <c r="L2294">
        <v>2010</v>
      </c>
      <c r="M2294" t="s">
        <v>2787</v>
      </c>
    </row>
    <row r="2295" spans="1:13" ht="17" x14ac:dyDescent="0.2">
      <c r="A2295" s="15" t="s">
        <v>1176</v>
      </c>
      <c r="B2295" t="s">
        <v>1853</v>
      </c>
      <c r="C2295" s="13" t="s">
        <v>379</v>
      </c>
      <c r="D2295" s="13" t="s">
        <v>55</v>
      </c>
      <c r="E2295" s="13" t="s">
        <v>55</v>
      </c>
      <c r="F2295" s="13" t="s">
        <v>55</v>
      </c>
      <c r="G2295" s="13" t="s">
        <v>2792</v>
      </c>
      <c r="H2295" s="9" t="s">
        <v>55</v>
      </c>
      <c r="I2295" s="9" t="s">
        <v>54</v>
      </c>
      <c r="J2295" s="9" t="s">
        <v>2523</v>
      </c>
      <c r="K2295" t="s">
        <v>2788</v>
      </c>
      <c r="L2295">
        <v>2010</v>
      </c>
      <c r="M2295" t="s">
        <v>2787</v>
      </c>
    </row>
    <row r="2296" spans="1:13" ht="17" x14ac:dyDescent="0.2">
      <c r="A2296" s="15" t="s">
        <v>1177</v>
      </c>
      <c r="B2296" t="s">
        <v>1854</v>
      </c>
      <c r="C2296" s="13" t="s">
        <v>379</v>
      </c>
      <c r="D2296" s="13" t="s">
        <v>55</v>
      </c>
      <c r="E2296" s="13" t="s">
        <v>55</v>
      </c>
      <c r="F2296" s="13" t="s">
        <v>55</v>
      </c>
      <c r="G2296" s="13" t="s">
        <v>2792</v>
      </c>
      <c r="H2296" s="9" t="s">
        <v>55</v>
      </c>
      <c r="I2296" s="9" t="s">
        <v>54</v>
      </c>
      <c r="J2296" s="9" t="s">
        <v>2523</v>
      </c>
      <c r="K2296" t="s">
        <v>2788</v>
      </c>
      <c r="L2296">
        <v>2010</v>
      </c>
      <c r="M2296" t="s">
        <v>2787</v>
      </c>
    </row>
    <row r="2297" spans="1:13" ht="17" x14ac:dyDescent="0.2">
      <c r="A2297" s="15" t="s">
        <v>2801</v>
      </c>
      <c r="B2297" t="s">
        <v>1855</v>
      </c>
      <c r="C2297" s="13" t="s">
        <v>379</v>
      </c>
      <c r="D2297" s="13" t="s">
        <v>55</v>
      </c>
      <c r="E2297" s="13" t="s">
        <v>55</v>
      </c>
      <c r="F2297" s="13" t="s">
        <v>55</v>
      </c>
      <c r="G2297" s="13" t="s">
        <v>2792</v>
      </c>
      <c r="H2297" s="9" t="s">
        <v>55</v>
      </c>
      <c r="I2297" s="9" t="s">
        <v>54</v>
      </c>
      <c r="J2297" s="9" t="s">
        <v>2523</v>
      </c>
      <c r="K2297" t="s">
        <v>2788</v>
      </c>
      <c r="L2297">
        <v>2010</v>
      </c>
      <c r="M2297" t="s">
        <v>2787</v>
      </c>
    </row>
    <row r="2298" spans="1:13" ht="17" x14ac:dyDescent="0.2">
      <c r="A2298" s="15" t="s">
        <v>350</v>
      </c>
      <c r="B2298" t="s">
        <v>55</v>
      </c>
      <c r="C2298" s="13">
        <v>1.1479999999999999</v>
      </c>
      <c r="D2298" s="13" t="s">
        <v>55</v>
      </c>
      <c r="E2298" s="13" t="s">
        <v>55</v>
      </c>
      <c r="F2298" s="13" t="s">
        <v>55</v>
      </c>
      <c r="G2298" s="13" t="s">
        <v>55</v>
      </c>
      <c r="H2298" s="13" t="s">
        <v>55</v>
      </c>
      <c r="I2298" s="13" t="s">
        <v>55</v>
      </c>
      <c r="J2298" s="9" t="s">
        <v>2812</v>
      </c>
      <c r="K2298" t="s">
        <v>2806</v>
      </c>
      <c r="L2298">
        <v>2010</v>
      </c>
      <c r="M2298" t="s">
        <v>2805</v>
      </c>
    </row>
    <row r="2299" spans="1:13" ht="17" x14ac:dyDescent="0.2">
      <c r="A2299" s="15" t="s">
        <v>350</v>
      </c>
      <c r="B2299" t="s">
        <v>55</v>
      </c>
      <c r="C2299" s="13">
        <v>1.135</v>
      </c>
      <c r="D2299" s="13" t="s">
        <v>55</v>
      </c>
      <c r="E2299" s="13" t="s">
        <v>55</v>
      </c>
      <c r="F2299" s="13" t="s">
        <v>55</v>
      </c>
      <c r="G2299" s="13" t="s">
        <v>55</v>
      </c>
      <c r="H2299" s="13" t="s">
        <v>55</v>
      </c>
      <c r="I2299" s="13" t="s">
        <v>55</v>
      </c>
      <c r="J2299" s="9" t="s">
        <v>2813</v>
      </c>
      <c r="K2299" t="s">
        <v>2806</v>
      </c>
      <c r="L2299">
        <v>2010</v>
      </c>
      <c r="M2299" t="s">
        <v>2805</v>
      </c>
    </row>
    <row r="2300" spans="1:13" ht="17" x14ac:dyDescent="0.2">
      <c r="A2300" s="15" t="s">
        <v>350</v>
      </c>
      <c r="B2300" t="s">
        <v>55</v>
      </c>
      <c r="C2300" s="13">
        <v>1.129</v>
      </c>
      <c r="D2300" s="13" t="s">
        <v>55</v>
      </c>
      <c r="E2300" s="13" t="s">
        <v>55</v>
      </c>
      <c r="F2300" s="13" t="s">
        <v>55</v>
      </c>
      <c r="G2300" s="13" t="s">
        <v>55</v>
      </c>
      <c r="H2300" s="13" t="s">
        <v>55</v>
      </c>
      <c r="I2300" s="13" t="s">
        <v>55</v>
      </c>
      <c r="J2300" s="9" t="s">
        <v>2814</v>
      </c>
      <c r="K2300" t="s">
        <v>2806</v>
      </c>
      <c r="L2300">
        <v>2010</v>
      </c>
      <c r="M2300" t="s">
        <v>2805</v>
      </c>
    </row>
    <row r="2301" spans="1:13" ht="17" x14ac:dyDescent="0.2">
      <c r="A2301" s="15" t="s">
        <v>350</v>
      </c>
      <c r="B2301" t="s">
        <v>55</v>
      </c>
      <c r="C2301" s="13">
        <v>1.1319999999999999</v>
      </c>
      <c r="D2301" s="13" t="s">
        <v>55</v>
      </c>
      <c r="E2301" s="13" t="s">
        <v>55</v>
      </c>
      <c r="F2301" s="13" t="s">
        <v>55</v>
      </c>
      <c r="G2301" s="13" t="s">
        <v>55</v>
      </c>
      <c r="H2301" s="13" t="s">
        <v>55</v>
      </c>
      <c r="I2301" s="13" t="s">
        <v>55</v>
      </c>
      <c r="J2301" s="9" t="s">
        <v>2815</v>
      </c>
      <c r="K2301" t="s">
        <v>2806</v>
      </c>
      <c r="L2301">
        <v>2010</v>
      </c>
      <c r="M2301" t="s">
        <v>2805</v>
      </c>
    </row>
    <row r="2302" spans="1:13" ht="17" x14ac:dyDescent="0.2">
      <c r="A2302" s="15" t="s">
        <v>350</v>
      </c>
      <c r="B2302" t="s">
        <v>55</v>
      </c>
      <c r="C2302" s="13">
        <v>1.117</v>
      </c>
      <c r="D2302" s="13" t="s">
        <v>55</v>
      </c>
      <c r="E2302" s="13" t="s">
        <v>55</v>
      </c>
      <c r="F2302" s="13" t="s">
        <v>55</v>
      </c>
      <c r="G2302" s="13" t="s">
        <v>55</v>
      </c>
      <c r="H2302" s="13" t="s">
        <v>55</v>
      </c>
      <c r="I2302" s="13" t="s">
        <v>55</v>
      </c>
      <c r="J2302" s="9" t="s">
        <v>2816</v>
      </c>
      <c r="K2302" t="s">
        <v>2806</v>
      </c>
      <c r="L2302">
        <v>2010</v>
      </c>
      <c r="M2302" t="s">
        <v>2805</v>
      </c>
    </row>
    <row r="2303" spans="1:13" ht="17" x14ac:dyDescent="0.2">
      <c r="A2303" s="15" t="s">
        <v>350</v>
      </c>
      <c r="B2303" t="s">
        <v>55</v>
      </c>
      <c r="C2303" s="13">
        <v>1.149</v>
      </c>
      <c r="D2303" s="13" t="s">
        <v>55</v>
      </c>
      <c r="E2303" s="13" t="s">
        <v>55</v>
      </c>
      <c r="F2303" s="13" t="s">
        <v>55</v>
      </c>
      <c r="G2303" s="13" t="s">
        <v>55</v>
      </c>
      <c r="H2303" s="13" t="s">
        <v>55</v>
      </c>
      <c r="I2303" s="13" t="s">
        <v>55</v>
      </c>
      <c r="J2303" s="9" t="s">
        <v>2817</v>
      </c>
      <c r="K2303" t="s">
        <v>2806</v>
      </c>
      <c r="L2303">
        <v>2010</v>
      </c>
      <c r="M2303" t="s">
        <v>2805</v>
      </c>
    </row>
    <row r="2304" spans="1:13" ht="17" x14ac:dyDescent="0.2">
      <c r="A2304" s="15" t="s">
        <v>350</v>
      </c>
      <c r="B2304" t="s">
        <v>55</v>
      </c>
      <c r="C2304" s="13">
        <v>1.1599999999999999</v>
      </c>
      <c r="D2304" s="13" t="s">
        <v>55</v>
      </c>
      <c r="E2304" s="13" t="s">
        <v>55</v>
      </c>
      <c r="F2304" s="13" t="s">
        <v>55</v>
      </c>
      <c r="G2304" s="13" t="s">
        <v>55</v>
      </c>
      <c r="H2304" s="13" t="s">
        <v>55</v>
      </c>
      <c r="I2304" s="13" t="s">
        <v>55</v>
      </c>
      <c r="J2304" s="9" t="s">
        <v>2818</v>
      </c>
      <c r="K2304" t="s">
        <v>2806</v>
      </c>
      <c r="L2304">
        <v>2010</v>
      </c>
      <c r="M2304" t="s">
        <v>2805</v>
      </c>
    </row>
    <row r="2305" spans="1:13" ht="17" x14ac:dyDescent="0.2">
      <c r="A2305" s="15" t="s">
        <v>350</v>
      </c>
      <c r="B2305" t="s">
        <v>55</v>
      </c>
      <c r="C2305" s="13">
        <v>1.135</v>
      </c>
      <c r="D2305" s="13" t="s">
        <v>55</v>
      </c>
      <c r="E2305" s="13" t="s">
        <v>55</v>
      </c>
      <c r="F2305" s="13" t="s">
        <v>55</v>
      </c>
      <c r="G2305" s="13" t="s">
        <v>55</v>
      </c>
      <c r="H2305" s="13" t="s">
        <v>55</v>
      </c>
      <c r="I2305" s="13" t="s">
        <v>55</v>
      </c>
      <c r="J2305" s="9" t="s">
        <v>2819</v>
      </c>
      <c r="K2305" t="s">
        <v>2806</v>
      </c>
      <c r="L2305">
        <v>2010</v>
      </c>
      <c r="M2305" t="s">
        <v>2805</v>
      </c>
    </row>
    <row r="2306" spans="1:13" ht="17" x14ac:dyDescent="0.2">
      <c r="A2306" s="15" t="s">
        <v>350</v>
      </c>
      <c r="B2306" t="s">
        <v>55</v>
      </c>
      <c r="C2306" s="13">
        <v>1.117</v>
      </c>
      <c r="D2306" s="13" t="s">
        <v>55</v>
      </c>
      <c r="E2306" s="13" t="s">
        <v>55</v>
      </c>
      <c r="F2306" s="13" t="s">
        <v>55</v>
      </c>
      <c r="G2306" s="13" t="s">
        <v>55</v>
      </c>
      <c r="H2306" s="13" t="s">
        <v>55</v>
      </c>
      <c r="I2306" s="13" t="s">
        <v>55</v>
      </c>
      <c r="J2306" s="9" t="s">
        <v>2820</v>
      </c>
      <c r="K2306" t="s">
        <v>2806</v>
      </c>
      <c r="L2306">
        <v>2010</v>
      </c>
      <c r="M2306" t="s">
        <v>2805</v>
      </c>
    </row>
    <row r="2307" spans="1:13" ht="17" x14ac:dyDescent="0.2">
      <c r="A2307" s="15" t="s">
        <v>350</v>
      </c>
      <c r="B2307" t="s">
        <v>55</v>
      </c>
      <c r="C2307" s="13">
        <v>1.145</v>
      </c>
      <c r="D2307" s="13" t="s">
        <v>55</v>
      </c>
      <c r="E2307" s="13" t="s">
        <v>55</v>
      </c>
      <c r="F2307" s="13" t="s">
        <v>55</v>
      </c>
      <c r="G2307" s="13" t="s">
        <v>55</v>
      </c>
      <c r="H2307" s="13" t="s">
        <v>55</v>
      </c>
      <c r="I2307" s="13" t="s">
        <v>55</v>
      </c>
      <c r="J2307" s="9" t="s">
        <v>2821</v>
      </c>
      <c r="K2307" t="s">
        <v>2806</v>
      </c>
      <c r="L2307">
        <v>2010</v>
      </c>
      <c r="M2307" t="s">
        <v>2805</v>
      </c>
    </row>
    <row r="2308" spans="1:13" ht="17" x14ac:dyDescent="0.2">
      <c r="A2308" s="15" t="s">
        <v>350</v>
      </c>
      <c r="B2308" t="s">
        <v>55</v>
      </c>
      <c r="C2308" s="13">
        <v>1.1379999999999999</v>
      </c>
      <c r="D2308" s="13" t="s">
        <v>55</v>
      </c>
      <c r="E2308" s="13" t="s">
        <v>55</v>
      </c>
      <c r="F2308" s="13" t="s">
        <v>55</v>
      </c>
      <c r="G2308" s="13" t="s">
        <v>55</v>
      </c>
      <c r="H2308" s="13" t="s">
        <v>55</v>
      </c>
      <c r="I2308" s="13" t="s">
        <v>55</v>
      </c>
      <c r="J2308" s="9" t="s">
        <v>2822</v>
      </c>
      <c r="K2308" t="s">
        <v>2806</v>
      </c>
      <c r="L2308">
        <v>2010</v>
      </c>
      <c r="M2308" t="s">
        <v>2805</v>
      </c>
    </row>
    <row r="2309" spans="1:13" ht="17" x14ac:dyDescent="0.2">
      <c r="A2309" s="15" t="s">
        <v>350</v>
      </c>
      <c r="B2309" t="s">
        <v>55</v>
      </c>
      <c r="C2309" s="13">
        <v>1.125</v>
      </c>
      <c r="D2309" s="13" t="s">
        <v>55</v>
      </c>
      <c r="E2309" s="13" t="s">
        <v>55</v>
      </c>
      <c r="F2309" s="13" t="s">
        <v>55</v>
      </c>
      <c r="G2309" s="13" t="s">
        <v>55</v>
      </c>
      <c r="H2309" s="13" t="s">
        <v>55</v>
      </c>
      <c r="I2309" s="13" t="s">
        <v>55</v>
      </c>
      <c r="J2309" s="9" t="s">
        <v>2823</v>
      </c>
      <c r="K2309" t="s">
        <v>2806</v>
      </c>
      <c r="L2309">
        <v>2010</v>
      </c>
      <c r="M2309" t="s">
        <v>2805</v>
      </c>
    </row>
    <row r="2310" spans="1:13" ht="34" x14ac:dyDescent="0.2">
      <c r="A2310" s="15" t="s">
        <v>2824</v>
      </c>
      <c r="B2310" t="s">
        <v>55</v>
      </c>
      <c r="C2310" s="13">
        <v>0.95299999999999996</v>
      </c>
      <c r="D2310" s="13" t="s">
        <v>55</v>
      </c>
      <c r="E2310" s="13" t="s">
        <v>55</v>
      </c>
      <c r="F2310" s="13" t="s">
        <v>55</v>
      </c>
      <c r="G2310" t="s">
        <v>1431</v>
      </c>
      <c r="H2310" s="9" t="s">
        <v>55</v>
      </c>
      <c r="I2310" s="9">
        <v>556</v>
      </c>
      <c r="J2310" s="9" t="s">
        <v>2825</v>
      </c>
      <c r="K2310" t="s">
        <v>2806</v>
      </c>
      <c r="L2310">
        <v>2010</v>
      </c>
      <c r="M2310" t="s">
        <v>2805</v>
      </c>
    </row>
    <row r="2311" spans="1:13" ht="34" x14ac:dyDescent="0.2">
      <c r="A2311" s="15" t="s">
        <v>2824</v>
      </c>
      <c r="B2311" t="s">
        <v>55</v>
      </c>
      <c r="C2311" s="13">
        <v>0.90700000000000003</v>
      </c>
      <c r="D2311" s="13" t="s">
        <v>55</v>
      </c>
      <c r="E2311" s="13" t="s">
        <v>55</v>
      </c>
      <c r="F2311" s="13" t="s">
        <v>55</v>
      </c>
      <c r="G2311" t="s">
        <v>1431</v>
      </c>
      <c r="H2311" s="9" t="s">
        <v>55</v>
      </c>
      <c r="I2311" s="9">
        <v>556</v>
      </c>
      <c r="J2311" s="9" t="s">
        <v>2826</v>
      </c>
      <c r="K2311" t="s">
        <v>2806</v>
      </c>
      <c r="L2311">
        <v>2010</v>
      </c>
      <c r="M2311" t="s">
        <v>2805</v>
      </c>
    </row>
    <row r="2312" spans="1:13" ht="34" x14ac:dyDescent="0.2">
      <c r="A2312" s="15" t="s">
        <v>2824</v>
      </c>
      <c r="B2312" t="s">
        <v>55</v>
      </c>
      <c r="C2312" s="13">
        <v>0.86099999999999999</v>
      </c>
      <c r="D2312" s="13" t="s">
        <v>55</v>
      </c>
      <c r="E2312" s="13" t="s">
        <v>55</v>
      </c>
      <c r="F2312" s="13" t="s">
        <v>55</v>
      </c>
      <c r="G2312" t="s">
        <v>1431</v>
      </c>
      <c r="H2312" s="9" t="s">
        <v>55</v>
      </c>
      <c r="I2312" s="9">
        <v>556</v>
      </c>
      <c r="J2312" s="9" t="s">
        <v>2827</v>
      </c>
      <c r="K2312" t="s">
        <v>2806</v>
      </c>
      <c r="L2312">
        <v>2010</v>
      </c>
      <c r="M2312" t="s">
        <v>2805</v>
      </c>
    </row>
    <row r="2313" spans="1:13" ht="17" x14ac:dyDescent="0.2">
      <c r="A2313" s="15" t="s">
        <v>2828</v>
      </c>
      <c r="B2313" t="s">
        <v>55</v>
      </c>
      <c r="C2313" s="13" t="s">
        <v>379</v>
      </c>
      <c r="D2313" s="13" t="s">
        <v>379</v>
      </c>
      <c r="E2313" s="13" t="s">
        <v>379</v>
      </c>
      <c r="F2313" s="9" t="s">
        <v>72</v>
      </c>
      <c r="G2313" t="s">
        <v>1431</v>
      </c>
      <c r="H2313" s="9" t="s">
        <v>37</v>
      </c>
      <c r="I2313" s="9">
        <v>707</v>
      </c>
      <c r="J2313" s="9" t="s">
        <v>2825</v>
      </c>
      <c r="K2313" t="s">
        <v>2806</v>
      </c>
      <c r="L2313">
        <v>2010</v>
      </c>
      <c r="M2313" t="s">
        <v>2805</v>
      </c>
    </row>
    <row r="2314" spans="1:13" ht="17" x14ac:dyDescent="0.2">
      <c r="A2314" s="15" t="s">
        <v>2828</v>
      </c>
      <c r="B2314" t="s">
        <v>55</v>
      </c>
      <c r="C2314" s="13" t="s">
        <v>379</v>
      </c>
      <c r="D2314" s="13" t="s">
        <v>379</v>
      </c>
      <c r="E2314" s="13" t="s">
        <v>379</v>
      </c>
      <c r="F2314" s="9" t="s">
        <v>72</v>
      </c>
      <c r="G2314" t="s">
        <v>1431</v>
      </c>
      <c r="H2314" s="9" t="s">
        <v>37</v>
      </c>
      <c r="I2314" s="9">
        <v>707</v>
      </c>
      <c r="J2314" s="9" t="s">
        <v>2826</v>
      </c>
      <c r="K2314" t="s">
        <v>2806</v>
      </c>
      <c r="L2314">
        <v>2010</v>
      </c>
      <c r="M2314" t="s">
        <v>2805</v>
      </c>
    </row>
    <row r="2315" spans="1:13" ht="17" x14ac:dyDescent="0.2">
      <c r="A2315" s="15" t="s">
        <v>2828</v>
      </c>
      <c r="B2315" t="s">
        <v>55</v>
      </c>
      <c r="C2315" s="13" t="s">
        <v>379</v>
      </c>
      <c r="D2315" s="13" t="s">
        <v>379</v>
      </c>
      <c r="E2315" s="13" t="s">
        <v>379</v>
      </c>
      <c r="F2315" s="9" t="s">
        <v>72</v>
      </c>
      <c r="G2315" t="s">
        <v>1431</v>
      </c>
      <c r="H2315" s="9" t="s">
        <v>37</v>
      </c>
      <c r="I2315" s="9">
        <v>707</v>
      </c>
      <c r="J2315" s="9" t="s">
        <v>2827</v>
      </c>
      <c r="K2315" t="s">
        <v>2806</v>
      </c>
      <c r="L2315">
        <v>2010</v>
      </c>
      <c r="M2315" t="s">
        <v>2805</v>
      </c>
    </row>
    <row r="2316" spans="1:13" ht="17" x14ac:dyDescent="0.2">
      <c r="A2316" s="15" t="s">
        <v>2829</v>
      </c>
      <c r="B2316" t="s">
        <v>55</v>
      </c>
      <c r="C2316" s="13" t="s">
        <v>438</v>
      </c>
      <c r="D2316" s="13" t="s">
        <v>438</v>
      </c>
      <c r="E2316" s="13" t="s">
        <v>438</v>
      </c>
      <c r="F2316" s="13" t="s">
        <v>438</v>
      </c>
      <c r="G2316" t="s">
        <v>1431</v>
      </c>
      <c r="H2316" s="9" t="s">
        <v>55</v>
      </c>
      <c r="I2316" s="9">
        <v>1970</v>
      </c>
      <c r="J2316" s="9" t="s">
        <v>55</v>
      </c>
      <c r="K2316" t="s">
        <v>2806</v>
      </c>
      <c r="L2316">
        <v>2010</v>
      </c>
      <c r="M2316" t="s">
        <v>2805</v>
      </c>
    </row>
    <row r="2317" spans="1:13" ht="17" x14ac:dyDescent="0.2">
      <c r="A2317" s="15" t="s">
        <v>69</v>
      </c>
      <c r="B2317" t="s">
        <v>55</v>
      </c>
      <c r="C2317" s="13" t="s">
        <v>438</v>
      </c>
      <c r="D2317" s="13" t="s">
        <v>438</v>
      </c>
      <c r="E2317" s="13" t="s">
        <v>438</v>
      </c>
      <c r="F2317" s="13" t="s">
        <v>438</v>
      </c>
      <c r="G2317" t="s">
        <v>1431</v>
      </c>
      <c r="H2317" s="9" t="s">
        <v>55</v>
      </c>
      <c r="I2317" s="9">
        <v>1851</v>
      </c>
      <c r="J2317" s="9" t="s">
        <v>55</v>
      </c>
      <c r="K2317" t="s">
        <v>2806</v>
      </c>
      <c r="L2317">
        <v>2010</v>
      </c>
      <c r="M2317" t="s">
        <v>2805</v>
      </c>
    </row>
    <row r="2318" spans="1:13" ht="17" x14ac:dyDescent="0.2">
      <c r="A2318" s="15" t="s">
        <v>2830</v>
      </c>
      <c r="B2318" t="s">
        <v>55</v>
      </c>
      <c r="C2318" s="13" t="s">
        <v>438</v>
      </c>
      <c r="D2318" s="13" t="s">
        <v>438</v>
      </c>
      <c r="E2318" s="13" t="s">
        <v>438</v>
      </c>
      <c r="F2318" s="13" t="s">
        <v>438</v>
      </c>
      <c r="G2318" t="s">
        <v>1431</v>
      </c>
      <c r="H2318" s="9" t="s">
        <v>55</v>
      </c>
      <c r="I2318" s="9">
        <v>1240</v>
      </c>
      <c r="J2318" s="9" t="s">
        <v>55</v>
      </c>
      <c r="K2318" t="s">
        <v>2806</v>
      </c>
      <c r="L2318">
        <v>2010</v>
      </c>
      <c r="M2318" t="s">
        <v>2805</v>
      </c>
    </row>
    <row r="2319" spans="1:13" ht="17" x14ac:dyDescent="0.2">
      <c r="A2319" s="15" t="s">
        <v>2831</v>
      </c>
      <c r="B2319" t="s">
        <v>55</v>
      </c>
      <c r="C2319" s="13" t="s">
        <v>438</v>
      </c>
      <c r="D2319" s="13" t="s">
        <v>438</v>
      </c>
      <c r="E2319" s="13" t="s">
        <v>438</v>
      </c>
      <c r="F2319" s="13" t="s">
        <v>438</v>
      </c>
      <c r="G2319" t="s">
        <v>1431</v>
      </c>
      <c r="H2319" s="9" t="s">
        <v>55</v>
      </c>
      <c r="I2319" s="9">
        <v>940</v>
      </c>
      <c r="J2319" s="9" t="s">
        <v>55</v>
      </c>
      <c r="K2319" t="s">
        <v>2806</v>
      </c>
      <c r="L2319">
        <v>2010</v>
      </c>
      <c r="M2319" t="s">
        <v>2805</v>
      </c>
    </row>
    <row r="2320" spans="1:13" ht="17" x14ac:dyDescent="0.2">
      <c r="A2320" s="15" t="s">
        <v>2832</v>
      </c>
      <c r="B2320" t="s">
        <v>55</v>
      </c>
      <c r="C2320" s="13" t="s">
        <v>438</v>
      </c>
      <c r="D2320" s="13" t="s">
        <v>438</v>
      </c>
      <c r="E2320" s="13" t="s">
        <v>438</v>
      </c>
      <c r="F2320" s="13" t="s">
        <v>438</v>
      </c>
      <c r="G2320" t="s">
        <v>1431</v>
      </c>
      <c r="H2320" s="9" t="s">
        <v>55</v>
      </c>
      <c r="I2320" s="9">
        <v>925</v>
      </c>
      <c r="J2320" s="9" t="s">
        <v>55</v>
      </c>
      <c r="K2320" t="s">
        <v>2806</v>
      </c>
      <c r="L2320">
        <v>2010</v>
      </c>
      <c r="M2320" t="s">
        <v>2805</v>
      </c>
    </row>
    <row r="2321" spans="1:13" ht="17" x14ac:dyDescent="0.2">
      <c r="A2321" s="15" t="s">
        <v>2835</v>
      </c>
      <c r="B2321" t="s">
        <v>55</v>
      </c>
      <c r="C2321" s="13" t="s">
        <v>438</v>
      </c>
      <c r="D2321" s="13" t="s">
        <v>438</v>
      </c>
      <c r="E2321" s="13" t="s">
        <v>438</v>
      </c>
      <c r="F2321" s="13" t="s">
        <v>438</v>
      </c>
      <c r="G2321" t="s">
        <v>1431</v>
      </c>
      <c r="H2321" s="9" t="s">
        <v>55</v>
      </c>
      <c r="I2321" s="9">
        <v>557</v>
      </c>
      <c r="J2321" s="9" t="s">
        <v>55</v>
      </c>
      <c r="K2321" t="s">
        <v>2806</v>
      </c>
      <c r="L2321">
        <v>2010</v>
      </c>
      <c r="M2321" t="s">
        <v>2805</v>
      </c>
    </row>
    <row r="2322" spans="1:13" ht="17" x14ac:dyDescent="0.2">
      <c r="A2322" s="15" t="s">
        <v>2834</v>
      </c>
      <c r="B2322" t="s">
        <v>55</v>
      </c>
      <c r="C2322" s="13" t="s">
        <v>438</v>
      </c>
      <c r="D2322" s="13" t="s">
        <v>438</v>
      </c>
      <c r="E2322" s="13" t="s">
        <v>438</v>
      </c>
      <c r="F2322" s="13" t="s">
        <v>438</v>
      </c>
      <c r="G2322" t="s">
        <v>1431</v>
      </c>
      <c r="H2322" s="9" t="s">
        <v>55</v>
      </c>
      <c r="I2322" s="9">
        <v>535</v>
      </c>
      <c r="J2322" s="9" t="s">
        <v>55</v>
      </c>
      <c r="K2322" t="s">
        <v>2806</v>
      </c>
      <c r="L2322">
        <v>2010</v>
      </c>
      <c r="M2322" t="s">
        <v>2805</v>
      </c>
    </row>
    <row r="2323" spans="1:13" ht="17" x14ac:dyDescent="0.2">
      <c r="A2323" s="15" t="s">
        <v>2833</v>
      </c>
      <c r="B2323" t="s">
        <v>55</v>
      </c>
      <c r="C2323" s="13" t="s">
        <v>438</v>
      </c>
      <c r="D2323" s="13" t="s">
        <v>438</v>
      </c>
      <c r="E2323" s="13" t="s">
        <v>438</v>
      </c>
      <c r="F2323" s="13" t="s">
        <v>438</v>
      </c>
      <c r="G2323" t="s">
        <v>1431</v>
      </c>
      <c r="H2323" s="9" t="s">
        <v>55</v>
      </c>
      <c r="I2323" s="9">
        <v>1240</v>
      </c>
      <c r="J2323" s="9" t="s">
        <v>55</v>
      </c>
      <c r="K2323" t="s">
        <v>2806</v>
      </c>
      <c r="L2323">
        <v>2010</v>
      </c>
      <c r="M2323" t="s">
        <v>2805</v>
      </c>
    </row>
    <row r="2324" spans="1:13" ht="17" x14ac:dyDescent="0.2">
      <c r="A2324" s="15" t="s">
        <v>2836</v>
      </c>
      <c r="B2324" t="s">
        <v>55</v>
      </c>
      <c r="C2324" s="13" t="s">
        <v>438</v>
      </c>
      <c r="D2324" s="13" t="s">
        <v>438</v>
      </c>
      <c r="E2324" s="13" t="s">
        <v>438</v>
      </c>
      <c r="F2324" s="13" t="s">
        <v>438</v>
      </c>
      <c r="G2324" t="s">
        <v>1431</v>
      </c>
      <c r="H2324" s="9" t="s">
        <v>55</v>
      </c>
      <c r="I2324" s="9">
        <v>1160</v>
      </c>
      <c r="J2324" s="9" t="s">
        <v>55</v>
      </c>
      <c r="K2324" t="s">
        <v>2806</v>
      </c>
      <c r="L2324">
        <v>2010</v>
      </c>
      <c r="M2324" t="s">
        <v>2805</v>
      </c>
    </row>
    <row r="2325" spans="1:13" ht="17" x14ac:dyDescent="0.2">
      <c r="A2325" s="15" t="s">
        <v>2837</v>
      </c>
      <c r="B2325" t="s">
        <v>55</v>
      </c>
      <c r="C2325" s="13" t="s">
        <v>438</v>
      </c>
      <c r="D2325" s="13" t="s">
        <v>438</v>
      </c>
      <c r="E2325" s="13" t="s">
        <v>438</v>
      </c>
      <c r="F2325" s="13" t="s">
        <v>438</v>
      </c>
      <c r="G2325" t="s">
        <v>1431</v>
      </c>
      <c r="H2325" s="9" t="s">
        <v>55</v>
      </c>
      <c r="I2325" s="9">
        <v>754</v>
      </c>
      <c r="J2325" s="9" t="s">
        <v>55</v>
      </c>
      <c r="K2325" t="s">
        <v>2806</v>
      </c>
      <c r="L2325">
        <v>2010</v>
      </c>
      <c r="M2325" t="s">
        <v>2805</v>
      </c>
    </row>
    <row r="2326" spans="1:13" ht="17" x14ac:dyDescent="0.2">
      <c r="A2326" s="15" t="s">
        <v>2838</v>
      </c>
      <c r="B2326" t="s">
        <v>55</v>
      </c>
      <c r="C2326" s="13" t="s">
        <v>438</v>
      </c>
      <c r="D2326" s="13" t="s">
        <v>438</v>
      </c>
      <c r="E2326" s="13" t="s">
        <v>438</v>
      </c>
      <c r="F2326" s="13" t="s">
        <v>438</v>
      </c>
      <c r="G2326" t="s">
        <v>1431</v>
      </c>
      <c r="H2326" s="9" t="s">
        <v>55</v>
      </c>
      <c r="I2326" s="9">
        <v>698</v>
      </c>
      <c r="J2326" s="9" t="s">
        <v>55</v>
      </c>
      <c r="K2326" t="s">
        <v>2806</v>
      </c>
      <c r="L2326">
        <v>2010</v>
      </c>
      <c r="M2326" t="s">
        <v>2805</v>
      </c>
    </row>
    <row r="2327" spans="1:13" ht="17" x14ac:dyDescent="0.2">
      <c r="A2327" s="15" t="s">
        <v>2839</v>
      </c>
      <c r="B2327" t="s">
        <v>55</v>
      </c>
      <c r="C2327" s="13" t="s">
        <v>438</v>
      </c>
      <c r="D2327" s="13" t="s">
        <v>438</v>
      </c>
      <c r="E2327" s="13" t="s">
        <v>438</v>
      </c>
      <c r="F2327" s="13" t="s">
        <v>438</v>
      </c>
      <c r="G2327" t="s">
        <v>1431</v>
      </c>
      <c r="H2327" s="9" t="s">
        <v>55</v>
      </c>
      <c r="I2327" s="9">
        <v>693</v>
      </c>
      <c r="J2327" s="9" t="s">
        <v>55</v>
      </c>
      <c r="K2327" t="s">
        <v>2806</v>
      </c>
      <c r="L2327">
        <v>2010</v>
      </c>
      <c r="M2327" t="s">
        <v>2805</v>
      </c>
    </row>
    <row r="2328" spans="1:13" ht="17" x14ac:dyDescent="0.2">
      <c r="A2328" s="15" t="s">
        <v>2840</v>
      </c>
      <c r="B2328" t="s">
        <v>55</v>
      </c>
      <c r="C2328" s="13" t="s">
        <v>438</v>
      </c>
      <c r="D2328" s="13" t="s">
        <v>438</v>
      </c>
      <c r="E2328" s="13" t="s">
        <v>438</v>
      </c>
      <c r="F2328" s="13" t="s">
        <v>438</v>
      </c>
      <c r="G2328" t="s">
        <v>1431</v>
      </c>
      <c r="H2328" s="9" t="s">
        <v>55</v>
      </c>
      <c r="I2328" s="9">
        <v>575</v>
      </c>
      <c r="J2328" s="9" t="s">
        <v>55</v>
      </c>
      <c r="K2328" t="s">
        <v>2806</v>
      </c>
      <c r="L2328">
        <v>2010</v>
      </c>
      <c r="M2328" t="s">
        <v>2805</v>
      </c>
    </row>
    <row r="2329" spans="1:13" ht="17" x14ac:dyDescent="0.2">
      <c r="A2329" s="15" t="s">
        <v>2841</v>
      </c>
      <c r="B2329" t="s">
        <v>55</v>
      </c>
      <c r="C2329" s="13" t="s">
        <v>438</v>
      </c>
      <c r="D2329" s="13" t="s">
        <v>438</v>
      </c>
      <c r="E2329" s="13" t="s">
        <v>438</v>
      </c>
      <c r="F2329" s="13" t="s">
        <v>438</v>
      </c>
      <c r="G2329" t="s">
        <v>1431</v>
      </c>
      <c r="H2329" s="9" t="s">
        <v>55</v>
      </c>
      <c r="I2329" s="9">
        <v>556</v>
      </c>
      <c r="J2329" s="9" t="s">
        <v>55</v>
      </c>
      <c r="K2329" t="s">
        <v>2806</v>
      </c>
      <c r="L2329">
        <v>2010</v>
      </c>
      <c r="M2329" t="s">
        <v>2805</v>
      </c>
    </row>
    <row r="2330" spans="1:13" ht="17" x14ac:dyDescent="0.2">
      <c r="A2330" s="15" t="s">
        <v>2842</v>
      </c>
      <c r="B2330" t="s">
        <v>55</v>
      </c>
      <c r="C2330" s="13" t="s">
        <v>438</v>
      </c>
      <c r="D2330" s="13" t="s">
        <v>438</v>
      </c>
      <c r="E2330" s="13" t="s">
        <v>438</v>
      </c>
      <c r="F2330" s="13" t="s">
        <v>438</v>
      </c>
      <c r="G2330" t="s">
        <v>1431</v>
      </c>
      <c r="H2330" s="9" t="s">
        <v>55</v>
      </c>
      <c r="I2330" s="9">
        <v>754</v>
      </c>
      <c r="J2330" s="9" t="s">
        <v>55</v>
      </c>
      <c r="K2330" t="s">
        <v>2806</v>
      </c>
      <c r="L2330">
        <v>2010</v>
      </c>
      <c r="M2330" t="s">
        <v>2805</v>
      </c>
    </row>
    <row r="2331" spans="1:13" ht="17" x14ac:dyDescent="0.2">
      <c r="A2331" s="15" t="s">
        <v>68</v>
      </c>
      <c r="B2331" t="s">
        <v>55</v>
      </c>
      <c r="C2331" s="13" t="s">
        <v>438</v>
      </c>
      <c r="D2331" s="13" t="s">
        <v>438</v>
      </c>
      <c r="E2331" s="13" t="s">
        <v>438</v>
      </c>
      <c r="F2331" s="13" t="s">
        <v>438</v>
      </c>
      <c r="G2331" t="s">
        <v>1431</v>
      </c>
      <c r="H2331" s="9" t="s">
        <v>55</v>
      </c>
      <c r="I2331" s="9">
        <v>707</v>
      </c>
      <c r="J2331" s="9" t="s">
        <v>55</v>
      </c>
      <c r="K2331" t="s">
        <v>2806</v>
      </c>
      <c r="L2331">
        <v>2010</v>
      </c>
      <c r="M2331" t="s">
        <v>2805</v>
      </c>
    </row>
    <row r="2332" spans="1:13" ht="17" x14ac:dyDescent="0.2">
      <c r="A2332" s="15" t="s">
        <v>2500</v>
      </c>
      <c r="B2332" t="s">
        <v>55</v>
      </c>
      <c r="C2332" s="13" t="s">
        <v>379</v>
      </c>
      <c r="D2332" s="13" t="s">
        <v>379</v>
      </c>
      <c r="E2332" s="13" t="s">
        <v>379</v>
      </c>
      <c r="F2332" s="9" t="s">
        <v>438</v>
      </c>
      <c r="G2332" s="13" t="s">
        <v>2853</v>
      </c>
      <c r="H2332" s="9" t="s">
        <v>1016</v>
      </c>
      <c r="I2332" s="9" t="s">
        <v>438</v>
      </c>
      <c r="J2332" s="9" t="s">
        <v>2851</v>
      </c>
      <c r="K2332" t="s">
        <v>2490</v>
      </c>
      <c r="L2332">
        <v>2010</v>
      </c>
      <c r="M2332" t="s">
        <v>2489</v>
      </c>
    </row>
    <row r="2333" spans="1:13" ht="17" x14ac:dyDescent="0.2">
      <c r="A2333" s="15" t="s">
        <v>2501</v>
      </c>
      <c r="B2333" t="s">
        <v>55</v>
      </c>
      <c r="C2333" s="13" t="s">
        <v>379</v>
      </c>
      <c r="D2333" s="13" t="s">
        <v>379</v>
      </c>
      <c r="E2333" s="13" t="s">
        <v>379</v>
      </c>
      <c r="F2333" s="9" t="s">
        <v>438</v>
      </c>
      <c r="G2333" s="13" t="s">
        <v>2853</v>
      </c>
      <c r="H2333" s="9" t="s">
        <v>1016</v>
      </c>
      <c r="I2333" s="9" t="s">
        <v>438</v>
      </c>
      <c r="J2333" s="9" t="s">
        <v>2851</v>
      </c>
      <c r="K2333" t="s">
        <v>2490</v>
      </c>
      <c r="L2333">
        <v>2010</v>
      </c>
      <c r="M2333" t="s">
        <v>2489</v>
      </c>
    </row>
    <row r="2334" spans="1:13" ht="17" x14ac:dyDescent="0.2">
      <c r="A2334" s="15" t="s">
        <v>2502</v>
      </c>
      <c r="B2334" t="s">
        <v>55</v>
      </c>
      <c r="C2334" s="13" t="s">
        <v>379</v>
      </c>
      <c r="D2334" s="13" t="s">
        <v>379</v>
      </c>
      <c r="E2334" s="13" t="s">
        <v>379</v>
      </c>
      <c r="F2334" s="9" t="s">
        <v>438</v>
      </c>
      <c r="G2334" s="13" t="s">
        <v>2853</v>
      </c>
      <c r="H2334" s="9" t="s">
        <v>1016</v>
      </c>
      <c r="I2334" s="9" t="s">
        <v>438</v>
      </c>
      <c r="J2334" s="9" t="s">
        <v>2851</v>
      </c>
      <c r="K2334" t="s">
        <v>2490</v>
      </c>
      <c r="L2334">
        <v>2010</v>
      </c>
      <c r="M2334" t="s">
        <v>2489</v>
      </c>
    </row>
    <row r="2335" spans="1:13" ht="17" x14ac:dyDescent="0.2">
      <c r="A2335" s="15" t="s">
        <v>2503</v>
      </c>
      <c r="B2335" t="s">
        <v>55</v>
      </c>
      <c r="C2335" s="13" t="s">
        <v>379</v>
      </c>
      <c r="D2335" s="13" t="s">
        <v>379</v>
      </c>
      <c r="E2335" s="13" t="s">
        <v>379</v>
      </c>
      <c r="F2335" s="9" t="s">
        <v>438</v>
      </c>
      <c r="G2335" s="13" t="s">
        <v>2853</v>
      </c>
      <c r="H2335" s="9" t="s">
        <v>1016</v>
      </c>
      <c r="I2335" s="9" t="s">
        <v>438</v>
      </c>
      <c r="J2335" s="9" t="s">
        <v>2851</v>
      </c>
      <c r="K2335" t="s">
        <v>2490</v>
      </c>
      <c r="L2335">
        <v>2010</v>
      </c>
      <c r="M2335" t="s">
        <v>2489</v>
      </c>
    </row>
    <row r="2336" spans="1:13" ht="17" x14ac:dyDescent="0.2">
      <c r="A2336" s="15" t="s">
        <v>2504</v>
      </c>
      <c r="B2336" t="s">
        <v>55</v>
      </c>
      <c r="C2336" s="13" t="s">
        <v>379</v>
      </c>
      <c r="D2336" s="13" t="s">
        <v>379</v>
      </c>
      <c r="E2336" s="13" t="s">
        <v>379</v>
      </c>
      <c r="F2336" s="9" t="s">
        <v>438</v>
      </c>
      <c r="G2336" s="13" t="s">
        <v>2853</v>
      </c>
      <c r="H2336" s="9" t="s">
        <v>1016</v>
      </c>
      <c r="I2336" s="9" t="s">
        <v>438</v>
      </c>
      <c r="J2336" s="9" t="s">
        <v>2851</v>
      </c>
      <c r="K2336" t="s">
        <v>2490</v>
      </c>
      <c r="L2336">
        <v>2010</v>
      </c>
      <c r="M2336" t="s">
        <v>2489</v>
      </c>
    </row>
    <row r="2337" spans="1:13" ht="17" x14ac:dyDescent="0.2">
      <c r="A2337" s="15" t="s">
        <v>2505</v>
      </c>
      <c r="B2337" t="s">
        <v>55</v>
      </c>
      <c r="C2337" s="13" t="s">
        <v>379</v>
      </c>
      <c r="D2337" s="13" t="s">
        <v>379</v>
      </c>
      <c r="E2337" s="13" t="s">
        <v>379</v>
      </c>
      <c r="F2337" s="9" t="s">
        <v>438</v>
      </c>
      <c r="G2337" s="13" t="s">
        <v>2853</v>
      </c>
      <c r="H2337" s="9" t="s">
        <v>1016</v>
      </c>
      <c r="I2337" s="9" t="s">
        <v>438</v>
      </c>
      <c r="J2337" s="9" t="s">
        <v>2851</v>
      </c>
      <c r="K2337" t="s">
        <v>2490</v>
      </c>
      <c r="L2337">
        <v>2010</v>
      </c>
      <c r="M2337" t="s">
        <v>2489</v>
      </c>
    </row>
    <row r="2338" spans="1:13" ht="17" x14ac:dyDescent="0.2">
      <c r="A2338" s="15" t="s">
        <v>2506</v>
      </c>
      <c r="B2338" t="s">
        <v>55</v>
      </c>
      <c r="C2338" s="13" t="s">
        <v>379</v>
      </c>
      <c r="D2338" s="13" t="s">
        <v>379</v>
      </c>
      <c r="E2338" s="13" t="s">
        <v>379</v>
      </c>
      <c r="F2338" s="9" t="s">
        <v>438</v>
      </c>
      <c r="G2338" s="13" t="s">
        <v>2853</v>
      </c>
      <c r="H2338" s="9" t="s">
        <v>1016</v>
      </c>
      <c r="I2338" s="9" t="s">
        <v>438</v>
      </c>
      <c r="J2338" s="9" t="s">
        <v>2851</v>
      </c>
      <c r="K2338" t="s">
        <v>2490</v>
      </c>
      <c r="L2338">
        <v>2010</v>
      </c>
      <c r="M2338" t="s">
        <v>2489</v>
      </c>
    </row>
    <row r="2339" spans="1:13" ht="17" x14ac:dyDescent="0.2">
      <c r="A2339" s="15" t="s">
        <v>2500</v>
      </c>
      <c r="B2339" t="s">
        <v>55</v>
      </c>
      <c r="C2339" s="13" t="s">
        <v>379</v>
      </c>
      <c r="D2339" s="13" t="s">
        <v>379</v>
      </c>
      <c r="E2339" s="13" t="s">
        <v>379</v>
      </c>
      <c r="F2339" s="9" t="s">
        <v>438</v>
      </c>
      <c r="G2339" s="13" t="s">
        <v>2853</v>
      </c>
      <c r="H2339" s="9" t="s">
        <v>1016</v>
      </c>
      <c r="I2339" s="9" t="s">
        <v>438</v>
      </c>
      <c r="J2339" s="9" t="s">
        <v>2852</v>
      </c>
      <c r="K2339" t="s">
        <v>2490</v>
      </c>
      <c r="L2339">
        <v>2010</v>
      </c>
      <c r="M2339" t="s">
        <v>2489</v>
      </c>
    </row>
    <row r="2340" spans="1:13" ht="17" x14ac:dyDescent="0.2">
      <c r="A2340" s="15" t="s">
        <v>2501</v>
      </c>
      <c r="B2340" t="s">
        <v>55</v>
      </c>
      <c r="C2340" s="13" t="s">
        <v>379</v>
      </c>
      <c r="D2340" s="13" t="s">
        <v>379</v>
      </c>
      <c r="E2340" s="13" t="s">
        <v>379</v>
      </c>
      <c r="F2340" s="9" t="s">
        <v>438</v>
      </c>
      <c r="G2340" s="13" t="s">
        <v>2853</v>
      </c>
      <c r="H2340" s="9" t="s">
        <v>1016</v>
      </c>
      <c r="I2340" s="9" t="s">
        <v>438</v>
      </c>
      <c r="J2340" s="9" t="s">
        <v>2852</v>
      </c>
      <c r="K2340" t="s">
        <v>2490</v>
      </c>
      <c r="L2340">
        <v>2010</v>
      </c>
      <c r="M2340" t="s">
        <v>2489</v>
      </c>
    </row>
    <row r="2341" spans="1:13" ht="17" x14ac:dyDescent="0.2">
      <c r="A2341" s="15" t="s">
        <v>2502</v>
      </c>
      <c r="B2341" t="s">
        <v>55</v>
      </c>
      <c r="C2341" s="13" t="s">
        <v>379</v>
      </c>
      <c r="D2341" s="13" t="s">
        <v>379</v>
      </c>
      <c r="E2341" s="13" t="s">
        <v>379</v>
      </c>
      <c r="F2341" s="9" t="s">
        <v>438</v>
      </c>
      <c r="G2341" s="13" t="s">
        <v>2853</v>
      </c>
      <c r="H2341" s="9" t="s">
        <v>1016</v>
      </c>
      <c r="I2341" s="9" t="s">
        <v>438</v>
      </c>
      <c r="J2341" s="9" t="s">
        <v>2852</v>
      </c>
      <c r="K2341" t="s">
        <v>2490</v>
      </c>
      <c r="L2341">
        <v>2010</v>
      </c>
      <c r="M2341" t="s">
        <v>2489</v>
      </c>
    </row>
    <row r="2342" spans="1:13" ht="17" x14ac:dyDescent="0.2">
      <c r="A2342" s="15" t="s">
        <v>2503</v>
      </c>
      <c r="B2342" t="s">
        <v>55</v>
      </c>
      <c r="C2342" s="13" t="s">
        <v>379</v>
      </c>
      <c r="D2342" s="13" t="s">
        <v>379</v>
      </c>
      <c r="E2342" s="13" t="s">
        <v>379</v>
      </c>
      <c r="F2342" s="9" t="s">
        <v>438</v>
      </c>
      <c r="G2342" s="13" t="s">
        <v>2853</v>
      </c>
      <c r="H2342" s="9" t="s">
        <v>1016</v>
      </c>
      <c r="I2342" s="9" t="s">
        <v>438</v>
      </c>
      <c r="J2342" s="9" t="s">
        <v>2852</v>
      </c>
      <c r="K2342" t="s">
        <v>2490</v>
      </c>
      <c r="L2342">
        <v>2010</v>
      </c>
      <c r="M2342" t="s">
        <v>2489</v>
      </c>
    </row>
    <row r="2343" spans="1:13" ht="17" x14ac:dyDescent="0.2">
      <c r="A2343" s="15" t="s">
        <v>2504</v>
      </c>
      <c r="B2343" t="s">
        <v>55</v>
      </c>
      <c r="C2343" s="13" t="s">
        <v>379</v>
      </c>
      <c r="D2343" s="13" t="s">
        <v>379</v>
      </c>
      <c r="E2343" s="13" t="s">
        <v>379</v>
      </c>
      <c r="F2343" s="9" t="s">
        <v>438</v>
      </c>
      <c r="G2343" s="13" t="s">
        <v>2853</v>
      </c>
      <c r="H2343" s="9" t="s">
        <v>1016</v>
      </c>
      <c r="I2343" s="9" t="s">
        <v>438</v>
      </c>
      <c r="J2343" s="9" t="s">
        <v>2852</v>
      </c>
      <c r="K2343" t="s">
        <v>2490</v>
      </c>
      <c r="L2343">
        <v>2010</v>
      </c>
      <c r="M2343" t="s">
        <v>2489</v>
      </c>
    </row>
    <row r="2344" spans="1:13" ht="17" x14ac:dyDescent="0.2">
      <c r="A2344" s="15" t="s">
        <v>2505</v>
      </c>
      <c r="B2344" t="s">
        <v>55</v>
      </c>
      <c r="C2344" s="13" t="s">
        <v>379</v>
      </c>
      <c r="D2344" s="13" t="s">
        <v>379</v>
      </c>
      <c r="E2344" s="13" t="s">
        <v>379</v>
      </c>
      <c r="F2344" s="9" t="s">
        <v>438</v>
      </c>
      <c r="G2344" s="13" t="s">
        <v>2853</v>
      </c>
      <c r="H2344" s="9" t="s">
        <v>1016</v>
      </c>
      <c r="I2344" s="9" t="s">
        <v>438</v>
      </c>
      <c r="J2344" s="9" t="s">
        <v>2852</v>
      </c>
      <c r="K2344" t="s">
        <v>2490</v>
      </c>
      <c r="L2344">
        <v>2010</v>
      </c>
      <c r="M2344" t="s">
        <v>2489</v>
      </c>
    </row>
    <row r="2345" spans="1:13" ht="17" x14ac:dyDescent="0.2">
      <c r="A2345" s="15" t="s">
        <v>2506</v>
      </c>
      <c r="B2345" t="s">
        <v>55</v>
      </c>
      <c r="C2345" s="13" t="s">
        <v>379</v>
      </c>
      <c r="D2345" s="13" t="s">
        <v>379</v>
      </c>
      <c r="E2345" s="13" t="s">
        <v>379</v>
      </c>
      <c r="F2345" s="9" t="s">
        <v>438</v>
      </c>
      <c r="G2345" s="13" t="s">
        <v>2853</v>
      </c>
      <c r="H2345" s="9" t="s">
        <v>1016</v>
      </c>
      <c r="I2345" s="9" t="s">
        <v>438</v>
      </c>
      <c r="J2345" s="9" t="s">
        <v>2852</v>
      </c>
      <c r="K2345" t="s">
        <v>2490</v>
      </c>
      <c r="L2345">
        <v>2010</v>
      </c>
      <c r="M2345" t="s">
        <v>2489</v>
      </c>
    </row>
    <row r="2346" spans="1:13" ht="17" x14ac:dyDescent="0.2">
      <c r="A2346" s="15" t="s">
        <v>2854</v>
      </c>
      <c r="B2346" t="s">
        <v>55</v>
      </c>
      <c r="C2346" s="13" t="s">
        <v>379</v>
      </c>
      <c r="D2346" s="13" t="s">
        <v>379</v>
      </c>
      <c r="E2346" s="13" t="s">
        <v>379</v>
      </c>
      <c r="F2346" s="9" t="s">
        <v>438</v>
      </c>
      <c r="G2346" s="13" t="s">
        <v>2853</v>
      </c>
      <c r="H2346" s="9" t="s">
        <v>1016</v>
      </c>
      <c r="I2346" s="9" t="s">
        <v>438</v>
      </c>
      <c r="J2346" s="9" t="s">
        <v>2851</v>
      </c>
      <c r="K2346" t="s">
        <v>2490</v>
      </c>
      <c r="L2346">
        <v>2010</v>
      </c>
      <c r="M2346" t="s">
        <v>2489</v>
      </c>
    </row>
    <row r="2347" spans="1:13" ht="17" x14ac:dyDescent="0.2">
      <c r="A2347" s="15" t="s">
        <v>2855</v>
      </c>
      <c r="B2347" t="s">
        <v>55</v>
      </c>
      <c r="C2347" s="13" t="s">
        <v>379</v>
      </c>
      <c r="D2347" s="13" t="s">
        <v>379</v>
      </c>
      <c r="E2347" s="13" t="s">
        <v>379</v>
      </c>
      <c r="F2347" s="9" t="s">
        <v>438</v>
      </c>
      <c r="G2347" s="13" t="s">
        <v>2853</v>
      </c>
      <c r="H2347" s="9" t="s">
        <v>1016</v>
      </c>
      <c r="I2347" s="9" t="s">
        <v>438</v>
      </c>
      <c r="J2347" s="9" t="s">
        <v>2851</v>
      </c>
      <c r="K2347" t="s">
        <v>2490</v>
      </c>
      <c r="L2347">
        <v>2010</v>
      </c>
      <c r="M2347" t="s">
        <v>2489</v>
      </c>
    </row>
    <row r="2348" spans="1:13" ht="17" x14ac:dyDescent="0.2">
      <c r="A2348" s="15" t="s">
        <v>2856</v>
      </c>
      <c r="B2348" t="s">
        <v>55</v>
      </c>
      <c r="C2348" s="13" t="s">
        <v>379</v>
      </c>
      <c r="D2348" s="13" t="s">
        <v>379</v>
      </c>
      <c r="E2348" s="13" t="s">
        <v>379</v>
      </c>
      <c r="F2348" s="9" t="s">
        <v>438</v>
      </c>
      <c r="G2348" s="13" t="s">
        <v>2853</v>
      </c>
      <c r="H2348" s="9" t="s">
        <v>1016</v>
      </c>
      <c r="I2348" s="9" t="s">
        <v>438</v>
      </c>
      <c r="J2348" s="9" t="s">
        <v>2851</v>
      </c>
      <c r="K2348" t="s">
        <v>2490</v>
      </c>
      <c r="L2348">
        <v>2010</v>
      </c>
      <c r="M2348" t="s">
        <v>2489</v>
      </c>
    </row>
    <row r="2349" spans="1:13" ht="17" x14ac:dyDescent="0.2">
      <c r="A2349" s="15" t="s">
        <v>2857</v>
      </c>
      <c r="B2349" t="s">
        <v>55</v>
      </c>
      <c r="C2349" s="13" t="s">
        <v>379</v>
      </c>
      <c r="D2349" s="13" t="s">
        <v>379</v>
      </c>
      <c r="E2349" s="13" t="s">
        <v>379</v>
      </c>
      <c r="F2349" s="9" t="s">
        <v>438</v>
      </c>
      <c r="G2349" s="13" t="s">
        <v>2853</v>
      </c>
      <c r="H2349" s="9" t="s">
        <v>1016</v>
      </c>
      <c r="I2349" s="9" t="s">
        <v>438</v>
      </c>
      <c r="J2349" s="9" t="s">
        <v>2851</v>
      </c>
      <c r="K2349" t="s">
        <v>2490</v>
      </c>
      <c r="L2349">
        <v>2010</v>
      </c>
      <c r="M2349" t="s">
        <v>2489</v>
      </c>
    </row>
    <row r="2350" spans="1:13" ht="17" x14ac:dyDescent="0.2">
      <c r="A2350" s="15" t="s">
        <v>2858</v>
      </c>
      <c r="B2350" t="s">
        <v>55</v>
      </c>
      <c r="C2350" s="13" t="s">
        <v>379</v>
      </c>
      <c r="D2350" s="13" t="s">
        <v>379</v>
      </c>
      <c r="E2350" s="13" t="s">
        <v>379</v>
      </c>
      <c r="F2350" s="9" t="s">
        <v>438</v>
      </c>
      <c r="G2350" s="13" t="s">
        <v>2853</v>
      </c>
      <c r="H2350" s="9" t="s">
        <v>1016</v>
      </c>
      <c r="I2350" s="9" t="s">
        <v>438</v>
      </c>
      <c r="J2350" s="9" t="s">
        <v>2851</v>
      </c>
      <c r="K2350" t="s">
        <v>2490</v>
      </c>
      <c r="L2350">
        <v>2010</v>
      </c>
      <c r="M2350" t="s">
        <v>2489</v>
      </c>
    </row>
    <row r="2351" spans="1:13" ht="17" x14ac:dyDescent="0.2">
      <c r="A2351" s="15" t="s">
        <v>2859</v>
      </c>
      <c r="B2351" t="s">
        <v>55</v>
      </c>
      <c r="C2351" s="13" t="s">
        <v>379</v>
      </c>
      <c r="D2351" s="13" t="s">
        <v>379</v>
      </c>
      <c r="E2351" s="13" t="s">
        <v>379</v>
      </c>
      <c r="F2351" s="9" t="s">
        <v>438</v>
      </c>
      <c r="G2351" s="13" t="s">
        <v>2853</v>
      </c>
      <c r="H2351" s="9" t="s">
        <v>1016</v>
      </c>
      <c r="I2351" s="9" t="s">
        <v>438</v>
      </c>
      <c r="J2351" s="9" t="s">
        <v>2851</v>
      </c>
      <c r="K2351" t="s">
        <v>2490</v>
      </c>
      <c r="L2351">
        <v>2010</v>
      </c>
      <c r="M2351" t="s">
        <v>2489</v>
      </c>
    </row>
    <row r="2352" spans="1:13" ht="17" x14ac:dyDescent="0.2">
      <c r="A2352" s="15" t="s">
        <v>2860</v>
      </c>
      <c r="B2352" t="s">
        <v>55</v>
      </c>
      <c r="C2352" s="13" t="s">
        <v>379</v>
      </c>
      <c r="D2352" s="13" t="s">
        <v>379</v>
      </c>
      <c r="E2352" s="13" t="s">
        <v>379</v>
      </c>
      <c r="F2352" s="9" t="s">
        <v>438</v>
      </c>
      <c r="G2352" s="13" t="s">
        <v>2853</v>
      </c>
      <c r="H2352" s="9" t="s">
        <v>1016</v>
      </c>
      <c r="I2352" s="9" t="s">
        <v>438</v>
      </c>
      <c r="J2352" s="9" t="s">
        <v>2851</v>
      </c>
      <c r="K2352" t="s">
        <v>2490</v>
      </c>
      <c r="L2352">
        <v>2010</v>
      </c>
      <c r="M2352" t="s">
        <v>2489</v>
      </c>
    </row>
    <row r="2353" spans="1:13" ht="17" x14ac:dyDescent="0.2">
      <c r="A2353" s="15" t="s">
        <v>2854</v>
      </c>
      <c r="B2353" t="s">
        <v>55</v>
      </c>
      <c r="C2353" s="13" t="s">
        <v>379</v>
      </c>
      <c r="D2353" s="13" t="s">
        <v>379</v>
      </c>
      <c r="E2353" s="13" t="s">
        <v>379</v>
      </c>
      <c r="F2353" s="9" t="s">
        <v>438</v>
      </c>
      <c r="G2353" s="13" t="s">
        <v>2853</v>
      </c>
      <c r="H2353" s="9" t="s">
        <v>1016</v>
      </c>
      <c r="I2353" s="9" t="s">
        <v>438</v>
      </c>
      <c r="J2353" s="9" t="s">
        <v>2852</v>
      </c>
      <c r="K2353" t="s">
        <v>2490</v>
      </c>
      <c r="L2353">
        <v>2010</v>
      </c>
      <c r="M2353" t="s">
        <v>2489</v>
      </c>
    </row>
    <row r="2354" spans="1:13" ht="17" x14ac:dyDescent="0.2">
      <c r="A2354" s="15" t="s">
        <v>2855</v>
      </c>
      <c r="B2354" t="s">
        <v>55</v>
      </c>
      <c r="C2354" s="13" t="s">
        <v>379</v>
      </c>
      <c r="D2354" s="13" t="s">
        <v>379</v>
      </c>
      <c r="E2354" s="13" t="s">
        <v>379</v>
      </c>
      <c r="F2354" s="9" t="s">
        <v>438</v>
      </c>
      <c r="G2354" s="13" t="s">
        <v>2853</v>
      </c>
      <c r="H2354" s="9" t="s">
        <v>1016</v>
      </c>
      <c r="I2354" s="9" t="s">
        <v>438</v>
      </c>
      <c r="J2354" s="9" t="s">
        <v>2852</v>
      </c>
      <c r="K2354" t="s">
        <v>2490</v>
      </c>
      <c r="L2354">
        <v>2010</v>
      </c>
      <c r="M2354" t="s">
        <v>2489</v>
      </c>
    </row>
    <row r="2355" spans="1:13" ht="17" x14ac:dyDescent="0.2">
      <c r="A2355" s="15" t="s">
        <v>2856</v>
      </c>
      <c r="B2355" t="s">
        <v>55</v>
      </c>
      <c r="C2355" s="13" t="s">
        <v>379</v>
      </c>
      <c r="D2355" s="13" t="s">
        <v>379</v>
      </c>
      <c r="E2355" s="13" t="s">
        <v>379</v>
      </c>
      <c r="F2355" s="9" t="s">
        <v>438</v>
      </c>
      <c r="G2355" s="13" t="s">
        <v>2853</v>
      </c>
      <c r="H2355" s="9" t="s">
        <v>1016</v>
      </c>
      <c r="I2355" s="9" t="s">
        <v>438</v>
      </c>
      <c r="J2355" s="9" t="s">
        <v>2852</v>
      </c>
      <c r="K2355" t="s">
        <v>2490</v>
      </c>
      <c r="L2355">
        <v>2010</v>
      </c>
      <c r="M2355" t="s">
        <v>2489</v>
      </c>
    </row>
    <row r="2356" spans="1:13" ht="17" x14ac:dyDescent="0.2">
      <c r="A2356" s="15" t="s">
        <v>2857</v>
      </c>
      <c r="B2356" t="s">
        <v>55</v>
      </c>
      <c r="C2356" s="13" t="s">
        <v>379</v>
      </c>
      <c r="D2356" s="13" t="s">
        <v>379</v>
      </c>
      <c r="E2356" s="13" t="s">
        <v>379</v>
      </c>
      <c r="F2356" s="9" t="s">
        <v>438</v>
      </c>
      <c r="G2356" s="13" t="s">
        <v>2853</v>
      </c>
      <c r="H2356" s="9" t="s">
        <v>1016</v>
      </c>
      <c r="I2356" s="9" t="s">
        <v>438</v>
      </c>
      <c r="J2356" s="9" t="s">
        <v>2852</v>
      </c>
      <c r="K2356" t="s">
        <v>2490</v>
      </c>
      <c r="L2356">
        <v>2010</v>
      </c>
      <c r="M2356" t="s">
        <v>2489</v>
      </c>
    </row>
    <row r="2357" spans="1:13" ht="17" x14ac:dyDescent="0.2">
      <c r="A2357" s="15" t="s">
        <v>2858</v>
      </c>
      <c r="B2357" t="s">
        <v>55</v>
      </c>
      <c r="C2357" s="13" t="s">
        <v>379</v>
      </c>
      <c r="D2357" s="13" t="s">
        <v>379</v>
      </c>
      <c r="E2357" s="13" t="s">
        <v>379</v>
      </c>
      <c r="F2357" s="9" t="s">
        <v>438</v>
      </c>
      <c r="G2357" s="13" t="s">
        <v>2853</v>
      </c>
      <c r="H2357" s="9" t="s">
        <v>1016</v>
      </c>
      <c r="I2357" s="9" t="s">
        <v>438</v>
      </c>
      <c r="J2357" s="9" t="s">
        <v>2852</v>
      </c>
      <c r="K2357" t="s">
        <v>2490</v>
      </c>
      <c r="L2357">
        <v>2010</v>
      </c>
      <c r="M2357" t="s">
        <v>2489</v>
      </c>
    </row>
    <row r="2358" spans="1:13" ht="17" x14ac:dyDescent="0.2">
      <c r="A2358" s="15" t="s">
        <v>2859</v>
      </c>
      <c r="B2358" t="s">
        <v>55</v>
      </c>
      <c r="C2358" s="13" t="s">
        <v>379</v>
      </c>
      <c r="D2358" s="13" t="s">
        <v>379</v>
      </c>
      <c r="E2358" s="13" t="s">
        <v>379</v>
      </c>
      <c r="F2358" s="9" t="s">
        <v>438</v>
      </c>
      <c r="G2358" s="13" t="s">
        <v>2853</v>
      </c>
      <c r="H2358" s="9" t="s">
        <v>1016</v>
      </c>
      <c r="I2358" s="9" t="s">
        <v>438</v>
      </c>
      <c r="J2358" s="9" t="s">
        <v>2852</v>
      </c>
      <c r="K2358" t="s">
        <v>2490</v>
      </c>
      <c r="L2358">
        <v>2010</v>
      </c>
      <c r="M2358" t="s">
        <v>2489</v>
      </c>
    </row>
    <row r="2359" spans="1:13" ht="17" x14ac:dyDescent="0.2">
      <c r="A2359" s="15" t="s">
        <v>2860</v>
      </c>
      <c r="B2359" t="s">
        <v>55</v>
      </c>
      <c r="C2359" s="13" t="s">
        <v>379</v>
      </c>
      <c r="D2359" s="13" t="s">
        <v>379</v>
      </c>
      <c r="E2359" s="13" t="s">
        <v>379</v>
      </c>
      <c r="F2359" s="9" t="s">
        <v>438</v>
      </c>
      <c r="G2359" s="13" t="s">
        <v>2853</v>
      </c>
      <c r="H2359" s="9" t="s">
        <v>1016</v>
      </c>
      <c r="I2359" s="9" t="s">
        <v>438</v>
      </c>
      <c r="J2359" s="9" t="s">
        <v>2852</v>
      </c>
      <c r="K2359" t="s">
        <v>2490</v>
      </c>
      <c r="L2359">
        <v>2010</v>
      </c>
      <c r="M2359" t="s">
        <v>2489</v>
      </c>
    </row>
    <row r="2360" spans="1:13" ht="17" x14ac:dyDescent="0.2">
      <c r="A2360" s="15" t="s">
        <v>2861</v>
      </c>
      <c r="B2360" t="s">
        <v>55</v>
      </c>
      <c r="C2360" s="13" t="s">
        <v>379</v>
      </c>
      <c r="D2360" s="13" t="s">
        <v>379</v>
      </c>
      <c r="E2360" s="13" t="s">
        <v>379</v>
      </c>
      <c r="F2360" s="9" t="s">
        <v>2880</v>
      </c>
      <c r="G2360" s="13" t="s">
        <v>55</v>
      </c>
      <c r="H2360" s="13" t="s">
        <v>55</v>
      </c>
      <c r="I2360" s="13" t="s">
        <v>55</v>
      </c>
      <c r="J2360" s="9" t="s">
        <v>2862</v>
      </c>
      <c r="K2360" t="s">
        <v>2490</v>
      </c>
      <c r="L2360">
        <v>2010</v>
      </c>
      <c r="M2360" t="s">
        <v>2489</v>
      </c>
    </row>
    <row r="2361" spans="1:13" ht="17" x14ac:dyDescent="0.2">
      <c r="A2361" s="15" t="s">
        <v>2861</v>
      </c>
      <c r="B2361" t="s">
        <v>55</v>
      </c>
      <c r="C2361" s="13" t="s">
        <v>379</v>
      </c>
      <c r="D2361" s="13" t="s">
        <v>379</v>
      </c>
      <c r="E2361" s="13" t="s">
        <v>379</v>
      </c>
      <c r="F2361" s="9" t="s">
        <v>2880</v>
      </c>
      <c r="G2361" s="13" t="s">
        <v>55</v>
      </c>
      <c r="H2361" s="13" t="s">
        <v>55</v>
      </c>
      <c r="I2361" s="13" t="s">
        <v>55</v>
      </c>
      <c r="J2361" s="9" t="s">
        <v>2863</v>
      </c>
      <c r="K2361" t="s">
        <v>2490</v>
      </c>
      <c r="L2361">
        <v>2010</v>
      </c>
      <c r="M2361" t="s">
        <v>2489</v>
      </c>
    </row>
    <row r="2362" spans="1:13" ht="17" x14ac:dyDescent="0.2">
      <c r="A2362" s="15" t="s">
        <v>2861</v>
      </c>
      <c r="B2362" t="s">
        <v>55</v>
      </c>
      <c r="C2362" s="13" t="s">
        <v>379</v>
      </c>
      <c r="D2362" s="13" t="s">
        <v>379</v>
      </c>
      <c r="E2362" s="13" t="s">
        <v>379</v>
      </c>
      <c r="F2362" s="9" t="s">
        <v>2880</v>
      </c>
      <c r="G2362" s="13" t="s">
        <v>55</v>
      </c>
      <c r="H2362" s="13" t="s">
        <v>55</v>
      </c>
      <c r="I2362" s="13" t="s">
        <v>55</v>
      </c>
      <c r="J2362" s="9" t="s">
        <v>2864</v>
      </c>
      <c r="K2362" t="s">
        <v>2490</v>
      </c>
      <c r="L2362">
        <v>2010</v>
      </c>
      <c r="M2362" t="s">
        <v>2489</v>
      </c>
    </row>
    <row r="2363" spans="1:13" ht="17" x14ac:dyDescent="0.2">
      <c r="A2363" s="15" t="s">
        <v>2861</v>
      </c>
      <c r="B2363" t="s">
        <v>55</v>
      </c>
      <c r="C2363" s="13" t="s">
        <v>379</v>
      </c>
      <c r="D2363" s="13" t="s">
        <v>379</v>
      </c>
      <c r="E2363" s="13" t="s">
        <v>379</v>
      </c>
      <c r="F2363" s="9" t="s">
        <v>2880</v>
      </c>
      <c r="G2363" s="13" t="s">
        <v>55</v>
      </c>
      <c r="H2363" s="13" t="s">
        <v>55</v>
      </c>
      <c r="I2363" s="13" t="s">
        <v>55</v>
      </c>
      <c r="J2363" s="9" t="s">
        <v>2865</v>
      </c>
      <c r="K2363" t="s">
        <v>2490</v>
      </c>
      <c r="L2363">
        <v>2010</v>
      </c>
      <c r="M2363" t="s">
        <v>2489</v>
      </c>
    </row>
    <row r="2364" spans="1:13" ht="17" x14ac:dyDescent="0.2">
      <c r="A2364" s="15" t="s">
        <v>2861</v>
      </c>
      <c r="B2364" t="s">
        <v>55</v>
      </c>
      <c r="C2364" s="13" t="s">
        <v>379</v>
      </c>
      <c r="D2364" s="13" t="s">
        <v>379</v>
      </c>
      <c r="E2364" s="13" t="s">
        <v>379</v>
      </c>
      <c r="F2364" s="9" t="s">
        <v>2880</v>
      </c>
      <c r="G2364" s="13" t="s">
        <v>55</v>
      </c>
      <c r="H2364" s="13" t="s">
        <v>55</v>
      </c>
      <c r="I2364" s="13" t="s">
        <v>55</v>
      </c>
      <c r="J2364" s="9" t="s">
        <v>2866</v>
      </c>
      <c r="K2364" t="s">
        <v>2490</v>
      </c>
      <c r="L2364">
        <v>2010</v>
      </c>
      <c r="M2364" t="s">
        <v>2489</v>
      </c>
    </row>
    <row r="2365" spans="1:13" ht="17" x14ac:dyDescent="0.2">
      <c r="A2365" s="15" t="s">
        <v>2861</v>
      </c>
      <c r="B2365" t="s">
        <v>55</v>
      </c>
      <c r="C2365" s="13" t="s">
        <v>379</v>
      </c>
      <c r="D2365" s="13" t="s">
        <v>379</v>
      </c>
      <c r="E2365" s="13" t="s">
        <v>379</v>
      </c>
      <c r="F2365" s="9" t="s">
        <v>2880</v>
      </c>
      <c r="G2365" s="13" t="s">
        <v>55</v>
      </c>
      <c r="H2365" s="13" t="s">
        <v>55</v>
      </c>
      <c r="I2365" s="13" t="s">
        <v>55</v>
      </c>
      <c r="J2365" s="9" t="s">
        <v>2867</v>
      </c>
      <c r="K2365" t="s">
        <v>2490</v>
      </c>
      <c r="L2365">
        <v>2010</v>
      </c>
      <c r="M2365" t="s">
        <v>2489</v>
      </c>
    </row>
    <row r="2366" spans="1:13" ht="17" x14ac:dyDescent="0.2">
      <c r="A2366" s="15" t="s">
        <v>2861</v>
      </c>
      <c r="B2366" t="s">
        <v>55</v>
      </c>
      <c r="C2366" s="13" t="s">
        <v>379</v>
      </c>
      <c r="D2366" s="13" t="s">
        <v>379</v>
      </c>
      <c r="E2366" s="13" t="s">
        <v>379</v>
      </c>
      <c r="F2366" s="9" t="s">
        <v>2880</v>
      </c>
      <c r="G2366" s="13" t="s">
        <v>55</v>
      </c>
      <c r="H2366" s="13" t="s">
        <v>55</v>
      </c>
      <c r="I2366" s="13" t="s">
        <v>55</v>
      </c>
      <c r="J2366" s="9" t="s">
        <v>2868</v>
      </c>
      <c r="K2366" t="s">
        <v>2490</v>
      </c>
      <c r="L2366">
        <v>2010</v>
      </c>
      <c r="M2366" t="s">
        <v>2489</v>
      </c>
    </row>
    <row r="2367" spans="1:13" ht="17" x14ac:dyDescent="0.2">
      <c r="A2367" s="15" t="s">
        <v>2861</v>
      </c>
      <c r="B2367" t="s">
        <v>55</v>
      </c>
      <c r="C2367" s="13" t="s">
        <v>379</v>
      </c>
      <c r="D2367" s="13" t="s">
        <v>379</v>
      </c>
      <c r="E2367" s="13" t="s">
        <v>379</v>
      </c>
      <c r="F2367" s="9" t="s">
        <v>2880</v>
      </c>
      <c r="G2367" s="13" t="s">
        <v>55</v>
      </c>
      <c r="H2367" s="13" t="s">
        <v>55</v>
      </c>
      <c r="I2367" s="13" t="s">
        <v>55</v>
      </c>
      <c r="J2367" s="9" t="s">
        <v>2869</v>
      </c>
      <c r="K2367" t="s">
        <v>2490</v>
      </c>
      <c r="L2367">
        <v>2010</v>
      </c>
      <c r="M2367" t="s">
        <v>2489</v>
      </c>
    </row>
    <row r="2368" spans="1:13" ht="17" x14ac:dyDescent="0.2">
      <c r="A2368" s="15" t="s">
        <v>2861</v>
      </c>
      <c r="B2368" t="s">
        <v>55</v>
      </c>
      <c r="C2368" s="13" t="s">
        <v>379</v>
      </c>
      <c r="D2368" s="13" t="s">
        <v>379</v>
      </c>
      <c r="E2368" s="13" t="s">
        <v>379</v>
      </c>
      <c r="F2368" s="9" t="s">
        <v>2880</v>
      </c>
      <c r="G2368" s="13" t="s">
        <v>55</v>
      </c>
      <c r="H2368" s="13" t="s">
        <v>55</v>
      </c>
      <c r="I2368" s="13" t="s">
        <v>55</v>
      </c>
      <c r="J2368" s="9" t="s">
        <v>2870</v>
      </c>
      <c r="K2368" t="s">
        <v>2490</v>
      </c>
      <c r="L2368">
        <v>2010</v>
      </c>
      <c r="M2368" t="s">
        <v>2489</v>
      </c>
    </row>
    <row r="2369" spans="1:13" ht="17" x14ac:dyDescent="0.2">
      <c r="A2369" s="15" t="s">
        <v>2861</v>
      </c>
      <c r="B2369" t="s">
        <v>55</v>
      </c>
      <c r="C2369" s="13" t="s">
        <v>379</v>
      </c>
      <c r="D2369" s="13" t="s">
        <v>379</v>
      </c>
      <c r="E2369" s="13" t="s">
        <v>379</v>
      </c>
      <c r="F2369" s="9" t="s">
        <v>2880</v>
      </c>
      <c r="G2369" s="13" t="s">
        <v>55</v>
      </c>
      <c r="H2369" s="13" t="s">
        <v>55</v>
      </c>
      <c r="I2369" s="13" t="s">
        <v>55</v>
      </c>
      <c r="J2369" s="9" t="s">
        <v>2879</v>
      </c>
      <c r="K2369" t="s">
        <v>2490</v>
      </c>
      <c r="L2369">
        <v>2010</v>
      </c>
      <c r="M2369" t="s">
        <v>2489</v>
      </c>
    </row>
    <row r="2370" spans="1:13" ht="17" x14ac:dyDescent="0.2">
      <c r="A2370" s="15" t="s">
        <v>2861</v>
      </c>
      <c r="B2370" t="s">
        <v>55</v>
      </c>
      <c r="C2370" s="13" t="s">
        <v>379</v>
      </c>
      <c r="D2370" s="13" t="s">
        <v>379</v>
      </c>
      <c r="E2370" s="13" t="s">
        <v>379</v>
      </c>
      <c r="F2370" s="9" t="s">
        <v>2880</v>
      </c>
      <c r="G2370" s="13" t="s">
        <v>55</v>
      </c>
      <c r="H2370" s="13" t="s">
        <v>55</v>
      </c>
      <c r="I2370" s="13" t="s">
        <v>55</v>
      </c>
      <c r="J2370" s="9" t="s">
        <v>2871</v>
      </c>
      <c r="K2370" t="s">
        <v>2490</v>
      </c>
      <c r="L2370">
        <v>2010</v>
      </c>
      <c r="M2370" t="s">
        <v>2489</v>
      </c>
    </row>
    <row r="2371" spans="1:13" ht="17" x14ac:dyDescent="0.2">
      <c r="A2371" s="15" t="s">
        <v>2861</v>
      </c>
      <c r="B2371" t="s">
        <v>55</v>
      </c>
      <c r="C2371" s="13" t="s">
        <v>379</v>
      </c>
      <c r="D2371" s="13" t="s">
        <v>379</v>
      </c>
      <c r="E2371" s="13" t="s">
        <v>379</v>
      </c>
      <c r="F2371" s="9" t="s">
        <v>2880</v>
      </c>
      <c r="G2371" s="13" t="s">
        <v>55</v>
      </c>
      <c r="H2371" s="13" t="s">
        <v>55</v>
      </c>
      <c r="I2371" s="13" t="s">
        <v>55</v>
      </c>
      <c r="J2371" s="9" t="s">
        <v>2872</v>
      </c>
      <c r="K2371" t="s">
        <v>2490</v>
      </c>
      <c r="L2371">
        <v>2010</v>
      </c>
      <c r="M2371" t="s">
        <v>2489</v>
      </c>
    </row>
    <row r="2372" spans="1:13" ht="17" x14ac:dyDescent="0.2">
      <c r="A2372" s="15" t="s">
        <v>2861</v>
      </c>
      <c r="B2372" t="s">
        <v>55</v>
      </c>
      <c r="C2372" s="13" t="s">
        <v>379</v>
      </c>
      <c r="D2372" s="13" t="s">
        <v>379</v>
      </c>
      <c r="E2372" s="13" t="s">
        <v>379</v>
      </c>
      <c r="F2372" s="9" t="s">
        <v>2880</v>
      </c>
      <c r="G2372" s="13" t="s">
        <v>55</v>
      </c>
      <c r="H2372" s="13" t="s">
        <v>55</v>
      </c>
      <c r="I2372" s="13" t="s">
        <v>55</v>
      </c>
      <c r="J2372" s="9" t="s">
        <v>2873</v>
      </c>
      <c r="K2372" t="s">
        <v>2490</v>
      </c>
      <c r="L2372">
        <v>2010</v>
      </c>
      <c r="M2372" t="s">
        <v>2489</v>
      </c>
    </row>
    <row r="2373" spans="1:13" ht="17" x14ac:dyDescent="0.2">
      <c r="A2373" s="15" t="s">
        <v>2861</v>
      </c>
      <c r="B2373" t="s">
        <v>55</v>
      </c>
      <c r="C2373" s="13" t="s">
        <v>379</v>
      </c>
      <c r="D2373" s="13" t="s">
        <v>379</v>
      </c>
      <c r="E2373" s="13" t="s">
        <v>379</v>
      </c>
      <c r="F2373" s="9" t="s">
        <v>2880</v>
      </c>
      <c r="G2373" s="13" t="s">
        <v>55</v>
      </c>
      <c r="H2373" s="13" t="s">
        <v>55</v>
      </c>
      <c r="I2373" s="13" t="s">
        <v>55</v>
      </c>
      <c r="J2373" s="9" t="s">
        <v>2874</v>
      </c>
      <c r="K2373" t="s">
        <v>2490</v>
      </c>
      <c r="L2373">
        <v>2010</v>
      </c>
      <c r="M2373" t="s">
        <v>2489</v>
      </c>
    </row>
    <row r="2374" spans="1:13" ht="17" x14ac:dyDescent="0.2">
      <c r="A2374" s="15" t="s">
        <v>2861</v>
      </c>
      <c r="B2374" t="s">
        <v>55</v>
      </c>
      <c r="C2374" s="13" t="s">
        <v>379</v>
      </c>
      <c r="D2374" s="13" t="s">
        <v>379</v>
      </c>
      <c r="E2374" s="13" t="s">
        <v>379</v>
      </c>
      <c r="F2374" s="9" t="s">
        <v>2880</v>
      </c>
      <c r="G2374" s="13" t="s">
        <v>55</v>
      </c>
      <c r="H2374" s="13" t="s">
        <v>55</v>
      </c>
      <c r="I2374" s="13" t="s">
        <v>55</v>
      </c>
      <c r="J2374" s="9" t="s">
        <v>2875</v>
      </c>
      <c r="K2374" t="s">
        <v>2490</v>
      </c>
      <c r="L2374">
        <v>2010</v>
      </c>
      <c r="M2374" t="s">
        <v>2489</v>
      </c>
    </row>
    <row r="2375" spans="1:13" ht="17" x14ac:dyDescent="0.2">
      <c r="A2375" s="15" t="s">
        <v>2861</v>
      </c>
      <c r="B2375" t="s">
        <v>55</v>
      </c>
      <c r="C2375" s="13" t="s">
        <v>379</v>
      </c>
      <c r="D2375" s="13" t="s">
        <v>379</v>
      </c>
      <c r="E2375" s="13" t="s">
        <v>379</v>
      </c>
      <c r="F2375" s="9" t="s">
        <v>2880</v>
      </c>
      <c r="G2375" s="13" t="s">
        <v>55</v>
      </c>
      <c r="H2375" s="13" t="s">
        <v>55</v>
      </c>
      <c r="I2375" s="13" t="s">
        <v>55</v>
      </c>
      <c r="J2375" s="9" t="s">
        <v>2876</v>
      </c>
      <c r="K2375" t="s">
        <v>2490</v>
      </c>
      <c r="L2375">
        <v>2010</v>
      </c>
      <c r="M2375" t="s">
        <v>2489</v>
      </c>
    </row>
    <row r="2376" spans="1:13" ht="17" x14ac:dyDescent="0.2">
      <c r="A2376" s="15" t="s">
        <v>2861</v>
      </c>
      <c r="B2376" t="s">
        <v>55</v>
      </c>
      <c r="C2376" s="13" t="s">
        <v>379</v>
      </c>
      <c r="D2376" s="13" t="s">
        <v>379</v>
      </c>
      <c r="E2376" s="13" t="s">
        <v>379</v>
      </c>
      <c r="F2376" s="9" t="s">
        <v>2880</v>
      </c>
      <c r="G2376" s="13" t="s">
        <v>55</v>
      </c>
      <c r="H2376" s="13" t="s">
        <v>55</v>
      </c>
      <c r="I2376" s="13" t="s">
        <v>55</v>
      </c>
      <c r="J2376" s="9" t="s">
        <v>2877</v>
      </c>
      <c r="K2376" t="s">
        <v>2490</v>
      </c>
      <c r="L2376">
        <v>2010</v>
      </c>
      <c r="M2376" t="s">
        <v>2489</v>
      </c>
    </row>
    <row r="2377" spans="1:13" ht="17" x14ac:dyDescent="0.2">
      <c r="A2377" s="15" t="s">
        <v>2861</v>
      </c>
      <c r="B2377" t="s">
        <v>55</v>
      </c>
      <c r="C2377" s="13" t="s">
        <v>379</v>
      </c>
      <c r="D2377" s="13" t="s">
        <v>379</v>
      </c>
      <c r="E2377" s="13" t="s">
        <v>379</v>
      </c>
      <c r="F2377" s="9" t="s">
        <v>2880</v>
      </c>
      <c r="G2377" s="13" t="s">
        <v>55</v>
      </c>
      <c r="H2377" s="13" t="s">
        <v>55</v>
      </c>
      <c r="I2377" s="13" t="s">
        <v>55</v>
      </c>
      <c r="J2377" s="9" t="s">
        <v>2878</v>
      </c>
      <c r="K2377" t="s">
        <v>2490</v>
      </c>
      <c r="L2377">
        <v>2010</v>
      </c>
      <c r="M2377" t="s">
        <v>2489</v>
      </c>
    </row>
    <row r="2378" spans="1:13" ht="17" x14ac:dyDescent="0.2">
      <c r="A2378" s="15" t="s">
        <v>350</v>
      </c>
      <c r="B2378" t="s">
        <v>55</v>
      </c>
      <c r="C2378" s="13">
        <v>1.01</v>
      </c>
      <c r="D2378" s="13">
        <v>0.97</v>
      </c>
      <c r="E2378" s="13">
        <v>1.05</v>
      </c>
      <c r="F2378" s="9" t="s">
        <v>63</v>
      </c>
      <c r="G2378" s="13" t="s">
        <v>2657</v>
      </c>
      <c r="H2378" s="9" t="s">
        <v>55</v>
      </c>
      <c r="I2378" s="9" t="s">
        <v>55</v>
      </c>
      <c r="J2378" s="9" t="s">
        <v>2887</v>
      </c>
      <c r="K2378" t="s">
        <v>2881</v>
      </c>
      <c r="L2378">
        <v>2010</v>
      </c>
      <c r="M2378" t="s">
        <v>1066</v>
      </c>
    </row>
    <row r="2379" spans="1:13" ht="17" x14ac:dyDescent="0.2">
      <c r="A2379" s="15" t="s">
        <v>350</v>
      </c>
      <c r="B2379" t="s">
        <v>55</v>
      </c>
      <c r="C2379" s="13">
        <v>0.99</v>
      </c>
      <c r="D2379" s="13">
        <v>0.96</v>
      </c>
      <c r="E2379" s="13">
        <v>1.02</v>
      </c>
      <c r="F2379" s="9" t="s">
        <v>63</v>
      </c>
      <c r="G2379" s="13" t="s">
        <v>2657</v>
      </c>
      <c r="H2379" s="9" t="s">
        <v>55</v>
      </c>
      <c r="I2379" s="9" t="s">
        <v>55</v>
      </c>
      <c r="J2379" s="9" t="s">
        <v>2888</v>
      </c>
      <c r="K2379" t="s">
        <v>2881</v>
      </c>
      <c r="L2379">
        <v>2010</v>
      </c>
      <c r="M2379" t="s">
        <v>1066</v>
      </c>
    </row>
    <row r="2380" spans="1:13" ht="17" x14ac:dyDescent="0.2">
      <c r="A2380" s="15" t="s">
        <v>2891</v>
      </c>
      <c r="B2380" t="s">
        <v>55</v>
      </c>
      <c r="C2380" s="13">
        <v>0.8</v>
      </c>
      <c r="D2380" s="13">
        <v>0.02</v>
      </c>
      <c r="E2380" s="13" t="s">
        <v>55</v>
      </c>
      <c r="F2380" s="9" t="s">
        <v>72</v>
      </c>
      <c r="G2380" s="13" t="s">
        <v>1431</v>
      </c>
      <c r="H2380" s="9" t="s">
        <v>31</v>
      </c>
      <c r="I2380" s="9" t="s">
        <v>438</v>
      </c>
      <c r="J2380" s="9" t="s">
        <v>2887</v>
      </c>
      <c r="K2380" t="s">
        <v>2881</v>
      </c>
      <c r="L2380">
        <v>2010</v>
      </c>
      <c r="M2380" t="s">
        <v>1066</v>
      </c>
    </row>
    <row r="2381" spans="1:13" ht="17" x14ac:dyDescent="0.2">
      <c r="A2381" s="15" t="s">
        <v>2892</v>
      </c>
      <c r="B2381" t="s">
        <v>55</v>
      </c>
      <c r="C2381" s="13">
        <v>0.57999999999999996</v>
      </c>
      <c r="D2381" s="13">
        <v>0.03</v>
      </c>
      <c r="E2381" s="13" t="s">
        <v>55</v>
      </c>
      <c r="F2381" s="9" t="s">
        <v>72</v>
      </c>
      <c r="G2381" s="13" t="s">
        <v>2893</v>
      </c>
      <c r="H2381" s="9" t="s">
        <v>31</v>
      </c>
      <c r="I2381" s="9" t="s">
        <v>438</v>
      </c>
      <c r="J2381" s="9" t="s">
        <v>2887</v>
      </c>
      <c r="K2381" t="s">
        <v>2881</v>
      </c>
      <c r="L2381">
        <v>2010</v>
      </c>
      <c r="M2381" t="s">
        <v>1066</v>
      </c>
    </row>
    <row r="2382" spans="1:13" ht="17" x14ac:dyDescent="0.2">
      <c r="A2382" s="15" t="s">
        <v>2891</v>
      </c>
      <c r="B2382" t="s">
        <v>55</v>
      </c>
      <c r="C2382" s="13">
        <v>0.8</v>
      </c>
      <c r="D2382" s="13">
        <v>0.02</v>
      </c>
      <c r="E2382" s="13" t="s">
        <v>55</v>
      </c>
      <c r="F2382" s="9" t="s">
        <v>72</v>
      </c>
      <c r="G2382" s="13" t="s">
        <v>1431</v>
      </c>
      <c r="H2382" s="9" t="s">
        <v>31</v>
      </c>
      <c r="I2382" s="9" t="s">
        <v>438</v>
      </c>
      <c r="J2382" s="9" t="s">
        <v>2888</v>
      </c>
      <c r="K2382" t="s">
        <v>2881</v>
      </c>
      <c r="L2382">
        <v>2010</v>
      </c>
      <c r="M2382" t="s">
        <v>1066</v>
      </c>
    </row>
    <row r="2383" spans="1:13" ht="17" x14ac:dyDescent="0.2">
      <c r="A2383" s="15" t="s">
        <v>2892</v>
      </c>
      <c r="B2383" t="s">
        <v>55</v>
      </c>
      <c r="C2383" s="13">
        <v>0.41</v>
      </c>
      <c r="D2383" s="13">
        <v>0.01</v>
      </c>
      <c r="E2383" s="13" t="s">
        <v>55</v>
      </c>
      <c r="F2383" s="9" t="s">
        <v>72</v>
      </c>
      <c r="G2383" s="13" t="s">
        <v>2893</v>
      </c>
      <c r="H2383" s="9" t="s">
        <v>31</v>
      </c>
      <c r="I2383" s="9" t="s">
        <v>438</v>
      </c>
      <c r="J2383" s="9" t="s">
        <v>2888</v>
      </c>
      <c r="K2383" t="s">
        <v>2881</v>
      </c>
      <c r="L2383">
        <v>2010</v>
      </c>
      <c r="M2383" t="s">
        <v>1066</v>
      </c>
    </row>
    <row r="2384" spans="1:13" ht="17" x14ac:dyDescent="0.2">
      <c r="A2384" s="15" t="s">
        <v>2894</v>
      </c>
      <c r="B2384" t="s">
        <v>55</v>
      </c>
      <c r="C2384" s="13">
        <v>0.5</v>
      </c>
      <c r="D2384" s="13" t="s">
        <v>55</v>
      </c>
      <c r="E2384" s="13" t="s">
        <v>55</v>
      </c>
      <c r="F2384" s="9" t="s">
        <v>55</v>
      </c>
      <c r="G2384" s="13" t="s">
        <v>55</v>
      </c>
      <c r="H2384" s="9" t="s">
        <v>55</v>
      </c>
      <c r="I2384" s="9" t="s">
        <v>55</v>
      </c>
      <c r="J2384" s="9" t="s">
        <v>2895</v>
      </c>
      <c r="K2384" t="s">
        <v>2881</v>
      </c>
      <c r="L2384">
        <v>2010</v>
      </c>
      <c r="M2384" t="s">
        <v>1066</v>
      </c>
    </row>
    <row r="2385" spans="1:14" ht="17" x14ac:dyDescent="0.2">
      <c r="A2385" s="15" t="s">
        <v>69</v>
      </c>
      <c r="B2385" t="s">
        <v>1849</v>
      </c>
      <c r="C2385" s="13">
        <v>0.45</v>
      </c>
      <c r="D2385" s="13">
        <v>0.2</v>
      </c>
      <c r="E2385" s="13" t="s">
        <v>55</v>
      </c>
      <c r="F2385" s="9" t="s">
        <v>72</v>
      </c>
      <c r="G2385" s="13" t="s">
        <v>64</v>
      </c>
      <c r="H2385" s="9" t="s">
        <v>31</v>
      </c>
      <c r="I2385" s="9" t="s">
        <v>438</v>
      </c>
      <c r="J2385" s="9" t="s">
        <v>2895</v>
      </c>
      <c r="K2385" t="s">
        <v>2881</v>
      </c>
      <c r="L2385">
        <v>2010</v>
      </c>
      <c r="M2385" t="s">
        <v>1066</v>
      </c>
    </row>
    <row r="2386" spans="1:14" ht="17" x14ac:dyDescent="0.2">
      <c r="A2386" s="15" t="s">
        <v>68</v>
      </c>
      <c r="B2386" t="s">
        <v>1859</v>
      </c>
      <c r="C2386" s="13">
        <v>0.92</v>
      </c>
      <c r="D2386" s="13">
        <v>1.2999999999999999E-2</v>
      </c>
      <c r="E2386" s="13" t="s">
        <v>55</v>
      </c>
      <c r="F2386" s="9" t="s">
        <v>72</v>
      </c>
      <c r="G2386" s="13" t="s">
        <v>64</v>
      </c>
      <c r="H2386" s="9" t="s">
        <v>31</v>
      </c>
      <c r="I2386" s="9" t="s">
        <v>438</v>
      </c>
      <c r="J2386" s="9" t="s">
        <v>2895</v>
      </c>
      <c r="K2386" t="s">
        <v>2881</v>
      </c>
      <c r="L2386">
        <v>2010</v>
      </c>
      <c r="M2386" t="s">
        <v>1066</v>
      </c>
    </row>
    <row r="2387" spans="1:14" ht="17" x14ac:dyDescent="0.2">
      <c r="A2387" s="15" t="s">
        <v>2836</v>
      </c>
      <c r="B2387" t="s">
        <v>1849</v>
      </c>
      <c r="C2387" s="13">
        <v>0.49</v>
      </c>
      <c r="D2387" s="13">
        <v>0.41</v>
      </c>
      <c r="E2387" s="13">
        <v>0.56999999999999995</v>
      </c>
      <c r="F2387" s="9" t="s">
        <v>63</v>
      </c>
      <c r="G2387" s="13" t="s">
        <v>2960</v>
      </c>
      <c r="H2387" s="9" t="s">
        <v>31</v>
      </c>
      <c r="I2387" s="9" t="s">
        <v>1016</v>
      </c>
      <c r="J2387" s="9" t="s">
        <v>2948</v>
      </c>
      <c r="K2387" t="s">
        <v>2938</v>
      </c>
      <c r="L2387">
        <v>2010</v>
      </c>
      <c r="M2387" t="s">
        <v>2937</v>
      </c>
      <c r="N2387" t="s">
        <v>2961</v>
      </c>
    </row>
    <row r="2388" spans="1:14" ht="17" x14ac:dyDescent="0.2">
      <c r="A2388" s="15" t="s">
        <v>2836</v>
      </c>
      <c r="B2388" t="s">
        <v>1849</v>
      </c>
      <c r="C2388" s="13">
        <v>0.69</v>
      </c>
      <c r="D2388" s="13">
        <v>0.61</v>
      </c>
      <c r="E2388" s="13">
        <v>0.76</v>
      </c>
      <c r="F2388" s="9" t="s">
        <v>63</v>
      </c>
      <c r="G2388" s="13" t="s">
        <v>2960</v>
      </c>
      <c r="H2388" s="9" t="s">
        <v>31</v>
      </c>
      <c r="I2388" s="9" t="s">
        <v>1016</v>
      </c>
      <c r="J2388" s="9" t="s">
        <v>2949</v>
      </c>
      <c r="K2388" t="s">
        <v>2938</v>
      </c>
      <c r="L2388">
        <v>2010</v>
      </c>
      <c r="M2388" t="s">
        <v>2937</v>
      </c>
    </row>
    <row r="2389" spans="1:14" ht="17" x14ac:dyDescent="0.2">
      <c r="A2389" s="15" t="s">
        <v>2836</v>
      </c>
      <c r="B2389" t="s">
        <v>1849</v>
      </c>
      <c r="C2389" s="13">
        <v>0.69</v>
      </c>
      <c r="D2389" s="13">
        <v>0.61</v>
      </c>
      <c r="E2389" s="13">
        <v>0.76</v>
      </c>
      <c r="F2389" s="9" t="s">
        <v>63</v>
      </c>
      <c r="G2389" s="13" t="s">
        <v>2960</v>
      </c>
      <c r="H2389" s="9" t="s">
        <v>31</v>
      </c>
      <c r="I2389" s="9" t="s">
        <v>1016</v>
      </c>
      <c r="J2389" s="9" t="s">
        <v>2950</v>
      </c>
      <c r="K2389" t="s">
        <v>2938</v>
      </c>
      <c r="L2389">
        <v>2010</v>
      </c>
      <c r="M2389" t="s">
        <v>2937</v>
      </c>
    </row>
    <row r="2390" spans="1:14" ht="17" x14ac:dyDescent="0.2">
      <c r="A2390" s="15" t="s">
        <v>2836</v>
      </c>
      <c r="B2390" t="s">
        <v>1849</v>
      </c>
      <c r="C2390" s="13">
        <v>0.48</v>
      </c>
      <c r="D2390" s="13">
        <v>0.28999999999999998</v>
      </c>
      <c r="E2390" s="13">
        <v>0.68</v>
      </c>
      <c r="F2390" s="9" t="s">
        <v>63</v>
      </c>
      <c r="G2390" s="13" t="s">
        <v>2960</v>
      </c>
      <c r="H2390" s="9" t="s">
        <v>31</v>
      </c>
      <c r="I2390" s="9" t="s">
        <v>1016</v>
      </c>
      <c r="J2390" s="9" t="s">
        <v>2951</v>
      </c>
      <c r="K2390" t="s">
        <v>2938</v>
      </c>
      <c r="L2390">
        <v>2010</v>
      </c>
      <c r="M2390" t="s">
        <v>2937</v>
      </c>
    </row>
    <row r="2391" spans="1:14" ht="17" x14ac:dyDescent="0.2">
      <c r="A2391" s="15" t="s">
        <v>2836</v>
      </c>
      <c r="B2391" t="s">
        <v>1849</v>
      </c>
      <c r="C2391" s="13">
        <v>0.78</v>
      </c>
      <c r="D2391" s="13">
        <v>0.68</v>
      </c>
      <c r="E2391" s="13">
        <v>0.86</v>
      </c>
      <c r="F2391" s="9" t="s">
        <v>63</v>
      </c>
      <c r="G2391" s="13" t="s">
        <v>2960</v>
      </c>
      <c r="H2391" s="9" t="s">
        <v>31</v>
      </c>
      <c r="I2391" s="9" t="s">
        <v>1016</v>
      </c>
      <c r="J2391" s="9" t="s">
        <v>2963</v>
      </c>
      <c r="K2391" t="s">
        <v>2938</v>
      </c>
      <c r="L2391">
        <v>2010</v>
      </c>
      <c r="M2391" t="s">
        <v>2937</v>
      </c>
    </row>
    <row r="2392" spans="1:14" ht="17" x14ac:dyDescent="0.2">
      <c r="A2392" s="15" t="s">
        <v>2836</v>
      </c>
      <c r="B2392" t="s">
        <v>1849</v>
      </c>
      <c r="C2392" s="13">
        <v>0.64</v>
      </c>
      <c r="D2392" s="13">
        <v>0.47</v>
      </c>
      <c r="E2392" s="13">
        <v>0.78</v>
      </c>
      <c r="F2392" s="9" t="s">
        <v>63</v>
      </c>
      <c r="G2392" s="13" t="s">
        <v>2960</v>
      </c>
      <c r="H2392" s="9" t="s">
        <v>31</v>
      </c>
      <c r="I2392" s="9" t="s">
        <v>1016</v>
      </c>
      <c r="J2392" s="9" t="s">
        <v>2952</v>
      </c>
      <c r="K2392" t="s">
        <v>2938</v>
      </c>
      <c r="L2392">
        <v>2010</v>
      </c>
      <c r="M2392" t="s">
        <v>2937</v>
      </c>
    </row>
    <row r="2393" spans="1:14" ht="17" x14ac:dyDescent="0.2">
      <c r="A2393" s="15" t="s">
        <v>2836</v>
      </c>
      <c r="B2393" t="s">
        <v>1849</v>
      </c>
      <c r="C2393" s="13">
        <v>0.5</v>
      </c>
      <c r="D2393" s="13">
        <v>0.41</v>
      </c>
      <c r="E2393" s="13">
        <v>0.59</v>
      </c>
      <c r="F2393" s="9" t="s">
        <v>63</v>
      </c>
      <c r="G2393" s="13" t="s">
        <v>2960</v>
      </c>
      <c r="H2393" s="9" t="s">
        <v>31</v>
      </c>
      <c r="I2393" s="9" t="s">
        <v>1016</v>
      </c>
      <c r="J2393" s="9" t="s">
        <v>2953</v>
      </c>
      <c r="K2393" t="s">
        <v>2938</v>
      </c>
      <c r="L2393">
        <v>2010</v>
      </c>
      <c r="M2393" t="s">
        <v>2937</v>
      </c>
    </row>
    <row r="2394" spans="1:14" ht="17" x14ac:dyDescent="0.2">
      <c r="A2394" s="15" t="s">
        <v>2836</v>
      </c>
      <c r="B2394" t="s">
        <v>1849</v>
      </c>
      <c r="C2394" s="13">
        <v>0.5</v>
      </c>
      <c r="D2394" s="13">
        <v>0.41</v>
      </c>
      <c r="E2394" s="13">
        <v>0.59</v>
      </c>
      <c r="F2394" s="9" t="s">
        <v>63</v>
      </c>
      <c r="G2394" s="13" t="s">
        <v>2960</v>
      </c>
      <c r="H2394" s="9" t="s">
        <v>31</v>
      </c>
      <c r="I2394" s="9" t="s">
        <v>1016</v>
      </c>
      <c r="J2394" s="9" t="s">
        <v>2954</v>
      </c>
      <c r="K2394" t="s">
        <v>2938</v>
      </c>
      <c r="L2394">
        <v>2010</v>
      </c>
      <c r="M2394" t="s">
        <v>2937</v>
      </c>
    </row>
    <row r="2395" spans="1:14" ht="17" x14ac:dyDescent="0.2">
      <c r="A2395" s="15" t="s">
        <v>2836</v>
      </c>
      <c r="B2395" t="s">
        <v>1849</v>
      </c>
      <c r="C2395" s="13">
        <v>0.81</v>
      </c>
      <c r="D2395" s="13">
        <v>0.69</v>
      </c>
      <c r="E2395" s="13">
        <v>0.89</v>
      </c>
      <c r="F2395" s="9" t="s">
        <v>63</v>
      </c>
      <c r="G2395" s="13" t="s">
        <v>2960</v>
      </c>
      <c r="H2395" s="9" t="s">
        <v>31</v>
      </c>
      <c r="I2395" s="9" t="s">
        <v>1016</v>
      </c>
      <c r="J2395" s="9" t="s">
        <v>2955</v>
      </c>
      <c r="K2395" t="s">
        <v>2938</v>
      </c>
      <c r="L2395">
        <v>2010</v>
      </c>
      <c r="M2395" t="s">
        <v>2937</v>
      </c>
    </row>
    <row r="2396" spans="1:14" ht="17" x14ac:dyDescent="0.2">
      <c r="A2396" s="15" t="s">
        <v>2836</v>
      </c>
      <c r="B2396" t="s">
        <v>1849</v>
      </c>
      <c r="C2396" s="13">
        <v>0.93</v>
      </c>
      <c r="D2396" s="13">
        <v>0.87</v>
      </c>
      <c r="E2396" s="13">
        <v>0.96</v>
      </c>
      <c r="F2396" s="9" t="s">
        <v>63</v>
      </c>
      <c r="G2396" s="13" t="s">
        <v>2960</v>
      </c>
      <c r="H2396" s="9" t="s">
        <v>31</v>
      </c>
      <c r="I2396" s="9" t="s">
        <v>1016</v>
      </c>
      <c r="J2396" s="9" t="s">
        <v>2965</v>
      </c>
      <c r="K2396" t="s">
        <v>2938</v>
      </c>
      <c r="L2396">
        <v>2010</v>
      </c>
      <c r="M2396" t="s">
        <v>2937</v>
      </c>
    </row>
    <row r="2397" spans="1:14" ht="17" x14ac:dyDescent="0.2">
      <c r="A2397" s="15" t="s">
        <v>2836</v>
      </c>
      <c r="B2397" t="s">
        <v>1849</v>
      </c>
      <c r="C2397" s="13">
        <v>0.57999999999999996</v>
      </c>
      <c r="D2397" s="13">
        <v>0.57999999999999996</v>
      </c>
      <c r="E2397" s="13">
        <v>0.57999999999999996</v>
      </c>
      <c r="F2397" s="9" t="s">
        <v>63</v>
      </c>
      <c r="G2397" s="13" t="s">
        <v>2960</v>
      </c>
      <c r="H2397" s="9" t="s">
        <v>31</v>
      </c>
      <c r="I2397" s="9" t="s">
        <v>1016</v>
      </c>
      <c r="J2397" s="31" t="s">
        <v>2957</v>
      </c>
      <c r="K2397" t="s">
        <v>2938</v>
      </c>
      <c r="L2397">
        <v>2010</v>
      </c>
      <c r="M2397" t="s">
        <v>2937</v>
      </c>
    </row>
    <row r="2398" spans="1:14" ht="17" x14ac:dyDescent="0.2">
      <c r="A2398" s="15" t="s">
        <v>2836</v>
      </c>
      <c r="B2398" t="s">
        <v>1849</v>
      </c>
      <c r="C2398" s="13">
        <v>0.67</v>
      </c>
      <c r="D2398" s="13">
        <v>0.66900000000000004</v>
      </c>
      <c r="E2398" s="13">
        <v>0.67</v>
      </c>
      <c r="F2398" s="9" t="s">
        <v>63</v>
      </c>
      <c r="G2398" s="13" t="s">
        <v>2960</v>
      </c>
      <c r="H2398" s="9" t="s">
        <v>31</v>
      </c>
      <c r="I2398" s="9" t="s">
        <v>1016</v>
      </c>
      <c r="J2398" s="31" t="s">
        <v>2958</v>
      </c>
      <c r="K2398" t="s">
        <v>2938</v>
      </c>
      <c r="L2398">
        <v>2010</v>
      </c>
      <c r="M2398" t="s">
        <v>2937</v>
      </c>
    </row>
    <row r="2399" spans="1:14" ht="17" x14ac:dyDescent="0.2">
      <c r="A2399" s="15" t="s">
        <v>2836</v>
      </c>
      <c r="B2399" t="s">
        <v>1849</v>
      </c>
      <c r="C2399" s="13">
        <v>0.51</v>
      </c>
      <c r="D2399" s="13">
        <v>0.35</v>
      </c>
      <c r="E2399" s="13">
        <v>0.67</v>
      </c>
      <c r="F2399" s="9" t="s">
        <v>63</v>
      </c>
      <c r="G2399" s="13" t="s">
        <v>2960</v>
      </c>
      <c r="H2399" s="9" t="s">
        <v>31</v>
      </c>
      <c r="I2399" s="9" t="s">
        <v>1016</v>
      </c>
      <c r="J2399" s="31" t="s">
        <v>2959</v>
      </c>
      <c r="K2399" t="s">
        <v>2938</v>
      </c>
      <c r="L2399">
        <v>2010</v>
      </c>
      <c r="M2399" t="s">
        <v>2937</v>
      </c>
    </row>
    <row r="2400" spans="1:14" ht="17" x14ac:dyDescent="0.2">
      <c r="A2400" s="15" t="s">
        <v>2836</v>
      </c>
      <c r="B2400" t="s">
        <v>1849</v>
      </c>
      <c r="C2400" s="13">
        <v>0.51</v>
      </c>
      <c r="D2400" s="13">
        <v>0.35</v>
      </c>
      <c r="E2400" s="13">
        <v>0.67</v>
      </c>
      <c r="F2400" s="9" t="s">
        <v>63</v>
      </c>
      <c r="G2400" s="13" t="s">
        <v>2960</v>
      </c>
      <c r="H2400" s="9" t="s">
        <v>31</v>
      </c>
      <c r="I2400" s="9" t="s">
        <v>1016</v>
      </c>
      <c r="J2400" s="31" t="s">
        <v>2964</v>
      </c>
      <c r="K2400" t="s">
        <v>2938</v>
      </c>
      <c r="L2400">
        <v>2010</v>
      </c>
      <c r="M2400" t="s">
        <v>2937</v>
      </c>
    </row>
    <row r="2401" spans="1:13" ht="17" x14ac:dyDescent="0.2">
      <c r="A2401" s="15" t="s">
        <v>68</v>
      </c>
      <c r="B2401" t="s">
        <v>1859</v>
      </c>
      <c r="C2401" s="13">
        <v>0.68</v>
      </c>
      <c r="D2401" s="13">
        <v>0.65</v>
      </c>
      <c r="E2401" s="13">
        <v>0.7</v>
      </c>
      <c r="F2401" s="9" t="s">
        <v>63</v>
      </c>
      <c r="G2401" s="13" t="s">
        <v>2960</v>
      </c>
      <c r="H2401" s="9" t="s">
        <v>31</v>
      </c>
      <c r="I2401" s="9" t="s">
        <v>1016</v>
      </c>
      <c r="J2401" s="9" t="s">
        <v>2948</v>
      </c>
      <c r="K2401" t="s">
        <v>2938</v>
      </c>
      <c r="L2401">
        <v>2010</v>
      </c>
      <c r="M2401" t="s">
        <v>2937</v>
      </c>
    </row>
    <row r="2402" spans="1:13" ht="17" x14ac:dyDescent="0.2">
      <c r="A2402" s="15" t="s">
        <v>68</v>
      </c>
      <c r="B2402" t="s">
        <v>1859</v>
      </c>
      <c r="C2402" s="13">
        <v>0.65</v>
      </c>
      <c r="D2402" s="13">
        <v>0.59</v>
      </c>
      <c r="E2402" s="13">
        <v>0.7</v>
      </c>
      <c r="F2402" s="9" t="s">
        <v>63</v>
      </c>
      <c r="G2402" s="13" t="s">
        <v>2960</v>
      </c>
      <c r="H2402" s="9" t="s">
        <v>31</v>
      </c>
      <c r="I2402" s="9" t="s">
        <v>1016</v>
      </c>
      <c r="J2402" s="9" t="s">
        <v>2949</v>
      </c>
      <c r="K2402" t="s">
        <v>2938</v>
      </c>
      <c r="L2402">
        <v>2010</v>
      </c>
      <c r="M2402" t="s">
        <v>2937</v>
      </c>
    </row>
    <row r="2403" spans="1:13" ht="17" x14ac:dyDescent="0.2">
      <c r="A2403" s="15" t="s">
        <v>68</v>
      </c>
      <c r="B2403" t="s">
        <v>1859</v>
      </c>
      <c r="C2403" s="13">
        <v>0.66</v>
      </c>
      <c r="D2403" s="13">
        <v>0.62</v>
      </c>
      <c r="E2403" s="13">
        <v>0.7</v>
      </c>
      <c r="F2403" s="9" t="s">
        <v>63</v>
      </c>
      <c r="G2403" s="13" t="s">
        <v>2960</v>
      </c>
      <c r="H2403" s="9" t="s">
        <v>31</v>
      </c>
      <c r="I2403" s="9" t="s">
        <v>1016</v>
      </c>
      <c r="J2403" s="9" t="s">
        <v>2950</v>
      </c>
      <c r="K2403" t="s">
        <v>2938</v>
      </c>
      <c r="L2403">
        <v>2010</v>
      </c>
      <c r="M2403" t="s">
        <v>2937</v>
      </c>
    </row>
    <row r="2404" spans="1:13" ht="17" x14ac:dyDescent="0.2">
      <c r="A2404" s="15" t="s">
        <v>68</v>
      </c>
      <c r="B2404" t="s">
        <v>1859</v>
      </c>
      <c r="C2404" s="13">
        <v>0.8</v>
      </c>
      <c r="D2404" s="13">
        <v>0.76</v>
      </c>
      <c r="E2404" s="13">
        <v>0.84</v>
      </c>
      <c r="F2404" s="9" t="s">
        <v>63</v>
      </c>
      <c r="G2404" s="13" t="s">
        <v>2960</v>
      </c>
      <c r="H2404" s="9" t="s">
        <v>31</v>
      </c>
      <c r="I2404" s="9" t="s">
        <v>1016</v>
      </c>
      <c r="J2404" s="9" t="s">
        <v>2951</v>
      </c>
      <c r="K2404" t="s">
        <v>2938</v>
      </c>
      <c r="L2404">
        <v>2010</v>
      </c>
      <c r="M2404" t="s">
        <v>2937</v>
      </c>
    </row>
    <row r="2405" spans="1:13" ht="17" x14ac:dyDescent="0.2">
      <c r="A2405" s="15" t="s">
        <v>68</v>
      </c>
      <c r="B2405" t="s">
        <v>1859</v>
      </c>
      <c r="C2405" s="13">
        <v>0.92</v>
      </c>
      <c r="D2405" s="13">
        <v>0.91</v>
      </c>
      <c r="E2405" s="13">
        <v>0.93</v>
      </c>
      <c r="F2405" s="9" t="s">
        <v>63</v>
      </c>
      <c r="G2405" s="13" t="s">
        <v>2960</v>
      </c>
      <c r="H2405" s="9" t="s">
        <v>31</v>
      </c>
      <c r="I2405" s="9" t="s">
        <v>1016</v>
      </c>
      <c r="J2405" s="9" t="s">
        <v>2963</v>
      </c>
      <c r="K2405" t="s">
        <v>2938</v>
      </c>
      <c r="L2405">
        <v>2010</v>
      </c>
      <c r="M2405" t="s">
        <v>2937</v>
      </c>
    </row>
    <row r="2406" spans="1:13" ht="17" x14ac:dyDescent="0.2">
      <c r="A2406" s="15" t="s">
        <v>68</v>
      </c>
      <c r="B2406" t="s">
        <v>1859</v>
      </c>
      <c r="C2406" s="13">
        <v>0.7</v>
      </c>
      <c r="D2406" s="13">
        <v>0.68</v>
      </c>
      <c r="E2406" s="13">
        <v>0.72</v>
      </c>
      <c r="F2406" s="9" t="s">
        <v>63</v>
      </c>
      <c r="G2406" s="13" t="s">
        <v>2960</v>
      </c>
      <c r="H2406" s="9" t="s">
        <v>31</v>
      </c>
      <c r="I2406" s="9" t="s">
        <v>1016</v>
      </c>
      <c r="J2406" s="9" t="s">
        <v>2952</v>
      </c>
      <c r="K2406" t="s">
        <v>2938</v>
      </c>
      <c r="L2406">
        <v>2010</v>
      </c>
      <c r="M2406" t="s">
        <v>2937</v>
      </c>
    </row>
    <row r="2407" spans="1:13" ht="17" x14ac:dyDescent="0.2">
      <c r="A2407" s="15" t="s">
        <v>68</v>
      </c>
      <c r="B2407" t="s">
        <v>1859</v>
      </c>
      <c r="C2407" s="13">
        <v>0.64</v>
      </c>
      <c r="D2407" s="13">
        <v>0.64</v>
      </c>
      <c r="E2407" s="13">
        <v>0.65</v>
      </c>
      <c r="F2407" s="9" t="s">
        <v>63</v>
      </c>
      <c r="G2407" s="13" t="s">
        <v>2960</v>
      </c>
      <c r="H2407" s="9" t="s">
        <v>31</v>
      </c>
      <c r="I2407" s="9" t="s">
        <v>1016</v>
      </c>
      <c r="J2407" s="9" t="s">
        <v>2953</v>
      </c>
      <c r="K2407" t="s">
        <v>2938</v>
      </c>
      <c r="L2407">
        <v>2010</v>
      </c>
      <c r="M2407" t="s">
        <v>2937</v>
      </c>
    </row>
    <row r="2408" spans="1:13" ht="17" x14ac:dyDescent="0.2">
      <c r="A2408" s="15" t="s">
        <v>68</v>
      </c>
      <c r="B2408" t="s">
        <v>1859</v>
      </c>
      <c r="C2408" s="13">
        <v>0.72</v>
      </c>
      <c r="D2408" s="13">
        <v>0.7</v>
      </c>
      <c r="E2408" s="13">
        <v>0.73</v>
      </c>
      <c r="F2408" s="9" t="s">
        <v>63</v>
      </c>
      <c r="G2408" s="13" t="s">
        <v>2960</v>
      </c>
      <c r="H2408" s="9" t="s">
        <v>31</v>
      </c>
      <c r="I2408" s="9" t="s">
        <v>1016</v>
      </c>
      <c r="J2408" s="9" t="s">
        <v>2954</v>
      </c>
      <c r="K2408" t="s">
        <v>2938</v>
      </c>
      <c r="L2408">
        <v>2010</v>
      </c>
      <c r="M2408" t="s">
        <v>2937</v>
      </c>
    </row>
    <row r="2409" spans="1:13" ht="17" x14ac:dyDescent="0.2">
      <c r="A2409" s="15" t="s">
        <v>68</v>
      </c>
      <c r="B2409" t="s">
        <v>1859</v>
      </c>
      <c r="C2409" s="13">
        <v>0.69</v>
      </c>
      <c r="D2409" s="13">
        <v>0.62</v>
      </c>
      <c r="E2409" s="13">
        <v>0.76</v>
      </c>
      <c r="F2409" s="9" t="s">
        <v>63</v>
      </c>
      <c r="G2409" s="13" t="s">
        <v>2960</v>
      </c>
      <c r="H2409" s="9" t="s">
        <v>31</v>
      </c>
      <c r="I2409" s="9" t="s">
        <v>1016</v>
      </c>
      <c r="J2409" s="9" t="s">
        <v>2955</v>
      </c>
      <c r="K2409" t="s">
        <v>2938</v>
      </c>
      <c r="L2409">
        <v>2010</v>
      </c>
      <c r="M2409" t="s">
        <v>2937</v>
      </c>
    </row>
    <row r="2410" spans="1:13" ht="17" x14ac:dyDescent="0.2">
      <c r="A2410" s="15" t="s">
        <v>68</v>
      </c>
      <c r="B2410" t="s">
        <v>1859</v>
      </c>
      <c r="C2410" s="13">
        <v>0.83</v>
      </c>
      <c r="D2410" s="13">
        <v>0.82</v>
      </c>
      <c r="E2410" s="13">
        <v>0.84</v>
      </c>
      <c r="F2410" s="9" t="s">
        <v>63</v>
      </c>
      <c r="G2410" s="13" t="s">
        <v>2960</v>
      </c>
      <c r="H2410" s="9" t="s">
        <v>31</v>
      </c>
      <c r="I2410" s="9" t="s">
        <v>1016</v>
      </c>
      <c r="J2410" s="9" t="s">
        <v>2965</v>
      </c>
      <c r="K2410" t="s">
        <v>2938</v>
      </c>
      <c r="L2410">
        <v>2010</v>
      </c>
      <c r="M2410" t="s">
        <v>2937</v>
      </c>
    </row>
    <row r="2411" spans="1:13" ht="17" x14ac:dyDescent="0.2">
      <c r="A2411" s="15" t="s">
        <v>68</v>
      </c>
      <c r="B2411" t="s">
        <v>1859</v>
      </c>
      <c r="C2411" s="13">
        <v>0.69</v>
      </c>
      <c r="D2411" s="13">
        <v>0.67</v>
      </c>
      <c r="E2411" s="13">
        <v>0.72</v>
      </c>
      <c r="F2411" s="9" t="s">
        <v>63</v>
      </c>
      <c r="G2411" s="13" t="s">
        <v>2960</v>
      </c>
      <c r="H2411" s="9" t="s">
        <v>31</v>
      </c>
      <c r="I2411" s="9" t="s">
        <v>1016</v>
      </c>
      <c r="J2411" s="9" t="s">
        <v>2956</v>
      </c>
      <c r="K2411" t="s">
        <v>2938</v>
      </c>
      <c r="L2411">
        <v>2010</v>
      </c>
      <c r="M2411" t="s">
        <v>2937</v>
      </c>
    </row>
    <row r="2412" spans="1:13" ht="17" x14ac:dyDescent="0.2">
      <c r="A2412" s="15" t="s">
        <v>68</v>
      </c>
      <c r="B2412" t="s">
        <v>1859</v>
      </c>
      <c r="C2412" s="13">
        <v>0.68</v>
      </c>
      <c r="D2412" s="13">
        <v>0.66</v>
      </c>
      <c r="E2412" s="13">
        <v>0.7</v>
      </c>
      <c r="F2412" s="9" t="s">
        <v>63</v>
      </c>
      <c r="G2412" s="13" t="s">
        <v>2960</v>
      </c>
      <c r="H2412" s="9" t="s">
        <v>31</v>
      </c>
      <c r="I2412" s="9" t="s">
        <v>1016</v>
      </c>
      <c r="J2412" s="31" t="s">
        <v>2957</v>
      </c>
      <c r="K2412" t="s">
        <v>2938</v>
      </c>
      <c r="L2412">
        <v>2010</v>
      </c>
      <c r="M2412" t="s">
        <v>2937</v>
      </c>
    </row>
    <row r="2413" spans="1:13" ht="17" x14ac:dyDescent="0.2">
      <c r="A2413" s="15" t="s">
        <v>68</v>
      </c>
      <c r="B2413" t="s">
        <v>1859</v>
      </c>
      <c r="C2413" s="13">
        <v>0.72</v>
      </c>
      <c r="D2413" s="13">
        <v>0.71</v>
      </c>
      <c r="E2413" s="13">
        <v>0.74</v>
      </c>
      <c r="F2413" s="9" t="s">
        <v>63</v>
      </c>
      <c r="G2413" s="13" t="s">
        <v>2960</v>
      </c>
      <c r="H2413" s="9" t="s">
        <v>31</v>
      </c>
      <c r="I2413" s="9" t="s">
        <v>1016</v>
      </c>
      <c r="J2413" s="31" t="s">
        <v>2958</v>
      </c>
      <c r="K2413" t="s">
        <v>2938</v>
      </c>
      <c r="L2413">
        <v>2010</v>
      </c>
      <c r="M2413" t="s">
        <v>2937</v>
      </c>
    </row>
    <row r="2414" spans="1:13" ht="17" x14ac:dyDescent="0.2">
      <c r="A2414" s="15" t="s">
        <v>68</v>
      </c>
      <c r="B2414" t="s">
        <v>1859</v>
      </c>
      <c r="C2414" s="13">
        <v>0.66</v>
      </c>
      <c r="D2414" s="13">
        <v>0.64</v>
      </c>
      <c r="E2414" s="13">
        <v>0.67</v>
      </c>
      <c r="F2414" s="9" t="s">
        <v>63</v>
      </c>
      <c r="G2414" s="13" t="s">
        <v>2960</v>
      </c>
      <c r="H2414" s="9" t="s">
        <v>31</v>
      </c>
      <c r="I2414" s="9" t="s">
        <v>1016</v>
      </c>
      <c r="J2414" s="31" t="s">
        <v>2959</v>
      </c>
      <c r="K2414" t="s">
        <v>2938</v>
      </c>
      <c r="L2414">
        <v>2010</v>
      </c>
      <c r="M2414" t="s">
        <v>2937</v>
      </c>
    </row>
    <row r="2415" spans="1:13" ht="17" x14ac:dyDescent="0.2">
      <c r="A2415" s="15" t="s">
        <v>68</v>
      </c>
      <c r="B2415" t="s">
        <v>1859</v>
      </c>
      <c r="C2415" s="13">
        <v>0.76</v>
      </c>
      <c r="D2415" s="13">
        <v>0.75</v>
      </c>
      <c r="E2415" s="13">
        <v>0.77</v>
      </c>
      <c r="F2415" s="9" t="s">
        <v>63</v>
      </c>
      <c r="G2415" s="13" t="s">
        <v>2960</v>
      </c>
      <c r="H2415" s="9" t="s">
        <v>31</v>
      </c>
      <c r="I2415" s="9" t="s">
        <v>1016</v>
      </c>
      <c r="J2415" s="31" t="s">
        <v>2964</v>
      </c>
      <c r="K2415" t="s">
        <v>2938</v>
      </c>
      <c r="L2415">
        <v>2010</v>
      </c>
      <c r="M2415" t="s">
        <v>2937</v>
      </c>
    </row>
    <row r="2416" spans="1:13" ht="17" x14ac:dyDescent="0.2">
      <c r="A2416" s="15" t="s">
        <v>2962</v>
      </c>
      <c r="B2416" t="s">
        <v>1841</v>
      </c>
      <c r="C2416" s="13">
        <v>0.02</v>
      </c>
      <c r="D2416" s="13">
        <v>0</v>
      </c>
      <c r="E2416" s="13">
        <v>0.12</v>
      </c>
      <c r="F2416" s="9" t="s">
        <v>63</v>
      </c>
      <c r="G2416" s="13" t="s">
        <v>1431</v>
      </c>
      <c r="H2416" s="9" t="s">
        <v>31</v>
      </c>
      <c r="I2416" s="9" t="s">
        <v>1016</v>
      </c>
      <c r="J2416" s="9" t="s">
        <v>2948</v>
      </c>
      <c r="K2416" t="s">
        <v>2938</v>
      </c>
      <c r="L2416">
        <v>2010</v>
      </c>
      <c r="M2416" t="s">
        <v>2937</v>
      </c>
    </row>
    <row r="2417" spans="1:13" ht="17" x14ac:dyDescent="0.2">
      <c r="A2417" s="15" t="s">
        <v>2962</v>
      </c>
      <c r="B2417" t="s">
        <v>1841</v>
      </c>
      <c r="C2417" s="13">
        <v>0.14000000000000001</v>
      </c>
      <c r="D2417" s="13">
        <v>0</v>
      </c>
      <c r="E2417" s="13">
        <v>0.33</v>
      </c>
      <c r="F2417" s="9" t="s">
        <v>63</v>
      </c>
      <c r="G2417" s="13" t="s">
        <v>1431</v>
      </c>
      <c r="H2417" s="9" t="s">
        <v>31</v>
      </c>
      <c r="I2417" s="9" t="s">
        <v>1016</v>
      </c>
      <c r="J2417" s="9" t="s">
        <v>2950</v>
      </c>
      <c r="K2417" t="s">
        <v>2938</v>
      </c>
      <c r="L2417">
        <v>2010</v>
      </c>
      <c r="M2417" t="s">
        <v>2937</v>
      </c>
    </row>
    <row r="2418" spans="1:13" ht="17" x14ac:dyDescent="0.2">
      <c r="A2418" s="15" t="s">
        <v>2962</v>
      </c>
      <c r="B2418" t="s">
        <v>1841</v>
      </c>
      <c r="C2418" s="13">
        <v>0.17</v>
      </c>
      <c r="D2418" s="13">
        <v>0.04</v>
      </c>
      <c r="E2418" s="13">
        <v>0.33</v>
      </c>
      <c r="F2418" s="9" t="s">
        <v>63</v>
      </c>
      <c r="G2418" s="13" t="s">
        <v>1431</v>
      </c>
      <c r="H2418" s="9" t="s">
        <v>31</v>
      </c>
      <c r="I2418" s="9" t="s">
        <v>1016</v>
      </c>
      <c r="J2418" s="9" t="s">
        <v>2963</v>
      </c>
      <c r="K2418" t="s">
        <v>2938</v>
      </c>
      <c r="L2418">
        <v>2010</v>
      </c>
      <c r="M2418" t="s">
        <v>2937</v>
      </c>
    </row>
    <row r="2419" spans="1:13" ht="17" x14ac:dyDescent="0.2">
      <c r="A2419" s="15" t="s">
        <v>2962</v>
      </c>
      <c r="B2419" t="s">
        <v>1841</v>
      </c>
      <c r="C2419" s="13">
        <v>0.05</v>
      </c>
      <c r="D2419" s="13">
        <v>0</v>
      </c>
      <c r="E2419" s="13">
        <v>0.15</v>
      </c>
      <c r="F2419" s="9" t="s">
        <v>63</v>
      </c>
      <c r="G2419" s="13" t="s">
        <v>1431</v>
      </c>
      <c r="H2419" s="9" t="s">
        <v>31</v>
      </c>
      <c r="I2419" s="9" t="s">
        <v>1016</v>
      </c>
      <c r="J2419" s="9" t="s">
        <v>2952</v>
      </c>
      <c r="K2419" t="s">
        <v>2938</v>
      </c>
      <c r="L2419">
        <v>2010</v>
      </c>
      <c r="M2419" t="s">
        <v>2937</v>
      </c>
    </row>
    <row r="2420" spans="1:13" ht="17" x14ac:dyDescent="0.2">
      <c r="A2420" s="15" t="s">
        <v>2962</v>
      </c>
      <c r="B2420" t="s">
        <v>1841</v>
      </c>
      <c r="C2420" s="13">
        <v>0.15</v>
      </c>
      <c r="D2420" s="13">
        <v>0</v>
      </c>
      <c r="E2420" s="13">
        <v>0.33</v>
      </c>
      <c r="F2420" s="9" t="s">
        <v>63</v>
      </c>
      <c r="G2420" s="13" t="s">
        <v>1431</v>
      </c>
      <c r="H2420" s="9" t="s">
        <v>31</v>
      </c>
      <c r="I2420" s="9" t="s">
        <v>1016</v>
      </c>
      <c r="J2420" s="9" t="s">
        <v>2954</v>
      </c>
      <c r="K2420" t="s">
        <v>2938</v>
      </c>
      <c r="L2420">
        <v>2010</v>
      </c>
      <c r="M2420" t="s">
        <v>2937</v>
      </c>
    </row>
    <row r="2421" spans="1:13" ht="17" x14ac:dyDescent="0.2">
      <c r="A2421" s="15" t="s">
        <v>2962</v>
      </c>
      <c r="B2421" t="s">
        <v>1841</v>
      </c>
      <c r="C2421" s="13">
        <v>0.27</v>
      </c>
      <c r="D2421" s="13">
        <v>0.11</v>
      </c>
      <c r="E2421" s="13">
        <v>0.45</v>
      </c>
      <c r="F2421" s="9" t="s">
        <v>63</v>
      </c>
      <c r="G2421" s="13" t="s">
        <v>1431</v>
      </c>
      <c r="H2421" s="9" t="s">
        <v>31</v>
      </c>
      <c r="I2421" s="9" t="s">
        <v>1016</v>
      </c>
      <c r="J2421" s="9" t="s">
        <v>2965</v>
      </c>
      <c r="K2421" t="s">
        <v>2938</v>
      </c>
      <c r="L2421">
        <v>2010</v>
      </c>
      <c r="M2421" t="s">
        <v>2937</v>
      </c>
    </row>
    <row r="2422" spans="1:13" ht="17" x14ac:dyDescent="0.2">
      <c r="A2422" s="15" t="s">
        <v>2962</v>
      </c>
      <c r="B2422" t="s">
        <v>1841</v>
      </c>
      <c r="C2422" s="13">
        <v>0.06</v>
      </c>
      <c r="D2422" s="13">
        <v>0</v>
      </c>
      <c r="E2422" s="13">
        <v>0.14000000000000001</v>
      </c>
      <c r="F2422" s="9" t="s">
        <v>63</v>
      </c>
      <c r="G2422" s="13" t="s">
        <v>1431</v>
      </c>
      <c r="H2422" s="9" t="s">
        <v>31</v>
      </c>
      <c r="I2422" s="9" t="s">
        <v>1016</v>
      </c>
      <c r="J2422" s="9" t="s">
        <v>2956</v>
      </c>
      <c r="K2422" t="s">
        <v>2938</v>
      </c>
      <c r="L2422">
        <v>2010</v>
      </c>
      <c r="M2422" t="s">
        <v>2937</v>
      </c>
    </row>
    <row r="2423" spans="1:13" ht="17" x14ac:dyDescent="0.2">
      <c r="A2423" s="15" t="s">
        <v>2962</v>
      </c>
      <c r="B2423" t="s">
        <v>1841</v>
      </c>
      <c r="C2423" s="13">
        <v>0.28000000000000003</v>
      </c>
      <c r="D2423" s="13">
        <v>7.0000000000000007E-2</v>
      </c>
      <c r="E2423" s="13">
        <v>0.5</v>
      </c>
      <c r="F2423" s="9" t="s">
        <v>63</v>
      </c>
      <c r="G2423" s="13" t="s">
        <v>1431</v>
      </c>
      <c r="H2423" s="9" t="s">
        <v>31</v>
      </c>
      <c r="I2423" s="9" t="s">
        <v>1016</v>
      </c>
      <c r="J2423" s="31" t="s">
        <v>2958</v>
      </c>
      <c r="K2423" t="s">
        <v>2938</v>
      </c>
      <c r="L2423">
        <v>2010</v>
      </c>
      <c r="M2423" t="s">
        <v>2937</v>
      </c>
    </row>
    <row r="2424" spans="1:13" ht="17" x14ac:dyDescent="0.2">
      <c r="A2424" s="15" t="s">
        <v>2962</v>
      </c>
      <c r="B2424" t="s">
        <v>1841</v>
      </c>
      <c r="C2424" s="13">
        <v>0.21</v>
      </c>
      <c r="D2424" s="13">
        <v>0.06</v>
      </c>
      <c r="E2424" s="13">
        <v>0.37</v>
      </c>
      <c r="F2424" s="9" t="s">
        <v>63</v>
      </c>
      <c r="G2424" s="13" t="s">
        <v>1431</v>
      </c>
      <c r="H2424" s="9" t="s">
        <v>31</v>
      </c>
      <c r="I2424" s="9" t="s">
        <v>1016</v>
      </c>
      <c r="J2424" s="31" t="s">
        <v>2964</v>
      </c>
      <c r="K2424" t="s">
        <v>2938</v>
      </c>
      <c r="L2424">
        <v>2010</v>
      </c>
      <c r="M2424" t="s">
        <v>2937</v>
      </c>
    </row>
    <row r="2425" spans="1:13" ht="17" x14ac:dyDescent="0.2">
      <c r="A2425" s="15" t="s">
        <v>2966</v>
      </c>
      <c r="B2425" t="s">
        <v>1841</v>
      </c>
      <c r="C2425" s="13">
        <v>0.11</v>
      </c>
      <c r="D2425" s="13">
        <v>0.05</v>
      </c>
      <c r="E2425" s="13">
        <v>0.17</v>
      </c>
      <c r="F2425" s="9" t="s">
        <v>63</v>
      </c>
      <c r="G2425" s="13" t="s">
        <v>1431</v>
      </c>
      <c r="H2425" s="9" t="s">
        <v>31</v>
      </c>
      <c r="I2425" s="9" t="s">
        <v>1016</v>
      </c>
      <c r="J2425" s="9" t="s">
        <v>2948</v>
      </c>
      <c r="K2425" t="s">
        <v>2938</v>
      </c>
      <c r="L2425">
        <v>2010</v>
      </c>
      <c r="M2425" t="s">
        <v>2937</v>
      </c>
    </row>
    <row r="2426" spans="1:13" ht="17" x14ac:dyDescent="0.2">
      <c r="A2426" s="15" t="s">
        <v>2966</v>
      </c>
      <c r="B2426" t="s">
        <v>1841</v>
      </c>
      <c r="C2426" s="13">
        <v>0.24</v>
      </c>
      <c r="D2426" s="13">
        <v>0.15</v>
      </c>
      <c r="E2426" s="13">
        <v>0.33</v>
      </c>
      <c r="F2426" s="9" t="s">
        <v>63</v>
      </c>
      <c r="G2426" s="13" t="s">
        <v>1431</v>
      </c>
      <c r="H2426" s="9" t="s">
        <v>31</v>
      </c>
      <c r="I2426" s="9" t="s">
        <v>1016</v>
      </c>
      <c r="J2426" s="9" t="s">
        <v>2950</v>
      </c>
      <c r="K2426" t="s">
        <v>2938</v>
      </c>
      <c r="L2426">
        <v>2010</v>
      </c>
      <c r="M2426" t="s">
        <v>2937</v>
      </c>
    </row>
    <row r="2427" spans="1:13" ht="17" x14ac:dyDescent="0.2">
      <c r="A2427" s="15" t="s">
        <v>2966</v>
      </c>
      <c r="B2427" t="s">
        <v>1841</v>
      </c>
      <c r="C2427" s="13">
        <v>0.34</v>
      </c>
      <c r="D2427" s="13">
        <v>0.25</v>
      </c>
      <c r="E2427" s="13">
        <v>0.43</v>
      </c>
      <c r="F2427" s="9" t="s">
        <v>63</v>
      </c>
      <c r="G2427" s="13" t="s">
        <v>1431</v>
      </c>
      <c r="H2427" s="9" t="s">
        <v>31</v>
      </c>
      <c r="I2427" s="9" t="s">
        <v>1016</v>
      </c>
      <c r="J2427" s="9" t="s">
        <v>2963</v>
      </c>
      <c r="K2427" t="s">
        <v>2938</v>
      </c>
      <c r="L2427">
        <v>2010</v>
      </c>
      <c r="M2427" t="s">
        <v>2937</v>
      </c>
    </row>
    <row r="2428" spans="1:13" ht="17" x14ac:dyDescent="0.2">
      <c r="A2428" s="15" t="s">
        <v>2966</v>
      </c>
      <c r="B2428" t="s">
        <v>1841</v>
      </c>
      <c r="C2428" s="13">
        <v>0.32</v>
      </c>
      <c r="D2428" s="13">
        <v>0.28999999999999998</v>
      </c>
      <c r="E2428" s="13">
        <v>0.47</v>
      </c>
      <c r="F2428" s="9" t="s">
        <v>63</v>
      </c>
      <c r="G2428" s="13" t="s">
        <v>1431</v>
      </c>
      <c r="H2428" s="9" t="s">
        <v>31</v>
      </c>
      <c r="I2428" s="9" t="s">
        <v>1016</v>
      </c>
      <c r="J2428" s="9" t="s">
        <v>2952</v>
      </c>
      <c r="K2428" t="s">
        <v>2938</v>
      </c>
      <c r="L2428">
        <v>2010</v>
      </c>
      <c r="M2428" t="s">
        <v>2937</v>
      </c>
    </row>
    <row r="2429" spans="1:13" ht="17" x14ac:dyDescent="0.2">
      <c r="A2429" s="15" t="s">
        <v>2966</v>
      </c>
      <c r="B2429" t="s">
        <v>1841</v>
      </c>
      <c r="C2429" s="13">
        <v>0.25</v>
      </c>
      <c r="D2429" s="13">
        <v>0.16</v>
      </c>
      <c r="E2429" s="13">
        <v>0.34</v>
      </c>
      <c r="F2429" s="9" t="s">
        <v>63</v>
      </c>
      <c r="G2429" s="13" t="s">
        <v>1431</v>
      </c>
      <c r="H2429" s="9" t="s">
        <v>31</v>
      </c>
      <c r="I2429" s="9" t="s">
        <v>1016</v>
      </c>
      <c r="J2429" s="9" t="s">
        <v>2954</v>
      </c>
      <c r="K2429" t="s">
        <v>2938</v>
      </c>
      <c r="L2429">
        <v>2010</v>
      </c>
      <c r="M2429" t="s">
        <v>2937</v>
      </c>
    </row>
    <row r="2430" spans="1:13" ht="17" x14ac:dyDescent="0.2">
      <c r="A2430" s="15" t="s">
        <v>2966</v>
      </c>
      <c r="B2430" t="s">
        <v>1841</v>
      </c>
      <c r="C2430" s="13">
        <v>0.53</v>
      </c>
      <c r="D2430" s="13">
        <v>0.44</v>
      </c>
      <c r="E2430" s="13">
        <v>0.63</v>
      </c>
      <c r="F2430" s="9" t="s">
        <v>63</v>
      </c>
      <c r="G2430" s="13" t="s">
        <v>1431</v>
      </c>
      <c r="H2430" s="9" t="s">
        <v>31</v>
      </c>
      <c r="I2430" s="9" t="s">
        <v>1016</v>
      </c>
      <c r="J2430" s="9" t="s">
        <v>2965</v>
      </c>
      <c r="K2430" t="s">
        <v>2938</v>
      </c>
      <c r="L2430">
        <v>2010</v>
      </c>
      <c r="M2430" t="s">
        <v>2937</v>
      </c>
    </row>
    <row r="2431" spans="1:13" ht="17" x14ac:dyDescent="0.2">
      <c r="A2431" s="15" t="s">
        <v>2966</v>
      </c>
      <c r="B2431" t="s">
        <v>1841</v>
      </c>
      <c r="C2431" s="13">
        <v>0.38</v>
      </c>
      <c r="D2431" s="13">
        <v>0.28999999999999998</v>
      </c>
      <c r="E2431" s="13">
        <v>0.47</v>
      </c>
      <c r="F2431" s="9" t="s">
        <v>63</v>
      </c>
      <c r="G2431" s="13" t="s">
        <v>1431</v>
      </c>
      <c r="H2431" s="9" t="s">
        <v>31</v>
      </c>
      <c r="I2431" s="9" t="s">
        <v>1016</v>
      </c>
      <c r="J2431" s="9" t="s">
        <v>2956</v>
      </c>
      <c r="K2431" t="s">
        <v>2938</v>
      </c>
      <c r="L2431">
        <v>2010</v>
      </c>
      <c r="M2431" t="s">
        <v>2937</v>
      </c>
    </row>
    <row r="2432" spans="1:13" ht="17" x14ac:dyDescent="0.2">
      <c r="A2432" s="15" t="s">
        <v>2966</v>
      </c>
      <c r="B2432" t="s">
        <v>1841</v>
      </c>
      <c r="C2432" s="13">
        <v>0.47</v>
      </c>
      <c r="D2432" s="13">
        <v>0.37</v>
      </c>
      <c r="E2432" s="13">
        <v>0.57999999999999996</v>
      </c>
      <c r="F2432" s="9" t="s">
        <v>63</v>
      </c>
      <c r="G2432" s="13" t="s">
        <v>1431</v>
      </c>
      <c r="H2432" s="9" t="s">
        <v>31</v>
      </c>
      <c r="I2432" s="9" t="s">
        <v>1016</v>
      </c>
      <c r="J2432" s="31" t="s">
        <v>2958</v>
      </c>
      <c r="K2432" t="s">
        <v>2938</v>
      </c>
      <c r="L2432">
        <v>2010</v>
      </c>
      <c r="M2432" t="s">
        <v>2937</v>
      </c>
    </row>
    <row r="2433" spans="1:13" ht="17" x14ac:dyDescent="0.2">
      <c r="A2433" s="15" t="s">
        <v>2966</v>
      </c>
      <c r="B2433" t="s">
        <v>1841</v>
      </c>
      <c r="C2433" s="13">
        <v>0.28999999999999998</v>
      </c>
      <c r="D2433" s="13">
        <v>0.21</v>
      </c>
      <c r="E2433" s="13">
        <v>0.37</v>
      </c>
      <c r="F2433" s="9" t="s">
        <v>63</v>
      </c>
      <c r="G2433" s="13" t="s">
        <v>1431</v>
      </c>
      <c r="H2433" s="9" t="s">
        <v>31</v>
      </c>
      <c r="I2433" s="9" t="s">
        <v>1016</v>
      </c>
      <c r="J2433" s="31" t="s">
        <v>2964</v>
      </c>
      <c r="K2433" t="s">
        <v>2938</v>
      </c>
      <c r="L2433">
        <v>2010</v>
      </c>
      <c r="M2433" t="s">
        <v>2937</v>
      </c>
    </row>
    <row r="2434" spans="1:13" ht="17" x14ac:dyDescent="0.2">
      <c r="A2434" s="15" t="s">
        <v>350</v>
      </c>
      <c r="B2434" t="s">
        <v>55</v>
      </c>
      <c r="C2434" s="13">
        <v>0.747</v>
      </c>
      <c r="D2434" s="13">
        <v>0.69499999999999995</v>
      </c>
      <c r="E2434" s="13">
        <v>0.79700000000000004</v>
      </c>
      <c r="F2434" s="9" t="s">
        <v>63</v>
      </c>
      <c r="G2434" s="13" t="s">
        <v>428</v>
      </c>
      <c r="H2434" s="9" t="s">
        <v>55</v>
      </c>
      <c r="I2434" s="9" t="s">
        <v>55</v>
      </c>
      <c r="J2434" s="9" t="s">
        <v>2948</v>
      </c>
      <c r="K2434" t="s">
        <v>2938</v>
      </c>
      <c r="L2434">
        <v>2010</v>
      </c>
      <c r="M2434" t="s">
        <v>2937</v>
      </c>
    </row>
    <row r="2435" spans="1:13" x14ac:dyDescent="0.2">
      <c r="A2435" t="s">
        <v>350</v>
      </c>
      <c r="B2435" t="s">
        <v>55</v>
      </c>
      <c r="C2435" s="13">
        <v>0.87</v>
      </c>
      <c r="D2435" s="13">
        <v>0.78200000000000003</v>
      </c>
      <c r="E2435" s="13">
        <v>0.96099999999999997</v>
      </c>
      <c r="F2435" s="9" t="s">
        <v>63</v>
      </c>
      <c r="G2435" s="13" t="s">
        <v>428</v>
      </c>
      <c r="H2435" s="9" t="s">
        <v>55</v>
      </c>
      <c r="I2435" s="9" t="s">
        <v>55</v>
      </c>
      <c r="J2435" s="9" t="s">
        <v>2949</v>
      </c>
      <c r="K2435" t="s">
        <v>2938</v>
      </c>
      <c r="L2435">
        <v>2010</v>
      </c>
      <c r="M2435" t="s">
        <v>2937</v>
      </c>
    </row>
    <row r="2436" spans="1:13" ht="17" x14ac:dyDescent="0.2">
      <c r="A2436" s="15" t="s">
        <v>350</v>
      </c>
      <c r="B2436" t="s">
        <v>55</v>
      </c>
      <c r="C2436" s="13">
        <v>0.878</v>
      </c>
      <c r="D2436" s="13">
        <v>0.79</v>
      </c>
      <c r="E2436" s="13">
        <v>0.97099999999999997</v>
      </c>
      <c r="F2436" s="9" t="s">
        <v>63</v>
      </c>
      <c r="G2436" s="13" t="s">
        <v>428</v>
      </c>
      <c r="H2436" s="9" t="s">
        <v>55</v>
      </c>
      <c r="I2436" s="9" t="s">
        <v>55</v>
      </c>
      <c r="J2436" s="9" t="s">
        <v>2950</v>
      </c>
      <c r="K2436" t="s">
        <v>2938</v>
      </c>
      <c r="L2436">
        <v>2010</v>
      </c>
      <c r="M2436" t="s">
        <v>2937</v>
      </c>
    </row>
    <row r="2437" spans="1:13" ht="17" x14ac:dyDescent="0.2">
      <c r="A2437" s="15" t="s">
        <v>350</v>
      </c>
      <c r="B2437" t="s">
        <v>55</v>
      </c>
      <c r="C2437" s="13">
        <v>0.98799999999999999</v>
      </c>
      <c r="D2437" s="13">
        <v>0.93700000000000006</v>
      </c>
      <c r="E2437" s="13">
        <v>1.0720000000000001</v>
      </c>
      <c r="F2437" s="9" t="s">
        <v>63</v>
      </c>
      <c r="G2437" s="13" t="s">
        <v>428</v>
      </c>
      <c r="H2437" s="9" t="s">
        <v>55</v>
      </c>
      <c r="I2437" s="9" t="s">
        <v>55</v>
      </c>
      <c r="J2437" s="9" t="s">
        <v>2951</v>
      </c>
      <c r="K2437" t="s">
        <v>2938</v>
      </c>
      <c r="L2437">
        <v>2010</v>
      </c>
      <c r="M2437" t="s">
        <v>2937</v>
      </c>
    </row>
    <row r="2438" spans="1:13" ht="17" x14ac:dyDescent="0.2">
      <c r="A2438" s="15" t="s">
        <v>350</v>
      </c>
      <c r="B2438" t="s">
        <v>55</v>
      </c>
      <c r="C2438" s="13">
        <v>1.1839999999999999</v>
      </c>
      <c r="D2438" s="13">
        <v>1.1220000000000001</v>
      </c>
      <c r="E2438" s="13">
        <v>1.2509999999999999</v>
      </c>
      <c r="F2438" s="9" t="s">
        <v>63</v>
      </c>
      <c r="G2438" s="13" t="s">
        <v>428</v>
      </c>
      <c r="H2438" s="9" t="s">
        <v>55</v>
      </c>
      <c r="I2438" s="9" t="s">
        <v>55</v>
      </c>
      <c r="J2438" s="9" t="s">
        <v>2963</v>
      </c>
      <c r="K2438" t="s">
        <v>2938</v>
      </c>
      <c r="L2438">
        <v>2010</v>
      </c>
      <c r="M2438" t="s">
        <v>2937</v>
      </c>
    </row>
    <row r="2439" spans="1:13" ht="17" x14ac:dyDescent="0.2">
      <c r="A2439" s="15" t="s">
        <v>350</v>
      </c>
      <c r="B2439" t="s">
        <v>55</v>
      </c>
      <c r="C2439" s="13">
        <v>0.93400000000000005</v>
      </c>
      <c r="D2439" s="13">
        <v>0.872</v>
      </c>
      <c r="E2439" s="13">
        <v>0.98899999999999999</v>
      </c>
      <c r="F2439" s="9" t="s">
        <v>63</v>
      </c>
      <c r="G2439" s="13" t="s">
        <v>428</v>
      </c>
      <c r="H2439" s="9" t="s">
        <v>55</v>
      </c>
      <c r="I2439" s="9" t="s">
        <v>55</v>
      </c>
      <c r="J2439" s="9" t="s">
        <v>2952</v>
      </c>
      <c r="K2439" t="s">
        <v>2938</v>
      </c>
      <c r="L2439">
        <v>2010</v>
      </c>
      <c r="M2439" t="s">
        <v>2937</v>
      </c>
    </row>
    <row r="2440" spans="1:13" ht="17" x14ac:dyDescent="0.2">
      <c r="A2440" s="15" t="s">
        <v>350</v>
      </c>
      <c r="B2440" t="s">
        <v>55</v>
      </c>
      <c r="C2440" s="13">
        <v>0.82799999999999996</v>
      </c>
      <c r="D2440" s="13">
        <v>0.74199999999999999</v>
      </c>
      <c r="E2440" s="13">
        <v>0.91500000000000004</v>
      </c>
      <c r="F2440" s="9" t="s">
        <v>63</v>
      </c>
      <c r="G2440" s="13" t="s">
        <v>428</v>
      </c>
      <c r="H2440" s="9" t="s">
        <v>55</v>
      </c>
      <c r="I2440" s="9" t="s">
        <v>55</v>
      </c>
      <c r="J2440" s="9" t="s">
        <v>2953</v>
      </c>
      <c r="K2440" t="s">
        <v>2938</v>
      </c>
      <c r="L2440">
        <v>2010</v>
      </c>
      <c r="M2440" t="s">
        <v>2937</v>
      </c>
    </row>
    <row r="2441" spans="1:13" ht="17" x14ac:dyDescent="0.2">
      <c r="A2441" s="15" t="s">
        <v>350</v>
      </c>
      <c r="B2441" t="s">
        <v>55</v>
      </c>
      <c r="C2441" s="13">
        <v>0.88500000000000001</v>
      </c>
      <c r="D2441" s="13">
        <v>0.80400000000000005</v>
      </c>
      <c r="E2441" s="13">
        <v>0.96599999999999997</v>
      </c>
      <c r="F2441" s="9" t="s">
        <v>63</v>
      </c>
      <c r="G2441" s="13" t="s">
        <v>428</v>
      </c>
      <c r="H2441" s="9" t="s">
        <v>55</v>
      </c>
      <c r="I2441" s="9" t="s">
        <v>55</v>
      </c>
      <c r="J2441" s="9" t="s">
        <v>2954</v>
      </c>
      <c r="K2441" t="s">
        <v>2938</v>
      </c>
      <c r="L2441">
        <v>2010</v>
      </c>
      <c r="M2441" t="s">
        <v>2937</v>
      </c>
    </row>
    <row r="2442" spans="1:13" ht="17" x14ac:dyDescent="0.2">
      <c r="A2442" s="15" t="s">
        <v>350</v>
      </c>
      <c r="B2442" t="s">
        <v>55</v>
      </c>
      <c r="C2442" s="13">
        <v>1.1679999999999999</v>
      </c>
      <c r="D2442" s="13">
        <v>1.0820000000000001</v>
      </c>
      <c r="E2442" s="13">
        <v>1.2490000000000001</v>
      </c>
      <c r="F2442" s="9" t="s">
        <v>63</v>
      </c>
      <c r="G2442" s="13" t="s">
        <v>428</v>
      </c>
      <c r="H2442" s="9" t="s">
        <v>55</v>
      </c>
      <c r="I2442" s="9" t="s">
        <v>55</v>
      </c>
      <c r="J2442" s="9" t="s">
        <v>2955</v>
      </c>
      <c r="K2442" t="s">
        <v>2938</v>
      </c>
      <c r="L2442">
        <v>2010</v>
      </c>
      <c r="M2442" t="s">
        <v>2937</v>
      </c>
    </row>
    <row r="2443" spans="1:13" ht="17" x14ac:dyDescent="0.2">
      <c r="A2443" s="15" t="s">
        <v>350</v>
      </c>
      <c r="B2443" t="s">
        <v>55</v>
      </c>
      <c r="C2443" s="13">
        <v>1.304</v>
      </c>
      <c r="D2443" s="13">
        <v>1.238</v>
      </c>
      <c r="E2443" s="13">
        <v>1.4</v>
      </c>
      <c r="F2443" s="9" t="s">
        <v>63</v>
      </c>
      <c r="G2443" s="13" t="s">
        <v>428</v>
      </c>
      <c r="H2443" s="9" t="s">
        <v>55</v>
      </c>
      <c r="I2443" s="9" t="s">
        <v>55</v>
      </c>
      <c r="J2443" s="9" t="s">
        <v>2965</v>
      </c>
      <c r="K2443" t="s">
        <v>2938</v>
      </c>
      <c r="L2443">
        <v>2010</v>
      </c>
      <c r="M2443" t="s">
        <v>2937</v>
      </c>
    </row>
    <row r="2444" spans="1:13" ht="17" x14ac:dyDescent="0.2">
      <c r="A2444" s="15" t="s">
        <v>350</v>
      </c>
      <c r="B2444" t="s">
        <v>55</v>
      </c>
      <c r="C2444" s="13">
        <v>1.0940000000000001</v>
      </c>
      <c r="D2444" s="13">
        <v>1.0329999999999999</v>
      </c>
      <c r="E2444" s="13">
        <v>1.143</v>
      </c>
      <c r="F2444" s="9" t="s">
        <v>63</v>
      </c>
      <c r="G2444" s="13" t="s">
        <v>428</v>
      </c>
      <c r="H2444" s="9" t="s">
        <v>55</v>
      </c>
      <c r="I2444" s="9" t="s">
        <v>55</v>
      </c>
      <c r="J2444" s="9" t="s">
        <v>2956</v>
      </c>
      <c r="K2444" t="s">
        <v>2938</v>
      </c>
      <c r="L2444">
        <v>2010</v>
      </c>
      <c r="M2444" t="s">
        <v>2937</v>
      </c>
    </row>
    <row r="2445" spans="1:13" ht="17" x14ac:dyDescent="0.2">
      <c r="A2445" s="15" t="s">
        <v>350</v>
      </c>
      <c r="B2445" t="s">
        <v>55</v>
      </c>
      <c r="C2445" s="13">
        <v>1.0409999999999999</v>
      </c>
      <c r="D2445" s="13">
        <v>0.92800000000000005</v>
      </c>
      <c r="E2445" s="13">
        <v>1.151</v>
      </c>
      <c r="F2445" s="9" t="s">
        <v>63</v>
      </c>
      <c r="G2445" s="13" t="s">
        <v>428</v>
      </c>
      <c r="H2445" s="9" t="s">
        <v>55</v>
      </c>
      <c r="I2445" s="9" t="s">
        <v>55</v>
      </c>
      <c r="J2445" s="31" t="s">
        <v>2957</v>
      </c>
      <c r="K2445" t="s">
        <v>2938</v>
      </c>
      <c r="L2445">
        <v>2010</v>
      </c>
      <c r="M2445" t="s">
        <v>2937</v>
      </c>
    </row>
    <row r="2446" spans="1:13" ht="17" x14ac:dyDescent="0.2">
      <c r="A2446" s="15" t="s">
        <v>350</v>
      </c>
      <c r="B2446" t="s">
        <v>55</v>
      </c>
      <c r="C2446" s="13">
        <v>1.1080000000000001</v>
      </c>
      <c r="D2446" s="13">
        <v>0.996</v>
      </c>
      <c r="E2446" s="13">
        <v>1.121</v>
      </c>
      <c r="F2446" s="9" t="s">
        <v>63</v>
      </c>
      <c r="G2446" s="13" t="s">
        <v>428</v>
      </c>
      <c r="H2446" s="9" t="s">
        <v>55</v>
      </c>
      <c r="I2446" s="9" t="s">
        <v>55</v>
      </c>
      <c r="J2446" s="31" t="s">
        <v>2958</v>
      </c>
      <c r="K2446" t="s">
        <v>2938</v>
      </c>
      <c r="L2446">
        <v>2010</v>
      </c>
      <c r="M2446" t="s">
        <v>2937</v>
      </c>
    </row>
    <row r="2447" spans="1:13" ht="17" x14ac:dyDescent="0.2">
      <c r="A2447" s="15" t="s">
        <v>350</v>
      </c>
      <c r="B2447" t="s">
        <v>55</v>
      </c>
      <c r="C2447" s="13">
        <v>0.88</v>
      </c>
      <c r="D2447" s="13">
        <v>0.80500000000000005</v>
      </c>
      <c r="E2447" s="13">
        <v>0.95199999999999996</v>
      </c>
      <c r="F2447" s="9" t="s">
        <v>63</v>
      </c>
      <c r="G2447" s="13" t="s">
        <v>428</v>
      </c>
      <c r="H2447" s="9" t="s">
        <v>55</v>
      </c>
      <c r="I2447" s="9" t="s">
        <v>55</v>
      </c>
      <c r="J2447" s="31" t="s">
        <v>2959</v>
      </c>
      <c r="K2447" t="s">
        <v>2938</v>
      </c>
      <c r="L2447">
        <v>2010</v>
      </c>
      <c r="M2447" t="s">
        <v>2937</v>
      </c>
    </row>
    <row r="2448" spans="1:13" ht="17" x14ac:dyDescent="0.2">
      <c r="A2448" s="15" t="s">
        <v>350</v>
      </c>
      <c r="B2448" t="s">
        <v>55</v>
      </c>
      <c r="C2448" s="13">
        <v>0.95899999999999996</v>
      </c>
      <c r="D2448" s="13">
        <v>0.89400000000000002</v>
      </c>
      <c r="E2448" s="13">
        <v>1.0289999999999999</v>
      </c>
      <c r="F2448" s="9" t="s">
        <v>63</v>
      </c>
      <c r="G2448" s="13" t="s">
        <v>428</v>
      </c>
      <c r="H2448" s="9" t="s">
        <v>55</v>
      </c>
      <c r="I2448" s="9" t="s">
        <v>55</v>
      </c>
      <c r="J2448" s="31" t="s">
        <v>2964</v>
      </c>
      <c r="K2448" t="s">
        <v>2938</v>
      </c>
      <c r="L2448">
        <v>2010</v>
      </c>
      <c r="M2448" t="s">
        <v>2937</v>
      </c>
    </row>
    <row r="2449" spans="1:14" ht="17" x14ac:dyDescent="0.2">
      <c r="A2449" s="15" t="s">
        <v>350</v>
      </c>
      <c r="B2449" t="s">
        <v>55</v>
      </c>
      <c r="C2449" s="13">
        <v>0.94</v>
      </c>
      <c r="D2449" s="13">
        <v>0.75</v>
      </c>
      <c r="E2449" s="13">
        <v>1.73</v>
      </c>
      <c r="F2449" s="9" t="s">
        <v>63</v>
      </c>
      <c r="G2449" s="13" t="s">
        <v>2980</v>
      </c>
      <c r="H2449" s="9" t="s">
        <v>55</v>
      </c>
      <c r="I2449" s="9" t="s">
        <v>55</v>
      </c>
      <c r="J2449" s="31" t="s">
        <v>2977</v>
      </c>
      <c r="K2449" t="s">
        <v>2968</v>
      </c>
      <c r="L2449">
        <v>2010</v>
      </c>
      <c r="M2449" t="s">
        <v>2967</v>
      </c>
    </row>
    <row r="2450" spans="1:14" ht="17" x14ac:dyDescent="0.2">
      <c r="A2450" s="15" t="s">
        <v>350</v>
      </c>
      <c r="B2450" t="s">
        <v>55</v>
      </c>
      <c r="C2450" s="13">
        <v>1.23</v>
      </c>
      <c r="D2450" s="13">
        <v>0.72</v>
      </c>
      <c r="E2450" s="13">
        <v>1.6</v>
      </c>
      <c r="F2450" s="9" t="s">
        <v>63</v>
      </c>
      <c r="G2450" s="13" t="s">
        <v>2980</v>
      </c>
      <c r="H2450" s="9" t="s">
        <v>55</v>
      </c>
      <c r="I2450" s="9" t="s">
        <v>55</v>
      </c>
      <c r="J2450" s="31" t="s">
        <v>2978</v>
      </c>
      <c r="K2450" t="s">
        <v>2968</v>
      </c>
      <c r="L2450">
        <v>2010</v>
      </c>
      <c r="M2450" t="s">
        <v>2967</v>
      </c>
    </row>
    <row r="2451" spans="1:14" ht="17" x14ac:dyDescent="0.2">
      <c r="A2451" s="15" t="s">
        <v>350</v>
      </c>
      <c r="B2451" t="s">
        <v>55</v>
      </c>
      <c r="C2451" s="13">
        <v>1.58</v>
      </c>
      <c r="D2451" s="13">
        <v>0.72</v>
      </c>
      <c r="E2451" s="13">
        <v>1.72</v>
      </c>
      <c r="F2451" s="9" t="s">
        <v>63</v>
      </c>
      <c r="G2451" s="13" t="s">
        <v>2980</v>
      </c>
      <c r="H2451" s="9" t="s">
        <v>55</v>
      </c>
      <c r="I2451" s="9" t="s">
        <v>55</v>
      </c>
      <c r="J2451" s="31" t="s">
        <v>2979</v>
      </c>
      <c r="K2451" t="s">
        <v>2968</v>
      </c>
      <c r="L2451">
        <v>2010</v>
      </c>
      <c r="M2451" t="s">
        <v>2967</v>
      </c>
    </row>
    <row r="2452" spans="1:14" ht="17" x14ac:dyDescent="0.2">
      <c r="A2452" s="15" t="s">
        <v>2981</v>
      </c>
      <c r="B2452" t="s">
        <v>1843</v>
      </c>
      <c r="C2452" s="13">
        <v>16.64</v>
      </c>
      <c r="D2452" s="13" t="s">
        <v>55</v>
      </c>
      <c r="E2452" s="13" t="s">
        <v>55</v>
      </c>
      <c r="F2452" s="13" t="s">
        <v>55</v>
      </c>
      <c r="G2452" t="s">
        <v>2992</v>
      </c>
      <c r="H2452" s="9" t="s">
        <v>55</v>
      </c>
      <c r="I2452" s="9" t="s">
        <v>438</v>
      </c>
      <c r="J2452" s="31" t="s">
        <v>2977</v>
      </c>
      <c r="K2452" t="s">
        <v>2968</v>
      </c>
      <c r="L2452">
        <v>2010</v>
      </c>
      <c r="M2452" t="s">
        <v>2967</v>
      </c>
    </row>
    <row r="2453" spans="1:14" ht="17" x14ac:dyDescent="0.2">
      <c r="A2453" s="15" t="s">
        <v>2982</v>
      </c>
      <c r="B2453" t="s">
        <v>1844</v>
      </c>
      <c r="C2453" s="13">
        <v>84.74</v>
      </c>
      <c r="D2453" s="13" t="s">
        <v>55</v>
      </c>
      <c r="E2453" s="13" t="s">
        <v>55</v>
      </c>
      <c r="F2453" s="13" t="s">
        <v>55</v>
      </c>
      <c r="G2453" t="s">
        <v>2992</v>
      </c>
      <c r="H2453" s="9" t="s">
        <v>55</v>
      </c>
      <c r="I2453" s="9" t="s">
        <v>438</v>
      </c>
      <c r="J2453" s="31" t="s">
        <v>2977</v>
      </c>
      <c r="K2453" t="s">
        <v>2968</v>
      </c>
      <c r="L2453">
        <v>2010</v>
      </c>
      <c r="M2453" t="s">
        <v>2967</v>
      </c>
    </row>
    <row r="2454" spans="1:14" ht="17" x14ac:dyDescent="0.2">
      <c r="A2454" s="15" t="s">
        <v>2983</v>
      </c>
      <c r="B2454" t="s">
        <v>1845</v>
      </c>
      <c r="C2454" s="13">
        <v>475.7</v>
      </c>
      <c r="D2454" s="13" t="s">
        <v>55</v>
      </c>
      <c r="E2454" s="13" t="s">
        <v>55</v>
      </c>
      <c r="F2454" s="13" t="s">
        <v>55</v>
      </c>
      <c r="G2454" t="s">
        <v>2992</v>
      </c>
      <c r="H2454" s="9" t="s">
        <v>55</v>
      </c>
      <c r="I2454" s="9" t="s">
        <v>438</v>
      </c>
      <c r="J2454" s="31" t="s">
        <v>2977</v>
      </c>
      <c r="K2454" t="s">
        <v>2968</v>
      </c>
      <c r="L2454">
        <v>2010</v>
      </c>
      <c r="M2454" t="s">
        <v>2967</v>
      </c>
    </row>
    <row r="2455" spans="1:14" ht="17" x14ac:dyDescent="0.2">
      <c r="A2455" s="15" t="s">
        <v>2984</v>
      </c>
      <c r="B2455" t="s">
        <v>1841</v>
      </c>
      <c r="C2455" s="13">
        <v>0.40539999999999998</v>
      </c>
      <c r="D2455" s="13" t="s">
        <v>55</v>
      </c>
      <c r="E2455" s="13" t="s">
        <v>55</v>
      </c>
      <c r="F2455" s="13" t="s">
        <v>55</v>
      </c>
      <c r="G2455" t="s">
        <v>2972</v>
      </c>
      <c r="H2455" s="9" t="s">
        <v>55</v>
      </c>
      <c r="I2455" s="9" t="s">
        <v>438</v>
      </c>
      <c r="J2455" s="31" t="s">
        <v>2977</v>
      </c>
      <c r="K2455" t="s">
        <v>2968</v>
      </c>
      <c r="L2455">
        <v>2010</v>
      </c>
      <c r="M2455" t="s">
        <v>2967</v>
      </c>
      <c r="N2455" t="s">
        <v>2993</v>
      </c>
    </row>
    <row r="2456" spans="1:14" ht="17" x14ac:dyDescent="0.2">
      <c r="A2456" s="15" t="s">
        <v>2985</v>
      </c>
      <c r="B2456" t="s">
        <v>1849</v>
      </c>
      <c r="C2456" s="13">
        <v>3.8289999999999998E-2</v>
      </c>
      <c r="D2456" s="13" t="s">
        <v>55</v>
      </c>
      <c r="E2456" s="13" t="s">
        <v>55</v>
      </c>
      <c r="F2456" s="13" t="s">
        <v>55</v>
      </c>
      <c r="G2456" t="s">
        <v>2972</v>
      </c>
      <c r="H2456" s="9" t="s">
        <v>55</v>
      </c>
      <c r="I2456" s="9" t="s">
        <v>438</v>
      </c>
      <c r="J2456" s="31" t="s">
        <v>2977</v>
      </c>
      <c r="K2456" t="s">
        <v>2968</v>
      </c>
      <c r="L2456">
        <v>2010</v>
      </c>
      <c r="M2456" t="s">
        <v>2967</v>
      </c>
    </row>
    <row r="2457" spans="1:14" ht="17" x14ac:dyDescent="0.2">
      <c r="A2457" s="15" t="s">
        <v>2986</v>
      </c>
      <c r="B2457" t="s">
        <v>1859</v>
      </c>
      <c r="C2457" s="13">
        <v>0.73099999999999998</v>
      </c>
      <c r="D2457" s="13" t="s">
        <v>55</v>
      </c>
      <c r="E2457" s="13" t="s">
        <v>55</v>
      </c>
      <c r="F2457" s="13" t="s">
        <v>55</v>
      </c>
      <c r="G2457" t="s">
        <v>2972</v>
      </c>
      <c r="H2457" s="9" t="s">
        <v>55</v>
      </c>
      <c r="I2457" s="9" t="s">
        <v>438</v>
      </c>
      <c r="J2457" s="31" t="s">
        <v>2977</v>
      </c>
      <c r="K2457" t="s">
        <v>2968</v>
      </c>
      <c r="L2457">
        <v>2010</v>
      </c>
      <c r="M2457" t="s">
        <v>2967</v>
      </c>
    </row>
    <row r="2458" spans="1:14" ht="17" x14ac:dyDescent="0.2">
      <c r="A2458" s="15" t="s">
        <v>2987</v>
      </c>
      <c r="B2458" t="s">
        <v>1852</v>
      </c>
      <c r="C2458" s="13">
        <v>2.452E-2</v>
      </c>
      <c r="D2458" s="13" t="s">
        <v>55</v>
      </c>
      <c r="E2458" s="13" t="s">
        <v>55</v>
      </c>
      <c r="F2458" s="13" t="s">
        <v>55</v>
      </c>
      <c r="G2458" t="s">
        <v>2972</v>
      </c>
      <c r="H2458" s="9" t="s">
        <v>55</v>
      </c>
      <c r="I2458" s="9" t="s">
        <v>438</v>
      </c>
      <c r="J2458" s="31" t="s">
        <v>2977</v>
      </c>
      <c r="K2458" t="s">
        <v>2968</v>
      </c>
      <c r="L2458">
        <v>2010</v>
      </c>
      <c r="M2458" t="s">
        <v>2967</v>
      </c>
    </row>
    <row r="2459" spans="1:14" ht="17" x14ac:dyDescent="0.2">
      <c r="A2459" s="15" t="s">
        <v>2988</v>
      </c>
      <c r="B2459" t="s">
        <v>1863</v>
      </c>
      <c r="C2459" s="13">
        <v>0.66149999999999998</v>
      </c>
      <c r="D2459" s="13" t="s">
        <v>55</v>
      </c>
      <c r="E2459" s="13" t="s">
        <v>55</v>
      </c>
      <c r="F2459" s="13" t="s">
        <v>55</v>
      </c>
      <c r="G2459" t="s">
        <v>2972</v>
      </c>
      <c r="H2459" s="9" t="s">
        <v>55</v>
      </c>
      <c r="I2459" s="9" t="s">
        <v>438</v>
      </c>
      <c r="J2459" s="31" t="s">
        <v>2977</v>
      </c>
      <c r="K2459" t="s">
        <v>2968</v>
      </c>
      <c r="L2459">
        <v>2010</v>
      </c>
      <c r="M2459" t="s">
        <v>2967</v>
      </c>
    </row>
    <row r="2460" spans="1:14" ht="17" x14ac:dyDescent="0.2">
      <c r="A2460" s="15" t="s">
        <v>2989</v>
      </c>
      <c r="B2460" t="s">
        <v>1853</v>
      </c>
      <c r="C2460" s="13">
        <v>5.604E-2</v>
      </c>
      <c r="D2460" s="13" t="s">
        <v>55</v>
      </c>
      <c r="E2460" s="13" t="s">
        <v>55</v>
      </c>
      <c r="F2460" s="13" t="s">
        <v>55</v>
      </c>
      <c r="G2460" t="s">
        <v>2972</v>
      </c>
      <c r="H2460" s="9" t="s">
        <v>55</v>
      </c>
      <c r="I2460" s="9" t="s">
        <v>438</v>
      </c>
      <c r="J2460" s="31" t="s">
        <v>2977</v>
      </c>
      <c r="K2460" t="s">
        <v>2968</v>
      </c>
      <c r="L2460">
        <v>2010</v>
      </c>
      <c r="M2460" t="s">
        <v>2967</v>
      </c>
    </row>
    <row r="2461" spans="1:14" ht="17" x14ac:dyDescent="0.2">
      <c r="A2461" s="15" t="s">
        <v>2990</v>
      </c>
      <c r="B2461" t="s">
        <v>1865</v>
      </c>
      <c r="C2461" s="13">
        <v>0.62450000000000006</v>
      </c>
      <c r="D2461" s="13" t="s">
        <v>55</v>
      </c>
      <c r="E2461" s="13" t="s">
        <v>55</v>
      </c>
      <c r="F2461" s="13" t="s">
        <v>55</v>
      </c>
      <c r="G2461" t="s">
        <v>2972</v>
      </c>
      <c r="H2461" s="9" t="s">
        <v>55</v>
      </c>
      <c r="I2461" s="9" t="s">
        <v>438</v>
      </c>
      <c r="J2461" s="31" t="s">
        <v>2977</v>
      </c>
      <c r="K2461" t="s">
        <v>2968</v>
      </c>
      <c r="L2461">
        <v>2010</v>
      </c>
      <c r="M2461" t="s">
        <v>2967</v>
      </c>
    </row>
    <row r="2462" spans="1:14" ht="17" x14ac:dyDescent="0.2">
      <c r="A2462" s="15" t="s">
        <v>2828</v>
      </c>
      <c r="B2462" t="s">
        <v>1854</v>
      </c>
      <c r="C2462" s="13">
        <v>1.014E-2</v>
      </c>
      <c r="D2462" s="13" t="s">
        <v>55</v>
      </c>
      <c r="E2462" s="13" t="s">
        <v>55</v>
      </c>
      <c r="F2462" s="13" t="s">
        <v>55</v>
      </c>
      <c r="G2462" t="s">
        <v>2972</v>
      </c>
      <c r="H2462" s="9" t="s">
        <v>55</v>
      </c>
      <c r="I2462" s="9" t="s">
        <v>438</v>
      </c>
      <c r="J2462" s="31" t="s">
        <v>2977</v>
      </c>
      <c r="K2462" t="s">
        <v>2968</v>
      </c>
      <c r="L2462">
        <v>2010</v>
      </c>
      <c r="M2462" t="s">
        <v>2967</v>
      </c>
    </row>
    <row r="2463" spans="1:14" ht="17" x14ac:dyDescent="0.2">
      <c r="A2463" s="15" t="s">
        <v>2991</v>
      </c>
      <c r="B2463" t="s">
        <v>1878</v>
      </c>
      <c r="C2463" s="13">
        <v>0.43070000000000003</v>
      </c>
      <c r="D2463" s="13" t="s">
        <v>55</v>
      </c>
      <c r="E2463" s="13" t="s">
        <v>55</v>
      </c>
      <c r="F2463" s="13" t="s">
        <v>55</v>
      </c>
      <c r="G2463" t="s">
        <v>2972</v>
      </c>
      <c r="H2463" s="9" t="s">
        <v>55</v>
      </c>
      <c r="I2463" s="9" t="s">
        <v>438</v>
      </c>
      <c r="J2463" s="31" t="s">
        <v>2977</v>
      </c>
      <c r="K2463" t="s">
        <v>2968</v>
      </c>
      <c r="L2463">
        <v>2010</v>
      </c>
      <c r="M2463" t="s">
        <v>2967</v>
      </c>
    </row>
    <row r="2464" spans="1:14" ht="17" x14ac:dyDescent="0.2">
      <c r="A2464" s="15" t="s">
        <v>2981</v>
      </c>
      <c r="B2464" t="s">
        <v>1843</v>
      </c>
      <c r="C2464" s="13">
        <v>19.72</v>
      </c>
      <c r="D2464" s="13" t="s">
        <v>55</v>
      </c>
      <c r="E2464" s="13" t="s">
        <v>55</v>
      </c>
      <c r="F2464" s="13" t="s">
        <v>55</v>
      </c>
      <c r="G2464" t="s">
        <v>2992</v>
      </c>
      <c r="H2464" s="9" t="s">
        <v>55</v>
      </c>
      <c r="I2464" s="9" t="s">
        <v>438</v>
      </c>
      <c r="J2464" s="31" t="s">
        <v>2978</v>
      </c>
      <c r="K2464" t="s">
        <v>2968</v>
      </c>
      <c r="L2464">
        <v>2010</v>
      </c>
      <c r="M2464" t="s">
        <v>2967</v>
      </c>
    </row>
    <row r="2465" spans="1:13" ht="17" x14ac:dyDescent="0.2">
      <c r="A2465" s="15" t="s">
        <v>2982</v>
      </c>
      <c r="B2465" t="s">
        <v>1844</v>
      </c>
      <c r="C2465" s="13">
        <v>91.67</v>
      </c>
      <c r="D2465" s="13" t="s">
        <v>55</v>
      </c>
      <c r="E2465" s="13" t="s">
        <v>55</v>
      </c>
      <c r="F2465" s="13" t="s">
        <v>55</v>
      </c>
      <c r="G2465" t="s">
        <v>2992</v>
      </c>
      <c r="H2465" s="9" t="s">
        <v>55</v>
      </c>
      <c r="I2465" s="9" t="s">
        <v>438</v>
      </c>
      <c r="J2465" s="31" t="s">
        <v>2978</v>
      </c>
      <c r="K2465" t="s">
        <v>2968</v>
      </c>
      <c r="L2465">
        <v>2010</v>
      </c>
      <c r="M2465" t="s">
        <v>2967</v>
      </c>
    </row>
    <row r="2466" spans="1:13" ht="17" x14ac:dyDescent="0.2">
      <c r="A2466" s="15" t="s">
        <v>2983</v>
      </c>
      <c r="B2466" t="s">
        <v>1845</v>
      </c>
      <c r="C2466" s="13">
        <v>475.5</v>
      </c>
      <c r="D2466" s="13" t="s">
        <v>55</v>
      </c>
      <c r="E2466" s="13" t="s">
        <v>55</v>
      </c>
      <c r="F2466" s="13" t="s">
        <v>55</v>
      </c>
      <c r="G2466" t="s">
        <v>2992</v>
      </c>
      <c r="H2466" s="9" t="s">
        <v>55</v>
      </c>
      <c r="I2466" s="9" t="s">
        <v>438</v>
      </c>
      <c r="J2466" s="31" t="s">
        <v>2978</v>
      </c>
      <c r="K2466" t="s">
        <v>2968</v>
      </c>
      <c r="L2466">
        <v>2010</v>
      </c>
      <c r="M2466" t="s">
        <v>2967</v>
      </c>
    </row>
    <row r="2467" spans="1:13" ht="17" x14ac:dyDescent="0.2">
      <c r="A2467" s="15" t="s">
        <v>2984</v>
      </c>
      <c r="B2467" t="s">
        <v>1841</v>
      </c>
      <c r="C2467" s="13">
        <v>0.2853</v>
      </c>
      <c r="D2467" s="13" t="s">
        <v>55</v>
      </c>
      <c r="E2467" s="13" t="s">
        <v>55</v>
      </c>
      <c r="F2467" s="13" t="s">
        <v>55</v>
      </c>
      <c r="G2467" t="s">
        <v>2972</v>
      </c>
      <c r="H2467" s="9" t="s">
        <v>55</v>
      </c>
      <c r="I2467" s="9" t="s">
        <v>438</v>
      </c>
      <c r="J2467" s="31" t="s">
        <v>2978</v>
      </c>
      <c r="K2467" t="s">
        <v>2968</v>
      </c>
      <c r="L2467">
        <v>2010</v>
      </c>
      <c r="M2467" t="s">
        <v>2967</v>
      </c>
    </row>
    <row r="2468" spans="1:13" ht="17" x14ac:dyDescent="0.2">
      <c r="A2468" s="15" t="s">
        <v>2985</v>
      </c>
      <c r="B2468" t="s">
        <v>1849</v>
      </c>
      <c r="C2468" s="13">
        <v>0.15840000000000001</v>
      </c>
      <c r="D2468" s="13" t="s">
        <v>55</v>
      </c>
      <c r="E2468" s="13" t="s">
        <v>55</v>
      </c>
      <c r="F2468" s="13" t="s">
        <v>55</v>
      </c>
      <c r="G2468" t="s">
        <v>2972</v>
      </c>
      <c r="H2468" s="9" t="s">
        <v>55</v>
      </c>
      <c r="I2468" s="9" t="s">
        <v>438</v>
      </c>
      <c r="J2468" s="31" t="s">
        <v>2978</v>
      </c>
      <c r="K2468" t="s">
        <v>2968</v>
      </c>
      <c r="L2468">
        <v>2010</v>
      </c>
      <c r="M2468" t="s">
        <v>2967</v>
      </c>
    </row>
    <row r="2469" spans="1:13" ht="17" x14ac:dyDescent="0.2">
      <c r="A2469" s="15" t="s">
        <v>2986</v>
      </c>
      <c r="B2469" t="s">
        <v>1859</v>
      </c>
      <c r="C2469" s="13">
        <v>0.7077</v>
      </c>
      <c r="D2469" s="13" t="s">
        <v>55</v>
      </c>
      <c r="E2469" s="13" t="s">
        <v>55</v>
      </c>
      <c r="F2469" s="13" t="s">
        <v>55</v>
      </c>
      <c r="G2469" t="s">
        <v>2972</v>
      </c>
      <c r="H2469" s="9" t="s">
        <v>55</v>
      </c>
      <c r="I2469" s="9" t="s">
        <v>438</v>
      </c>
      <c r="J2469" s="31" t="s">
        <v>2978</v>
      </c>
      <c r="K2469" t="s">
        <v>2968</v>
      </c>
      <c r="L2469">
        <v>2010</v>
      </c>
      <c r="M2469" t="s">
        <v>2967</v>
      </c>
    </row>
    <row r="2470" spans="1:13" ht="17" x14ac:dyDescent="0.2">
      <c r="A2470" s="15" t="s">
        <v>2987</v>
      </c>
      <c r="B2470" t="s">
        <v>1852</v>
      </c>
      <c r="C2470" s="13">
        <v>4.7800000000000002E-2</v>
      </c>
      <c r="D2470" s="13" t="s">
        <v>55</v>
      </c>
      <c r="E2470" s="13" t="s">
        <v>55</v>
      </c>
      <c r="F2470" s="13" t="s">
        <v>55</v>
      </c>
      <c r="G2470" t="s">
        <v>2972</v>
      </c>
      <c r="H2470" s="9" t="s">
        <v>55</v>
      </c>
      <c r="I2470" s="9" t="s">
        <v>438</v>
      </c>
      <c r="J2470" s="31" t="s">
        <v>2978</v>
      </c>
      <c r="K2470" t="s">
        <v>2968</v>
      </c>
      <c r="L2470">
        <v>2010</v>
      </c>
      <c r="M2470" t="s">
        <v>2967</v>
      </c>
    </row>
    <row r="2471" spans="1:13" ht="17" x14ac:dyDescent="0.2">
      <c r="A2471" s="15" t="s">
        <v>2988</v>
      </c>
      <c r="B2471" t="s">
        <v>1863</v>
      </c>
      <c r="C2471" s="13">
        <v>0.5877</v>
      </c>
      <c r="D2471" s="13" t="s">
        <v>55</v>
      </c>
      <c r="E2471" s="13" t="s">
        <v>55</v>
      </c>
      <c r="F2471" s="13" t="s">
        <v>55</v>
      </c>
      <c r="G2471" t="s">
        <v>2972</v>
      </c>
      <c r="H2471" s="9" t="s">
        <v>55</v>
      </c>
      <c r="I2471" s="9" t="s">
        <v>438</v>
      </c>
      <c r="J2471" s="31" t="s">
        <v>2978</v>
      </c>
      <c r="K2471" t="s">
        <v>2968</v>
      </c>
      <c r="L2471">
        <v>2010</v>
      </c>
      <c r="M2471" t="s">
        <v>2967</v>
      </c>
    </row>
    <row r="2472" spans="1:13" ht="17" x14ac:dyDescent="0.2">
      <c r="A2472" s="15" t="s">
        <v>2989</v>
      </c>
      <c r="B2472" t="s">
        <v>1853</v>
      </c>
      <c r="C2472" s="13">
        <v>0.1298</v>
      </c>
      <c r="D2472" s="13" t="s">
        <v>55</v>
      </c>
      <c r="E2472" s="13" t="s">
        <v>55</v>
      </c>
      <c r="F2472" s="13" t="s">
        <v>55</v>
      </c>
      <c r="G2472" t="s">
        <v>2972</v>
      </c>
      <c r="H2472" s="9" t="s">
        <v>55</v>
      </c>
      <c r="I2472" s="9" t="s">
        <v>438</v>
      </c>
      <c r="J2472" s="31" t="s">
        <v>2978</v>
      </c>
      <c r="K2472" t="s">
        <v>2968</v>
      </c>
      <c r="L2472">
        <v>2010</v>
      </c>
      <c r="M2472" t="s">
        <v>2967</v>
      </c>
    </row>
    <row r="2473" spans="1:13" ht="17" x14ac:dyDescent="0.2">
      <c r="A2473" s="15" t="s">
        <v>2990</v>
      </c>
      <c r="B2473" t="s">
        <v>1865</v>
      </c>
      <c r="C2473" s="13">
        <v>0.59989999999999999</v>
      </c>
      <c r="D2473" s="13" t="s">
        <v>55</v>
      </c>
      <c r="E2473" s="13" t="s">
        <v>55</v>
      </c>
      <c r="F2473" s="13" t="s">
        <v>55</v>
      </c>
      <c r="G2473" t="s">
        <v>2972</v>
      </c>
      <c r="H2473" s="9" t="s">
        <v>55</v>
      </c>
      <c r="I2473" s="9" t="s">
        <v>438</v>
      </c>
      <c r="J2473" s="31" t="s">
        <v>2978</v>
      </c>
      <c r="K2473" t="s">
        <v>2968</v>
      </c>
      <c r="L2473">
        <v>2010</v>
      </c>
      <c r="M2473" t="s">
        <v>2967</v>
      </c>
    </row>
    <row r="2474" spans="1:13" ht="17" x14ac:dyDescent="0.2">
      <c r="A2474" s="15" t="s">
        <v>2828</v>
      </c>
      <c r="B2474" t="s">
        <v>1854</v>
      </c>
      <c r="C2474" s="13">
        <v>3.4700000000000002E-2</v>
      </c>
      <c r="D2474" s="13" t="s">
        <v>55</v>
      </c>
      <c r="E2474" s="13" t="s">
        <v>55</v>
      </c>
      <c r="F2474" s="13" t="s">
        <v>55</v>
      </c>
      <c r="G2474" t="s">
        <v>2972</v>
      </c>
      <c r="H2474" s="9" t="s">
        <v>55</v>
      </c>
      <c r="I2474" s="9" t="s">
        <v>438</v>
      </c>
      <c r="J2474" s="31" t="s">
        <v>2978</v>
      </c>
      <c r="K2474" t="s">
        <v>2968</v>
      </c>
      <c r="L2474">
        <v>2010</v>
      </c>
      <c r="M2474" t="s">
        <v>2967</v>
      </c>
    </row>
    <row r="2475" spans="1:13" ht="17" x14ac:dyDescent="0.2">
      <c r="A2475" s="15" t="s">
        <v>2991</v>
      </c>
      <c r="B2475" t="s">
        <v>1878</v>
      </c>
      <c r="C2475" s="13">
        <v>0.43009999999999998</v>
      </c>
      <c r="D2475" s="13" t="s">
        <v>55</v>
      </c>
      <c r="E2475" s="13" t="s">
        <v>55</v>
      </c>
      <c r="F2475" s="13" t="s">
        <v>55</v>
      </c>
      <c r="G2475" t="s">
        <v>2972</v>
      </c>
      <c r="H2475" s="9" t="s">
        <v>55</v>
      </c>
      <c r="I2475" s="9" t="s">
        <v>438</v>
      </c>
      <c r="J2475" s="31" t="s">
        <v>2978</v>
      </c>
      <c r="K2475" t="s">
        <v>2968</v>
      </c>
      <c r="L2475">
        <v>2010</v>
      </c>
      <c r="M2475" t="s">
        <v>2967</v>
      </c>
    </row>
    <row r="2476" spans="1:13" ht="17" x14ac:dyDescent="0.2">
      <c r="A2476" s="15" t="s">
        <v>2981</v>
      </c>
      <c r="B2476" t="s">
        <v>1843</v>
      </c>
      <c r="C2476" s="13">
        <v>23.85</v>
      </c>
      <c r="D2476" s="13" t="s">
        <v>55</v>
      </c>
      <c r="E2476" s="13" t="s">
        <v>55</v>
      </c>
      <c r="F2476" s="13" t="s">
        <v>55</v>
      </c>
      <c r="G2476" t="s">
        <v>2992</v>
      </c>
      <c r="H2476" s="9" t="s">
        <v>55</v>
      </c>
      <c r="I2476" s="9" t="s">
        <v>438</v>
      </c>
      <c r="J2476" s="31" t="s">
        <v>2979</v>
      </c>
      <c r="K2476" t="s">
        <v>2968</v>
      </c>
      <c r="L2476">
        <v>2010</v>
      </c>
      <c r="M2476" t="s">
        <v>2967</v>
      </c>
    </row>
    <row r="2477" spans="1:13" ht="17" x14ac:dyDescent="0.2">
      <c r="A2477" s="15" t="s">
        <v>2982</v>
      </c>
      <c r="B2477" t="s">
        <v>1844</v>
      </c>
      <c r="C2477" s="13">
        <v>102.1</v>
      </c>
      <c r="D2477" s="13" t="s">
        <v>55</v>
      </c>
      <c r="E2477" s="13" t="s">
        <v>55</v>
      </c>
      <c r="F2477" s="13" t="s">
        <v>55</v>
      </c>
      <c r="G2477" t="s">
        <v>2992</v>
      </c>
      <c r="H2477" s="9" t="s">
        <v>55</v>
      </c>
      <c r="I2477" s="9" t="s">
        <v>438</v>
      </c>
      <c r="J2477" s="31" t="s">
        <v>2979</v>
      </c>
      <c r="K2477" t="s">
        <v>2968</v>
      </c>
      <c r="L2477">
        <v>2010</v>
      </c>
      <c r="M2477" t="s">
        <v>2967</v>
      </c>
    </row>
    <row r="2478" spans="1:13" ht="17" x14ac:dyDescent="0.2">
      <c r="A2478" s="15" t="s">
        <v>2983</v>
      </c>
      <c r="B2478" t="s">
        <v>1845</v>
      </c>
      <c r="C2478" s="13">
        <v>474.7</v>
      </c>
      <c r="D2478" s="13" t="s">
        <v>55</v>
      </c>
      <c r="E2478" s="13" t="s">
        <v>55</v>
      </c>
      <c r="F2478" s="13" t="s">
        <v>55</v>
      </c>
      <c r="G2478" t="s">
        <v>2992</v>
      </c>
      <c r="H2478" s="9" t="s">
        <v>55</v>
      </c>
      <c r="I2478" s="9" t="s">
        <v>438</v>
      </c>
      <c r="J2478" s="31" t="s">
        <v>2979</v>
      </c>
      <c r="K2478" t="s">
        <v>2968</v>
      </c>
      <c r="L2478">
        <v>2010</v>
      </c>
      <c r="M2478" t="s">
        <v>2967</v>
      </c>
    </row>
    <row r="2479" spans="1:13" ht="17" x14ac:dyDescent="0.2">
      <c r="A2479" s="15" t="s">
        <v>2984</v>
      </c>
      <c r="B2479" t="s">
        <v>1841</v>
      </c>
      <c r="C2479" s="13">
        <v>0.1114</v>
      </c>
      <c r="D2479" s="13" t="s">
        <v>55</v>
      </c>
      <c r="E2479" s="13" t="s">
        <v>55</v>
      </c>
      <c r="F2479" s="13" t="s">
        <v>55</v>
      </c>
      <c r="G2479" t="s">
        <v>2972</v>
      </c>
      <c r="H2479" s="9" t="s">
        <v>55</v>
      </c>
      <c r="I2479" s="9" t="s">
        <v>438</v>
      </c>
      <c r="J2479" s="31" t="s">
        <v>2979</v>
      </c>
      <c r="K2479" t="s">
        <v>2968</v>
      </c>
      <c r="L2479">
        <v>2010</v>
      </c>
      <c r="M2479" t="s">
        <v>2967</v>
      </c>
    </row>
    <row r="2480" spans="1:13" ht="17" x14ac:dyDescent="0.2">
      <c r="A2480" s="15" t="s">
        <v>2985</v>
      </c>
      <c r="B2480" t="s">
        <v>1849</v>
      </c>
      <c r="C2480" s="13">
        <v>0.33229999999999998</v>
      </c>
      <c r="D2480" s="13" t="s">
        <v>55</v>
      </c>
      <c r="E2480" s="13" t="s">
        <v>55</v>
      </c>
      <c r="F2480" s="13" t="s">
        <v>55</v>
      </c>
      <c r="G2480" t="s">
        <v>2972</v>
      </c>
      <c r="H2480" s="9" t="s">
        <v>55</v>
      </c>
      <c r="I2480" s="9" t="s">
        <v>438</v>
      </c>
      <c r="J2480" s="31" t="s">
        <v>2979</v>
      </c>
      <c r="K2480" t="s">
        <v>2968</v>
      </c>
      <c r="L2480">
        <v>2010</v>
      </c>
      <c r="M2480" t="s">
        <v>2967</v>
      </c>
    </row>
    <row r="2481" spans="1:13" ht="17" x14ac:dyDescent="0.2">
      <c r="A2481" s="15" t="s">
        <v>2986</v>
      </c>
      <c r="B2481" t="s">
        <v>1859</v>
      </c>
      <c r="C2481" s="13">
        <v>0.67369999999999997</v>
      </c>
      <c r="D2481" s="13" t="s">
        <v>55</v>
      </c>
      <c r="E2481" s="13" t="s">
        <v>55</v>
      </c>
      <c r="F2481" s="13" t="s">
        <v>55</v>
      </c>
      <c r="G2481" t="s">
        <v>2972</v>
      </c>
      <c r="H2481" s="9" t="s">
        <v>55</v>
      </c>
      <c r="I2481" s="9" t="s">
        <v>438</v>
      </c>
      <c r="J2481" s="31" t="s">
        <v>2979</v>
      </c>
      <c r="K2481" t="s">
        <v>2968</v>
      </c>
      <c r="L2481">
        <v>2010</v>
      </c>
      <c r="M2481" t="s">
        <v>2967</v>
      </c>
    </row>
    <row r="2482" spans="1:13" ht="17" x14ac:dyDescent="0.2">
      <c r="A2482" s="15" t="s">
        <v>2987</v>
      </c>
      <c r="B2482" t="s">
        <v>1852</v>
      </c>
      <c r="C2482" s="13">
        <v>8.1799999999999998E-2</v>
      </c>
      <c r="D2482" s="13" t="s">
        <v>55</v>
      </c>
      <c r="E2482" s="13" t="s">
        <v>55</v>
      </c>
      <c r="F2482" s="13" t="s">
        <v>55</v>
      </c>
      <c r="G2482" t="s">
        <v>2972</v>
      </c>
      <c r="H2482" s="9" t="s">
        <v>55</v>
      </c>
      <c r="I2482" s="9" t="s">
        <v>438</v>
      </c>
      <c r="J2482" s="31" t="s">
        <v>2979</v>
      </c>
      <c r="K2482" t="s">
        <v>2968</v>
      </c>
      <c r="L2482">
        <v>2010</v>
      </c>
      <c r="M2482" t="s">
        <v>2967</v>
      </c>
    </row>
    <row r="2483" spans="1:13" ht="17" x14ac:dyDescent="0.2">
      <c r="A2483" s="15" t="s">
        <v>2988</v>
      </c>
      <c r="B2483" t="s">
        <v>1863</v>
      </c>
      <c r="C2483" s="13">
        <v>0.4889</v>
      </c>
      <c r="D2483" s="13" t="s">
        <v>55</v>
      </c>
      <c r="E2483" s="13" t="s">
        <v>55</v>
      </c>
      <c r="F2483" s="13" t="s">
        <v>55</v>
      </c>
      <c r="G2483" t="s">
        <v>2972</v>
      </c>
      <c r="H2483" s="9" t="s">
        <v>55</v>
      </c>
      <c r="I2483" s="9" t="s">
        <v>438</v>
      </c>
      <c r="J2483" s="31" t="s">
        <v>2979</v>
      </c>
      <c r="K2483" t="s">
        <v>2968</v>
      </c>
      <c r="L2483">
        <v>2010</v>
      </c>
      <c r="M2483" t="s">
        <v>2967</v>
      </c>
    </row>
    <row r="2484" spans="1:13" ht="17" x14ac:dyDescent="0.2">
      <c r="A2484" s="15" t="s">
        <v>2989</v>
      </c>
      <c r="B2484" t="s">
        <v>1853</v>
      </c>
      <c r="C2484" s="13">
        <v>0.2286</v>
      </c>
      <c r="D2484" s="13" t="s">
        <v>55</v>
      </c>
      <c r="E2484" s="13" t="s">
        <v>55</v>
      </c>
      <c r="F2484" s="13" t="s">
        <v>55</v>
      </c>
      <c r="G2484" t="s">
        <v>2972</v>
      </c>
      <c r="H2484" s="9" t="s">
        <v>55</v>
      </c>
      <c r="I2484" s="9" t="s">
        <v>438</v>
      </c>
      <c r="J2484" s="31" t="s">
        <v>2979</v>
      </c>
      <c r="K2484" t="s">
        <v>2968</v>
      </c>
      <c r="L2484">
        <v>2010</v>
      </c>
      <c r="M2484" t="s">
        <v>2967</v>
      </c>
    </row>
    <row r="2485" spans="1:13" ht="17" x14ac:dyDescent="0.2">
      <c r="A2485" s="15" t="s">
        <v>2990</v>
      </c>
      <c r="B2485" t="s">
        <v>1865</v>
      </c>
      <c r="C2485" s="13">
        <v>0.56310000000000004</v>
      </c>
      <c r="D2485" s="13" t="s">
        <v>55</v>
      </c>
      <c r="E2485" s="13" t="s">
        <v>55</v>
      </c>
      <c r="F2485" s="13" t="s">
        <v>55</v>
      </c>
      <c r="G2485" t="s">
        <v>2972</v>
      </c>
      <c r="H2485" s="9" t="s">
        <v>55</v>
      </c>
      <c r="I2485" s="9" t="s">
        <v>438</v>
      </c>
      <c r="J2485" s="31" t="s">
        <v>2979</v>
      </c>
      <c r="K2485" t="s">
        <v>2968</v>
      </c>
      <c r="L2485">
        <v>2010</v>
      </c>
      <c r="M2485" t="s">
        <v>2967</v>
      </c>
    </row>
    <row r="2486" spans="1:13" ht="17" x14ac:dyDescent="0.2">
      <c r="A2486" s="15" t="s">
        <v>2828</v>
      </c>
      <c r="B2486" t="s">
        <v>1854</v>
      </c>
      <c r="C2486" s="13">
        <v>7.1499999999999994E-2</v>
      </c>
      <c r="D2486" s="13" t="s">
        <v>55</v>
      </c>
      <c r="E2486" s="13" t="s">
        <v>55</v>
      </c>
      <c r="F2486" s="13" t="s">
        <v>55</v>
      </c>
      <c r="G2486" t="s">
        <v>2972</v>
      </c>
      <c r="H2486" s="9" t="s">
        <v>55</v>
      </c>
      <c r="I2486" s="9" t="s">
        <v>438</v>
      </c>
      <c r="J2486" s="31" t="s">
        <v>2979</v>
      </c>
      <c r="K2486" t="s">
        <v>2968</v>
      </c>
      <c r="L2486">
        <v>2010</v>
      </c>
      <c r="M2486" t="s">
        <v>2967</v>
      </c>
    </row>
    <row r="2487" spans="1:13" ht="17" x14ac:dyDescent="0.2">
      <c r="A2487" s="15" t="s">
        <v>2991</v>
      </c>
      <c r="B2487" t="s">
        <v>1878</v>
      </c>
      <c r="C2487" s="13">
        <v>0.42759999999999998</v>
      </c>
      <c r="D2487" s="13" t="s">
        <v>55</v>
      </c>
      <c r="E2487" s="13" t="s">
        <v>55</v>
      </c>
      <c r="F2487" s="13" t="s">
        <v>55</v>
      </c>
      <c r="G2487" t="s">
        <v>2972</v>
      </c>
      <c r="H2487" s="9" t="s">
        <v>55</v>
      </c>
      <c r="I2487" s="9" t="s">
        <v>438</v>
      </c>
      <c r="J2487" s="31" t="s">
        <v>2979</v>
      </c>
      <c r="K2487" t="s">
        <v>2968</v>
      </c>
      <c r="L2487">
        <v>2010</v>
      </c>
      <c r="M2487" t="s">
        <v>2967</v>
      </c>
    </row>
  </sheetData>
  <phoneticPr fontId="3" type="noConversion"/>
  <hyperlinks>
    <hyperlink ref="K62" r:id="rId1" xr:uid="{3EDAF52B-8051-7242-9893-BF0D02C463A1}"/>
    <hyperlink ref="K141" r:id="rId2" xr:uid="{F2312858-38BA-1C4A-A9A1-465878E29B8A}"/>
    <hyperlink ref="K224" r:id="rId3" xr:uid="{BFD8DC37-AEDA-6540-8754-E9D3C68338CA}"/>
    <hyperlink ref="K275" r:id="rId4" xr:uid="{5F7EF543-474B-5F4D-BC3A-482CB0D10406}"/>
    <hyperlink ref="K307" r:id="rId5" xr:uid="{DBF3E402-5A24-2A4B-9D82-63C02BC85DA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General questions</vt:lpstr>
      <vt:lpstr>Vital rate questions (n)</vt:lpstr>
      <vt:lpstr>Vital rate questions uncert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2022-05-24T12:47:36Z</dcterms:created>
  <dcterms:modified xsi:type="dcterms:W3CDTF">2023-02-27T14:57:25Z</dcterms:modified>
</cp:coreProperties>
</file>