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27B6AF79-A294-4426-A6CA-2B884BD1FBF9}" xr6:coauthVersionLast="45" xr6:coauthVersionMax="45" xr10:uidLastSave="{00000000-0000-0000-0000-000000000000}"/>
  <bookViews>
    <workbookView xWindow="-108" yWindow="-108" windowWidth="23256" windowHeight="12576" firstSheet="2" activeTab="3" xr2:uid="{00000000-000D-0000-FFFF-FFFF00000000}"/>
  </bookViews>
  <sheets>
    <sheet name="2.27.20_BITC_psr_bead_psrdiluti" sheetId="1" r:id="rId1"/>
    <sheet name="Results" sheetId="2" r:id="rId2"/>
    <sheet name="Normalization" sheetId="4" r:id="rId3"/>
    <sheet name="Combined Results" sheetId="3" r:id="rId4"/>
    <sheet name="Spyder Figure" sheetId="5" r:id="rId5"/>
    <sheet name="Spyder STDEV" sheetId="6" r:id="rId6"/>
    <sheet name="Median" sheetId="7" r:id="rId7"/>
    <sheet name="Sheet2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8" l="1"/>
  <c r="D49" i="8"/>
  <c r="E49" i="8"/>
  <c r="F49" i="8"/>
  <c r="G49" i="8"/>
  <c r="H49" i="8"/>
  <c r="I49" i="8"/>
  <c r="J49" i="8"/>
  <c r="K49" i="8"/>
  <c r="L49" i="8"/>
  <c r="M49" i="8"/>
  <c r="C50" i="8"/>
  <c r="D50" i="8"/>
  <c r="E50" i="8"/>
  <c r="F50" i="8"/>
  <c r="G50" i="8"/>
  <c r="H50" i="8"/>
  <c r="I50" i="8"/>
  <c r="J50" i="8"/>
  <c r="K50" i="8"/>
  <c r="L50" i="8"/>
  <c r="M50" i="8"/>
  <c r="C51" i="8"/>
  <c r="D51" i="8"/>
  <c r="E51" i="8"/>
  <c r="F51" i="8"/>
  <c r="G51" i="8"/>
  <c r="H51" i="8"/>
  <c r="I51" i="8"/>
  <c r="J51" i="8"/>
  <c r="K51" i="8"/>
  <c r="L51" i="8"/>
  <c r="M51" i="8"/>
  <c r="C52" i="8"/>
  <c r="D52" i="8"/>
  <c r="E52" i="8"/>
  <c r="F52" i="8"/>
  <c r="G52" i="8"/>
  <c r="H52" i="8"/>
  <c r="I52" i="8"/>
  <c r="J52" i="8"/>
  <c r="K52" i="8"/>
  <c r="L52" i="8"/>
  <c r="M52" i="8"/>
  <c r="C53" i="8"/>
  <c r="D53" i="8"/>
  <c r="E53" i="8"/>
  <c r="F53" i="8"/>
  <c r="G53" i="8"/>
  <c r="H53" i="8"/>
  <c r="I53" i="8"/>
  <c r="J53" i="8"/>
  <c r="K53" i="8"/>
  <c r="L53" i="8"/>
  <c r="M53" i="8"/>
  <c r="C54" i="8"/>
  <c r="D54" i="8"/>
  <c r="E54" i="8"/>
  <c r="F54" i="8"/>
  <c r="G54" i="8"/>
  <c r="H54" i="8"/>
  <c r="I54" i="8"/>
  <c r="J54" i="8"/>
  <c r="K54" i="8"/>
  <c r="L54" i="8"/>
  <c r="M54" i="8"/>
  <c r="C55" i="8"/>
  <c r="D55" i="8"/>
  <c r="E55" i="8"/>
  <c r="F55" i="8"/>
  <c r="G55" i="8"/>
  <c r="H55" i="8"/>
  <c r="I55" i="8"/>
  <c r="J55" i="8"/>
  <c r="K55" i="8"/>
  <c r="L55" i="8"/>
  <c r="M55" i="8"/>
  <c r="C56" i="8"/>
  <c r="D56" i="8"/>
  <c r="E56" i="8"/>
  <c r="F56" i="8"/>
  <c r="G56" i="8"/>
  <c r="H56" i="8"/>
  <c r="I56" i="8"/>
  <c r="J56" i="8"/>
  <c r="K56" i="8"/>
  <c r="L56" i="8"/>
  <c r="M56" i="8"/>
  <c r="B50" i="8"/>
  <c r="B51" i="8"/>
  <c r="B52" i="8"/>
  <c r="B53" i="8"/>
  <c r="B54" i="8"/>
  <c r="B55" i="8"/>
  <c r="B56" i="8"/>
  <c r="B49" i="8"/>
  <c r="C37" i="8"/>
  <c r="D37" i="8"/>
  <c r="E37" i="8"/>
  <c r="F37" i="8"/>
  <c r="G37" i="8"/>
  <c r="H37" i="8"/>
  <c r="I37" i="8"/>
  <c r="J37" i="8"/>
  <c r="K37" i="8"/>
  <c r="L37" i="8"/>
  <c r="M37" i="8"/>
  <c r="C38" i="8"/>
  <c r="D38" i="8"/>
  <c r="E38" i="8"/>
  <c r="F38" i="8"/>
  <c r="G38" i="8"/>
  <c r="H38" i="8"/>
  <c r="I38" i="8"/>
  <c r="J38" i="8"/>
  <c r="K38" i="8"/>
  <c r="L38" i="8"/>
  <c r="M38" i="8"/>
  <c r="C39" i="8"/>
  <c r="D39" i="8"/>
  <c r="E39" i="8"/>
  <c r="F39" i="8"/>
  <c r="G39" i="8"/>
  <c r="H39" i="8"/>
  <c r="I39" i="8"/>
  <c r="J39" i="8"/>
  <c r="K39" i="8"/>
  <c r="L39" i="8"/>
  <c r="M39" i="8"/>
  <c r="C40" i="8"/>
  <c r="D40" i="8"/>
  <c r="E40" i="8"/>
  <c r="F40" i="8"/>
  <c r="G40" i="8"/>
  <c r="H40" i="8"/>
  <c r="I40" i="8"/>
  <c r="J40" i="8"/>
  <c r="K40" i="8"/>
  <c r="L40" i="8"/>
  <c r="M40" i="8"/>
  <c r="C41" i="8"/>
  <c r="D41" i="8"/>
  <c r="E41" i="8"/>
  <c r="F41" i="8"/>
  <c r="G41" i="8"/>
  <c r="H41" i="8"/>
  <c r="I41" i="8"/>
  <c r="J41" i="8"/>
  <c r="K41" i="8"/>
  <c r="L41" i="8"/>
  <c r="M41" i="8"/>
  <c r="C42" i="8"/>
  <c r="D42" i="8"/>
  <c r="E42" i="8"/>
  <c r="F42" i="8"/>
  <c r="G42" i="8"/>
  <c r="H42" i="8"/>
  <c r="I42" i="8"/>
  <c r="J42" i="8"/>
  <c r="K42" i="8"/>
  <c r="L42" i="8"/>
  <c r="M42" i="8"/>
  <c r="C43" i="8"/>
  <c r="D43" i="8"/>
  <c r="E43" i="8"/>
  <c r="F43" i="8"/>
  <c r="G43" i="8"/>
  <c r="H43" i="8"/>
  <c r="I43" i="8"/>
  <c r="J43" i="8"/>
  <c r="K43" i="8"/>
  <c r="L43" i="8"/>
  <c r="M43" i="8"/>
  <c r="C44" i="8"/>
  <c r="D44" i="8"/>
  <c r="E44" i="8"/>
  <c r="F44" i="8"/>
  <c r="G44" i="8"/>
  <c r="H44" i="8"/>
  <c r="I44" i="8"/>
  <c r="J44" i="8"/>
  <c r="K44" i="8"/>
  <c r="L44" i="8"/>
  <c r="M44" i="8"/>
  <c r="B38" i="8"/>
  <c r="B39" i="8"/>
  <c r="B40" i="8"/>
  <c r="B41" i="8"/>
  <c r="B42" i="8"/>
  <c r="B43" i="8"/>
  <c r="B44" i="8"/>
  <c r="B37" i="8"/>
  <c r="K14" i="7" l="1"/>
  <c r="L14" i="7"/>
  <c r="M14" i="7"/>
  <c r="K15" i="7"/>
  <c r="L15" i="7"/>
  <c r="M15" i="7"/>
  <c r="K16" i="7"/>
  <c r="L16" i="7"/>
  <c r="M16" i="7"/>
  <c r="K17" i="7"/>
  <c r="L17" i="7"/>
  <c r="M17" i="7"/>
  <c r="K18" i="7"/>
  <c r="L18" i="7"/>
  <c r="M18" i="7"/>
  <c r="K19" i="7"/>
  <c r="L19" i="7"/>
  <c r="M19" i="7"/>
  <c r="K20" i="7"/>
  <c r="L20" i="7"/>
  <c r="M20" i="7"/>
  <c r="K21" i="7"/>
  <c r="L21" i="7"/>
  <c r="M21" i="7"/>
  <c r="J15" i="7"/>
  <c r="J16" i="7"/>
  <c r="J17" i="7"/>
  <c r="J18" i="7"/>
  <c r="J19" i="7"/>
  <c r="J20" i="7"/>
  <c r="J21" i="7"/>
  <c r="J14" i="7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F15" i="7"/>
  <c r="F16" i="7"/>
  <c r="F17" i="7"/>
  <c r="F18" i="7"/>
  <c r="F19" i="7"/>
  <c r="F20" i="7"/>
  <c r="F21" i="7"/>
  <c r="F14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B15" i="7"/>
  <c r="B16" i="7"/>
  <c r="B17" i="7"/>
  <c r="B18" i="7"/>
  <c r="B19" i="7"/>
  <c r="B20" i="7"/>
  <c r="B21" i="7"/>
  <c r="B14" i="7"/>
  <c r="C20" i="3" l="1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1" i="3"/>
  <c r="B22" i="3"/>
  <c r="B23" i="3"/>
  <c r="B20" i="3"/>
  <c r="O13" i="4"/>
  <c r="P13" i="4"/>
  <c r="Q13" i="4"/>
  <c r="O14" i="4"/>
  <c r="P14" i="4"/>
  <c r="Q14" i="4"/>
  <c r="O15" i="4"/>
  <c r="P15" i="4"/>
  <c r="Q15" i="4"/>
  <c r="O16" i="4"/>
  <c r="P16" i="4"/>
  <c r="Q16" i="4"/>
  <c r="O17" i="4"/>
  <c r="P17" i="4"/>
  <c r="Q17" i="4"/>
  <c r="O18" i="4"/>
  <c r="P18" i="4"/>
  <c r="Q18" i="4"/>
  <c r="O19" i="4"/>
  <c r="P19" i="4"/>
  <c r="Q19" i="4"/>
  <c r="O20" i="4"/>
  <c r="P20" i="4"/>
  <c r="Q20" i="4"/>
  <c r="N14" i="4"/>
  <c r="N15" i="4"/>
  <c r="N16" i="4"/>
  <c r="N17" i="4"/>
  <c r="N18" i="4"/>
  <c r="N19" i="4"/>
  <c r="N20" i="4"/>
  <c r="N13" i="4"/>
  <c r="I13" i="4"/>
  <c r="J13" i="4"/>
  <c r="K13" i="4"/>
  <c r="I14" i="4"/>
  <c r="J14" i="4"/>
  <c r="K14" i="4"/>
  <c r="I15" i="4"/>
  <c r="J15" i="4"/>
  <c r="K15" i="4"/>
  <c r="I16" i="4"/>
  <c r="J16" i="4"/>
  <c r="K16" i="4"/>
  <c r="I17" i="4"/>
  <c r="J17" i="4"/>
  <c r="K17" i="4"/>
  <c r="I18" i="4"/>
  <c r="J18" i="4"/>
  <c r="K18" i="4"/>
  <c r="I19" i="4"/>
  <c r="J19" i="4"/>
  <c r="K19" i="4"/>
  <c r="I20" i="4"/>
  <c r="J20" i="4"/>
  <c r="K20" i="4"/>
  <c r="H14" i="4"/>
  <c r="H15" i="4"/>
  <c r="H16" i="4"/>
  <c r="H17" i="4"/>
  <c r="H18" i="4"/>
  <c r="H19" i="4"/>
  <c r="H20" i="4"/>
  <c r="H13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B14" i="4"/>
  <c r="B15" i="4"/>
  <c r="B16" i="4"/>
  <c r="B17" i="4"/>
  <c r="B18" i="4"/>
  <c r="B19" i="4"/>
  <c r="B20" i="4"/>
  <c r="B13" i="4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3" i="1"/>
  <c r="C24" i="4" l="1"/>
  <c r="B24" i="4"/>
  <c r="D24" i="4"/>
  <c r="E24" i="4"/>
  <c r="C28" i="4"/>
  <c r="E28" i="4"/>
  <c r="D28" i="4"/>
  <c r="B28" i="4"/>
  <c r="J24" i="4"/>
  <c r="I24" i="4"/>
  <c r="K24" i="4"/>
  <c r="H24" i="4"/>
  <c r="O24" i="4"/>
  <c r="N24" i="4"/>
  <c r="P24" i="4"/>
  <c r="Q24" i="4"/>
  <c r="C27" i="4"/>
  <c r="B27" i="4"/>
  <c r="D27" i="4"/>
  <c r="E27" i="4"/>
  <c r="I31" i="4"/>
  <c r="K31" i="4"/>
  <c r="J31" i="4"/>
  <c r="H31" i="4"/>
  <c r="I27" i="4"/>
  <c r="H27" i="4"/>
  <c r="J27" i="4"/>
  <c r="K27" i="4"/>
  <c r="P31" i="4"/>
  <c r="Q31" i="4"/>
  <c r="O31" i="4"/>
  <c r="N31" i="4"/>
  <c r="N27" i="4"/>
  <c r="P27" i="4"/>
  <c r="Q27" i="4"/>
  <c r="O27" i="4"/>
  <c r="E30" i="4"/>
  <c r="B30" i="4"/>
  <c r="C30" i="4"/>
  <c r="D30" i="4"/>
  <c r="E26" i="4"/>
  <c r="C26" i="4"/>
  <c r="B26" i="4"/>
  <c r="D26" i="4"/>
  <c r="I30" i="4"/>
  <c r="H30" i="4"/>
  <c r="J30" i="4"/>
  <c r="K30" i="4"/>
  <c r="J26" i="4"/>
  <c r="K26" i="4"/>
  <c r="I26" i="4"/>
  <c r="H26" i="4"/>
  <c r="Q30" i="4"/>
  <c r="O30" i="4"/>
  <c r="P30" i="4"/>
  <c r="N30" i="4"/>
  <c r="Q26" i="4"/>
  <c r="O26" i="4"/>
  <c r="N26" i="4"/>
  <c r="P26" i="4"/>
  <c r="J28" i="4"/>
  <c r="H28" i="4"/>
  <c r="K28" i="4"/>
  <c r="I28" i="4"/>
  <c r="O28" i="4"/>
  <c r="P28" i="4"/>
  <c r="N28" i="4"/>
  <c r="Q28" i="4"/>
  <c r="D31" i="4"/>
  <c r="E31" i="4"/>
  <c r="C31" i="4"/>
  <c r="B31" i="4"/>
  <c r="P29" i="4"/>
  <c r="K29" i="4"/>
  <c r="D29" i="4"/>
  <c r="I29" i="4"/>
  <c r="N29" i="4"/>
  <c r="J29" i="4"/>
  <c r="H29" i="4"/>
  <c r="C29" i="4"/>
  <c r="Q29" i="4"/>
  <c r="E29" i="4"/>
  <c r="O29" i="4"/>
  <c r="B29" i="4"/>
  <c r="D25" i="4"/>
  <c r="B25" i="4"/>
  <c r="E25" i="4"/>
  <c r="C25" i="4"/>
  <c r="K25" i="4"/>
  <c r="H25" i="4"/>
  <c r="I25" i="4"/>
  <c r="J25" i="4"/>
  <c r="P25" i="4"/>
  <c r="N25" i="4"/>
  <c r="Q25" i="4"/>
  <c r="O25" i="4"/>
</calcChain>
</file>

<file path=xl/sharedStrings.xml><?xml version="1.0" encoding="utf-8"?>
<sst xmlns="http://schemas.openxmlformats.org/spreadsheetml/2006/main" count="523" uniqueCount="171">
  <si>
    <t>2.27.20_BITC_psr_bead_psrdilutions_plate1</t>
  </si>
  <si>
    <t>Well ID</t>
  </si>
  <si>
    <t>Sample Name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</si>
  <si>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</si>
  <si>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</si>
  <si>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</si>
  <si>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</si>
  <si>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</si>
  <si>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</si>
  <si>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</si>
  <si>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</si>
  <si>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</si>
  <si>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</si>
  <si>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</si>
  <si>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</si>
  <si>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</si>
  <si>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</si>
  <si>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R3_Count</t>
  </si>
  <si>
    <t>R3_Median X</t>
  </si>
  <si>
    <t>R3_Median Y</t>
  </si>
  <si>
    <t>R3_Mean X</t>
  </si>
  <si>
    <t>R3_Mean Y</t>
  </si>
  <si>
    <t>R3_%Total</t>
  </si>
  <si>
    <t>R3_%Plot</t>
  </si>
  <si>
    <t>R4_Count</t>
  </si>
  <si>
    <t>R4_Median X</t>
  </si>
  <si>
    <t>R4_Median Y</t>
  </si>
  <si>
    <t>R4_Mean X</t>
  </si>
  <si>
    <t>R4_Mean Y</t>
  </si>
  <si>
    <t>R4_%Total</t>
  </si>
  <si>
    <t>R4_%Plot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</si>
  <si>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</si>
  <si>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</si>
  <si>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</si>
  <si>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</si>
  <si>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</si>
  <si>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</si>
  <si>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</si>
  <si>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</si>
  <si>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</si>
  <si>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</si>
  <si>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</si>
  <si>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</si>
  <si>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</si>
  <si>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</si>
  <si>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</si>
  <si>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</si>
  <si>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</si>
  <si>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</si>
  <si>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</si>
  <si>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</si>
  <si>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</si>
  <si>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</si>
  <si>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</si>
  <si>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</si>
  <si>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</si>
  <si>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</si>
  <si>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</si>
  <si>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</si>
  <si>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</si>
  <si>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</si>
  <si>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</si>
  <si>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</si>
  <si>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</si>
  <si>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</si>
  <si>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</si>
  <si>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</si>
  <si>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</si>
  <si>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</si>
  <si>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</si>
  <si>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</si>
  <si>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</si>
  <si>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</si>
  <si>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</si>
  <si>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</si>
  <si>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</si>
  <si>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</si>
  <si>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</si>
  <si>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</si>
  <si>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</si>
  <si>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</si>
  <si>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</si>
  <si>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</si>
  <si>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</si>
  <si>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</si>
  <si>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</si>
  <si>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</si>
  <si>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</si>
  <si>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</si>
  <si>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</si>
  <si>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</si>
  <si>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</si>
  <si>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</si>
  <si>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</si>
  <si>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</si>
  <si>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</si>
  <si>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</si>
  <si>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</si>
  <si>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</si>
  <si>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</si>
  <si>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</si>
  <si>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</si>
  <si>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</si>
  <si>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</si>
  <si>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</si>
  <si>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</si>
  <si>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</si>
  <si>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</si>
  <si>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</si>
  <si>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</si>
  <si>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</si>
  <si>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</si>
  <si>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</si>
  <si>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</si>
  <si>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</si>
  <si>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</si>
  <si>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</si>
  <si>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</si>
  <si>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</si>
  <si>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</si>
  <si>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</si>
  <si>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</si>
  <si>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</si>
  <si>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</si>
  <si>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</si>
  <si>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</si>
  <si>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</si>
  <si>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Elot</t>
  </si>
  <si>
    <t>Cren</t>
  </si>
  <si>
    <t>Abit</t>
  </si>
  <si>
    <t>Duli</t>
  </si>
  <si>
    <t>Emi</t>
  </si>
  <si>
    <t>Ixe</t>
  </si>
  <si>
    <t>Visi</t>
  </si>
  <si>
    <t>Boco</t>
  </si>
  <si>
    <t>1/10x</t>
  </si>
  <si>
    <t>1/3x</t>
  </si>
  <si>
    <t>1/30x</t>
  </si>
  <si>
    <t>Elot.3</t>
  </si>
  <si>
    <t>Cren.3</t>
  </si>
  <si>
    <t>Abit.3</t>
  </si>
  <si>
    <t>Duli.3</t>
  </si>
  <si>
    <t>Emi.3</t>
  </si>
  <si>
    <t>Ixe.3</t>
  </si>
  <si>
    <t>Visi.3</t>
  </si>
  <si>
    <t>Boco.3</t>
  </si>
  <si>
    <t>Elot.10</t>
  </si>
  <si>
    <t>Cren.10</t>
  </si>
  <si>
    <t>Abit.10</t>
  </si>
  <si>
    <t>Duli.10</t>
  </si>
  <si>
    <t>Emi.10</t>
  </si>
  <si>
    <t>Ixe.10</t>
  </si>
  <si>
    <t>Visi.10</t>
  </si>
  <si>
    <t>Boco.10</t>
  </si>
  <si>
    <t>Elot.30</t>
  </si>
  <si>
    <t>Cren.30</t>
  </si>
  <si>
    <t>Abit.30</t>
  </si>
  <si>
    <t>Duli.30</t>
  </si>
  <si>
    <t>Emi.30</t>
  </si>
  <si>
    <t>Ixe.30</t>
  </si>
  <si>
    <t>Visi.30</t>
  </si>
  <si>
    <t>Boco.30</t>
  </si>
  <si>
    <t>[mAb]</t>
  </si>
  <si>
    <t>2.27.20</t>
  </si>
  <si>
    <t>2.28.20</t>
  </si>
  <si>
    <t>Average</t>
  </si>
  <si>
    <t>STDEV</t>
  </si>
  <si>
    <t>15.26 ug/mL</t>
  </si>
  <si>
    <t>4.579 ug/mL</t>
  </si>
  <si>
    <t>1.526 ug/mL</t>
  </si>
  <si>
    <t>0.4579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</si>
</sst>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548235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0" fontId="0" fillId="0" borderId="0" xfId="0" applyNumberFormat="1"/>
    <xf numFmtId="16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/>
    <xf numFmtId="0" fontId="18" fillId="36" borderId="0" xfId="0" applyFont="1" applyFill="1"/>
    <xf numFmtId="0" fontId="18" fillId="37" borderId="0" xfId="0" applyFont="1" applyFill="1"/>
    <xf numFmtId="0" fontId="18" fillId="38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1/3x PSR</a:t>
            </a:r>
            <a:r>
              <a:rPr lang="en-US" baseline="0">
                <a:solidFill>
                  <a:sysClr val="windowText" lastClr="000000"/>
                </a:solidFill>
              </a:rPr>
              <a:t> Dilution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15.26 ug/mL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Results!$A$2:$A$9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Results!$B$2:$B$9</c:f>
              <c:numCache>
                <c:formatCode>General</c:formatCode>
                <c:ptCount val="8"/>
                <c:pt idx="0">
                  <c:v>6.8680655421079706E-2</c:v>
                </c:pt>
                <c:pt idx="1">
                  <c:v>0.21248855691803548</c:v>
                </c:pt>
                <c:pt idx="2">
                  <c:v>0.24616504502856446</c:v>
                </c:pt>
                <c:pt idx="3">
                  <c:v>2.642913847731855</c:v>
                </c:pt>
                <c:pt idx="4">
                  <c:v>3.4834542676400466</c:v>
                </c:pt>
                <c:pt idx="5">
                  <c:v>6.0829308122045553</c:v>
                </c:pt>
                <c:pt idx="6">
                  <c:v>5.9440970798027184</c:v>
                </c:pt>
                <c:pt idx="7">
                  <c:v>14.06646912368061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A-4CB7-A859-5A0A75E91635}"/>
            </c:ext>
          </c:extLst>
        </c:ser>
        <c:ser>
          <c:idx val="1"/>
          <c:order val="1"/>
          <c:tx>
            <c:v>4.579 ug/mL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Results!$A$2:$A$9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Results!$C$2:$C$9</c:f>
              <c:numCache>
                <c:formatCode>General</c:formatCode>
                <c:ptCount val="8"/>
                <c:pt idx="0">
                  <c:v>6.9565730469671946E-2</c:v>
                </c:pt>
                <c:pt idx="1">
                  <c:v>0.13288283704110779</c:v>
                </c:pt>
                <c:pt idx="2">
                  <c:v>0.30850401613955619</c:v>
                </c:pt>
                <c:pt idx="3">
                  <c:v>2.4181651176186691</c:v>
                </c:pt>
                <c:pt idx="4">
                  <c:v>3.1356683564860535</c:v>
                </c:pt>
                <c:pt idx="5">
                  <c:v>5.477754546338617</c:v>
                </c:pt>
                <c:pt idx="6">
                  <c:v>5.3873066696625855</c:v>
                </c:pt>
                <c:pt idx="7">
                  <c:v>13.555596901322689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A-4CB7-A859-5A0A75E91635}"/>
            </c:ext>
          </c:extLst>
        </c:ser>
        <c:ser>
          <c:idx val="2"/>
          <c:order val="2"/>
          <c:tx>
            <c:v>1.526 ug/mL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Results!$D$2:$D$9</c:f>
              <c:numCache>
                <c:formatCode>General</c:formatCode>
                <c:ptCount val="8"/>
                <c:pt idx="0">
                  <c:v>5.6070939867041619E-2</c:v>
                </c:pt>
                <c:pt idx="1">
                  <c:v>0.17635106730814143</c:v>
                </c:pt>
                <c:pt idx="2">
                  <c:v>0.50672418843705902</c:v>
                </c:pt>
                <c:pt idx="3">
                  <c:v>2.2097199223688193</c:v>
                </c:pt>
                <c:pt idx="4">
                  <c:v>3.2664469847194684</c:v>
                </c:pt>
                <c:pt idx="5">
                  <c:v>4.9481403118887615</c:v>
                </c:pt>
                <c:pt idx="6">
                  <c:v>5.2779366278233342</c:v>
                </c:pt>
                <c:pt idx="7">
                  <c:v>12.871387138713871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4-4C8E-B47A-D11558C51BD7}"/>
            </c:ext>
          </c:extLst>
        </c:ser>
        <c:ser>
          <c:idx val="3"/>
          <c:order val="3"/>
          <c:tx>
            <c:v>0.4579 ug/mL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Results!$A$2:$A$9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Results!$E$2:$E$9</c:f>
              <c:numCache>
                <c:formatCode>General</c:formatCode>
                <c:ptCount val="8"/>
                <c:pt idx="0">
                  <c:v>5.3643566216766352E-2</c:v>
                </c:pt>
                <c:pt idx="1">
                  <c:v>0.11143910033613605</c:v>
                </c:pt>
                <c:pt idx="2">
                  <c:v>0.12539058801249883</c:v>
                </c:pt>
                <c:pt idx="3">
                  <c:v>1.3145551405302798</c:v>
                </c:pt>
                <c:pt idx="4">
                  <c:v>2.089990568961992</c:v>
                </c:pt>
                <c:pt idx="5">
                  <c:v>3.5341179767409274</c:v>
                </c:pt>
                <c:pt idx="6">
                  <c:v>3.3176760446146161</c:v>
                </c:pt>
                <c:pt idx="7">
                  <c:v>10.172213953610894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2A-4CB7-A859-5A0A75E91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113992"/>
        <c:axId val="815116616"/>
      </c:barChart>
      <c:catAx>
        <c:axId val="81511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116616"/>
        <c:crosses val="autoZero"/>
        <c:auto val="1"/>
        <c:lblAlgn val="ctr"/>
        <c:lblOffset val="100"/>
        <c:noMultiLvlLbl val="0"/>
      </c:catAx>
      <c:valAx>
        <c:axId val="81511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11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Sheet2!$J$36</c:f>
              <c:strCache>
                <c:ptCount val="1"/>
                <c:pt idx="0">
                  <c:v>15.26 ug/mL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Sheet2!$J$37:$J$44</c:f>
              <c:numCache>
                <c:formatCode>General</c:formatCode>
                <c:ptCount val="8"/>
                <c:pt idx="0">
                  <c:v>0</c:v>
                </c:pt>
                <c:pt idx="1">
                  <c:v>1.3309684690497431E-2</c:v>
                </c:pt>
                <c:pt idx="2">
                  <c:v>6.9223258112318345E-2</c:v>
                </c:pt>
                <c:pt idx="3">
                  <c:v>0.47920114670837549</c:v>
                </c:pt>
                <c:pt idx="4">
                  <c:v>0.6110414015016552</c:v>
                </c:pt>
                <c:pt idx="5">
                  <c:v>1</c:v>
                </c:pt>
                <c:pt idx="6">
                  <c:v>0.78556059224061381</c:v>
                </c:pt>
                <c:pt idx="7">
                  <c:v>1.0468625256726589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5-4EFF-A69A-FF13F7282124}"/>
            </c:ext>
          </c:extLst>
        </c:ser>
        <c:ser>
          <c:idx val="1"/>
          <c:order val="1"/>
          <c:tx>
            <c:strRef>
              <c:f>Sheet2!$K$36</c:f>
              <c:strCache>
                <c:ptCount val="1"/>
                <c:pt idx="0">
                  <c:v>4.579 ug/mL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Sheet2!$K$37:$K$44</c:f>
              <c:numCache>
                <c:formatCode>General</c:formatCode>
                <c:ptCount val="8"/>
                <c:pt idx="0">
                  <c:v>3.2925240781790844E-4</c:v>
                </c:pt>
                <c:pt idx="1">
                  <c:v>7.004779519672987E-3</c:v>
                </c:pt>
                <c:pt idx="2">
                  <c:v>9.3907939896671414E-2</c:v>
                </c:pt>
                <c:pt idx="3">
                  <c:v>0.41222971848285495</c:v>
                </c:pt>
                <c:pt idx="4">
                  <c:v>0.58012887489590481</c:v>
                </c:pt>
                <c:pt idx="5">
                  <c:v>1</c:v>
                </c:pt>
                <c:pt idx="6">
                  <c:v>0.77657446213707804</c:v>
                </c:pt>
                <c:pt idx="7">
                  <c:v>1.0636788289361618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5-4EFF-A69A-FF13F7282124}"/>
            </c:ext>
          </c:extLst>
        </c:ser>
        <c:ser>
          <c:idx val="2"/>
          <c:order val="2"/>
          <c:tx>
            <c:strRef>
              <c:f>Sheet2!$L$36</c:f>
              <c:strCache>
                <c:ptCount val="1"/>
                <c:pt idx="0">
                  <c:v>1.526 ug/mL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Sheet2!$L$37:$L$44</c:f>
              <c:numCache>
                <c:formatCode>General</c:formatCode>
                <c:ptCount val="8"/>
                <c:pt idx="0">
                  <c:v>6.4622754064632131E-4</c:v>
                </c:pt>
                <c:pt idx="1">
                  <c:v>3.8347137309878536E-3</c:v>
                </c:pt>
                <c:pt idx="2">
                  <c:v>7.7383764476243747E-2</c:v>
                </c:pt>
                <c:pt idx="3">
                  <c:v>0.32320106913038577</c:v>
                </c:pt>
                <c:pt idx="4">
                  <c:v>0.55063886037113685</c:v>
                </c:pt>
                <c:pt idx="5">
                  <c:v>0.95653969932034844</c:v>
                </c:pt>
                <c:pt idx="6">
                  <c:v>0.75453365519113103</c:v>
                </c:pt>
                <c:pt idx="7">
                  <c:v>1.0167785248912564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55-4EFF-A69A-FF13F7282124}"/>
            </c:ext>
          </c:extLst>
        </c:ser>
        <c:ser>
          <c:idx val="3"/>
          <c:order val="3"/>
          <c:tx>
            <c:strRef>
              <c:f>Sheet2!$M$36</c:f>
              <c:strCache>
                <c:ptCount val="1"/>
                <c:pt idx="0">
                  <c:v>0.4579 ug/mL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Sheet2!$M$37:$M$44</c:f>
              <c:numCache>
                <c:formatCode>General</c:formatCode>
                <c:ptCount val="8"/>
                <c:pt idx="0">
                  <c:v>6.3435386484857019E-4</c:v>
                </c:pt>
                <c:pt idx="1">
                  <c:v>2.4808543180591057E-3</c:v>
                </c:pt>
                <c:pt idx="2">
                  <c:v>1.4365517378961508E-2</c:v>
                </c:pt>
                <c:pt idx="3">
                  <c:v>0.17513071822134618</c:v>
                </c:pt>
                <c:pt idx="4">
                  <c:v>0.43529584213381955</c:v>
                </c:pt>
                <c:pt idx="5">
                  <c:v>0.80160150654192863</c:v>
                </c:pt>
                <c:pt idx="6">
                  <c:v>0.64950011852419165</c:v>
                </c:pt>
                <c:pt idx="7">
                  <c:v>0.98598445627810971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55-4EFF-A69A-FF13F7282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282024"/>
        <c:axId val="759284976"/>
      </c:barChart>
      <c:catAx>
        <c:axId val="75928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84976"/>
        <c:crosses val="autoZero"/>
        <c:auto val="1"/>
        <c:lblAlgn val="ctr"/>
        <c:lblOffset val="100"/>
        <c:noMultiLvlLbl val="0"/>
      </c:catAx>
      <c:valAx>
        <c:axId val="759284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PSR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82024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1/10x</a:t>
            </a:r>
            <a:r>
              <a:rPr lang="en-US" baseline="0">
                <a:solidFill>
                  <a:sysClr val="windowText" lastClr="000000"/>
                </a:solidFill>
              </a:rPr>
              <a:t> PSR Dilution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Results!$G$2:$G$9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Results!$H$2:$H$9</c:f>
              <c:numCache>
                <c:formatCode>General</c:formatCode>
                <c:ptCount val="8"/>
                <c:pt idx="0">
                  <c:v>3.1318612561573554E-2</c:v>
                </c:pt>
                <c:pt idx="1">
                  <c:v>4.9729219713321872E-2</c:v>
                </c:pt>
                <c:pt idx="2">
                  <c:v>0.23154643237351946</c:v>
                </c:pt>
                <c:pt idx="3">
                  <c:v>2.5059174416133549</c:v>
                </c:pt>
                <c:pt idx="4">
                  <c:v>2.6734616377804441</c:v>
                </c:pt>
                <c:pt idx="5">
                  <c:v>5.3810735809867554</c:v>
                </c:pt>
                <c:pt idx="6">
                  <c:v>5.2368575747396706</c:v>
                </c:pt>
                <c:pt idx="7">
                  <c:v>11.09863684842021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1-4569-96C8-E85744B738D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Results!$G$2:$G$9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Results!$I$2:$I$9</c:f>
              <c:numCache>
                <c:formatCode>General</c:formatCode>
                <c:ptCount val="8"/>
                <c:pt idx="0">
                  <c:v>4.1453028591292254E-2</c:v>
                </c:pt>
                <c:pt idx="1">
                  <c:v>4.7240398087561933E-2</c:v>
                </c:pt>
                <c:pt idx="2">
                  <c:v>0.20115278783490226</c:v>
                </c:pt>
                <c:pt idx="3">
                  <c:v>2.5703271123453262</c:v>
                </c:pt>
                <c:pt idx="4">
                  <c:v>2.6564944632631047</c:v>
                </c:pt>
                <c:pt idx="5">
                  <c:v>4.5858379621070231</c:v>
                </c:pt>
                <c:pt idx="6">
                  <c:v>4.8479056527043509</c:v>
                </c:pt>
                <c:pt idx="7">
                  <c:v>10.584537825851122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1-4569-96C8-E85744B738D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Results!$G$2:$G$9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Results!$J$2:$J$9</c:f>
              <c:numCache>
                <c:formatCode>General</c:formatCode>
                <c:ptCount val="8"/>
                <c:pt idx="0">
                  <c:v>3.5132780411636248E-2</c:v>
                </c:pt>
                <c:pt idx="1">
                  <c:v>4.1627044503613542E-2</c:v>
                </c:pt>
                <c:pt idx="2">
                  <c:v>0.16142785002938814</c:v>
                </c:pt>
                <c:pt idx="3">
                  <c:v>2.3816763132830241</c:v>
                </c:pt>
                <c:pt idx="4">
                  <c:v>2.336903101671278</c:v>
                </c:pt>
                <c:pt idx="5">
                  <c:v>4.333614914932717</c:v>
                </c:pt>
                <c:pt idx="6">
                  <c:v>4.3277465932358963</c:v>
                </c:pt>
                <c:pt idx="7">
                  <c:v>10.110329462391846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1-4569-96C8-E85744B738D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Results!$G$2:$G$9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Results!$K$2:$K$9</c:f>
              <c:numCache>
                <c:formatCode>General</c:formatCode>
                <c:ptCount val="8"/>
                <c:pt idx="0">
                  <c:v>4.4177754587355428E-2</c:v>
                </c:pt>
                <c:pt idx="1">
                  <c:v>4.1863364191854172E-2</c:v>
                </c:pt>
                <c:pt idx="2">
                  <c:v>6.3581945885785612E-2</c:v>
                </c:pt>
                <c:pt idx="3">
                  <c:v>1.3656586201359526</c:v>
                </c:pt>
                <c:pt idx="4">
                  <c:v>1.3784324863531825</c:v>
                </c:pt>
                <c:pt idx="5">
                  <c:v>2.7485538083568883</c:v>
                </c:pt>
                <c:pt idx="6">
                  <c:v>2.7297243730345389</c:v>
                </c:pt>
                <c:pt idx="7">
                  <c:v>7.6171768364331243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01-4569-96C8-E85744B73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761872"/>
        <c:axId val="958762200"/>
      </c:barChart>
      <c:catAx>
        <c:axId val="95876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62200"/>
        <c:crosses val="autoZero"/>
        <c:auto val="1"/>
        <c:lblAlgn val="ctr"/>
        <c:lblOffset val="100"/>
        <c:noMultiLvlLbl val="0"/>
      </c:catAx>
      <c:valAx>
        <c:axId val="95876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6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1/30x</a:t>
            </a:r>
            <a:r>
              <a:rPr lang="en-US" baseline="0"/>
              <a:t> PSR Dilution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Results!$M$2:$M$9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Results!$N$2:$N$9</c:f>
              <c:numCache>
                <c:formatCode>General</c:formatCode>
                <c:ptCount val="8"/>
                <c:pt idx="0">
                  <c:v>2.6857735117840568E-2</c:v>
                </c:pt>
                <c:pt idx="1">
                  <c:v>2.4187659106885702E-2</c:v>
                </c:pt>
                <c:pt idx="2">
                  <c:v>7.7565428335950995E-2</c:v>
                </c:pt>
                <c:pt idx="3">
                  <c:v>1.7192811669448052</c:v>
                </c:pt>
                <c:pt idx="4">
                  <c:v>1.7546466545751036</c:v>
                </c:pt>
                <c:pt idx="5">
                  <c:v>3.9626893893676427</c:v>
                </c:pt>
                <c:pt idx="6">
                  <c:v>3.4053506238762057</c:v>
                </c:pt>
                <c:pt idx="7">
                  <c:v>7.6217894690147725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5-4261-8BE0-8D1FDBB1656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Results!$M$2:$M$9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Results!$O$2:$O$9</c:f>
              <c:numCache>
                <c:formatCode>General</c:formatCode>
                <c:ptCount val="8"/>
                <c:pt idx="0">
                  <c:v>3.2521503181021878E-2</c:v>
                </c:pt>
                <c:pt idx="1">
                  <c:v>2.4384177043446798E-2</c:v>
                </c:pt>
                <c:pt idx="2">
                  <c:v>8.2749931159934245E-2</c:v>
                </c:pt>
                <c:pt idx="3">
                  <c:v>1.685395928273802</c:v>
                </c:pt>
                <c:pt idx="4">
                  <c:v>1.6052903016818831</c:v>
                </c:pt>
                <c:pt idx="5">
                  <c:v>3.7798696255853907</c:v>
                </c:pt>
                <c:pt idx="6">
                  <c:v>3.2137769527961839</c:v>
                </c:pt>
                <c:pt idx="7">
                  <c:v>7.4102849771314654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5-4261-8BE0-8D1FDBB1656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Results!$M$2:$M$9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Results!$P$2:$P$9</c:f>
              <c:numCache>
                <c:formatCode>General</c:formatCode>
                <c:ptCount val="8"/>
                <c:pt idx="0">
                  <c:v>3.0921624283148933E-2</c:v>
                </c:pt>
                <c:pt idx="1">
                  <c:v>2.6158182893079605E-2</c:v>
                </c:pt>
                <c:pt idx="2">
                  <c:v>6.8457430658498686E-2</c:v>
                </c:pt>
                <c:pt idx="3">
                  <c:v>1.4612229425658272</c:v>
                </c:pt>
                <c:pt idx="4">
                  <c:v>1.3534408072434472</c:v>
                </c:pt>
                <c:pt idx="5">
                  <c:v>3.0635194102777739</c:v>
                </c:pt>
                <c:pt idx="6">
                  <c:v>2.6660651026000939</c:v>
                </c:pt>
                <c:pt idx="7">
                  <c:v>6.4137037673193635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5-4261-8BE0-8D1FDBB1656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Results!$M$2:$M$9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Results!$Q$2:$Q$9</c:f>
              <c:numCache>
                <c:formatCode>General</c:formatCode>
                <c:ptCount val="8"/>
                <c:pt idx="0">
                  <c:v>3.3109192861630096E-2</c:v>
                </c:pt>
                <c:pt idx="1">
                  <c:v>3.0468323033589775E-2</c:v>
                </c:pt>
                <c:pt idx="2">
                  <c:v>3.640715236764934E-2</c:v>
                </c:pt>
                <c:pt idx="3">
                  <c:v>0.7682280428022884</c:v>
                </c:pt>
                <c:pt idx="4">
                  <c:v>0.67362168506534703</c:v>
                </c:pt>
                <c:pt idx="5">
                  <c:v>2.2363238230179689</c:v>
                </c:pt>
                <c:pt idx="6">
                  <c:v>1.7537136066547832</c:v>
                </c:pt>
                <c:pt idx="7">
                  <c:v>5.8413715195317009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5-4261-8BE0-8D1FDBB16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510648"/>
        <c:axId val="631516880"/>
      </c:barChart>
      <c:catAx>
        <c:axId val="63151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16880"/>
        <c:crosses val="autoZero"/>
        <c:auto val="1"/>
        <c:lblAlgn val="ctr"/>
        <c:lblOffset val="100"/>
        <c:noMultiLvlLbl val="0"/>
      </c:catAx>
      <c:valAx>
        <c:axId val="6315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1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15.26 ug/mL mAb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Results!$A$13:$A$20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Results!$B$13:$B$20</c:f>
              <c:numCache>
                <c:formatCode>General</c:formatCode>
                <c:ptCount val="8"/>
                <c:pt idx="0">
                  <c:v>6.8680655421079706E-2</c:v>
                </c:pt>
                <c:pt idx="1">
                  <c:v>0.21248855691803548</c:v>
                </c:pt>
                <c:pt idx="2">
                  <c:v>0.24616504502856446</c:v>
                </c:pt>
                <c:pt idx="3">
                  <c:v>2.642913847731855</c:v>
                </c:pt>
                <c:pt idx="4">
                  <c:v>3.4834542676400466</c:v>
                </c:pt>
                <c:pt idx="5">
                  <c:v>6.0829308122045553</c:v>
                </c:pt>
                <c:pt idx="6">
                  <c:v>5.9440970798027184</c:v>
                </c:pt>
                <c:pt idx="7">
                  <c:v>14.06646912368061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E-4B85-B6F5-2003B1EFB99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Results!$A$13:$A$20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Results!$C$13:$C$20</c:f>
              <c:numCache>
                <c:formatCode>General</c:formatCode>
                <c:ptCount val="8"/>
                <c:pt idx="0">
                  <c:v>3.1318612561573554E-2</c:v>
                </c:pt>
                <c:pt idx="1">
                  <c:v>4.9729219713321872E-2</c:v>
                </c:pt>
                <c:pt idx="2">
                  <c:v>0.23154643237351946</c:v>
                </c:pt>
                <c:pt idx="3">
                  <c:v>2.5059174416133549</c:v>
                </c:pt>
                <c:pt idx="4">
                  <c:v>2.6734616377804441</c:v>
                </c:pt>
                <c:pt idx="5">
                  <c:v>5.3810735809867554</c:v>
                </c:pt>
                <c:pt idx="6">
                  <c:v>5.2368575747396706</c:v>
                </c:pt>
                <c:pt idx="7">
                  <c:v>11.09863684842021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E-4B85-B6F5-2003B1EFB99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Results!$A$13:$A$20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Results!$D$13:$D$20</c:f>
              <c:numCache>
                <c:formatCode>General</c:formatCode>
                <c:ptCount val="8"/>
                <c:pt idx="0">
                  <c:v>2.6857735117840568E-2</c:v>
                </c:pt>
                <c:pt idx="1">
                  <c:v>2.4187659106885702E-2</c:v>
                </c:pt>
                <c:pt idx="2">
                  <c:v>7.7565428335950995E-2</c:v>
                </c:pt>
                <c:pt idx="3">
                  <c:v>1.7192811669448052</c:v>
                </c:pt>
                <c:pt idx="4">
                  <c:v>1.7546466545751036</c:v>
                </c:pt>
                <c:pt idx="5">
                  <c:v>3.9626893893676427</c:v>
                </c:pt>
                <c:pt idx="6">
                  <c:v>3.4053506238762057</c:v>
                </c:pt>
                <c:pt idx="7">
                  <c:v>7.6217894690147725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E-4B85-B6F5-2003B1EFB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746128"/>
        <c:axId val="958753672"/>
      </c:barChart>
      <c:catAx>
        <c:axId val="9587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53672"/>
        <c:crosses val="autoZero"/>
        <c:auto val="1"/>
        <c:lblAlgn val="ctr"/>
        <c:lblOffset val="100"/>
        <c:noMultiLvlLbl val="0"/>
      </c:catAx>
      <c:valAx>
        <c:axId val="95875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4.579</a:t>
            </a:r>
            <a:r>
              <a:rPr lang="en-US" baseline="0"/>
              <a:t> ug/mL mAb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Results!$F$13:$F$20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Results!$G$13:$G$20</c:f>
              <c:numCache>
                <c:formatCode>General</c:formatCode>
                <c:ptCount val="8"/>
                <c:pt idx="0">
                  <c:v>6.9565730469671946E-2</c:v>
                </c:pt>
                <c:pt idx="1">
                  <c:v>0.13288283704110779</c:v>
                </c:pt>
                <c:pt idx="2">
                  <c:v>0.30850401613955619</c:v>
                </c:pt>
                <c:pt idx="3">
                  <c:v>2.4181651176186691</c:v>
                </c:pt>
                <c:pt idx="4">
                  <c:v>3.1356683564860535</c:v>
                </c:pt>
                <c:pt idx="5">
                  <c:v>5.477754546338617</c:v>
                </c:pt>
                <c:pt idx="6">
                  <c:v>5.3873066696625855</c:v>
                </c:pt>
                <c:pt idx="7">
                  <c:v>13.555596901322689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2-4FEF-ABFA-9C9C6B010C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Results!$F$13:$F$20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Results!$H$13:$H$20</c:f>
              <c:numCache>
                <c:formatCode>General</c:formatCode>
                <c:ptCount val="8"/>
                <c:pt idx="0">
                  <c:v>4.1453028591292254E-2</c:v>
                </c:pt>
                <c:pt idx="1">
                  <c:v>4.7240398087561933E-2</c:v>
                </c:pt>
                <c:pt idx="2">
                  <c:v>0.20115278783490226</c:v>
                </c:pt>
                <c:pt idx="3">
                  <c:v>2.5703271123453262</c:v>
                </c:pt>
                <c:pt idx="4">
                  <c:v>2.6564944632631047</c:v>
                </c:pt>
                <c:pt idx="5">
                  <c:v>4.5858379621070231</c:v>
                </c:pt>
                <c:pt idx="6">
                  <c:v>4.8479056527043509</c:v>
                </c:pt>
                <c:pt idx="7">
                  <c:v>10.584537825851122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2-4FEF-ABFA-9C9C6B010CE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Results!$F$13:$F$20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Results!$I$13:$I$20</c:f>
              <c:numCache>
                <c:formatCode>General</c:formatCode>
                <c:ptCount val="8"/>
                <c:pt idx="0">
                  <c:v>3.2521503181021878E-2</c:v>
                </c:pt>
                <c:pt idx="1">
                  <c:v>2.4384177043446798E-2</c:v>
                </c:pt>
                <c:pt idx="2">
                  <c:v>8.2749931159934245E-2</c:v>
                </c:pt>
                <c:pt idx="3">
                  <c:v>1.685395928273802</c:v>
                </c:pt>
                <c:pt idx="4">
                  <c:v>1.6052903016818831</c:v>
                </c:pt>
                <c:pt idx="5">
                  <c:v>3.7798696255853907</c:v>
                </c:pt>
                <c:pt idx="6">
                  <c:v>3.2137769527961839</c:v>
                </c:pt>
                <c:pt idx="7">
                  <c:v>7.4102849771314654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32-4FEF-ABFA-9C9C6B010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757936"/>
        <c:axId val="958754984"/>
      </c:barChart>
      <c:catAx>
        <c:axId val="95875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54984"/>
        <c:crosses val="autoZero"/>
        <c:auto val="1"/>
        <c:lblAlgn val="ctr"/>
        <c:lblOffset val="100"/>
        <c:noMultiLvlLbl val="0"/>
      </c:catAx>
      <c:valAx>
        <c:axId val="95875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1.526</a:t>
            </a:r>
            <a:r>
              <a:rPr lang="en-US" baseline="0"/>
              <a:t> ug/mL mAb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Results!$K$13:$K$20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Results!$L$13:$L$20</c:f>
              <c:numCache>
                <c:formatCode>General</c:formatCode>
                <c:ptCount val="8"/>
                <c:pt idx="0">
                  <c:v>5.6070939867041619E-2</c:v>
                </c:pt>
                <c:pt idx="1">
                  <c:v>0.17635106730814143</c:v>
                </c:pt>
                <c:pt idx="2">
                  <c:v>0.50672418843705902</c:v>
                </c:pt>
                <c:pt idx="3">
                  <c:v>2.2097199223688193</c:v>
                </c:pt>
                <c:pt idx="4">
                  <c:v>3.2664469847194684</c:v>
                </c:pt>
                <c:pt idx="5">
                  <c:v>4.9481403118887615</c:v>
                </c:pt>
                <c:pt idx="6">
                  <c:v>5.2779366278233342</c:v>
                </c:pt>
                <c:pt idx="7">
                  <c:v>12.871387138713871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6-448C-999D-26076790A3D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Results!$K$13:$K$20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Results!$M$13:$M$20</c:f>
              <c:numCache>
                <c:formatCode>General</c:formatCode>
                <c:ptCount val="8"/>
                <c:pt idx="0">
                  <c:v>3.5132780411636248E-2</c:v>
                </c:pt>
                <c:pt idx="1">
                  <c:v>4.1627044503613542E-2</c:v>
                </c:pt>
                <c:pt idx="2">
                  <c:v>0.16142785002938814</c:v>
                </c:pt>
                <c:pt idx="3">
                  <c:v>2.3816763132830241</c:v>
                </c:pt>
                <c:pt idx="4">
                  <c:v>2.336903101671278</c:v>
                </c:pt>
                <c:pt idx="5">
                  <c:v>4.333614914932717</c:v>
                </c:pt>
                <c:pt idx="6">
                  <c:v>4.3277465932358963</c:v>
                </c:pt>
                <c:pt idx="7">
                  <c:v>10.110329462391846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6-448C-999D-26076790A3D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Results!$K$13:$K$20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Results!$N$13:$N$20</c:f>
              <c:numCache>
                <c:formatCode>General</c:formatCode>
                <c:ptCount val="8"/>
                <c:pt idx="0">
                  <c:v>3.0921624283148933E-2</c:v>
                </c:pt>
                <c:pt idx="1">
                  <c:v>2.6158182893079605E-2</c:v>
                </c:pt>
                <c:pt idx="2">
                  <c:v>6.8457430658498686E-2</c:v>
                </c:pt>
                <c:pt idx="3">
                  <c:v>1.4612229425658272</c:v>
                </c:pt>
                <c:pt idx="4">
                  <c:v>1.3534408072434472</c:v>
                </c:pt>
                <c:pt idx="5">
                  <c:v>3.0635194102777739</c:v>
                </c:pt>
                <c:pt idx="6">
                  <c:v>2.6660651026000939</c:v>
                </c:pt>
                <c:pt idx="7">
                  <c:v>6.4137037673193635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56-448C-999D-26076790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612072"/>
        <c:axId val="631612400"/>
      </c:barChart>
      <c:catAx>
        <c:axId val="63161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12400"/>
        <c:crosses val="autoZero"/>
        <c:auto val="1"/>
        <c:lblAlgn val="ctr"/>
        <c:lblOffset val="100"/>
        <c:noMultiLvlLbl val="0"/>
      </c:catAx>
      <c:valAx>
        <c:axId val="6316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1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0.4579</a:t>
            </a:r>
            <a:r>
              <a:rPr lang="en-US" baseline="0"/>
              <a:t> ug/mL mAb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Results!$P$13:$P$20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Results!$Q$13:$Q$20</c:f>
              <c:numCache>
                <c:formatCode>General</c:formatCode>
                <c:ptCount val="8"/>
                <c:pt idx="0">
                  <c:v>5.3643566216766352E-2</c:v>
                </c:pt>
                <c:pt idx="1">
                  <c:v>0.11143910033613605</c:v>
                </c:pt>
                <c:pt idx="2">
                  <c:v>0.12539058801249883</c:v>
                </c:pt>
                <c:pt idx="3">
                  <c:v>1.3145551405302798</c:v>
                </c:pt>
                <c:pt idx="4">
                  <c:v>2.089990568961992</c:v>
                </c:pt>
                <c:pt idx="5">
                  <c:v>3.5341179767409274</c:v>
                </c:pt>
                <c:pt idx="6">
                  <c:v>3.3176760446146161</c:v>
                </c:pt>
                <c:pt idx="7">
                  <c:v>10.172213953610894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7-4591-8AD9-525658D012F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Results!$P$13:$P$20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Results!$R$13:$R$20</c:f>
              <c:numCache>
                <c:formatCode>General</c:formatCode>
                <c:ptCount val="8"/>
                <c:pt idx="0">
                  <c:v>4.4177754587355428E-2</c:v>
                </c:pt>
                <c:pt idx="1">
                  <c:v>4.1863364191854172E-2</c:v>
                </c:pt>
                <c:pt idx="2">
                  <c:v>6.3581945885785612E-2</c:v>
                </c:pt>
                <c:pt idx="3">
                  <c:v>1.3656586201359526</c:v>
                </c:pt>
                <c:pt idx="4">
                  <c:v>1.3784324863531825</c:v>
                </c:pt>
                <c:pt idx="5">
                  <c:v>2.7485538083568883</c:v>
                </c:pt>
                <c:pt idx="6">
                  <c:v>2.7297243730345389</c:v>
                </c:pt>
                <c:pt idx="7">
                  <c:v>7.6171768364331243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7-4591-8AD9-525658D012F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Results!$P$13:$P$20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Results!$S$13:$S$20</c:f>
              <c:numCache>
                <c:formatCode>General</c:formatCode>
                <c:ptCount val="8"/>
                <c:pt idx="0">
                  <c:v>3.3109192861630096E-2</c:v>
                </c:pt>
                <c:pt idx="1">
                  <c:v>3.0468323033589775E-2</c:v>
                </c:pt>
                <c:pt idx="2">
                  <c:v>3.640715236764934E-2</c:v>
                </c:pt>
                <c:pt idx="3">
                  <c:v>0.7682280428022884</c:v>
                </c:pt>
                <c:pt idx="4">
                  <c:v>0.67362168506534703</c:v>
                </c:pt>
                <c:pt idx="5">
                  <c:v>2.2363238230179689</c:v>
                </c:pt>
                <c:pt idx="6">
                  <c:v>1.7537136066547832</c:v>
                </c:pt>
                <c:pt idx="7">
                  <c:v>5.8413715195317009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77-4591-8AD9-525658D01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644872"/>
        <c:axId val="631646840"/>
      </c:barChart>
      <c:catAx>
        <c:axId val="63164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46840"/>
        <c:crosses val="autoZero"/>
        <c:auto val="1"/>
        <c:lblAlgn val="ctr"/>
        <c:lblOffset val="100"/>
        <c:noMultiLvlLbl val="0"/>
      </c:catAx>
      <c:valAx>
        <c:axId val="63164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4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Sheet2!$B$36</c:f>
              <c:strCache>
                <c:ptCount val="1"/>
                <c:pt idx="0">
                  <c:v>15.26 ug/mL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Sheet2!$B$37:$B$44</c:f>
              <c:numCache>
                <c:formatCode>General</c:formatCode>
                <c:ptCount val="8"/>
                <c:pt idx="0">
                  <c:v>0</c:v>
                </c:pt>
                <c:pt idx="1">
                  <c:v>2.287924085944143E-2</c:v>
                </c:pt>
                <c:pt idx="2">
                  <c:v>0.10474741110690079</c:v>
                </c:pt>
                <c:pt idx="3">
                  <c:v>0.50221429366085579</c:v>
                </c:pt>
                <c:pt idx="4">
                  <c:v>0.62048047914249305</c:v>
                </c:pt>
                <c:pt idx="5">
                  <c:v>1</c:v>
                </c:pt>
                <c:pt idx="6">
                  <c:v>0.77218685951211807</c:v>
                </c:pt>
                <c:pt idx="7">
                  <c:v>1.0637014695416098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7-49B2-A2F6-6D154427FF9B}"/>
            </c:ext>
          </c:extLst>
        </c:ser>
        <c:ser>
          <c:idx val="1"/>
          <c:order val="1"/>
          <c:tx>
            <c:strRef>
              <c:f>Sheet2!$C$36</c:f>
              <c:strCache>
                <c:ptCount val="1"/>
                <c:pt idx="0">
                  <c:v>4.579 ug/mL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Sheet2!$C$37:$C$44</c:f>
              <c:numCache>
                <c:formatCode>General</c:formatCode>
                <c:ptCount val="8"/>
                <c:pt idx="0">
                  <c:v>2.1411105584350385E-4</c:v>
                </c:pt>
                <c:pt idx="1">
                  <c:v>1.0377623968127464E-2</c:v>
                </c:pt>
                <c:pt idx="2">
                  <c:v>0.15542542369862913</c:v>
                </c:pt>
                <c:pt idx="3">
                  <c:v>0.41896075967074892</c:v>
                </c:pt>
                <c:pt idx="4">
                  <c:v>0.59193767954080012</c:v>
                </c:pt>
                <c:pt idx="5">
                  <c:v>0.98529236632130524</c:v>
                </c:pt>
                <c:pt idx="6">
                  <c:v>0.73804672049926079</c:v>
                </c:pt>
                <c:pt idx="7">
                  <c:v>1.0637014695416098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7-49B2-A2F6-6D154427FF9B}"/>
            </c:ext>
          </c:extLst>
        </c:ser>
        <c:ser>
          <c:idx val="2"/>
          <c:order val="2"/>
          <c:tx>
            <c:strRef>
              <c:f>Sheet2!$D$36</c:f>
              <c:strCache>
                <c:ptCount val="1"/>
                <c:pt idx="0">
                  <c:v>1.526 ug/mL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Sheet2!$D$37:$D$44</c:f>
              <c:numCache>
                <c:formatCode>General</c:formatCode>
                <c:ptCount val="8"/>
                <c:pt idx="0">
                  <c:v>3.4455056233714663E-4</c:v>
                </c:pt>
                <c:pt idx="1">
                  <c:v>6.4560509084843004E-3</c:v>
                </c:pt>
                <c:pt idx="2">
                  <c:v>0.16940741542098101</c:v>
                </c:pt>
                <c:pt idx="3">
                  <c:v>0.33389629761179745</c:v>
                </c:pt>
                <c:pt idx="4">
                  <c:v>0.57210980397469091</c:v>
                </c:pt>
                <c:pt idx="5">
                  <c:v>0.95655899871390782</c:v>
                </c:pt>
                <c:pt idx="6">
                  <c:v>0.75092205307242688</c:v>
                </c:pt>
                <c:pt idx="7">
                  <c:v>1.0483181299885975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97-49B2-A2F6-6D154427FF9B}"/>
            </c:ext>
          </c:extLst>
        </c:ser>
        <c:ser>
          <c:idx val="3"/>
          <c:order val="3"/>
          <c:tx>
            <c:strRef>
              <c:f>Sheet2!$E$36</c:f>
              <c:strCache>
                <c:ptCount val="1"/>
                <c:pt idx="0">
                  <c:v>0.4579 ug/mL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Sheet2!$E$37:$E$44</c:f>
              <c:numCache>
                <c:formatCode>General</c:formatCode>
                <c:ptCount val="8"/>
                <c:pt idx="0">
                  <c:v>5.3453514445303552E-4</c:v>
                </c:pt>
                <c:pt idx="1">
                  <c:v>3.2227792512775719E-3</c:v>
                </c:pt>
                <c:pt idx="2">
                  <c:v>3.1956915244635432E-2</c:v>
                </c:pt>
                <c:pt idx="3">
                  <c:v>0.16794288947863145</c:v>
                </c:pt>
                <c:pt idx="4">
                  <c:v>0.45457624338229063</c:v>
                </c:pt>
                <c:pt idx="5">
                  <c:v>0.81350583656646258</c:v>
                </c:pt>
                <c:pt idx="6">
                  <c:v>0.67470668172502835</c:v>
                </c:pt>
                <c:pt idx="7">
                  <c:v>1.0483181299885975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97-49B2-A2F6-6D154427F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282024"/>
        <c:axId val="759284976"/>
      </c:barChart>
      <c:catAx>
        <c:axId val="75928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84976"/>
        <c:crosses val="autoZero"/>
        <c:auto val="1"/>
        <c:lblAlgn val="ctr"/>
        <c:lblOffset val="100"/>
        <c:noMultiLvlLbl val="0"/>
      </c:catAx>
      <c:valAx>
        <c:axId val="759284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PSR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82024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Sheet2!$F$36</c:f>
              <c:strCache>
                <c:ptCount val="1"/>
                <c:pt idx="0">
                  <c:v>15.26 ug/mL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Sheet2!$F$37:$F$44</c:f>
              <c:numCache>
                <c:formatCode>General</c:formatCode>
                <c:ptCount val="8"/>
                <c:pt idx="0">
                  <c:v>0</c:v>
                </c:pt>
                <c:pt idx="1">
                  <c:v>6.5036518316735807E-3</c:v>
                </c:pt>
                <c:pt idx="2">
                  <c:v>0.14053755481280419</c:v>
                </c:pt>
                <c:pt idx="3">
                  <c:v>0.53158250095963089</c:v>
                </c:pt>
                <c:pt idx="4">
                  <c:v>0.61807966617896748</c:v>
                </c:pt>
                <c:pt idx="5">
                  <c:v>1</c:v>
                </c:pt>
                <c:pt idx="6">
                  <c:v>0.77653085250047482</c:v>
                </c:pt>
                <c:pt idx="7">
                  <c:v>1.0007172293402826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6-4ED7-81A8-AB39404FCCAC}"/>
            </c:ext>
          </c:extLst>
        </c:ser>
        <c:ser>
          <c:idx val="1"/>
          <c:order val="1"/>
          <c:tx>
            <c:strRef>
              <c:f>Sheet2!$G$36</c:f>
              <c:strCache>
                <c:ptCount val="1"/>
                <c:pt idx="0">
                  <c:v>4.579 ug/mL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Sheet2!$G$37:$G$44</c:f>
              <c:numCache>
                <c:formatCode>General</c:formatCode>
                <c:ptCount val="8"/>
                <c:pt idx="0">
                  <c:v>9.9447610162525755E-5</c:v>
                </c:pt>
                <c:pt idx="1">
                  <c:v>4.3817955714995837E-3</c:v>
                </c:pt>
                <c:pt idx="2">
                  <c:v>0.15336122648001524</c:v>
                </c:pt>
                <c:pt idx="3">
                  <c:v>0.47871647596190509</c:v>
                </c:pt>
                <c:pt idx="4">
                  <c:v>0.61294167526212318</c:v>
                </c:pt>
                <c:pt idx="5">
                  <c:v>0.97057929729409642</c:v>
                </c:pt>
                <c:pt idx="6">
                  <c:v>0.78726590543024966</c:v>
                </c:pt>
                <c:pt idx="7">
                  <c:v>1.0307425046502343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6-4ED7-81A8-AB39404FCCAC}"/>
            </c:ext>
          </c:extLst>
        </c:ser>
        <c:ser>
          <c:idx val="2"/>
          <c:order val="2"/>
          <c:tx>
            <c:strRef>
              <c:f>Sheet2!$H$36</c:f>
              <c:strCache>
                <c:ptCount val="1"/>
                <c:pt idx="0">
                  <c:v>1.526 ug/mL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Sheet2!$H$37:$H$44</c:f>
              <c:numCache>
                <c:formatCode>General</c:formatCode>
                <c:ptCount val="8"/>
                <c:pt idx="0">
                  <c:v>3.4130479024815029E-4</c:v>
                </c:pt>
                <c:pt idx="1">
                  <c:v>2.695938955236453E-3</c:v>
                </c:pt>
                <c:pt idx="2">
                  <c:v>0.16021026261119375</c:v>
                </c:pt>
                <c:pt idx="3">
                  <c:v>0.40507036808504654</c:v>
                </c:pt>
                <c:pt idx="4">
                  <c:v>0.58111492767151274</c:v>
                </c:pt>
                <c:pt idx="5">
                  <c:v>0.95591111159201725</c:v>
                </c:pt>
                <c:pt idx="6">
                  <c:v>0.80013023657996962</c:v>
                </c:pt>
                <c:pt idx="7">
                  <c:v>1.0621838640400703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56-4ED7-81A8-AB39404FCCAC}"/>
            </c:ext>
          </c:extLst>
        </c:ser>
        <c:ser>
          <c:idx val="3"/>
          <c:order val="3"/>
          <c:tx>
            <c:strRef>
              <c:f>Sheet2!$I$36</c:f>
              <c:strCache>
                <c:ptCount val="1"/>
                <c:pt idx="0">
                  <c:v>0.4579 ug/mL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Sheet2!$I$37:$I$44</c:f>
              <c:numCache>
                <c:formatCode>General</c:formatCode>
                <c:ptCount val="8"/>
                <c:pt idx="0">
                  <c:v>7.8874557809371177E-4</c:v>
                </c:pt>
                <c:pt idx="1">
                  <c:v>1.4914692928185381E-3</c:v>
                </c:pt>
                <c:pt idx="2">
                  <c:v>3.5484578072682911E-2</c:v>
                </c:pt>
                <c:pt idx="3">
                  <c:v>0.21837288330173035</c:v>
                </c:pt>
                <c:pt idx="4">
                  <c:v>0.48370260374537771</c:v>
                </c:pt>
                <c:pt idx="5">
                  <c:v>0.83869897986039177</c:v>
                </c:pt>
                <c:pt idx="6">
                  <c:v>0.73255767302129193</c:v>
                </c:pt>
                <c:pt idx="7">
                  <c:v>1.0153854150423618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56-4ED7-81A8-AB39404FC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282024"/>
        <c:axId val="759284976"/>
      </c:barChart>
      <c:catAx>
        <c:axId val="75928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84976"/>
        <c:crosses val="autoZero"/>
        <c:auto val="1"/>
        <c:lblAlgn val="ctr"/>
        <c:lblOffset val="100"/>
        <c:noMultiLvlLbl val="0"/>
      </c:catAx>
      <c:valAx>
        <c:axId val="759284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PSR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82024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274320</xdr:colOff>
      <xdr:row>0</xdr:row>
      <xdr:rowOff>83820</xdr:rowOff>
    </xdr:from>
    <xdr:to>
      <xdr:col>27</xdr:col>
      <xdr:colOff>121920</xdr:colOff>
      <xdr:row>17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4C308D-C26C-471C-A860-669BB5619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83820</xdr:colOff>
      <xdr:row>22</xdr:row>
      <xdr:rowOff>106680</xdr:rowOff>
    </xdr:from>
    <xdr:to>
      <xdr:col>27</xdr:col>
      <xdr:colOff>388620</xdr:colOff>
      <xdr:row>37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837744-42AD-45D7-B84E-4F490FAA5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259080</xdr:colOff>
      <xdr:row>32</xdr:row>
      <xdr:rowOff>53340</xdr:rowOff>
    </xdr:from>
    <xdr:to>
      <xdr:col>27</xdr:col>
      <xdr:colOff>563880</xdr:colOff>
      <xdr:row>47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269CBB-7C5F-4C39-9851-044F7D850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21</xdr:row>
      <xdr:rowOff>129540</xdr:rowOff>
    </xdr:from>
    <xdr:to>
      <xdr:col>7</xdr:col>
      <xdr:colOff>381000</xdr:colOff>
      <xdr:row>36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70CF9C-FCB8-4188-AB49-159F5DD0A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37</xdr:row>
      <xdr:rowOff>83820</xdr:rowOff>
    </xdr:from>
    <xdr:to>
      <xdr:col>7</xdr:col>
      <xdr:colOff>381000</xdr:colOff>
      <xdr:row>52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0A80AC-E01A-4D1B-B8AC-B56ABDCC4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91440</xdr:colOff>
      <xdr:row>21</xdr:row>
      <xdr:rowOff>114300</xdr:rowOff>
    </xdr:from>
    <xdr:to>
      <xdr:col>15</xdr:col>
      <xdr:colOff>396240</xdr:colOff>
      <xdr:row>36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7D0698-3665-4D30-B1C3-31B8C948E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45720</xdr:colOff>
      <xdr:row>37</xdr:row>
      <xdr:rowOff>114300</xdr:rowOff>
    </xdr:from>
    <xdr:to>
      <xdr:col>15</xdr:col>
      <xdr:colOff>350520</xdr:colOff>
      <xdr:row>52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7ACA66-3439-48B3-A914-12F52D9FC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350520</xdr:colOff>
      <xdr:row>30</xdr:row>
      <xdr:rowOff>167640</xdr:rowOff>
    </xdr:from>
    <xdr:to>
      <xdr:col>22</xdr:col>
      <xdr:colOff>502920</xdr:colOff>
      <xdr:row>50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52A779-0715-4025-8371-55A178FF4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53</xdr:row>
      <xdr:rowOff>0</xdr:rowOff>
    </xdr:from>
    <xdr:to>
      <xdr:col>22</xdr:col>
      <xdr:colOff>152400</xdr:colOff>
      <xdr:row>73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DC1CE2-886A-46A0-A78F-67C5CFF3A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22</xdr:col>
      <xdr:colOff>152400</xdr:colOff>
      <xdr:row>95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21CF0B-D833-4F8D-B4D0-9ED2AEC8A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"/>
  <sheetViews>
    <sheetView workbookViewId="0">
      <selection activeCell="O3" sqref="O3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31" x14ac:dyDescent="0.3">
      <c r="A3" t="s">
        <v>31</v>
      </c>
      <c r="C3">
        <v>5000</v>
      </c>
      <c r="D3">
        <v>80</v>
      </c>
      <c r="E3">
        <v>88</v>
      </c>
      <c r="F3">
        <v>79.709999999999994</v>
      </c>
      <c r="G3">
        <v>88.39</v>
      </c>
      <c r="H3" s="1">
        <v>0.82169999999999999</v>
      </c>
      <c r="I3" s="1">
        <v>0.82169999999999999</v>
      </c>
      <c r="J3">
        <v>5000</v>
      </c>
      <c r="K3">
        <v>931</v>
      </c>
      <c r="L3">
        <v>25</v>
      </c>
      <c r="M3">
        <v>952.67</v>
      </c>
      <c r="N3">
        <v>65.430000000000007</v>
      </c>
      <c r="O3">
        <f>N3/M3</f>
        <v>6.8680655421079706E-2</v>
      </c>
      <c r="P3" s="1">
        <v>0.82169999999999999</v>
      </c>
      <c r="Q3" s="1">
        <v>1</v>
      </c>
      <c r="R3">
        <v>3</v>
      </c>
      <c r="S3">
        <v>82</v>
      </c>
      <c r="T3">
        <v>35545</v>
      </c>
      <c r="U3">
        <v>71.84</v>
      </c>
      <c r="V3">
        <v>47395.87</v>
      </c>
      <c r="W3" s="1">
        <v>5.0000000000000001E-4</v>
      </c>
      <c r="X3" s="1">
        <v>5.9999999999999995E-4</v>
      </c>
      <c r="Y3">
        <v>4997</v>
      </c>
      <c r="Z3">
        <v>931</v>
      </c>
      <c r="AA3">
        <v>25</v>
      </c>
      <c r="AB3">
        <v>953.2</v>
      </c>
      <c r="AC3">
        <v>37.020000000000003</v>
      </c>
      <c r="AD3" s="1">
        <v>0.82120000000000004</v>
      </c>
      <c r="AE3" s="1">
        <v>0.99939999999999996</v>
      </c>
    </row>
    <row r="4" spans="1:31" x14ac:dyDescent="0.3">
      <c r="A4" t="s">
        <v>32</v>
      </c>
      <c r="C4">
        <v>5000</v>
      </c>
      <c r="D4">
        <v>79</v>
      </c>
      <c r="E4">
        <v>88</v>
      </c>
      <c r="F4">
        <v>79.05</v>
      </c>
      <c r="G4">
        <v>89.05</v>
      </c>
      <c r="H4" s="1">
        <v>0.81779999999999997</v>
      </c>
      <c r="I4" s="1">
        <v>0.81779999999999997</v>
      </c>
      <c r="J4">
        <v>5000</v>
      </c>
      <c r="K4">
        <v>851</v>
      </c>
      <c r="L4">
        <v>27</v>
      </c>
      <c r="M4">
        <v>847.4</v>
      </c>
      <c r="N4">
        <v>58.95</v>
      </c>
      <c r="O4">
        <f t="shared" ref="O4:O67" si="0">N4/M4</f>
        <v>6.9565730469671946E-2</v>
      </c>
      <c r="P4" s="1">
        <v>0.81779999999999997</v>
      </c>
      <c r="Q4" s="1">
        <v>1</v>
      </c>
      <c r="R4">
        <v>6</v>
      </c>
      <c r="S4">
        <v>105</v>
      </c>
      <c r="T4">
        <v>39</v>
      </c>
      <c r="U4">
        <v>93.79</v>
      </c>
      <c r="V4">
        <v>16166.88</v>
      </c>
      <c r="W4" s="1">
        <v>1E-3</v>
      </c>
      <c r="X4" s="1">
        <v>1.1999999999999999E-3</v>
      </c>
      <c r="Y4">
        <v>4994</v>
      </c>
      <c r="Z4">
        <v>851</v>
      </c>
      <c r="AA4">
        <v>27</v>
      </c>
      <c r="AB4">
        <v>848.3</v>
      </c>
      <c r="AC4">
        <v>39.6</v>
      </c>
      <c r="AD4" s="1">
        <v>0.81679999999999997</v>
      </c>
      <c r="AE4" s="1">
        <v>0.99880000000000002</v>
      </c>
    </row>
    <row r="5" spans="1:31" x14ac:dyDescent="0.3">
      <c r="A5" t="s">
        <v>33</v>
      </c>
      <c r="C5">
        <v>5000</v>
      </c>
      <c r="D5">
        <v>79</v>
      </c>
      <c r="E5">
        <v>88</v>
      </c>
      <c r="F5">
        <v>78.83</v>
      </c>
      <c r="G5">
        <v>88.96</v>
      </c>
      <c r="H5" s="1">
        <v>0.84079999999999999</v>
      </c>
      <c r="I5" s="1">
        <v>0.84079999999999999</v>
      </c>
      <c r="J5">
        <v>5000</v>
      </c>
      <c r="K5">
        <v>931</v>
      </c>
      <c r="L5">
        <v>28</v>
      </c>
      <c r="M5">
        <v>928.11</v>
      </c>
      <c r="N5">
        <v>52.04</v>
      </c>
      <c r="O5">
        <f t="shared" si="0"/>
        <v>5.6070939867041619E-2</v>
      </c>
      <c r="P5" s="1">
        <v>0.84079999999999999</v>
      </c>
      <c r="Q5" s="1">
        <v>1</v>
      </c>
      <c r="R5">
        <v>7</v>
      </c>
      <c r="S5">
        <v>63</v>
      </c>
      <c r="T5">
        <v>37</v>
      </c>
      <c r="U5">
        <v>73.72</v>
      </c>
      <c r="V5">
        <v>13688.77</v>
      </c>
      <c r="W5" s="1">
        <v>1.1999999999999999E-3</v>
      </c>
      <c r="X5" s="1">
        <v>1.4E-3</v>
      </c>
      <c r="Y5">
        <v>4993</v>
      </c>
      <c r="Z5">
        <v>931</v>
      </c>
      <c r="AA5">
        <v>28</v>
      </c>
      <c r="AB5">
        <v>929.31</v>
      </c>
      <c r="AC5">
        <v>32.92</v>
      </c>
      <c r="AD5" s="1">
        <v>0.83960000000000001</v>
      </c>
      <c r="AE5" s="1">
        <v>0.99860000000000004</v>
      </c>
    </row>
    <row r="6" spans="1:31" x14ac:dyDescent="0.3">
      <c r="A6" t="s">
        <v>34</v>
      </c>
      <c r="C6">
        <v>5000</v>
      </c>
      <c r="D6">
        <v>78</v>
      </c>
      <c r="E6">
        <v>88</v>
      </c>
      <c r="F6">
        <v>77.58</v>
      </c>
      <c r="G6">
        <v>88.08</v>
      </c>
      <c r="H6" s="1">
        <v>0.87749999999999995</v>
      </c>
      <c r="I6" s="1">
        <v>0.87749999999999995</v>
      </c>
      <c r="J6">
        <v>5000</v>
      </c>
      <c r="K6">
        <v>973</v>
      </c>
      <c r="L6">
        <v>29</v>
      </c>
      <c r="M6">
        <v>957.99</v>
      </c>
      <c r="N6">
        <v>51.39</v>
      </c>
      <c r="O6">
        <f t="shared" si="0"/>
        <v>5.3643566216766352E-2</v>
      </c>
      <c r="P6" s="1">
        <v>0.87749999999999995</v>
      </c>
      <c r="Q6" s="1">
        <v>1</v>
      </c>
      <c r="R6">
        <v>2</v>
      </c>
      <c r="S6">
        <v>132</v>
      </c>
      <c r="T6">
        <v>1140</v>
      </c>
      <c r="U6">
        <v>131.6</v>
      </c>
      <c r="V6">
        <v>1194.43</v>
      </c>
      <c r="W6" s="1">
        <v>4.0000000000000002E-4</v>
      </c>
      <c r="X6" s="1">
        <v>4.0000000000000002E-4</v>
      </c>
      <c r="Y6">
        <v>4998</v>
      </c>
      <c r="Z6">
        <v>973</v>
      </c>
      <c r="AA6">
        <v>29</v>
      </c>
      <c r="AB6">
        <v>958.32</v>
      </c>
      <c r="AC6">
        <v>50.93</v>
      </c>
      <c r="AD6" s="1">
        <v>0.87709999999999999</v>
      </c>
      <c r="AE6" s="1">
        <v>0.99960000000000004</v>
      </c>
    </row>
    <row r="7" spans="1:31" x14ac:dyDescent="0.3">
      <c r="A7" t="s">
        <v>35</v>
      </c>
      <c r="C7">
        <v>5000</v>
      </c>
      <c r="D7">
        <v>79</v>
      </c>
      <c r="E7">
        <v>88</v>
      </c>
      <c r="F7">
        <v>78.73</v>
      </c>
      <c r="G7">
        <v>88.58</v>
      </c>
      <c r="H7" s="1">
        <v>0.82279999999999998</v>
      </c>
      <c r="I7" s="1">
        <v>0.82279999999999998</v>
      </c>
      <c r="J7">
        <v>5000</v>
      </c>
      <c r="K7">
        <v>851</v>
      </c>
      <c r="L7">
        <v>23</v>
      </c>
      <c r="M7">
        <v>879.03</v>
      </c>
      <c r="N7">
        <v>27.53</v>
      </c>
      <c r="O7">
        <f t="shared" si="0"/>
        <v>3.1318612561573554E-2</v>
      </c>
      <c r="P7" s="1">
        <v>0.82279999999999998</v>
      </c>
      <c r="Q7" s="1">
        <v>1</v>
      </c>
      <c r="R7">
        <v>5</v>
      </c>
      <c r="S7">
        <v>55</v>
      </c>
      <c r="T7">
        <v>19</v>
      </c>
      <c r="U7">
        <v>45.82</v>
      </c>
      <c r="V7">
        <v>32.9</v>
      </c>
      <c r="W7" s="1">
        <v>8.0000000000000004E-4</v>
      </c>
      <c r="X7" s="1">
        <v>1E-3</v>
      </c>
      <c r="Y7">
        <v>4995</v>
      </c>
      <c r="Z7">
        <v>851</v>
      </c>
      <c r="AA7">
        <v>23</v>
      </c>
      <c r="AB7">
        <v>879.86</v>
      </c>
      <c r="AC7">
        <v>27.52</v>
      </c>
      <c r="AD7" s="1">
        <v>0.82199999999999995</v>
      </c>
      <c r="AE7" s="1">
        <v>0.999</v>
      </c>
    </row>
    <row r="8" spans="1:31" x14ac:dyDescent="0.3">
      <c r="A8" t="s">
        <v>36</v>
      </c>
      <c r="C8">
        <v>5000</v>
      </c>
      <c r="D8">
        <v>79</v>
      </c>
      <c r="E8">
        <v>88</v>
      </c>
      <c r="F8">
        <v>78.56</v>
      </c>
      <c r="G8">
        <v>88.64</v>
      </c>
      <c r="H8" s="1">
        <v>0.95840000000000003</v>
      </c>
      <c r="I8" s="1">
        <v>0.95840000000000003</v>
      </c>
      <c r="J8">
        <v>5000</v>
      </c>
      <c r="K8">
        <v>813</v>
      </c>
      <c r="L8">
        <v>24</v>
      </c>
      <c r="M8">
        <v>805.49</v>
      </c>
      <c r="N8">
        <v>33.39</v>
      </c>
      <c r="O8">
        <f t="shared" si="0"/>
        <v>4.1453028591292254E-2</v>
      </c>
      <c r="P8" s="1">
        <v>0.95840000000000003</v>
      </c>
      <c r="Q8" s="1">
        <v>1</v>
      </c>
      <c r="R8">
        <v>2</v>
      </c>
      <c r="S8">
        <v>56</v>
      </c>
      <c r="T8">
        <v>11</v>
      </c>
      <c r="U8">
        <v>60.13</v>
      </c>
      <c r="V8">
        <v>64.209999999999994</v>
      </c>
      <c r="W8" s="1">
        <v>4.0000000000000002E-4</v>
      </c>
      <c r="X8" s="1">
        <v>4.0000000000000002E-4</v>
      </c>
      <c r="Y8">
        <v>4998</v>
      </c>
      <c r="Z8">
        <v>813</v>
      </c>
      <c r="AA8">
        <v>24</v>
      </c>
      <c r="AB8">
        <v>805.79</v>
      </c>
      <c r="AC8">
        <v>33.369999999999997</v>
      </c>
      <c r="AD8" s="1">
        <v>0.95799999999999996</v>
      </c>
      <c r="AE8" s="1">
        <v>0.99960000000000004</v>
      </c>
    </row>
    <row r="9" spans="1:31" x14ac:dyDescent="0.3">
      <c r="A9" t="s">
        <v>37</v>
      </c>
      <c r="C9">
        <v>5000</v>
      </c>
      <c r="D9">
        <v>79</v>
      </c>
      <c r="E9">
        <v>89</v>
      </c>
      <c r="F9">
        <v>78.75</v>
      </c>
      <c r="G9">
        <v>89</v>
      </c>
      <c r="H9" s="1">
        <v>0.95989999999999998</v>
      </c>
      <c r="I9" s="1">
        <v>0.95989999999999998</v>
      </c>
      <c r="J9">
        <v>5000</v>
      </c>
      <c r="K9">
        <v>890</v>
      </c>
      <c r="L9">
        <v>25</v>
      </c>
      <c r="M9">
        <v>883.79</v>
      </c>
      <c r="N9">
        <v>31.05</v>
      </c>
      <c r="O9">
        <f t="shared" si="0"/>
        <v>3.5132780411636248E-2</v>
      </c>
      <c r="P9" s="1">
        <v>0.95989999999999998</v>
      </c>
      <c r="Q9" s="1">
        <v>1</v>
      </c>
      <c r="R9">
        <v>3</v>
      </c>
      <c r="S9">
        <v>75</v>
      </c>
      <c r="T9">
        <v>12</v>
      </c>
      <c r="U9">
        <v>88.59</v>
      </c>
      <c r="V9">
        <v>10.11</v>
      </c>
      <c r="W9" s="1">
        <v>5.9999999999999995E-4</v>
      </c>
      <c r="X9" s="1">
        <v>5.9999999999999995E-4</v>
      </c>
      <c r="Y9">
        <v>4998</v>
      </c>
      <c r="Z9">
        <v>890</v>
      </c>
      <c r="AA9">
        <v>25</v>
      </c>
      <c r="AB9">
        <v>884.12</v>
      </c>
      <c r="AC9">
        <v>31.06</v>
      </c>
      <c r="AD9" s="1">
        <v>0.95950000000000002</v>
      </c>
      <c r="AE9" s="1">
        <v>0.99960000000000004</v>
      </c>
    </row>
    <row r="10" spans="1:31" x14ac:dyDescent="0.3">
      <c r="A10" t="s">
        <v>38</v>
      </c>
      <c r="C10">
        <v>5000</v>
      </c>
      <c r="D10">
        <v>79</v>
      </c>
      <c r="E10">
        <v>88</v>
      </c>
      <c r="F10">
        <v>78.63</v>
      </c>
      <c r="G10">
        <v>88.87</v>
      </c>
      <c r="H10" s="1">
        <v>0.96579999999999999</v>
      </c>
      <c r="I10" s="1">
        <v>0.96579999999999999</v>
      </c>
      <c r="J10">
        <v>5000</v>
      </c>
      <c r="K10">
        <v>931</v>
      </c>
      <c r="L10">
        <v>28</v>
      </c>
      <c r="M10">
        <v>919.92</v>
      </c>
      <c r="N10">
        <v>40.64</v>
      </c>
      <c r="O10">
        <f t="shared" si="0"/>
        <v>4.4177754587355428E-2</v>
      </c>
      <c r="P10" s="1">
        <v>0.96579999999999999</v>
      </c>
      <c r="Q10" s="1">
        <v>1</v>
      </c>
      <c r="R10">
        <v>3</v>
      </c>
      <c r="S10">
        <v>55</v>
      </c>
      <c r="T10">
        <v>6</v>
      </c>
      <c r="U10">
        <v>43.65</v>
      </c>
      <c r="V10">
        <v>8.0500000000000007</v>
      </c>
      <c r="W10" s="1">
        <v>5.9999999999999995E-4</v>
      </c>
      <c r="X10" s="1">
        <v>5.9999999999999995E-4</v>
      </c>
      <c r="Y10">
        <v>4997</v>
      </c>
      <c r="Z10">
        <v>931</v>
      </c>
      <c r="AA10">
        <v>28</v>
      </c>
      <c r="AB10">
        <v>920.45</v>
      </c>
      <c r="AC10">
        <v>40.659999999999997</v>
      </c>
      <c r="AD10" s="1">
        <v>0.96519999999999995</v>
      </c>
      <c r="AE10" s="1">
        <v>0.99939999999999996</v>
      </c>
    </row>
    <row r="11" spans="1:31" x14ac:dyDescent="0.3">
      <c r="A11" t="s">
        <v>39</v>
      </c>
      <c r="C11">
        <v>5000</v>
      </c>
      <c r="D11">
        <v>80</v>
      </c>
      <c r="E11">
        <v>90</v>
      </c>
      <c r="F11">
        <v>79.97</v>
      </c>
      <c r="G11">
        <v>90.28</v>
      </c>
      <c r="H11" s="1">
        <v>0.91459999999999997</v>
      </c>
      <c r="I11" s="1">
        <v>0.91459999999999997</v>
      </c>
      <c r="J11">
        <v>5000</v>
      </c>
      <c r="K11">
        <v>851</v>
      </c>
      <c r="L11">
        <v>21</v>
      </c>
      <c r="M11">
        <v>887.64</v>
      </c>
      <c r="N11">
        <v>23.84</v>
      </c>
      <c r="O11">
        <f t="shared" si="0"/>
        <v>2.6857735117840568E-2</v>
      </c>
      <c r="P11" s="1">
        <v>0.91459999999999997</v>
      </c>
      <c r="Q11" s="1">
        <v>1</v>
      </c>
      <c r="R11">
        <v>1</v>
      </c>
      <c r="S11">
        <v>75</v>
      </c>
      <c r="T11">
        <v>32</v>
      </c>
      <c r="U11">
        <v>74.989999999999995</v>
      </c>
      <c r="V11">
        <v>31.91</v>
      </c>
      <c r="W11" s="1">
        <v>2.0000000000000001E-4</v>
      </c>
      <c r="X11" s="1">
        <v>2.0000000000000001E-4</v>
      </c>
      <c r="Y11">
        <v>4998</v>
      </c>
      <c r="Z11">
        <v>851</v>
      </c>
      <c r="AA11">
        <v>21</v>
      </c>
      <c r="AB11">
        <v>887.81</v>
      </c>
      <c r="AC11">
        <v>23.85</v>
      </c>
      <c r="AD11" s="1">
        <v>0.91420000000000001</v>
      </c>
      <c r="AE11" s="1">
        <v>0.99960000000000004</v>
      </c>
    </row>
    <row r="12" spans="1:31" x14ac:dyDescent="0.3">
      <c r="A12" t="s">
        <v>40</v>
      </c>
      <c r="C12">
        <v>5000</v>
      </c>
      <c r="D12">
        <v>79</v>
      </c>
      <c r="E12">
        <v>89</v>
      </c>
      <c r="F12">
        <v>79.08</v>
      </c>
      <c r="G12">
        <v>89.59</v>
      </c>
      <c r="H12" s="1">
        <v>0.96099999999999997</v>
      </c>
      <c r="I12" s="1">
        <v>0.96099999999999997</v>
      </c>
      <c r="J12">
        <v>5000</v>
      </c>
      <c r="K12">
        <v>743</v>
      </c>
      <c r="L12">
        <v>21</v>
      </c>
      <c r="M12">
        <v>759.19</v>
      </c>
      <c r="N12">
        <v>24.69</v>
      </c>
      <c r="O12">
        <f t="shared" si="0"/>
        <v>3.2521503181021878E-2</v>
      </c>
      <c r="P12" s="1">
        <v>0.96099999999999997</v>
      </c>
      <c r="Q12" s="1">
        <v>1</v>
      </c>
      <c r="R12">
        <v>1</v>
      </c>
      <c r="S12">
        <v>60</v>
      </c>
      <c r="T12">
        <v>14</v>
      </c>
      <c r="U12">
        <v>59.89</v>
      </c>
      <c r="V12">
        <v>13.58</v>
      </c>
      <c r="W12" s="1">
        <v>2.0000000000000001E-4</v>
      </c>
      <c r="X12" s="1">
        <v>2.0000000000000001E-4</v>
      </c>
      <c r="Y12">
        <v>4999</v>
      </c>
      <c r="Z12">
        <v>743</v>
      </c>
      <c r="AA12">
        <v>21</v>
      </c>
      <c r="AB12">
        <v>759.33</v>
      </c>
      <c r="AC12">
        <v>24.69</v>
      </c>
      <c r="AD12" s="1">
        <v>0.96079999999999999</v>
      </c>
      <c r="AE12" s="1">
        <v>0.99980000000000002</v>
      </c>
    </row>
    <row r="13" spans="1:31" x14ac:dyDescent="0.3">
      <c r="A13" t="s">
        <v>41</v>
      </c>
      <c r="C13">
        <v>5000</v>
      </c>
      <c r="D13">
        <v>80</v>
      </c>
      <c r="E13">
        <v>89</v>
      </c>
      <c r="F13">
        <v>79.63</v>
      </c>
      <c r="G13">
        <v>89.37</v>
      </c>
      <c r="H13" s="1">
        <v>0.96450000000000002</v>
      </c>
      <c r="I13" s="1">
        <v>0.96450000000000002</v>
      </c>
      <c r="J13">
        <v>5000</v>
      </c>
      <c r="K13">
        <v>851</v>
      </c>
      <c r="L13">
        <v>23</v>
      </c>
      <c r="M13">
        <v>863.15</v>
      </c>
      <c r="N13">
        <v>26.69</v>
      </c>
      <c r="O13">
        <f t="shared" si="0"/>
        <v>3.0921624283148933E-2</v>
      </c>
      <c r="P13" s="1">
        <v>0.96450000000000002</v>
      </c>
      <c r="Q13" s="1">
        <v>1</v>
      </c>
      <c r="R13">
        <v>3</v>
      </c>
      <c r="S13">
        <v>66</v>
      </c>
      <c r="T13">
        <v>24</v>
      </c>
      <c r="U13">
        <v>62.93</v>
      </c>
      <c r="V13">
        <v>23.71</v>
      </c>
      <c r="W13" s="1">
        <v>5.9999999999999995E-4</v>
      </c>
      <c r="X13" s="1">
        <v>5.9999999999999995E-4</v>
      </c>
      <c r="Y13">
        <v>4997</v>
      </c>
      <c r="Z13">
        <v>851</v>
      </c>
      <c r="AA13">
        <v>23</v>
      </c>
      <c r="AB13">
        <v>863.63</v>
      </c>
      <c r="AC13">
        <v>26.7</v>
      </c>
      <c r="AD13" s="1">
        <v>0.96389999999999998</v>
      </c>
      <c r="AE13" s="1">
        <v>0.99939999999999996</v>
      </c>
    </row>
    <row r="14" spans="1:31" x14ac:dyDescent="0.3">
      <c r="A14" t="s">
        <v>42</v>
      </c>
      <c r="C14">
        <v>5000</v>
      </c>
      <c r="D14">
        <v>80</v>
      </c>
      <c r="E14">
        <v>89</v>
      </c>
      <c r="F14">
        <v>79.319999999999993</v>
      </c>
      <c r="G14">
        <v>89.07</v>
      </c>
      <c r="H14" s="1">
        <v>0.95289999999999997</v>
      </c>
      <c r="I14" s="1">
        <v>0.95289999999999997</v>
      </c>
      <c r="J14">
        <v>5000</v>
      </c>
      <c r="K14">
        <v>851</v>
      </c>
      <c r="L14">
        <v>24</v>
      </c>
      <c r="M14">
        <v>859.58</v>
      </c>
      <c r="N14">
        <v>28.46</v>
      </c>
      <c r="O14">
        <f t="shared" si="0"/>
        <v>3.3109192861630096E-2</v>
      </c>
      <c r="P14" s="1">
        <v>0.95289999999999997</v>
      </c>
      <c r="Q14" s="1">
        <v>1</v>
      </c>
      <c r="R14">
        <v>1</v>
      </c>
      <c r="S14">
        <v>78</v>
      </c>
      <c r="T14">
        <v>23</v>
      </c>
      <c r="U14">
        <v>78.44</v>
      </c>
      <c r="V14">
        <v>23.29</v>
      </c>
      <c r="W14" s="1">
        <v>2.0000000000000001E-4</v>
      </c>
      <c r="X14" s="1">
        <v>2.0000000000000001E-4</v>
      </c>
      <c r="Y14">
        <v>4999</v>
      </c>
      <c r="Z14">
        <v>851</v>
      </c>
      <c r="AA14">
        <v>24</v>
      </c>
      <c r="AB14">
        <v>859.74</v>
      </c>
      <c r="AC14">
        <v>28.46</v>
      </c>
      <c r="AD14" s="1">
        <v>0.95269999999999999</v>
      </c>
      <c r="AE14" s="1">
        <v>0.99980000000000002</v>
      </c>
    </row>
    <row r="15" spans="1:31" x14ac:dyDescent="0.3">
      <c r="A15" t="s">
        <v>43</v>
      </c>
      <c r="C15">
        <v>5000</v>
      </c>
      <c r="D15">
        <v>80</v>
      </c>
      <c r="E15">
        <v>88</v>
      </c>
      <c r="F15">
        <v>79.569999999999993</v>
      </c>
      <c r="G15">
        <v>88.27</v>
      </c>
      <c r="H15" s="1">
        <v>0.76680000000000004</v>
      </c>
      <c r="I15" s="1">
        <v>0.76680000000000004</v>
      </c>
      <c r="J15">
        <v>5000</v>
      </c>
      <c r="K15">
        <v>1747</v>
      </c>
      <c r="L15">
        <v>289</v>
      </c>
      <c r="M15">
        <v>1715.01</v>
      </c>
      <c r="N15">
        <v>364.42</v>
      </c>
      <c r="O15">
        <f t="shared" si="0"/>
        <v>0.21248855691803548</v>
      </c>
      <c r="P15" s="1">
        <v>0.76680000000000004</v>
      </c>
      <c r="Q15" s="1">
        <v>1</v>
      </c>
      <c r="R15">
        <v>1</v>
      </c>
      <c r="S15">
        <v>29</v>
      </c>
      <c r="T15">
        <v>6436</v>
      </c>
      <c r="U15">
        <v>29.16</v>
      </c>
      <c r="V15">
        <v>6435.67</v>
      </c>
      <c r="W15" s="1">
        <v>2.0000000000000001E-4</v>
      </c>
      <c r="X15" s="1">
        <v>2.0000000000000001E-4</v>
      </c>
      <c r="Y15">
        <v>4999</v>
      </c>
      <c r="Z15">
        <v>1747</v>
      </c>
      <c r="AA15">
        <v>289</v>
      </c>
      <c r="AB15">
        <v>1715.35</v>
      </c>
      <c r="AC15">
        <v>363.21</v>
      </c>
      <c r="AD15" s="1">
        <v>0.76659999999999995</v>
      </c>
      <c r="AE15" s="1">
        <v>0.99980000000000002</v>
      </c>
    </row>
    <row r="16" spans="1:31" x14ac:dyDescent="0.3">
      <c r="A16" t="s">
        <v>44</v>
      </c>
      <c r="C16">
        <v>5000</v>
      </c>
      <c r="D16">
        <v>79</v>
      </c>
      <c r="E16">
        <v>89</v>
      </c>
      <c r="F16">
        <v>79.02</v>
      </c>
      <c r="G16">
        <v>89.29</v>
      </c>
      <c r="H16" s="1">
        <v>0.68369999999999997</v>
      </c>
      <c r="I16" s="1">
        <v>0.68369999999999997</v>
      </c>
      <c r="J16">
        <v>5000</v>
      </c>
      <c r="K16">
        <v>1459</v>
      </c>
      <c r="L16">
        <v>147</v>
      </c>
      <c r="M16">
        <v>1473.93</v>
      </c>
      <c r="N16">
        <v>195.86</v>
      </c>
      <c r="O16">
        <f t="shared" si="0"/>
        <v>0.13288283704110779</v>
      </c>
      <c r="P16" s="1">
        <v>0.68369999999999997</v>
      </c>
      <c r="Q16" s="1">
        <v>1</v>
      </c>
      <c r="R16">
        <v>6</v>
      </c>
      <c r="S16">
        <v>9</v>
      </c>
      <c r="T16">
        <v>14</v>
      </c>
      <c r="U16">
        <v>29.23</v>
      </c>
      <c r="V16">
        <v>22.83</v>
      </c>
      <c r="W16" s="1">
        <v>8.0000000000000004E-4</v>
      </c>
      <c r="X16" s="1">
        <v>1.1999999999999999E-3</v>
      </c>
      <c r="Y16">
        <v>4994</v>
      </c>
      <c r="Z16">
        <v>1459</v>
      </c>
      <c r="AA16">
        <v>147</v>
      </c>
      <c r="AB16">
        <v>1475.67</v>
      </c>
      <c r="AC16">
        <v>196.07</v>
      </c>
      <c r="AD16" s="1">
        <v>0.68289999999999995</v>
      </c>
      <c r="AE16" s="1">
        <v>0.99880000000000002</v>
      </c>
    </row>
    <row r="17" spans="1:31" x14ac:dyDescent="0.3">
      <c r="A17" t="s">
        <v>45</v>
      </c>
      <c r="C17">
        <v>5000</v>
      </c>
      <c r="D17">
        <v>80</v>
      </c>
      <c r="E17">
        <v>89</v>
      </c>
      <c r="F17">
        <v>79.239999999999995</v>
      </c>
      <c r="G17">
        <v>89.14</v>
      </c>
      <c r="H17" s="1">
        <v>0.64859999999999995</v>
      </c>
      <c r="I17" s="1">
        <v>0.64859999999999995</v>
      </c>
      <c r="J17">
        <v>5000</v>
      </c>
      <c r="K17">
        <v>1275</v>
      </c>
      <c r="L17">
        <v>107</v>
      </c>
      <c r="M17">
        <v>1284.54</v>
      </c>
      <c r="N17">
        <v>226.53</v>
      </c>
      <c r="O17">
        <f t="shared" si="0"/>
        <v>0.17635106730814143</v>
      </c>
      <c r="P17" s="1">
        <v>0.64859999999999995</v>
      </c>
      <c r="Q17" s="1">
        <v>1</v>
      </c>
      <c r="R17">
        <v>5</v>
      </c>
      <c r="S17">
        <v>69</v>
      </c>
      <c r="T17">
        <v>66</v>
      </c>
      <c r="U17">
        <v>49.73</v>
      </c>
      <c r="V17">
        <v>38256.06</v>
      </c>
      <c r="W17" s="1">
        <v>5.9999999999999995E-4</v>
      </c>
      <c r="X17" s="1">
        <v>1E-3</v>
      </c>
      <c r="Y17">
        <v>4995</v>
      </c>
      <c r="Z17">
        <v>1275</v>
      </c>
      <c r="AA17">
        <v>107</v>
      </c>
      <c r="AB17">
        <v>1285.77</v>
      </c>
      <c r="AC17">
        <v>188.46</v>
      </c>
      <c r="AD17" s="1">
        <v>0.64790000000000003</v>
      </c>
      <c r="AE17" s="1">
        <v>0.999</v>
      </c>
    </row>
    <row r="18" spans="1:31" x14ac:dyDescent="0.3">
      <c r="A18" t="s">
        <v>46</v>
      </c>
      <c r="C18">
        <v>5000</v>
      </c>
      <c r="D18">
        <v>79</v>
      </c>
      <c r="E18">
        <v>88</v>
      </c>
      <c r="F18">
        <v>78.66</v>
      </c>
      <c r="G18">
        <v>88.3</v>
      </c>
      <c r="H18" s="1">
        <v>0.69840000000000002</v>
      </c>
      <c r="I18" s="1">
        <v>0.69840000000000002</v>
      </c>
      <c r="J18">
        <v>5000</v>
      </c>
      <c r="K18">
        <v>1018</v>
      </c>
      <c r="L18">
        <v>69</v>
      </c>
      <c r="M18">
        <v>1050.17</v>
      </c>
      <c r="N18">
        <v>117.03</v>
      </c>
      <c r="O18">
        <f t="shared" si="0"/>
        <v>0.11143910033613605</v>
      </c>
      <c r="P18" s="1">
        <v>0.69840000000000002</v>
      </c>
      <c r="Q18" s="1">
        <v>1</v>
      </c>
      <c r="R18">
        <v>4</v>
      </c>
      <c r="S18">
        <v>20</v>
      </c>
      <c r="T18">
        <v>189</v>
      </c>
      <c r="U18">
        <v>24.87</v>
      </c>
      <c r="V18">
        <v>25024.51</v>
      </c>
      <c r="W18" s="1">
        <v>5.9999999999999995E-4</v>
      </c>
      <c r="X18" s="1">
        <v>8.0000000000000004E-4</v>
      </c>
      <c r="Y18">
        <v>4996</v>
      </c>
      <c r="Z18">
        <v>1018</v>
      </c>
      <c r="AA18">
        <v>69</v>
      </c>
      <c r="AB18">
        <v>1050.99</v>
      </c>
      <c r="AC18">
        <v>97.09</v>
      </c>
      <c r="AD18" s="1">
        <v>0.69789999999999996</v>
      </c>
      <c r="AE18" s="1">
        <v>0.99919999999999998</v>
      </c>
    </row>
    <row r="19" spans="1:31" x14ac:dyDescent="0.3">
      <c r="A19" t="s">
        <v>47</v>
      </c>
      <c r="C19">
        <v>5000</v>
      </c>
      <c r="D19">
        <v>79</v>
      </c>
      <c r="E19">
        <v>88</v>
      </c>
      <c r="F19">
        <v>78.98</v>
      </c>
      <c r="G19">
        <v>88.42</v>
      </c>
      <c r="H19" s="1">
        <v>0.74180000000000001</v>
      </c>
      <c r="I19" s="1">
        <v>0.74180000000000001</v>
      </c>
      <c r="J19">
        <v>5000</v>
      </c>
      <c r="K19">
        <v>1526</v>
      </c>
      <c r="L19">
        <v>63</v>
      </c>
      <c r="M19">
        <v>1547.38</v>
      </c>
      <c r="N19">
        <v>76.95</v>
      </c>
      <c r="O19">
        <f t="shared" si="0"/>
        <v>4.9729219713321872E-2</v>
      </c>
      <c r="P19" s="1">
        <v>0.74180000000000001</v>
      </c>
      <c r="Q19" s="1">
        <v>1</v>
      </c>
      <c r="R19">
        <v>3</v>
      </c>
      <c r="S19">
        <v>75</v>
      </c>
      <c r="T19">
        <v>112</v>
      </c>
      <c r="U19">
        <v>79.680000000000007</v>
      </c>
      <c r="V19">
        <v>1137.5999999999999</v>
      </c>
      <c r="W19" s="1">
        <v>4.0000000000000002E-4</v>
      </c>
      <c r="X19" s="1">
        <v>5.9999999999999995E-4</v>
      </c>
      <c r="Y19">
        <v>4998</v>
      </c>
      <c r="Z19">
        <v>1526</v>
      </c>
      <c r="AA19">
        <v>63</v>
      </c>
      <c r="AB19">
        <v>1547.98</v>
      </c>
      <c r="AC19">
        <v>76.319999999999993</v>
      </c>
      <c r="AD19" s="1">
        <v>0.74150000000000005</v>
      </c>
      <c r="AE19" s="1">
        <v>0.99960000000000004</v>
      </c>
    </row>
    <row r="20" spans="1:31" x14ac:dyDescent="0.3">
      <c r="A20" t="s">
        <v>48</v>
      </c>
      <c r="C20">
        <v>5000</v>
      </c>
      <c r="D20">
        <v>79</v>
      </c>
      <c r="E20">
        <v>88</v>
      </c>
      <c r="F20">
        <v>78.650000000000006</v>
      </c>
      <c r="G20">
        <v>88.87</v>
      </c>
      <c r="H20" s="1">
        <v>0.78639999999999999</v>
      </c>
      <c r="I20" s="1">
        <v>0.78639999999999999</v>
      </c>
      <c r="J20">
        <v>5000</v>
      </c>
      <c r="K20">
        <v>1395</v>
      </c>
      <c r="L20">
        <v>55</v>
      </c>
      <c r="M20">
        <v>1384.62</v>
      </c>
      <c r="N20">
        <v>65.41</v>
      </c>
      <c r="O20">
        <f t="shared" si="0"/>
        <v>4.7240398087561933E-2</v>
      </c>
      <c r="P20" s="1">
        <v>0.78639999999999999</v>
      </c>
      <c r="Q20" s="1">
        <v>1</v>
      </c>
      <c r="R20">
        <v>3</v>
      </c>
      <c r="S20">
        <v>55</v>
      </c>
      <c r="T20">
        <v>33</v>
      </c>
      <c r="U20">
        <v>74.11</v>
      </c>
      <c r="V20">
        <v>34.35</v>
      </c>
      <c r="W20" s="1">
        <v>5.0000000000000001E-4</v>
      </c>
      <c r="X20" s="1">
        <v>5.9999999999999995E-4</v>
      </c>
      <c r="Y20">
        <v>4997</v>
      </c>
      <c r="Z20">
        <v>1395</v>
      </c>
      <c r="AA20">
        <v>55</v>
      </c>
      <c r="AB20">
        <v>1385.41</v>
      </c>
      <c r="AC20">
        <v>65.430000000000007</v>
      </c>
      <c r="AD20" s="1">
        <v>0.78590000000000004</v>
      </c>
      <c r="AE20" s="1">
        <v>0.99939999999999996</v>
      </c>
    </row>
    <row r="21" spans="1:31" x14ac:dyDescent="0.3">
      <c r="A21" t="s">
        <v>49</v>
      </c>
      <c r="C21">
        <v>5000</v>
      </c>
      <c r="D21">
        <v>80</v>
      </c>
      <c r="E21">
        <v>89</v>
      </c>
      <c r="F21">
        <v>79.22</v>
      </c>
      <c r="G21">
        <v>89.34</v>
      </c>
      <c r="H21" s="1">
        <v>0.82440000000000002</v>
      </c>
      <c r="I21" s="1">
        <v>0.82440000000000002</v>
      </c>
      <c r="J21">
        <v>5000</v>
      </c>
      <c r="K21">
        <v>1275</v>
      </c>
      <c r="L21">
        <v>44</v>
      </c>
      <c r="M21">
        <v>1261.92</v>
      </c>
      <c r="N21">
        <v>52.53</v>
      </c>
      <c r="O21">
        <f t="shared" si="0"/>
        <v>4.1627044503613542E-2</v>
      </c>
      <c r="P21" s="1">
        <v>0.82440000000000002</v>
      </c>
      <c r="Q21" s="1">
        <v>1</v>
      </c>
      <c r="R21">
        <v>5</v>
      </c>
      <c r="S21">
        <v>55</v>
      </c>
      <c r="T21">
        <v>33</v>
      </c>
      <c r="U21">
        <v>50.44</v>
      </c>
      <c r="V21">
        <v>82.41</v>
      </c>
      <c r="W21" s="1">
        <v>8.0000000000000004E-4</v>
      </c>
      <c r="X21" s="1">
        <v>1E-3</v>
      </c>
      <c r="Y21">
        <v>4995</v>
      </c>
      <c r="Z21">
        <v>1275</v>
      </c>
      <c r="AA21">
        <v>44</v>
      </c>
      <c r="AB21">
        <v>1263.1300000000001</v>
      </c>
      <c r="AC21">
        <v>52.5</v>
      </c>
      <c r="AD21" s="1">
        <v>0.8236</v>
      </c>
      <c r="AE21" s="1">
        <v>0.999</v>
      </c>
    </row>
    <row r="22" spans="1:31" x14ac:dyDescent="0.3">
      <c r="A22" t="s">
        <v>50</v>
      </c>
      <c r="C22">
        <v>5000</v>
      </c>
      <c r="D22">
        <v>80</v>
      </c>
      <c r="E22">
        <v>89</v>
      </c>
      <c r="F22">
        <v>79.540000000000006</v>
      </c>
      <c r="G22">
        <v>89.39</v>
      </c>
      <c r="H22" s="1">
        <v>0.76849999999999996</v>
      </c>
      <c r="I22" s="1">
        <v>0.76849999999999996</v>
      </c>
      <c r="J22">
        <v>5000</v>
      </c>
      <c r="K22">
        <v>973</v>
      </c>
      <c r="L22">
        <v>33</v>
      </c>
      <c r="M22">
        <v>978.66</v>
      </c>
      <c r="N22">
        <v>40.97</v>
      </c>
      <c r="O22">
        <f t="shared" si="0"/>
        <v>4.1863364191854172E-2</v>
      </c>
      <c r="P22" s="1">
        <v>0.76849999999999996</v>
      </c>
      <c r="Q22" s="1">
        <v>1</v>
      </c>
      <c r="R22">
        <v>5</v>
      </c>
      <c r="S22">
        <v>63</v>
      </c>
      <c r="T22">
        <v>29</v>
      </c>
      <c r="U22">
        <v>87.62</v>
      </c>
      <c r="V22">
        <v>28.48</v>
      </c>
      <c r="W22" s="1">
        <v>8.0000000000000004E-4</v>
      </c>
      <c r="X22" s="1">
        <v>1E-3</v>
      </c>
      <c r="Y22">
        <v>4996</v>
      </c>
      <c r="Z22">
        <v>973</v>
      </c>
      <c r="AA22">
        <v>33</v>
      </c>
      <c r="AB22">
        <v>979.38</v>
      </c>
      <c r="AC22">
        <v>40.98</v>
      </c>
      <c r="AD22" s="1">
        <v>0.76790000000000003</v>
      </c>
      <c r="AE22" s="1">
        <v>0.99919999999999998</v>
      </c>
    </row>
    <row r="23" spans="1:31" x14ac:dyDescent="0.3">
      <c r="A23" t="s">
        <v>51</v>
      </c>
      <c r="C23">
        <v>5000</v>
      </c>
      <c r="D23">
        <v>80</v>
      </c>
      <c r="E23">
        <v>90</v>
      </c>
      <c r="F23">
        <v>79.83</v>
      </c>
      <c r="G23">
        <v>90.17</v>
      </c>
      <c r="H23" s="1">
        <v>0.84050000000000002</v>
      </c>
      <c r="I23" s="1">
        <v>0.84050000000000002</v>
      </c>
      <c r="J23">
        <v>5000</v>
      </c>
      <c r="K23">
        <v>1459</v>
      </c>
      <c r="L23">
        <v>32</v>
      </c>
      <c r="M23">
        <v>1465.21</v>
      </c>
      <c r="N23">
        <v>35.44</v>
      </c>
      <c r="O23">
        <f t="shared" si="0"/>
        <v>2.4187659106885702E-2</v>
      </c>
      <c r="P23" s="1">
        <v>0.84050000000000002</v>
      </c>
      <c r="Q23" s="1">
        <v>1</v>
      </c>
      <c r="R23">
        <v>0</v>
      </c>
      <c r="S23">
        <v>1</v>
      </c>
      <c r="T23">
        <v>1</v>
      </c>
      <c r="U23">
        <v>0</v>
      </c>
      <c r="V23">
        <v>0</v>
      </c>
      <c r="W23" s="1">
        <v>0</v>
      </c>
      <c r="X23" s="1">
        <v>0</v>
      </c>
      <c r="Y23">
        <v>5000</v>
      </c>
      <c r="Z23">
        <v>1459</v>
      </c>
      <c r="AA23">
        <v>32</v>
      </c>
      <c r="AB23">
        <v>1465.21</v>
      </c>
      <c r="AC23">
        <v>35.44</v>
      </c>
      <c r="AD23" s="1">
        <v>0.84050000000000002</v>
      </c>
      <c r="AE23" s="1">
        <v>1</v>
      </c>
    </row>
    <row r="24" spans="1:31" x14ac:dyDescent="0.3">
      <c r="A24" t="s">
        <v>52</v>
      </c>
      <c r="C24">
        <v>5000</v>
      </c>
      <c r="D24">
        <v>80</v>
      </c>
      <c r="E24">
        <v>89</v>
      </c>
      <c r="F24">
        <v>79.48</v>
      </c>
      <c r="G24">
        <v>89.92</v>
      </c>
      <c r="H24" s="1">
        <v>0.80589999999999995</v>
      </c>
      <c r="I24" s="1">
        <v>0.80589999999999995</v>
      </c>
      <c r="J24">
        <v>5000</v>
      </c>
      <c r="K24">
        <v>1334</v>
      </c>
      <c r="L24">
        <v>28</v>
      </c>
      <c r="M24">
        <v>1326.68</v>
      </c>
      <c r="N24">
        <v>32.35</v>
      </c>
      <c r="O24">
        <f t="shared" si="0"/>
        <v>2.4384177043446798E-2</v>
      </c>
      <c r="P24" s="1">
        <v>0.80589999999999995</v>
      </c>
      <c r="Q24" s="1">
        <v>1</v>
      </c>
      <c r="R24">
        <v>1</v>
      </c>
      <c r="S24">
        <v>129</v>
      </c>
      <c r="T24">
        <v>6</v>
      </c>
      <c r="U24">
        <v>128.63999999999999</v>
      </c>
      <c r="V24">
        <v>6.32</v>
      </c>
      <c r="W24" s="1">
        <v>2.0000000000000001E-4</v>
      </c>
      <c r="X24" s="1">
        <v>2.0000000000000001E-4</v>
      </c>
      <c r="Y24">
        <v>4998</v>
      </c>
      <c r="Z24">
        <v>1334</v>
      </c>
      <c r="AA24">
        <v>28</v>
      </c>
      <c r="AB24">
        <v>1326.88</v>
      </c>
      <c r="AC24">
        <v>32.36</v>
      </c>
      <c r="AD24" s="1">
        <v>0.80559999999999998</v>
      </c>
      <c r="AE24" s="1">
        <v>0.99960000000000004</v>
      </c>
    </row>
    <row r="25" spans="1:31" x14ac:dyDescent="0.3">
      <c r="A25" t="s">
        <v>53</v>
      </c>
      <c r="C25">
        <v>5000</v>
      </c>
      <c r="D25">
        <v>80</v>
      </c>
      <c r="E25">
        <v>89</v>
      </c>
      <c r="F25">
        <v>80.22</v>
      </c>
      <c r="G25">
        <v>90.01</v>
      </c>
      <c r="H25" s="1">
        <v>0.78459999999999996</v>
      </c>
      <c r="I25" s="1">
        <v>0.78459999999999996</v>
      </c>
      <c r="J25">
        <v>5000</v>
      </c>
      <c r="K25">
        <v>1165</v>
      </c>
      <c r="L25">
        <v>25</v>
      </c>
      <c r="M25">
        <v>1167.1300000000001</v>
      </c>
      <c r="N25">
        <v>30.53</v>
      </c>
      <c r="O25">
        <f t="shared" si="0"/>
        <v>2.6158182893079605E-2</v>
      </c>
      <c r="P25" s="1">
        <v>0.78459999999999996</v>
      </c>
      <c r="Q25" s="1">
        <v>1</v>
      </c>
      <c r="R25">
        <v>4</v>
      </c>
      <c r="S25">
        <v>56</v>
      </c>
      <c r="T25">
        <v>20</v>
      </c>
      <c r="U25">
        <v>55.34</v>
      </c>
      <c r="V25">
        <v>44.2</v>
      </c>
      <c r="W25" s="1">
        <v>5.9999999999999995E-4</v>
      </c>
      <c r="X25" s="1">
        <v>8.0000000000000004E-4</v>
      </c>
      <c r="Y25">
        <v>4996</v>
      </c>
      <c r="Z25">
        <v>1165</v>
      </c>
      <c r="AA25">
        <v>25</v>
      </c>
      <c r="AB25">
        <v>1168.02</v>
      </c>
      <c r="AC25">
        <v>30.52</v>
      </c>
      <c r="AD25" s="1">
        <v>0.78390000000000004</v>
      </c>
      <c r="AE25" s="1">
        <v>0.99919999999999998</v>
      </c>
    </row>
    <row r="26" spans="1:31" x14ac:dyDescent="0.3">
      <c r="A26" t="s">
        <v>54</v>
      </c>
      <c r="C26">
        <v>5000</v>
      </c>
      <c r="D26">
        <v>80</v>
      </c>
      <c r="E26">
        <v>89</v>
      </c>
      <c r="F26">
        <v>80.069999999999993</v>
      </c>
      <c r="G26">
        <v>89.8</v>
      </c>
      <c r="H26" s="1">
        <v>0.81859999999999999</v>
      </c>
      <c r="I26" s="1">
        <v>0.81859999999999999</v>
      </c>
      <c r="J26">
        <v>5000</v>
      </c>
      <c r="K26">
        <v>931</v>
      </c>
      <c r="L26">
        <v>23</v>
      </c>
      <c r="M26">
        <v>951.48</v>
      </c>
      <c r="N26">
        <v>28.99</v>
      </c>
      <c r="O26">
        <f t="shared" si="0"/>
        <v>3.0468323033589775E-2</v>
      </c>
      <c r="P26" s="1">
        <v>0.81859999999999999</v>
      </c>
      <c r="Q26" s="1">
        <v>1</v>
      </c>
      <c r="R26">
        <v>5</v>
      </c>
      <c r="S26">
        <v>16</v>
      </c>
      <c r="T26">
        <v>60</v>
      </c>
      <c r="U26">
        <v>23.49</v>
      </c>
      <c r="V26">
        <v>1596.96</v>
      </c>
      <c r="W26" s="1">
        <v>8.0000000000000004E-4</v>
      </c>
      <c r="X26" s="1">
        <v>1E-3</v>
      </c>
      <c r="Y26">
        <v>4995</v>
      </c>
      <c r="Z26">
        <v>931</v>
      </c>
      <c r="AA26">
        <v>23</v>
      </c>
      <c r="AB26">
        <v>952.41</v>
      </c>
      <c r="AC26">
        <v>27.42</v>
      </c>
      <c r="AD26" s="1">
        <v>0.81779999999999997</v>
      </c>
      <c r="AE26" s="1">
        <v>0.999</v>
      </c>
    </row>
    <row r="27" spans="1:31" x14ac:dyDescent="0.3">
      <c r="A27" t="s">
        <v>55</v>
      </c>
      <c r="C27">
        <v>4660</v>
      </c>
      <c r="D27">
        <v>79</v>
      </c>
      <c r="E27">
        <v>89</v>
      </c>
      <c r="F27">
        <v>78.760000000000005</v>
      </c>
      <c r="G27">
        <v>90.1</v>
      </c>
      <c r="H27" s="1">
        <v>0.36599999999999999</v>
      </c>
      <c r="I27" s="1">
        <v>0.36599999999999999</v>
      </c>
      <c r="J27">
        <v>4660</v>
      </c>
      <c r="K27">
        <v>1670</v>
      </c>
      <c r="L27">
        <v>129</v>
      </c>
      <c r="M27">
        <v>2623.89</v>
      </c>
      <c r="N27">
        <v>645.91</v>
      </c>
      <c r="O27">
        <f t="shared" si="0"/>
        <v>0.24616504502856446</v>
      </c>
      <c r="P27" s="1">
        <v>0.36599999999999999</v>
      </c>
      <c r="Q27" s="1">
        <v>1</v>
      </c>
      <c r="R27">
        <v>28</v>
      </c>
      <c r="S27">
        <v>63</v>
      </c>
      <c r="T27">
        <v>24</v>
      </c>
      <c r="U27">
        <v>67.73</v>
      </c>
      <c r="V27">
        <v>963.93</v>
      </c>
      <c r="W27" s="1">
        <v>2.2000000000000001E-3</v>
      </c>
      <c r="X27" s="1">
        <v>6.0000000000000001E-3</v>
      </c>
      <c r="Y27">
        <v>4632</v>
      </c>
      <c r="Z27">
        <v>1670</v>
      </c>
      <c r="AA27">
        <v>129</v>
      </c>
      <c r="AB27">
        <v>2639.34</v>
      </c>
      <c r="AC27">
        <v>643.99</v>
      </c>
      <c r="AD27" s="1">
        <v>0.36380000000000001</v>
      </c>
      <c r="AE27" s="1">
        <v>0.99399999999999999</v>
      </c>
    </row>
    <row r="28" spans="1:31" x14ac:dyDescent="0.3">
      <c r="A28" t="s">
        <v>56</v>
      </c>
      <c r="C28">
        <v>5000</v>
      </c>
      <c r="D28">
        <v>79</v>
      </c>
      <c r="E28">
        <v>90</v>
      </c>
      <c r="F28">
        <v>78.77</v>
      </c>
      <c r="G28">
        <v>90.14</v>
      </c>
      <c r="H28" s="1">
        <v>0.44309999999999999</v>
      </c>
      <c r="I28" s="1">
        <v>0.44309999999999999</v>
      </c>
      <c r="J28">
        <v>5000</v>
      </c>
      <c r="K28">
        <v>1219</v>
      </c>
      <c r="L28">
        <v>289</v>
      </c>
      <c r="M28">
        <v>1333.37</v>
      </c>
      <c r="N28">
        <v>411.35</v>
      </c>
      <c r="O28">
        <f t="shared" si="0"/>
        <v>0.30850401613955619</v>
      </c>
      <c r="P28" s="1">
        <v>0.44309999999999999</v>
      </c>
      <c r="Q28" s="1">
        <v>1</v>
      </c>
      <c r="R28">
        <v>17</v>
      </c>
      <c r="S28">
        <v>57</v>
      </c>
      <c r="T28">
        <v>46</v>
      </c>
      <c r="U28">
        <v>55.41</v>
      </c>
      <c r="V28">
        <v>13261.78</v>
      </c>
      <c r="W28" s="1">
        <v>1.5E-3</v>
      </c>
      <c r="X28" s="1">
        <v>3.3999999999999998E-3</v>
      </c>
      <c r="Y28">
        <v>4983</v>
      </c>
      <c r="Z28">
        <v>1219</v>
      </c>
      <c r="AA28">
        <v>289</v>
      </c>
      <c r="AB28">
        <v>1337.73</v>
      </c>
      <c r="AC28">
        <v>367.51</v>
      </c>
      <c r="AD28" s="1">
        <v>0.44159999999999999</v>
      </c>
      <c r="AE28" s="1">
        <v>0.99660000000000004</v>
      </c>
    </row>
    <row r="29" spans="1:31" x14ac:dyDescent="0.3">
      <c r="A29" t="s">
        <v>57</v>
      </c>
      <c r="C29">
        <v>5000</v>
      </c>
      <c r="D29">
        <v>79</v>
      </c>
      <c r="E29">
        <v>89</v>
      </c>
      <c r="F29">
        <v>79.16</v>
      </c>
      <c r="G29">
        <v>89.11</v>
      </c>
      <c r="H29" s="1">
        <v>0.79959999999999998</v>
      </c>
      <c r="I29" s="1">
        <v>0.79959999999999998</v>
      </c>
      <c r="J29">
        <v>5000</v>
      </c>
      <c r="K29">
        <v>1114</v>
      </c>
      <c r="L29">
        <v>567</v>
      </c>
      <c r="M29">
        <v>1126.53</v>
      </c>
      <c r="N29">
        <v>570.84</v>
      </c>
      <c r="O29">
        <f t="shared" si="0"/>
        <v>0.50672418843705902</v>
      </c>
      <c r="P29" s="1">
        <v>0.79959999999999998</v>
      </c>
      <c r="Q29" s="1">
        <v>1</v>
      </c>
      <c r="R29">
        <v>2</v>
      </c>
      <c r="S29">
        <v>22</v>
      </c>
      <c r="T29">
        <v>20</v>
      </c>
      <c r="U29">
        <v>69.430000000000007</v>
      </c>
      <c r="V29">
        <v>47.22</v>
      </c>
      <c r="W29" s="1">
        <v>2.9999999999999997E-4</v>
      </c>
      <c r="X29" s="1">
        <v>4.0000000000000002E-4</v>
      </c>
      <c r="Y29">
        <v>4998</v>
      </c>
      <c r="Z29">
        <v>1114</v>
      </c>
      <c r="AA29">
        <v>567</v>
      </c>
      <c r="AB29">
        <v>1126.95</v>
      </c>
      <c r="AC29">
        <v>571.04999999999995</v>
      </c>
      <c r="AD29" s="1">
        <v>0.79930000000000001</v>
      </c>
      <c r="AE29" s="1">
        <v>0.99960000000000004</v>
      </c>
    </row>
    <row r="30" spans="1:31" x14ac:dyDescent="0.3">
      <c r="A30" t="s">
        <v>58</v>
      </c>
      <c r="C30">
        <v>5000</v>
      </c>
      <c r="D30">
        <v>79</v>
      </c>
      <c r="E30">
        <v>88</v>
      </c>
      <c r="F30">
        <v>78.62</v>
      </c>
      <c r="G30">
        <v>88.39</v>
      </c>
      <c r="H30" s="1">
        <v>0.80330000000000001</v>
      </c>
      <c r="I30" s="1">
        <v>0.80330000000000001</v>
      </c>
      <c r="J30">
        <v>5000</v>
      </c>
      <c r="K30">
        <v>1275</v>
      </c>
      <c r="L30">
        <v>129</v>
      </c>
      <c r="M30">
        <v>1267.32</v>
      </c>
      <c r="N30">
        <v>158.91</v>
      </c>
      <c r="O30">
        <f t="shared" si="0"/>
        <v>0.12539058801249883</v>
      </c>
      <c r="P30" s="1">
        <v>0.80330000000000001</v>
      </c>
      <c r="Q30" s="1">
        <v>1</v>
      </c>
      <c r="R30">
        <v>3</v>
      </c>
      <c r="S30">
        <v>103</v>
      </c>
      <c r="T30">
        <v>1526</v>
      </c>
      <c r="U30">
        <v>115.41</v>
      </c>
      <c r="V30">
        <v>32387.3</v>
      </c>
      <c r="W30" s="1">
        <v>5.0000000000000001E-4</v>
      </c>
      <c r="X30" s="1">
        <v>5.9999999999999995E-4</v>
      </c>
      <c r="Y30">
        <v>4998</v>
      </c>
      <c r="Z30">
        <v>1275</v>
      </c>
      <c r="AA30">
        <v>129</v>
      </c>
      <c r="AB30">
        <v>1267.78</v>
      </c>
      <c r="AC30">
        <v>139.84</v>
      </c>
      <c r="AD30" s="1">
        <v>0.80300000000000005</v>
      </c>
      <c r="AE30" s="1">
        <v>0.99960000000000004</v>
      </c>
    </row>
    <row r="31" spans="1:31" x14ac:dyDescent="0.3">
      <c r="A31" t="s">
        <v>59</v>
      </c>
      <c r="C31">
        <v>2358</v>
      </c>
      <c r="D31">
        <v>75</v>
      </c>
      <c r="E31">
        <v>90</v>
      </c>
      <c r="F31">
        <v>75.73</v>
      </c>
      <c r="G31">
        <v>91.05</v>
      </c>
      <c r="H31" s="1">
        <v>0.34470000000000001</v>
      </c>
      <c r="I31" s="1">
        <v>0.34470000000000001</v>
      </c>
      <c r="J31">
        <v>2358</v>
      </c>
      <c r="K31">
        <v>1747</v>
      </c>
      <c r="L31">
        <v>362</v>
      </c>
      <c r="M31">
        <v>5532.67</v>
      </c>
      <c r="N31">
        <v>1281.07</v>
      </c>
      <c r="O31">
        <f t="shared" si="0"/>
        <v>0.23154643237351946</v>
      </c>
      <c r="P31" s="1">
        <v>0.34470000000000001</v>
      </c>
      <c r="Q31" s="1">
        <v>1</v>
      </c>
      <c r="R31">
        <v>42</v>
      </c>
      <c r="S31">
        <v>64</v>
      </c>
      <c r="T31">
        <v>32</v>
      </c>
      <c r="U31">
        <v>78.430000000000007</v>
      </c>
      <c r="V31">
        <v>1305.57</v>
      </c>
      <c r="W31" s="1">
        <v>6.1000000000000004E-3</v>
      </c>
      <c r="X31" s="1">
        <v>1.78E-2</v>
      </c>
      <c r="Y31">
        <v>2321</v>
      </c>
      <c r="Z31">
        <v>1827</v>
      </c>
      <c r="AA31">
        <v>379</v>
      </c>
      <c r="AB31">
        <v>5619.75</v>
      </c>
      <c r="AC31">
        <v>1277.93</v>
      </c>
      <c r="AD31" s="1">
        <v>0.33929999999999999</v>
      </c>
      <c r="AE31" s="1">
        <v>0.98429999999999995</v>
      </c>
    </row>
    <row r="32" spans="1:31" x14ac:dyDescent="0.3">
      <c r="A32" t="s">
        <v>60</v>
      </c>
      <c r="C32">
        <v>2690</v>
      </c>
      <c r="D32">
        <v>76</v>
      </c>
      <c r="E32">
        <v>90</v>
      </c>
      <c r="F32">
        <v>75.8</v>
      </c>
      <c r="G32">
        <v>90.41</v>
      </c>
      <c r="H32" s="1">
        <v>0.4133</v>
      </c>
      <c r="I32" s="1">
        <v>0.4133</v>
      </c>
      <c r="J32">
        <v>2690</v>
      </c>
      <c r="K32">
        <v>1114</v>
      </c>
      <c r="L32">
        <v>161</v>
      </c>
      <c r="M32">
        <v>1726.25</v>
      </c>
      <c r="N32">
        <v>347.24</v>
      </c>
      <c r="O32">
        <f t="shared" si="0"/>
        <v>0.20115278783490226</v>
      </c>
      <c r="P32" s="1">
        <v>0.4133</v>
      </c>
      <c r="Q32" s="1">
        <v>1</v>
      </c>
      <c r="R32">
        <v>40</v>
      </c>
      <c r="S32">
        <v>67</v>
      </c>
      <c r="T32">
        <v>27</v>
      </c>
      <c r="U32">
        <v>74.86</v>
      </c>
      <c r="V32">
        <v>179.69</v>
      </c>
      <c r="W32" s="1">
        <v>6.1000000000000004E-3</v>
      </c>
      <c r="X32" s="1">
        <v>1.49E-2</v>
      </c>
      <c r="Y32">
        <v>2651</v>
      </c>
      <c r="Z32">
        <v>1114</v>
      </c>
      <c r="AA32">
        <v>168</v>
      </c>
      <c r="AB32">
        <v>1750.56</v>
      </c>
      <c r="AC32">
        <v>349.64</v>
      </c>
      <c r="AD32" s="1">
        <v>0.4073</v>
      </c>
      <c r="AE32" s="1">
        <v>0.98550000000000004</v>
      </c>
    </row>
    <row r="33" spans="1:31" x14ac:dyDescent="0.3">
      <c r="A33" t="s">
        <v>61</v>
      </c>
      <c r="C33">
        <v>3238</v>
      </c>
      <c r="D33">
        <v>78</v>
      </c>
      <c r="E33">
        <v>90</v>
      </c>
      <c r="F33">
        <v>77.790000000000006</v>
      </c>
      <c r="G33">
        <v>90.59</v>
      </c>
      <c r="H33" s="1">
        <v>0.40660000000000002</v>
      </c>
      <c r="I33" s="1">
        <v>0.40660000000000002</v>
      </c>
      <c r="J33">
        <v>3238</v>
      </c>
      <c r="K33">
        <v>1165</v>
      </c>
      <c r="L33">
        <v>161</v>
      </c>
      <c r="M33">
        <v>1207.97</v>
      </c>
      <c r="N33">
        <v>195</v>
      </c>
      <c r="O33">
        <f t="shared" si="0"/>
        <v>0.16142785002938814</v>
      </c>
      <c r="P33" s="1">
        <v>0.40660000000000002</v>
      </c>
      <c r="Q33" s="1">
        <v>1</v>
      </c>
      <c r="R33">
        <v>30</v>
      </c>
      <c r="S33">
        <v>63</v>
      </c>
      <c r="T33">
        <v>28</v>
      </c>
      <c r="U33">
        <v>60.17</v>
      </c>
      <c r="V33">
        <v>100</v>
      </c>
      <c r="W33" s="1">
        <v>3.8E-3</v>
      </c>
      <c r="X33" s="1">
        <v>9.2999999999999992E-3</v>
      </c>
      <c r="Y33">
        <v>3208</v>
      </c>
      <c r="Z33">
        <v>1219</v>
      </c>
      <c r="AA33">
        <v>161</v>
      </c>
      <c r="AB33">
        <v>1218.71</v>
      </c>
      <c r="AC33">
        <v>195.89</v>
      </c>
      <c r="AD33" s="1">
        <v>0.40289999999999998</v>
      </c>
      <c r="AE33" s="1">
        <v>0.99070000000000003</v>
      </c>
    </row>
    <row r="34" spans="1:31" x14ac:dyDescent="0.3">
      <c r="A34" t="s">
        <v>62</v>
      </c>
      <c r="C34">
        <v>5000</v>
      </c>
      <c r="D34">
        <v>80</v>
      </c>
      <c r="E34">
        <v>89</v>
      </c>
      <c r="F34">
        <v>79.489999999999995</v>
      </c>
      <c r="G34">
        <v>89.43</v>
      </c>
      <c r="H34" s="1">
        <v>0.61419999999999997</v>
      </c>
      <c r="I34" s="1">
        <v>0.61419999999999997</v>
      </c>
      <c r="J34">
        <v>5000</v>
      </c>
      <c r="K34">
        <v>1334</v>
      </c>
      <c r="L34">
        <v>72</v>
      </c>
      <c r="M34">
        <v>1329.78</v>
      </c>
      <c r="N34">
        <v>84.55</v>
      </c>
      <c r="O34">
        <f t="shared" si="0"/>
        <v>6.3581945885785612E-2</v>
      </c>
      <c r="P34" s="1">
        <v>0.61419999999999997</v>
      </c>
      <c r="Q34" s="1">
        <v>1</v>
      </c>
      <c r="R34">
        <v>8</v>
      </c>
      <c r="S34">
        <v>49</v>
      </c>
      <c r="T34">
        <v>19</v>
      </c>
      <c r="U34">
        <v>50.53</v>
      </c>
      <c r="V34">
        <v>1053.27</v>
      </c>
      <c r="W34" s="1">
        <v>1E-3</v>
      </c>
      <c r="X34" s="1">
        <v>1.6000000000000001E-3</v>
      </c>
      <c r="Y34">
        <v>4991</v>
      </c>
      <c r="Z34">
        <v>1334</v>
      </c>
      <c r="AA34">
        <v>72</v>
      </c>
      <c r="AB34">
        <v>1332.09</v>
      </c>
      <c r="AC34">
        <v>83.01</v>
      </c>
      <c r="AD34" s="1">
        <v>0.61309999999999998</v>
      </c>
      <c r="AE34" s="1">
        <v>0.99819999999999998</v>
      </c>
    </row>
    <row r="35" spans="1:31" x14ac:dyDescent="0.3">
      <c r="A35" t="s">
        <v>63</v>
      </c>
      <c r="C35">
        <v>2636</v>
      </c>
      <c r="D35">
        <v>76</v>
      </c>
      <c r="E35">
        <v>91</v>
      </c>
      <c r="F35">
        <v>75.52</v>
      </c>
      <c r="G35">
        <v>91.49</v>
      </c>
      <c r="H35" s="1">
        <v>0.44529999999999997</v>
      </c>
      <c r="I35" s="1">
        <v>0.44529999999999997</v>
      </c>
      <c r="J35">
        <v>2636</v>
      </c>
      <c r="K35">
        <v>1219</v>
      </c>
      <c r="L35">
        <v>90</v>
      </c>
      <c r="M35">
        <v>3215.35</v>
      </c>
      <c r="N35">
        <v>249.4</v>
      </c>
      <c r="O35">
        <f t="shared" si="0"/>
        <v>7.7565428335950995E-2</v>
      </c>
      <c r="P35" s="1">
        <v>0.44529999999999997</v>
      </c>
      <c r="Q35" s="1">
        <v>1</v>
      </c>
      <c r="R35">
        <v>36</v>
      </c>
      <c r="S35">
        <v>86</v>
      </c>
      <c r="T35">
        <v>23</v>
      </c>
      <c r="U35">
        <v>88.49</v>
      </c>
      <c r="V35">
        <v>24.18</v>
      </c>
      <c r="W35" s="1">
        <v>6.1000000000000004E-3</v>
      </c>
      <c r="X35" s="1">
        <v>1.37E-2</v>
      </c>
      <c r="Y35">
        <v>2603</v>
      </c>
      <c r="Z35">
        <v>1275</v>
      </c>
      <c r="AA35">
        <v>94</v>
      </c>
      <c r="AB35">
        <v>3255.06</v>
      </c>
      <c r="AC35">
        <v>252.26</v>
      </c>
      <c r="AD35" s="1">
        <v>0.43980000000000002</v>
      </c>
      <c r="AE35" s="1">
        <v>0.98750000000000004</v>
      </c>
    </row>
    <row r="36" spans="1:31" x14ac:dyDescent="0.3">
      <c r="A36" t="s">
        <v>64</v>
      </c>
      <c r="C36">
        <v>3273</v>
      </c>
      <c r="D36">
        <v>77</v>
      </c>
      <c r="E36">
        <v>91</v>
      </c>
      <c r="F36">
        <v>76.91</v>
      </c>
      <c r="G36">
        <v>91.66</v>
      </c>
      <c r="H36" s="1">
        <v>0.53600000000000003</v>
      </c>
      <c r="I36" s="1">
        <v>0.53600000000000003</v>
      </c>
      <c r="J36">
        <v>3273</v>
      </c>
      <c r="K36">
        <v>813</v>
      </c>
      <c r="L36">
        <v>57</v>
      </c>
      <c r="M36">
        <v>1198.43</v>
      </c>
      <c r="N36">
        <v>99.17</v>
      </c>
      <c r="O36">
        <f t="shared" si="0"/>
        <v>8.2749931159934245E-2</v>
      </c>
      <c r="P36" s="1">
        <v>0.53600000000000003</v>
      </c>
      <c r="Q36" s="1">
        <v>1</v>
      </c>
      <c r="R36">
        <v>36</v>
      </c>
      <c r="S36">
        <v>70</v>
      </c>
      <c r="T36">
        <v>24</v>
      </c>
      <c r="U36">
        <v>77.680000000000007</v>
      </c>
      <c r="V36">
        <v>51.99</v>
      </c>
      <c r="W36" s="1">
        <v>5.8999999999999999E-3</v>
      </c>
      <c r="X36" s="1">
        <v>1.0999999999999999E-2</v>
      </c>
      <c r="Y36">
        <v>3239</v>
      </c>
      <c r="Z36">
        <v>813</v>
      </c>
      <c r="AA36">
        <v>57</v>
      </c>
      <c r="AB36">
        <v>1210.23</v>
      </c>
      <c r="AC36">
        <v>99.65</v>
      </c>
      <c r="AD36" s="1">
        <v>0.53049999999999997</v>
      </c>
      <c r="AE36" s="1">
        <v>0.98960000000000004</v>
      </c>
    </row>
    <row r="37" spans="1:31" x14ac:dyDescent="0.3">
      <c r="A37" t="s">
        <v>65</v>
      </c>
      <c r="C37">
        <v>4884</v>
      </c>
      <c r="D37">
        <v>79</v>
      </c>
      <c r="E37">
        <v>91</v>
      </c>
      <c r="F37">
        <v>79.11</v>
      </c>
      <c r="G37">
        <v>91.34</v>
      </c>
      <c r="H37" s="1">
        <v>0.50729999999999997</v>
      </c>
      <c r="I37" s="1">
        <v>0.50729999999999997</v>
      </c>
      <c r="J37">
        <v>4884</v>
      </c>
      <c r="K37">
        <v>1065</v>
      </c>
      <c r="L37">
        <v>63</v>
      </c>
      <c r="M37">
        <v>1119.82</v>
      </c>
      <c r="N37">
        <v>76.66</v>
      </c>
      <c r="O37">
        <f t="shared" si="0"/>
        <v>6.8457430658498686E-2</v>
      </c>
      <c r="P37" s="1">
        <v>0.50729999999999997</v>
      </c>
      <c r="Q37" s="1">
        <v>1</v>
      </c>
      <c r="R37">
        <v>30</v>
      </c>
      <c r="S37">
        <v>50</v>
      </c>
      <c r="T37">
        <v>19</v>
      </c>
      <c r="U37">
        <v>49.57</v>
      </c>
      <c r="V37">
        <v>165.39</v>
      </c>
      <c r="W37" s="1">
        <v>3.0999999999999999E-3</v>
      </c>
      <c r="X37" s="1">
        <v>6.1000000000000004E-3</v>
      </c>
      <c r="Y37">
        <v>4855</v>
      </c>
      <c r="Z37">
        <v>1114</v>
      </c>
      <c r="AA37">
        <v>63</v>
      </c>
      <c r="AB37">
        <v>1126.24</v>
      </c>
      <c r="AC37">
        <v>76.11</v>
      </c>
      <c r="AD37" s="1">
        <v>0.50429999999999997</v>
      </c>
      <c r="AE37" s="1">
        <v>0.99409999999999998</v>
      </c>
    </row>
    <row r="38" spans="1:31" x14ac:dyDescent="0.3">
      <c r="A38" t="s">
        <v>66</v>
      </c>
      <c r="C38">
        <v>5000</v>
      </c>
      <c r="D38">
        <v>80</v>
      </c>
      <c r="E38">
        <v>89</v>
      </c>
      <c r="F38">
        <v>80.08</v>
      </c>
      <c r="G38">
        <v>89.86</v>
      </c>
      <c r="H38" s="1">
        <v>0.67110000000000003</v>
      </c>
      <c r="I38" s="1">
        <v>0.67110000000000003</v>
      </c>
      <c r="J38">
        <v>5000</v>
      </c>
      <c r="K38">
        <v>1219</v>
      </c>
      <c r="L38">
        <v>38</v>
      </c>
      <c r="M38">
        <v>1224.21</v>
      </c>
      <c r="N38">
        <v>44.57</v>
      </c>
      <c r="O38">
        <f t="shared" si="0"/>
        <v>3.640715236764934E-2</v>
      </c>
      <c r="P38" s="1">
        <v>0.67110000000000003</v>
      </c>
      <c r="Q38" s="1">
        <v>1</v>
      </c>
      <c r="R38">
        <v>2</v>
      </c>
      <c r="S38">
        <v>20</v>
      </c>
      <c r="T38">
        <v>34</v>
      </c>
      <c r="U38">
        <v>80.099999999999994</v>
      </c>
      <c r="V38">
        <v>3382.54</v>
      </c>
      <c r="W38" s="1">
        <v>2.9999999999999997E-4</v>
      </c>
      <c r="X38" s="1">
        <v>4.0000000000000002E-4</v>
      </c>
      <c r="Y38">
        <v>4999</v>
      </c>
      <c r="Z38">
        <v>1219</v>
      </c>
      <c r="AA38">
        <v>38</v>
      </c>
      <c r="AB38">
        <v>1224.45</v>
      </c>
      <c r="AC38">
        <v>43.23</v>
      </c>
      <c r="AD38" s="1">
        <v>0.67090000000000005</v>
      </c>
      <c r="AE38" s="1">
        <v>0.99980000000000002</v>
      </c>
    </row>
    <row r="39" spans="1:31" x14ac:dyDescent="0.3">
      <c r="A39" t="s">
        <v>67</v>
      </c>
      <c r="C39">
        <v>5000</v>
      </c>
      <c r="D39">
        <v>80</v>
      </c>
      <c r="E39">
        <v>89</v>
      </c>
      <c r="F39">
        <v>79.599999999999994</v>
      </c>
      <c r="G39">
        <v>89.65</v>
      </c>
      <c r="H39" s="1">
        <v>0.78310000000000002</v>
      </c>
      <c r="I39" s="1">
        <v>0.78310000000000002</v>
      </c>
      <c r="J39">
        <v>5000</v>
      </c>
      <c r="K39">
        <v>1459</v>
      </c>
      <c r="L39">
        <v>3587</v>
      </c>
      <c r="M39">
        <v>1423.41</v>
      </c>
      <c r="N39">
        <v>3761.95</v>
      </c>
      <c r="O39">
        <f t="shared" si="0"/>
        <v>2.642913847731855</v>
      </c>
      <c r="P39" s="1">
        <v>0.78310000000000002</v>
      </c>
      <c r="Q39" s="1">
        <v>1</v>
      </c>
      <c r="R39">
        <v>9</v>
      </c>
      <c r="S39">
        <v>55</v>
      </c>
      <c r="T39">
        <v>35</v>
      </c>
      <c r="U39">
        <v>46.92</v>
      </c>
      <c r="V39">
        <v>11542.6</v>
      </c>
      <c r="W39" s="1">
        <v>1.4E-3</v>
      </c>
      <c r="X39" s="1">
        <v>1.8E-3</v>
      </c>
      <c r="Y39">
        <v>4991</v>
      </c>
      <c r="Z39">
        <v>1459</v>
      </c>
      <c r="AA39">
        <v>3587</v>
      </c>
      <c r="AB39">
        <v>1425.89</v>
      </c>
      <c r="AC39">
        <v>3747.92</v>
      </c>
      <c r="AD39" s="1">
        <v>0.78169999999999995</v>
      </c>
      <c r="AE39" s="1">
        <v>0.99819999999999998</v>
      </c>
    </row>
    <row r="40" spans="1:31" x14ac:dyDescent="0.3">
      <c r="A40" t="s">
        <v>68</v>
      </c>
      <c r="C40">
        <v>5000</v>
      </c>
      <c r="D40">
        <v>80</v>
      </c>
      <c r="E40">
        <v>89</v>
      </c>
      <c r="F40">
        <v>79.47</v>
      </c>
      <c r="G40">
        <v>89.95</v>
      </c>
      <c r="H40" s="1">
        <v>0.7762</v>
      </c>
      <c r="I40" s="1">
        <v>0.7762</v>
      </c>
      <c r="J40">
        <v>5000</v>
      </c>
      <c r="K40">
        <v>1275</v>
      </c>
      <c r="L40">
        <v>2996</v>
      </c>
      <c r="M40">
        <v>1284.6600000000001</v>
      </c>
      <c r="N40">
        <v>3106.52</v>
      </c>
      <c r="O40">
        <f t="shared" si="0"/>
        <v>2.4181651176186691</v>
      </c>
      <c r="P40" s="1">
        <v>0.7762</v>
      </c>
      <c r="Q40" s="1">
        <v>1</v>
      </c>
      <c r="R40">
        <v>15</v>
      </c>
      <c r="S40">
        <v>57</v>
      </c>
      <c r="T40">
        <v>40</v>
      </c>
      <c r="U40">
        <v>52.96</v>
      </c>
      <c r="V40">
        <v>408.47</v>
      </c>
      <c r="W40" s="1">
        <v>2.3E-3</v>
      </c>
      <c r="X40" s="1">
        <v>3.0000000000000001E-3</v>
      </c>
      <c r="Y40">
        <v>4985</v>
      </c>
      <c r="Z40">
        <v>1275</v>
      </c>
      <c r="AA40">
        <v>2996</v>
      </c>
      <c r="AB40">
        <v>1288.3699999999999</v>
      </c>
      <c r="AC40">
        <v>3114.64</v>
      </c>
      <c r="AD40" s="1">
        <v>0.77380000000000004</v>
      </c>
      <c r="AE40" s="1">
        <v>0.997</v>
      </c>
    </row>
    <row r="41" spans="1:31" x14ac:dyDescent="0.3">
      <c r="A41" t="s">
        <v>69</v>
      </c>
      <c r="C41">
        <v>5000</v>
      </c>
      <c r="D41">
        <v>79</v>
      </c>
      <c r="E41">
        <v>89</v>
      </c>
      <c r="F41">
        <v>78.73</v>
      </c>
      <c r="G41">
        <v>89.46</v>
      </c>
      <c r="H41" s="1">
        <v>0.80589999999999995</v>
      </c>
      <c r="I41" s="1">
        <v>0.80589999999999995</v>
      </c>
      <c r="J41">
        <v>5000</v>
      </c>
      <c r="K41">
        <v>1114</v>
      </c>
      <c r="L41">
        <v>2393</v>
      </c>
      <c r="M41">
        <v>1123.26</v>
      </c>
      <c r="N41">
        <v>2482.09</v>
      </c>
      <c r="O41">
        <f t="shared" si="0"/>
        <v>2.2097199223688193</v>
      </c>
      <c r="P41" s="1">
        <v>0.80589999999999995</v>
      </c>
      <c r="Q41" s="1">
        <v>1</v>
      </c>
      <c r="R41">
        <v>5</v>
      </c>
      <c r="S41">
        <v>66</v>
      </c>
      <c r="T41">
        <v>23</v>
      </c>
      <c r="U41">
        <v>63.8</v>
      </c>
      <c r="V41">
        <v>4981.92</v>
      </c>
      <c r="W41" s="1">
        <v>8.0000000000000004E-4</v>
      </c>
      <c r="X41" s="1">
        <v>1E-3</v>
      </c>
      <c r="Y41">
        <v>4995</v>
      </c>
      <c r="Z41">
        <v>1114</v>
      </c>
      <c r="AA41">
        <v>2393</v>
      </c>
      <c r="AB41">
        <v>1124.32</v>
      </c>
      <c r="AC41">
        <v>2479.59</v>
      </c>
      <c r="AD41" s="1">
        <v>0.80510000000000004</v>
      </c>
      <c r="AE41" s="1">
        <v>0.999</v>
      </c>
    </row>
    <row r="42" spans="1:31" x14ac:dyDescent="0.3">
      <c r="A42" t="s">
        <v>70</v>
      </c>
      <c r="C42">
        <v>5000</v>
      </c>
      <c r="D42">
        <v>78</v>
      </c>
      <c r="E42">
        <v>88</v>
      </c>
      <c r="F42">
        <v>77.930000000000007</v>
      </c>
      <c r="G42">
        <v>88.42</v>
      </c>
      <c r="H42" s="1">
        <v>0.79969999999999997</v>
      </c>
      <c r="I42" s="1">
        <v>0.79969999999999997</v>
      </c>
      <c r="J42">
        <v>5000</v>
      </c>
      <c r="K42">
        <v>973</v>
      </c>
      <c r="L42">
        <v>1219</v>
      </c>
      <c r="M42">
        <v>979.86</v>
      </c>
      <c r="N42">
        <v>1288.08</v>
      </c>
      <c r="O42">
        <f t="shared" si="0"/>
        <v>1.3145551405302798</v>
      </c>
      <c r="P42" s="1">
        <v>0.79969999999999997</v>
      </c>
      <c r="Q42" s="1">
        <v>1</v>
      </c>
      <c r="R42">
        <v>3</v>
      </c>
      <c r="S42">
        <v>33</v>
      </c>
      <c r="T42">
        <v>107</v>
      </c>
      <c r="U42">
        <v>66.540000000000006</v>
      </c>
      <c r="V42">
        <v>6082.14</v>
      </c>
      <c r="W42" s="1">
        <v>5.0000000000000001E-4</v>
      </c>
      <c r="X42" s="1">
        <v>5.9999999999999995E-4</v>
      </c>
      <c r="Y42">
        <v>4998</v>
      </c>
      <c r="Z42">
        <v>973</v>
      </c>
      <c r="AA42">
        <v>1219</v>
      </c>
      <c r="AB42">
        <v>980.24</v>
      </c>
      <c r="AC42">
        <v>1284.97</v>
      </c>
      <c r="AD42" s="1">
        <v>0.7994</v>
      </c>
      <c r="AE42" s="1">
        <v>0.99960000000000004</v>
      </c>
    </row>
    <row r="43" spans="1:31" x14ac:dyDescent="0.3">
      <c r="A43" t="s">
        <v>71</v>
      </c>
      <c r="C43">
        <v>5000</v>
      </c>
      <c r="D43">
        <v>79</v>
      </c>
      <c r="E43">
        <v>89</v>
      </c>
      <c r="F43">
        <v>78.42</v>
      </c>
      <c r="G43">
        <v>89.75</v>
      </c>
      <c r="H43" s="1">
        <v>0.78210000000000002</v>
      </c>
      <c r="I43" s="1">
        <v>0.78210000000000002</v>
      </c>
      <c r="J43">
        <v>5000</v>
      </c>
      <c r="K43">
        <v>1395</v>
      </c>
      <c r="L43">
        <v>3429</v>
      </c>
      <c r="M43">
        <v>1364.61</v>
      </c>
      <c r="N43">
        <v>3419.6</v>
      </c>
      <c r="O43">
        <f t="shared" si="0"/>
        <v>2.5059174416133549</v>
      </c>
      <c r="P43" s="1">
        <v>0.78210000000000002</v>
      </c>
      <c r="Q43" s="1">
        <v>1</v>
      </c>
      <c r="R43">
        <v>8</v>
      </c>
      <c r="S43">
        <v>22</v>
      </c>
      <c r="T43">
        <v>19</v>
      </c>
      <c r="U43">
        <v>42.1</v>
      </c>
      <c r="V43">
        <v>58.91</v>
      </c>
      <c r="W43" s="1">
        <v>1.2999999999999999E-3</v>
      </c>
      <c r="X43" s="1">
        <v>1.6000000000000001E-3</v>
      </c>
      <c r="Y43">
        <v>4992</v>
      </c>
      <c r="Z43">
        <v>1395</v>
      </c>
      <c r="AA43">
        <v>3429</v>
      </c>
      <c r="AB43">
        <v>1366.73</v>
      </c>
      <c r="AC43">
        <v>3424.99</v>
      </c>
      <c r="AD43" s="1">
        <v>0.78090000000000004</v>
      </c>
      <c r="AE43" s="1">
        <v>0.99839999999999995</v>
      </c>
    </row>
    <row r="44" spans="1:31" x14ac:dyDescent="0.3">
      <c r="A44" t="s">
        <v>72</v>
      </c>
      <c r="C44">
        <v>5000</v>
      </c>
      <c r="D44">
        <v>79</v>
      </c>
      <c r="E44">
        <v>89</v>
      </c>
      <c r="F44">
        <v>79.23</v>
      </c>
      <c r="G44">
        <v>89.93</v>
      </c>
      <c r="H44" s="1">
        <v>0.77639999999999998</v>
      </c>
      <c r="I44" s="1">
        <v>0.77639999999999998</v>
      </c>
      <c r="J44">
        <v>5000</v>
      </c>
      <c r="K44">
        <v>1219</v>
      </c>
      <c r="L44">
        <v>3278</v>
      </c>
      <c r="M44">
        <v>1224.3499999999999</v>
      </c>
      <c r="N44">
        <v>3146.98</v>
      </c>
      <c r="O44">
        <f t="shared" si="0"/>
        <v>2.5703271123453262</v>
      </c>
      <c r="P44" s="1">
        <v>0.77639999999999998</v>
      </c>
      <c r="Q44" s="1">
        <v>1</v>
      </c>
      <c r="R44">
        <v>12</v>
      </c>
      <c r="S44">
        <v>59</v>
      </c>
      <c r="T44">
        <v>27</v>
      </c>
      <c r="U44">
        <v>65.959999999999994</v>
      </c>
      <c r="V44">
        <v>379.81</v>
      </c>
      <c r="W44" s="1">
        <v>1.9E-3</v>
      </c>
      <c r="X44" s="1">
        <v>2.3999999999999998E-3</v>
      </c>
      <c r="Y44">
        <v>4989</v>
      </c>
      <c r="Z44">
        <v>1219</v>
      </c>
      <c r="AA44">
        <v>3278</v>
      </c>
      <c r="AB44">
        <v>1226.92</v>
      </c>
      <c r="AC44">
        <v>3153.04</v>
      </c>
      <c r="AD44" s="1">
        <v>0.77470000000000006</v>
      </c>
      <c r="AE44" s="1">
        <v>0.99780000000000002</v>
      </c>
    </row>
    <row r="45" spans="1:31" x14ac:dyDescent="0.3">
      <c r="A45" t="s">
        <v>73</v>
      </c>
      <c r="C45">
        <v>5000</v>
      </c>
      <c r="D45">
        <v>80</v>
      </c>
      <c r="E45">
        <v>89</v>
      </c>
      <c r="F45">
        <v>79.430000000000007</v>
      </c>
      <c r="G45">
        <v>89.98</v>
      </c>
      <c r="H45" s="1">
        <v>0.82850000000000001</v>
      </c>
      <c r="I45" s="1">
        <v>0.82850000000000001</v>
      </c>
      <c r="J45">
        <v>5000</v>
      </c>
      <c r="K45">
        <v>1114</v>
      </c>
      <c r="L45">
        <v>2618</v>
      </c>
      <c r="M45">
        <v>1091.92</v>
      </c>
      <c r="N45">
        <v>2600.6</v>
      </c>
      <c r="O45">
        <f t="shared" si="0"/>
        <v>2.3816763132830241</v>
      </c>
      <c r="P45" s="1">
        <v>0.82850000000000001</v>
      </c>
      <c r="Q45" s="1">
        <v>1</v>
      </c>
      <c r="R45">
        <v>4</v>
      </c>
      <c r="S45">
        <v>59</v>
      </c>
      <c r="T45">
        <v>26</v>
      </c>
      <c r="U45">
        <v>60.76</v>
      </c>
      <c r="V45">
        <v>31.58</v>
      </c>
      <c r="W45" s="1">
        <v>6.9999999999999999E-4</v>
      </c>
      <c r="X45" s="1">
        <v>8.0000000000000004E-4</v>
      </c>
      <c r="Y45">
        <v>4996</v>
      </c>
      <c r="Z45">
        <v>1114</v>
      </c>
      <c r="AA45">
        <v>2618</v>
      </c>
      <c r="AB45">
        <v>1092.74</v>
      </c>
      <c r="AC45">
        <v>2602.65</v>
      </c>
      <c r="AD45" s="1">
        <v>0.82779999999999998</v>
      </c>
      <c r="AE45" s="1">
        <v>0.99919999999999998</v>
      </c>
    </row>
    <row r="46" spans="1:31" x14ac:dyDescent="0.3">
      <c r="A46" t="s">
        <v>74</v>
      </c>
      <c r="C46">
        <v>5000</v>
      </c>
      <c r="D46">
        <v>80</v>
      </c>
      <c r="E46">
        <v>89</v>
      </c>
      <c r="F46">
        <v>79.209999999999994</v>
      </c>
      <c r="G46">
        <v>89.52</v>
      </c>
      <c r="H46" s="1">
        <v>0.8286</v>
      </c>
      <c r="I46" s="1">
        <v>0.8286</v>
      </c>
      <c r="J46">
        <v>5000</v>
      </c>
      <c r="K46">
        <v>931</v>
      </c>
      <c r="L46">
        <v>1275</v>
      </c>
      <c r="M46">
        <v>934.15</v>
      </c>
      <c r="N46">
        <v>1275.73</v>
      </c>
      <c r="O46">
        <f t="shared" si="0"/>
        <v>1.3656586201359526</v>
      </c>
      <c r="P46" s="1">
        <v>0.8286</v>
      </c>
      <c r="Q46" s="1">
        <v>1</v>
      </c>
      <c r="R46">
        <v>4</v>
      </c>
      <c r="S46">
        <v>59</v>
      </c>
      <c r="T46">
        <v>31</v>
      </c>
      <c r="U46">
        <v>68.48</v>
      </c>
      <c r="V46">
        <v>38.520000000000003</v>
      </c>
      <c r="W46" s="1">
        <v>6.9999999999999999E-4</v>
      </c>
      <c r="X46" s="1">
        <v>8.0000000000000004E-4</v>
      </c>
      <c r="Y46">
        <v>4996</v>
      </c>
      <c r="Z46">
        <v>931</v>
      </c>
      <c r="AA46">
        <v>1275</v>
      </c>
      <c r="AB46">
        <v>934.84</v>
      </c>
      <c r="AC46">
        <v>1276.72</v>
      </c>
      <c r="AD46" s="1">
        <v>0.82799999999999996</v>
      </c>
      <c r="AE46" s="1">
        <v>0.99919999999999998</v>
      </c>
    </row>
    <row r="47" spans="1:31" x14ac:dyDescent="0.3">
      <c r="A47" t="s">
        <v>75</v>
      </c>
      <c r="C47">
        <v>5000</v>
      </c>
      <c r="D47">
        <v>80</v>
      </c>
      <c r="E47">
        <v>90</v>
      </c>
      <c r="F47">
        <v>79.459999999999994</v>
      </c>
      <c r="G47">
        <v>90.65</v>
      </c>
      <c r="H47" s="1">
        <v>0.74550000000000005</v>
      </c>
      <c r="I47" s="1">
        <v>0.74550000000000005</v>
      </c>
      <c r="J47">
        <v>5000</v>
      </c>
      <c r="K47">
        <v>1334</v>
      </c>
      <c r="L47">
        <v>2393</v>
      </c>
      <c r="M47">
        <v>1294.32</v>
      </c>
      <c r="N47">
        <v>2225.3000000000002</v>
      </c>
      <c r="O47">
        <f t="shared" si="0"/>
        <v>1.7192811669448052</v>
      </c>
      <c r="P47" s="1">
        <v>0.74550000000000005</v>
      </c>
      <c r="Q47" s="1">
        <v>1</v>
      </c>
      <c r="R47">
        <v>11</v>
      </c>
      <c r="S47">
        <v>66</v>
      </c>
      <c r="T47">
        <v>28</v>
      </c>
      <c r="U47">
        <v>65.19</v>
      </c>
      <c r="V47">
        <v>51.46</v>
      </c>
      <c r="W47" s="1">
        <v>1.6000000000000001E-3</v>
      </c>
      <c r="X47" s="1">
        <v>2.2000000000000001E-3</v>
      </c>
      <c r="Y47">
        <v>4989</v>
      </c>
      <c r="Z47">
        <v>1334</v>
      </c>
      <c r="AA47">
        <v>2393</v>
      </c>
      <c r="AB47">
        <v>1297.03</v>
      </c>
      <c r="AC47">
        <v>2230.09</v>
      </c>
      <c r="AD47" s="1">
        <v>0.74380000000000002</v>
      </c>
      <c r="AE47" s="1">
        <v>0.99780000000000002</v>
      </c>
    </row>
    <row r="48" spans="1:31" x14ac:dyDescent="0.3">
      <c r="A48" t="s">
        <v>76</v>
      </c>
      <c r="C48">
        <v>5000</v>
      </c>
      <c r="D48">
        <v>80</v>
      </c>
      <c r="E48">
        <v>90</v>
      </c>
      <c r="F48">
        <v>79.08</v>
      </c>
      <c r="G48">
        <v>90.17</v>
      </c>
      <c r="H48" s="1">
        <v>0.7782</v>
      </c>
      <c r="I48" s="1">
        <v>0.7782</v>
      </c>
      <c r="J48">
        <v>5000</v>
      </c>
      <c r="K48">
        <v>1165</v>
      </c>
      <c r="L48">
        <v>1999</v>
      </c>
      <c r="M48">
        <v>1178.3699999999999</v>
      </c>
      <c r="N48">
        <v>1986.02</v>
      </c>
      <c r="O48">
        <f t="shared" si="0"/>
        <v>1.685395928273802</v>
      </c>
      <c r="P48" s="1">
        <v>0.7782</v>
      </c>
      <c r="Q48" s="1">
        <v>1</v>
      </c>
      <c r="R48">
        <v>4</v>
      </c>
      <c r="S48">
        <v>54</v>
      </c>
      <c r="T48">
        <v>27</v>
      </c>
      <c r="U48">
        <v>47.86</v>
      </c>
      <c r="V48">
        <v>27.98</v>
      </c>
      <c r="W48" s="1">
        <v>5.9999999999999995E-4</v>
      </c>
      <c r="X48" s="1">
        <v>8.0000000000000004E-4</v>
      </c>
      <c r="Y48">
        <v>4996</v>
      </c>
      <c r="Z48">
        <v>1165</v>
      </c>
      <c r="AA48">
        <v>1999</v>
      </c>
      <c r="AB48">
        <v>1179.28</v>
      </c>
      <c r="AC48">
        <v>1987.59</v>
      </c>
      <c r="AD48" s="1">
        <v>0.77759999999999996</v>
      </c>
      <c r="AE48" s="1">
        <v>0.99919999999999998</v>
      </c>
    </row>
    <row r="49" spans="1:31" x14ac:dyDescent="0.3">
      <c r="A49" t="s">
        <v>77</v>
      </c>
      <c r="C49">
        <v>5000</v>
      </c>
      <c r="D49">
        <v>80</v>
      </c>
      <c r="E49">
        <v>90</v>
      </c>
      <c r="F49">
        <v>80.040000000000006</v>
      </c>
      <c r="G49">
        <v>90.07</v>
      </c>
      <c r="H49" s="1">
        <v>0.78680000000000005</v>
      </c>
      <c r="I49" s="1">
        <v>0.78680000000000005</v>
      </c>
      <c r="J49">
        <v>5000</v>
      </c>
      <c r="K49">
        <v>1018</v>
      </c>
      <c r="L49">
        <v>1526</v>
      </c>
      <c r="M49">
        <v>1028.83</v>
      </c>
      <c r="N49">
        <v>1503.35</v>
      </c>
      <c r="O49">
        <f t="shared" si="0"/>
        <v>1.4612229425658272</v>
      </c>
      <c r="P49" s="1">
        <v>0.78680000000000005</v>
      </c>
      <c r="Q49" s="1">
        <v>1</v>
      </c>
      <c r="R49">
        <v>6</v>
      </c>
      <c r="S49">
        <v>56</v>
      </c>
      <c r="T49">
        <v>36</v>
      </c>
      <c r="U49">
        <v>59.5</v>
      </c>
      <c r="V49">
        <v>524.57000000000005</v>
      </c>
      <c r="W49" s="1">
        <v>8.9999999999999998E-4</v>
      </c>
      <c r="X49" s="1">
        <v>1.1999999999999999E-3</v>
      </c>
      <c r="Y49">
        <v>4994</v>
      </c>
      <c r="Z49">
        <v>1018</v>
      </c>
      <c r="AA49">
        <v>1526</v>
      </c>
      <c r="AB49">
        <v>1029.99</v>
      </c>
      <c r="AC49">
        <v>1504.53</v>
      </c>
      <c r="AD49" s="1">
        <v>0.78580000000000005</v>
      </c>
      <c r="AE49" s="1">
        <v>0.99880000000000002</v>
      </c>
    </row>
    <row r="50" spans="1:31" x14ac:dyDescent="0.3">
      <c r="A50" t="s">
        <v>78</v>
      </c>
      <c r="C50">
        <v>5000</v>
      </c>
      <c r="D50">
        <v>80</v>
      </c>
      <c r="E50">
        <v>89</v>
      </c>
      <c r="F50">
        <v>80.010000000000005</v>
      </c>
      <c r="G50">
        <v>89.59</v>
      </c>
      <c r="H50" s="1">
        <v>0.74519999999999997</v>
      </c>
      <c r="I50" s="1">
        <v>0.74519999999999997</v>
      </c>
      <c r="J50">
        <v>5000</v>
      </c>
      <c r="K50">
        <v>890</v>
      </c>
      <c r="L50">
        <v>679</v>
      </c>
      <c r="M50">
        <v>903.69</v>
      </c>
      <c r="N50">
        <v>694.24</v>
      </c>
      <c r="O50">
        <f t="shared" si="0"/>
        <v>0.7682280428022884</v>
      </c>
      <c r="P50" s="1">
        <v>0.74519999999999997</v>
      </c>
      <c r="Q50" s="1">
        <v>1</v>
      </c>
      <c r="R50">
        <v>3</v>
      </c>
      <c r="S50">
        <v>57</v>
      </c>
      <c r="T50">
        <v>72</v>
      </c>
      <c r="U50">
        <v>70.77</v>
      </c>
      <c r="V50">
        <v>56.2</v>
      </c>
      <c r="W50" s="1">
        <v>4.0000000000000002E-4</v>
      </c>
      <c r="X50" s="1">
        <v>5.9999999999999995E-4</v>
      </c>
      <c r="Y50">
        <v>4997</v>
      </c>
      <c r="Z50">
        <v>890</v>
      </c>
      <c r="AA50">
        <v>679</v>
      </c>
      <c r="AB50">
        <v>904.19</v>
      </c>
      <c r="AC50">
        <v>694.63</v>
      </c>
      <c r="AD50" s="1">
        <v>0.74470000000000003</v>
      </c>
      <c r="AE50" s="1">
        <v>0.99939999999999996</v>
      </c>
    </row>
    <row r="51" spans="1:31" x14ac:dyDescent="0.3">
      <c r="A51" t="s">
        <v>79</v>
      </c>
      <c r="C51">
        <v>5000</v>
      </c>
      <c r="D51">
        <v>80</v>
      </c>
      <c r="E51">
        <v>89</v>
      </c>
      <c r="F51">
        <v>79.540000000000006</v>
      </c>
      <c r="G51">
        <v>89.95</v>
      </c>
      <c r="H51" s="1">
        <v>0.82750000000000001</v>
      </c>
      <c r="I51" s="1">
        <v>0.82750000000000001</v>
      </c>
      <c r="J51">
        <v>5000</v>
      </c>
      <c r="K51">
        <v>1334</v>
      </c>
      <c r="L51">
        <v>4698</v>
      </c>
      <c r="M51">
        <v>1354.73</v>
      </c>
      <c r="N51">
        <v>4719.1400000000003</v>
      </c>
      <c r="O51">
        <f t="shared" si="0"/>
        <v>3.4834542676400466</v>
      </c>
      <c r="P51" s="1">
        <v>0.82750000000000001</v>
      </c>
      <c r="Q51" s="1">
        <v>1</v>
      </c>
      <c r="R51">
        <v>5</v>
      </c>
      <c r="S51">
        <v>29</v>
      </c>
      <c r="T51">
        <v>3752</v>
      </c>
      <c r="U51">
        <v>47.6</v>
      </c>
      <c r="V51">
        <v>23500.47</v>
      </c>
      <c r="W51" s="1">
        <v>8.0000000000000004E-4</v>
      </c>
      <c r="X51" s="1">
        <v>1E-3</v>
      </c>
      <c r="Y51">
        <v>4995</v>
      </c>
      <c r="Z51">
        <v>1334</v>
      </c>
      <c r="AA51">
        <v>4698</v>
      </c>
      <c r="AB51">
        <v>1356.04</v>
      </c>
      <c r="AC51">
        <v>4700.34</v>
      </c>
      <c r="AD51" s="1">
        <v>0.82669999999999999</v>
      </c>
      <c r="AE51" s="1">
        <v>0.999</v>
      </c>
    </row>
    <row r="52" spans="1:31" x14ac:dyDescent="0.3">
      <c r="A52" t="s">
        <v>80</v>
      </c>
      <c r="C52">
        <v>5000</v>
      </c>
      <c r="D52">
        <v>80</v>
      </c>
      <c r="E52">
        <v>90</v>
      </c>
      <c r="F52">
        <v>79.41</v>
      </c>
      <c r="G52">
        <v>90.55</v>
      </c>
      <c r="H52" s="1">
        <v>0.81210000000000004</v>
      </c>
      <c r="I52" s="1">
        <v>0.81210000000000004</v>
      </c>
      <c r="J52">
        <v>5000</v>
      </c>
      <c r="K52">
        <v>1395</v>
      </c>
      <c r="L52">
        <v>4294</v>
      </c>
      <c r="M52">
        <v>1367.01</v>
      </c>
      <c r="N52">
        <v>4286.49</v>
      </c>
      <c r="O52">
        <f t="shared" si="0"/>
        <v>3.1356683564860535</v>
      </c>
      <c r="P52" s="1">
        <v>0.81210000000000004</v>
      </c>
      <c r="Q52" s="1">
        <v>1</v>
      </c>
      <c r="R52">
        <v>6</v>
      </c>
      <c r="S52">
        <v>56</v>
      </c>
      <c r="T52">
        <v>59</v>
      </c>
      <c r="U52">
        <v>63.23</v>
      </c>
      <c r="V52">
        <v>1780.45</v>
      </c>
      <c r="W52" s="1">
        <v>1E-3</v>
      </c>
      <c r="X52" s="1">
        <v>1.1999999999999999E-3</v>
      </c>
      <c r="Y52">
        <v>4994</v>
      </c>
      <c r="Z52">
        <v>1395</v>
      </c>
      <c r="AA52">
        <v>4294</v>
      </c>
      <c r="AB52">
        <v>1368.57</v>
      </c>
      <c r="AC52">
        <v>4289.5</v>
      </c>
      <c r="AD52" s="1">
        <v>0.81110000000000004</v>
      </c>
      <c r="AE52" s="1">
        <v>0.99880000000000002</v>
      </c>
    </row>
    <row r="53" spans="1:31" x14ac:dyDescent="0.3">
      <c r="A53" t="s">
        <v>81</v>
      </c>
      <c r="C53">
        <v>5000</v>
      </c>
      <c r="D53">
        <v>79</v>
      </c>
      <c r="E53">
        <v>90</v>
      </c>
      <c r="F53">
        <v>78.84</v>
      </c>
      <c r="G53">
        <v>90.06</v>
      </c>
      <c r="H53" s="1">
        <v>0.80789999999999995</v>
      </c>
      <c r="I53" s="1">
        <v>0.80789999999999995</v>
      </c>
      <c r="J53">
        <v>5000</v>
      </c>
      <c r="K53">
        <v>1395</v>
      </c>
      <c r="L53">
        <v>4491</v>
      </c>
      <c r="M53">
        <v>1371.68</v>
      </c>
      <c r="N53">
        <v>4480.5200000000004</v>
      </c>
      <c r="O53">
        <f t="shared" si="0"/>
        <v>3.2664469847194684</v>
      </c>
      <c r="P53" s="1">
        <v>0.80789999999999995</v>
      </c>
      <c r="Q53" s="1">
        <v>1</v>
      </c>
      <c r="R53">
        <v>1</v>
      </c>
      <c r="S53">
        <v>86</v>
      </c>
      <c r="T53">
        <v>13824</v>
      </c>
      <c r="U53">
        <v>85.82</v>
      </c>
      <c r="V53">
        <v>13823.72</v>
      </c>
      <c r="W53" s="1">
        <v>2.0000000000000001E-4</v>
      </c>
      <c r="X53" s="1">
        <v>2.0000000000000001E-4</v>
      </c>
      <c r="Y53">
        <v>4999</v>
      </c>
      <c r="Z53">
        <v>1395</v>
      </c>
      <c r="AA53">
        <v>4491</v>
      </c>
      <c r="AB53">
        <v>1371.94</v>
      </c>
      <c r="AC53">
        <v>4478.66</v>
      </c>
      <c r="AD53" s="1">
        <v>0.80769999999999997</v>
      </c>
      <c r="AE53" s="1">
        <v>0.99980000000000002</v>
      </c>
    </row>
    <row r="54" spans="1:31" x14ac:dyDescent="0.3">
      <c r="A54" t="s">
        <v>82</v>
      </c>
      <c r="C54">
        <v>5000</v>
      </c>
      <c r="D54">
        <v>79</v>
      </c>
      <c r="E54">
        <v>89</v>
      </c>
      <c r="F54">
        <v>78.290000000000006</v>
      </c>
      <c r="G54">
        <v>89.04</v>
      </c>
      <c r="H54" s="1">
        <v>0.83169999999999999</v>
      </c>
      <c r="I54" s="1">
        <v>0.83169999999999999</v>
      </c>
      <c r="J54">
        <v>5000</v>
      </c>
      <c r="K54">
        <v>1526</v>
      </c>
      <c r="L54">
        <v>3134</v>
      </c>
      <c r="M54">
        <v>1516.27</v>
      </c>
      <c r="N54">
        <v>3168.99</v>
      </c>
      <c r="O54">
        <f t="shared" si="0"/>
        <v>2.089990568961992</v>
      </c>
      <c r="P54" s="1">
        <v>0.83169999999999999</v>
      </c>
      <c r="Q54" s="1">
        <v>1</v>
      </c>
      <c r="R54">
        <v>7</v>
      </c>
      <c r="S54">
        <v>60</v>
      </c>
      <c r="T54">
        <v>55</v>
      </c>
      <c r="U54">
        <v>57.59</v>
      </c>
      <c r="V54">
        <v>247.2</v>
      </c>
      <c r="W54" s="1">
        <v>1.1999999999999999E-3</v>
      </c>
      <c r="X54" s="1">
        <v>1.4E-3</v>
      </c>
      <c r="Y54">
        <v>4993</v>
      </c>
      <c r="Z54">
        <v>1526</v>
      </c>
      <c r="AA54">
        <v>3134</v>
      </c>
      <c r="AB54">
        <v>1518.31</v>
      </c>
      <c r="AC54">
        <v>3173.09</v>
      </c>
      <c r="AD54" s="1">
        <v>0.83050000000000002</v>
      </c>
      <c r="AE54" s="1">
        <v>0.99860000000000004</v>
      </c>
    </row>
    <row r="55" spans="1:31" x14ac:dyDescent="0.3">
      <c r="A55" t="s">
        <v>83</v>
      </c>
      <c r="C55">
        <v>5000</v>
      </c>
      <c r="D55">
        <v>79</v>
      </c>
      <c r="E55">
        <v>90</v>
      </c>
      <c r="F55">
        <v>78.81</v>
      </c>
      <c r="G55">
        <v>89.9</v>
      </c>
      <c r="H55" s="1">
        <v>0.79079999999999995</v>
      </c>
      <c r="I55" s="1">
        <v>0.79079999999999995</v>
      </c>
      <c r="J55">
        <v>5000</v>
      </c>
      <c r="K55">
        <v>1334</v>
      </c>
      <c r="L55">
        <v>3587</v>
      </c>
      <c r="M55">
        <v>1316.66</v>
      </c>
      <c r="N55">
        <v>3520.04</v>
      </c>
      <c r="O55">
        <f t="shared" si="0"/>
        <v>2.6734616377804441</v>
      </c>
      <c r="P55" s="1">
        <v>0.79079999999999995</v>
      </c>
      <c r="Q55" s="1">
        <v>1</v>
      </c>
      <c r="R55">
        <v>7</v>
      </c>
      <c r="S55">
        <v>57</v>
      </c>
      <c r="T55">
        <v>27</v>
      </c>
      <c r="U55">
        <v>67.56</v>
      </c>
      <c r="V55">
        <v>41.76</v>
      </c>
      <c r="W55" s="1">
        <v>1.1000000000000001E-3</v>
      </c>
      <c r="X55" s="1">
        <v>1.4E-3</v>
      </c>
      <c r="Y55">
        <v>4993</v>
      </c>
      <c r="Z55">
        <v>1334</v>
      </c>
      <c r="AA55">
        <v>3587</v>
      </c>
      <c r="AB55">
        <v>1318.41</v>
      </c>
      <c r="AC55">
        <v>3524.91</v>
      </c>
      <c r="AD55" s="1">
        <v>0.78969999999999996</v>
      </c>
      <c r="AE55" s="1">
        <v>0.99860000000000004</v>
      </c>
    </row>
    <row r="56" spans="1:31" x14ac:dyDescent="0.3">
      <c r="A56" t="s">
        <v>84</v>
      </c>
      <c r="C56">
        <v>5000</v>
      </c>
      <c r="D56">
        <v>79</v>
      </c>
      <c r="E56">
        <v>90</v>
      </c>
      <c r="F56">
        <v>79.09</v>
      </c>
      <c r="G56">
        <v>90.06</v>
      </c>
      <c r="H56" s="1">
        <v>0.75839999999999996</v>
      </c>
      <c r="I56" s="1">
        <v>0.75839999999999996</v>
      </c>
      <c r="J56">
        <v>5000</v>
      </c>
      <c r="K56">
        <v>1334</v>
      </c>
      <c r="L56">
        <v>3587</v>
      </c>
      <c r="M56">
        <v>1316.66</v>
      </c>
      <c r="N56">
        <v>3497.7</v>
      </c>
      <c r="O56">
        <f t="shared" si="0"/>
        <v>2.6564944632631047</v>
      </c>
      <c r="P56" s="1">
        <v>0.75839999999999996</v>
      </c>
      <c r="Q56" s="1">
        <v>1</v>
      </c>
      <c r="R56">
        <v>2</v>
      </c>
      <c r="S56">
        <v>19</v>
      </c>
      <c r="T56">
        <v>34</v>
      </c>
      <c r="U56">
        <v>29.28</v>
      </c>
      <c r="V56">
        <v>83.97</v>
      </c>
      <c r="W56" s="1">
        <v>2.9999999999999997E-4</v>
      </c>
      <c r="X56" s="1">
        <v>4.0000000000000002E-4</v>
      </c>
      <c r="Y56">
        <v>4998</v>
      </c>
      <c r="Z56">
        <v>1334</v>
      </c>
      <c r="AA56">
        <v>3587</v>
      </c>
      <c r="AB56">
        <v>1317.17</v>
      </c>
      <c r="AC56">
        <v>3499.07</v>
      </c>
      <c r="AD56" s="1">
        <v>0.7581</v>
      </c>
      <c r="AE56" s="1">
        <v>0.99960000000000004</v>
      </c>
    </row>
    <row r="57" spans="1:31" x14ac:dyDescent="0.3">
      <c r="A57" t="s">
        <v>85</v>
      </c>
      <c r="C57">
        <v>5000</v>
      </c>
      <c r="D57">
        <v>81</v>
      </c>
      <c r="E57">
        <v>90</v>
      </c>
      <c r="F57">
        <v>79.959999999999994</v>
      </c>
      <c r="G57">
        <v>90.38</v>
      </c>
      <c r="H57" s="1">
        <v>0.77149999999999996</v>
      </c>
      <c r="I57" s="1">
        <v>0.77149999999999996</v>
      </c>
      <c r="J57">
        <v>5000</v>
      </c>
      <c r="K57">
        <v>1334</v>
      </c>
      <c r="L57">
        <v>3134</v>
      </c>
      <c r="M57">
        <v>1340.89</v>
      </c>
      <c r="N57">
        <v>3133.53</v>
      </c>
      <c r="O57">
        <f t="shared" si="0"/>
        <v>2.336903101671278</v>
      </c>
      <c r="P57" s="1">
        <v>0.77149999999999996</v>
      </c>
      <c r="Q57" s="1">
        <v>1</v>
      </c>
      <c r="R57">
        <v>6</v>
      </c>
      <c r="S57">
        <v>45</v>
      </c>
      <c r="T57">
        <v>30</v>
      </c>
      <c r="U57">
        <v>56.54</v>
      </c>
      <c r="V57">
        <v>300.79000000000002</v>
      </c>
      <c r="W57" s="1">
        <v>8.9999999999999998E-4</v>
      </c>
      <c r="X57" s="1">
        <v>1.1999999999999999E-3</v>
      </c>
      <c r="Y57">
        <v>4995</v>
      </c>
      <c r="Z57">
        <v>1334</v>
      </c>
      <c r="AA57">
        <v>3134</v>
      </c>
      <c r="AB57">
        <v>1342.19</v>
      </c>
      <c r="AC57">
        <v>3136.64</v>
      </c>
      <c r="AD57" s="1">
        <v>0.77070000000000005</v>
      </c>
      <c r="AE57" s="1">
        <v>0.999</v>
      </c>
    </row>
    <row r="58" spans="1:31" x14ac:dyDescent="0.3">
      <c r="A58" t="s">
        <v>86</v>
      </c>
      <c r="C58">
        <v>5000</v>
      </c>
      <c r="D58">
        <v>80</v>
      </c>
      <c r="E58">
        <v>89</v>
      </c>
      <c r="F58">
        <v>79.63</v>
      </c>
      <c r="G58">
        <v>89.79</v>
      </c>
      <c r="H58" s="1">
        <v>0.67589999999999995</v>
      </c>
      <c r="I58" s="1">
        <v>0.67589999999999995</v>
      </c>
      <c r="J58">
        <v>5000</v>
      </c>
      <c r="K58">
        <v>1459</v>
      </c>
      <c r="L58">
        <v>1999</v>
      </c>
      <c r="M58">
        <v>1443.56</v>
      </c>
      <c r="N58">
        <v>1989.85</v>
      </c>
      <c r="O58">
        <f t="shared" si="0"/>
        <v>1.3784324863531825</v>
      </c>
      <c r="P58" s="1">
        <v>0.67589999999999995</v>
      </c>
      <c r="Q58" s="1">
        <v>1</v>
      </c>
      <c r="R58">
        <v>7</v>
      </c>
      <c r="S58">
        <v>60</v>
      </c>
      <c r="T58">
        <v>17</v>
      </c>
      <c r="U58">
        <v>58.86</v>
      </c>
      <c r="V58">
        <v>1981.34</v>
      </c>
      <c r="W58" s="1">
        <v>8.9999999999999998E-4</v>
      </c>
      <c r="X58" s="1">
        <v>1.4E-3</v>
      </c>
      <c r="Y58">
        <v>4993</v>
      </c>
      <c r="Z58">
        <v>1459</v>
      </c>
      <c r="AA58">
        <v>1999</v>
      </c>
      <c r="AB58">
        <v>1445.51</v>
      </c>
      <c r="AC58">
        <v>1989.86</v>
      </c>
      <c r="AD58" s="1">
        <v>0.67500000000000004</v>
      </c>
      <c r="AE58" s="1">
        <v>0.99860000000000004</v>
      </c>
    </row>
    <row r="59" spans="1:31" x14ac:dyDescent="0.3">
      <c r="A59" t="s">
        <v>87</v>
      </c>
      <c r="C59">
        <v>5000</v>
      </c>
      <c r="D59">
        <v>80</v>
      </c>
      <c r="E59">
        <v>90</v>
      </c>
      <c r="F59">
        <v>79.87</v>
      </c>
      <c r="G59">
        <v>90.48</v>
      </c>
      <c r="H59" s="1">
        <v>0.67279999999999995</v>
      </c>
      <c r="I59" s="1">
        <v>0.67279999999999995</v>
      </c>
      <c r="J59">
        <v>5000</v>
      </c>
      <c r="K59">
        <v>1219</v>
      </c>
      <c r="L59">
        <v>2091</v>
      </c>
      <c r="M59">
        <v>1201.94</v>
      </c>
      <c r="N59">
        <v>2108.98</v>
      </c>
      <c r="O59">
        <f t="shared" si="0"/>
        <v>1.7546466545751036</v>
      </c>
      <c r="P59" s="1">
        <v>0.67279999999999995</v>
      </c>
      <c r="Q59" s="1">
        <v>1</v>
      </c>
      <c r="R59">
        <v>2</v>
      </c>
      <c r="S59">
        <v>4</v>
      </c>
      <c r="T59">
        <v>4</v>
      </c>
      <c r="U59">
        <v>19.38</v>
      </c>
      <c r="V59">
        <v>12.98</v>
      </c>
      <c r="W59" s="1">
        <v>2.9999999999999997E-4</v>
      </c>
      <c r="X59" s="1">
        <v>4.0000000000000002E-4</v>
      </c>
      <c r="Y59">
        <v>4998</v>
      </c>
      <c r="Z59">
        <v>1219</v>
      </c>
      <c r="AA59">
        <v>2091</v>
      </c>
      <c r="AB59">
        <v>1202.42</v>
      </c>
      <c r="AC59">
        <v>2109.8200000000002</v>
      </c>
      <c r="AD59" s="1">
        <v>0.67249999999999999</v>
      </c>
      <c r="AE59" s="1">
        <v>0.99960000000000004</v>
      </c>
    </row>
    <row r="60" spans="1:31" x14ac:dyDescent="0.3">
      <c r="A60" t="s">
        <v>88</v>
      </c>
      <c r="C60">
        <v>5000</v>
      </c>
      <c r="D60">
        <v>80</v>
      </c>
      <c r="E60">
        <v>89</v>
      </c>
      <c r="F60">
        <v>79.599999999999994</v>
      </c>
      <c r="G60">
        <v>90.07</v>
      </c>
      <c r="H60" s="1">
        <v>0.63470000000000004</v>
      </c>
      <c r="I60" s="1">
        <v>0.63470000000000004</v>
      </c>
      <c r="J60">
        <v>5000</v>
      </c>
      <c r="K60">
        <v>1165</v>
      </c>
      <c r="L60">
        <v>1911</v>
      </c>
      <c r="M60">
        <v>1173.0899999999999</v>
      </c>
      <c r="N60">
        <v>1883.15</v>
      </c>
      <c r="O60">
        <f t="shared" si="0"/>
        <v>1.6052903016818831</v>
      </c>
      <c r="P60" s="1">
        <v>0.63470000000000004</v>
      </c>
      <c r="Q60" s="1">
        <v>1</v>
      </c>
      <c r="R60">
        <v>2</v>
      </c>
      <c r="S60">
        <v>54</v>
      </c>
      <c r="T60">
        <v>9</v>
      </c>
      <c r="U60">
        <v>57.49</v>
      </c>
      <c r="V60">
        <v>14.7</v>
      </c>
      <c r="W60" s="1">
        <v>2.9999999999999997E-4</v>
      </c>
      <c r="X60" s="1">
        <v>4.0000000000000002E-4</v>
      </c>
      <c r="Y60">
        <v>4998</v>
      </c>
      <c r="Z60">
        <v>1165</v>
      </c>
      <c r="AA60">
        <v>1911</v>
      </c>
      <c r="AB60">
        <v>1173.54</v>
      </c>
      <c r="AC60">
        <v>1883.9</v>
      </c>
      <c r="AD60" s="1">
        <v>0.63439999999999996</v>
      </c>
      <c r="AE60" s="1">
        <v>0.99960000000000004</v>
      </c>
    </row>
    <row r="61" spans="1:31" x14ac:dyDescent="0.3">
      <c r="A61" t="s">
        <v>89</v>
      </c>
      <c r="C61">
        <v>5000</v>
      </c>
      <c r="D61">
        <v>80</v>
      </c>
      <c r="E61">
        <v>90</v>
      </c>
      <c r="F61">
        <v>79.67</v>
      </c>
      <c r="G61">
        <v>90.25</v>
      </c>
      <c r="H61" s="1">
        <v>0.56010000000000004</v>
      </c>
      <c r="I61" s="1">
        <v>0.56010000000000004</v>
      </c>
      <c r="J61">
        <v>5000</v>
      </c>
      <c r="K61">
        <v>1165</v>
      </c>
      <c r="L61">
        <v>1596</v>
      </c>
      <c r="M61">
        <v>1177.3399999999999</v>
      </c>
      <c r="N61">
        <v>1593.46</v>
      </c>
      <c r="O61">
        <f t="shared" si="0"/>
        <v>1.3534408072434472</v>
      </c>
      <c r="P61" s="1">
        <v>0.56010000000000004</v>
      </c>
      <c r="Q61" s="1">
        <v>1</v>
      </c>
      <c r="R61">
        <v>7</v>
      </c>
      <c r="S61">
        <v>69</v>
      </c>
      <c r="T61">
        <v>37</v>
      </c>
      <c r="U61">
        <v>51.71</v>
      </c>
      <c r="V61">
        <v>73.5</v>
      </c>
      <c r="W61" s="1">
        <v>8.0000000000000004E-4</v>
      </c>
      <c r="X61" s="1">
        <v>1.4E-3</v>
      </c>
      <c r="Y61">
        <v>4993</v>
      </c>
      <c r="Z61">
        <v>1165</v>
      </c>
      <c r="AA61">
        <v>1596</v>
      </c>
      <c r="AB61">
        <v>1178.92</v>
      </c>
      <c r="AC61">
        <v>1595.59</v>
      </c>
      <c r="AD61" s="1">
        <v>0.55930000000000002</v>
      </c>
      <c r="AE61" s="1">
        <v>0.99860000000000004</v>
      </c>
    </row>
    <row r="62" spans="1:31" x14ac:dyDescent="0.3">
      <c r="A62" t="s">
        <v>90</v>
      </c>
      <c r="C62">
        <v>5000</v>
      </c>
      <c r="D62">
        <v>80</v>
      </c>
      <c r="E62">
        <v>89</v>
      </c>
      <c r="F62">
        <v>79.739999999999995</v>
      </c>
      <c r="G62">
        <v>89.6</v>
      </c>
      <c r="H62" s="1">
        <v>0.4662</v>
      </c>
      <c r="I62" s="1">
        <v>0.4662</v>
      </c>
      <c r="J62">
        <v>5000</v>
      </c>
      <c r="K62">
        <v>1275</v>
      </c>
      <c r="L62">
        <v>813</v>
      </c>
      <c r="M62">
        <v>1260.96</v>
      </c>
      <c r="N62">
        <v>849.41</v>
      </c>
      <c r="O62">
        <f t="shared" si="0"/>
        <v>0.67362168506534703</v>
      </c>
      <c r="P62" s="1">
        <v>0.4662</v>
      </c>
      <c r="Q62" s="1">
        <v>1</v>
      </c>
      <c r="R62">
        <v>15</v>
      </c>
      <c r="S62">
        <v>60</v>
      </c>
      <c r="T62">
        <v>55</v>
      </c>
      <c r="U62">
        <v>65.36</v>
      </c>
      <c r="V62">
        <v>253.32</v>
      </c>
      <c r="W62" s="1">
        <v>1.4E-3</v>
      </c>
      <c r="X62" s="1">
        <v>3.0000000000000001E-3</v>
      </c>
      <c r="Y62">
        <v>4985</v>
      </c>
      <c r="Z62">
        <v>1275</v>
      </c>
      <c r="AA62">
        <v>813</v>
      </c>
      <c r="AB62">
        <v>1264.55</v>
      </c>
      <c r="AC62">
        <v>851.2</v>
      </c>
      <c r="AD62" s="1">
        <v>0.46479999999999999</v>
      </c>
      <c r="AE62" s="1">
        <v>0.997</v>
      </c>
    </row>
    <row r="63" spans="1:31" x14ac:dyDescent="0.3">
      <c r="A63" t="s">
        <v>91</v>
      </c>
      <c r="C63">
        <v>5000</v>
      </c>
      <c r="D63">
        <v>80</v>
      </c>
      <c r="E63">
        <v>90</v>
      </c>
      <c r="F63">
        <v>79.790000000000006</v>
      </c>
      <c r="G63">
        <v>90.48</v>
      </c>
      <c r="H63" s="1">
        <v>0.72709999999999997</v>
      </c>
      <c r="I63" s="1">
        <v>0.72709999999999997</v>
      </c>
      <c r="J63">
        <v>5000</v>
      </c>
      <c r="K63">
        <v>1165</v>
      </c>
      <c r="L63">
        <v>7041</v>
      </c>
      <c r="M63">
        <v>1163.5</v>
      </c>
      <c r="N63">
        <v>7077.49</v>
      </c>
      <c r="O63">
        <f t="shared" si="0"/>
        <v>6.0829308122045553</v>
      </c>
      <c r="P63" s="1">
        <v>0.72709999999999997</v>
      </c>
      <c r="Q63" s="1">
        <v>1</v>
      </c>
      <c r="R63">
        <v>9</v>
      </c>
      <c r="S63">
        <v>50</v>
      </c>
      <c r="T63">
        <v>44</v>
      </c>
      <c r="U63">
        <v>35.69</v>
      </c>
      <c r="V63">
        <v>2642.46</v>
      </c>
      <c r="W63" s="1">
        <v>1.2999999999999999E-3</v>
      </c>
      <c r="X63" s="1">
        <v>1.8E-3</v>
      </c>
      <c r="Y63">
        <v>4991</v>
      </c>
      <c r="Z63">
        <v>1165</v>
      </c>
      <c r="AA63">
        <v>7041</v>
      </c>
      <c r="AB63">
        <v>1165.53</v>
      </c>
      <c r="AC63">
        <v>7085.49</v>
      </c>
      <c r="AD63" s="1">
        <v>0.7258</v>
      </c>
      <c r="AE63" s="1">
        <v>0.99819999999999998</v>
      </c>
    </row>
    <row r="64" spans="1:31" x14ac:dyDescent="0.3">
      <c r="A64" t="s">
        <v>92</v>
      </c>
      <c r="C64">
        <v>5000</v>
      </c>
      <c r="D64">
        <v>80</v>
      </c>
      <c r="E64">
        <v>91</v>
      </c>
      <c r="F64">
        <v>79.61</v>
      </c>
      <c r="G64">
        <v>91.19</v>
      </c>
      <c r="H64" s="1">
        <v>0.7843</v>
      </c>
      <c r="I64" s="1">
        <v>0.7843</v>
      </c>
      <c r="J64">
        <v>5000</v>
      </c>
      <c r="K64">
        <v>1275</v>
      </c>
      <c r="L64">
        <v>7041</v>
      </c>
      <c r="M64">
        <v>1233.96</v>
      </c>
      <c r="N64">
        <v>6759.33</v>
      </c>
      <c r="O64">
        <f t="shared" si="0"/>
        <v>5.477754546338617</v>
      </c>
      <c r="P64" s="1">
        <v>0.7843</v>
      </c>
      <c r="Q64" s="1">
        <v>1</v>
      </c>
      <c r="R64">
        <v>13</v>
      </c>
      <c r="S64">
        <v>57</v>
      </c>
      <c r="T64">
        <v>63</v>
      </c>
      <c r="U64">
        <v>58.21</v>
      </c>
      <c r="V64">
        <v>25219.98</v>
      </c>
      <c r="W64" s="1">
        <v>2E-3</v>
      </c>
      <c r="X64" s="1">
        <v>2.5999999999999999E-3</v>
      </c>
      <c r="Y64">
        <v>4987</v>
      </c>
      <c r="Z64">
        <v>1275</v>
      </c>
      <c r="AA64">
        <v>7041</v>
      </c>
      <c r="AB64">
        <v>1237.03</v>
      </c>
      <c r="AC64">
        <v>6711.21</v>
      </c>
      <c r="AD64" s="1">
        <v>0.7823</v>
      </c>
      <c r="AE64" s="1">
        <v>0.99739999999999995</v>
      </c>
    </row>
    <row r="65" spans="1:31" x14ac:dyDescent="0.3">
      <c r="A65" t="s">
        <v>93</v>
      </c>
      <c r="C65">
        <v>5000</v>
      </c>
      <c r="D65">
        <v>80</v>
      </c>
      <c r="E65">
        <v>90</v>
      </c>
      <c r="F65">
        <v>79.25</v>
      </c>
      <c r="G65">
        <v>90.63</v>
      </c>
      <c r="H65" s="1">
        <v>0.75590000000000002</v>
      </c>
      <c r="I65" s="1">
        <v>0.75590000000000002</v>
      </c>
      <c r="J65">
        <v>5000</v>
      </c>
      <c r="K65">
        <v>1334</v>
      </c>
      <c r="L65">
        <v>6732</v>
      </c>
      <c r="M65">
        <v>1313.93</v>
      </c>
      <c r="N65">
        <v>6501.51</v>
      </c>
      <c r="O65">
        <f t="shared" si="0"/>
        <v>4.9481403118887615</v>
      </c>
      <c r="P65" s="1">
        <v>0.75590000000000002</v>
      </c>
      <c r="Q65" s="1">
        <v>1</v>
      </c>
      <c r="R65">
        <v>7</v>
      </c>
      <c r="S65">
        <v>25</v>
      </c>
      <c r="T65">
        <v>25</v>
      </c>
      <c r="U65">
        <v>29.07</v>
      </c>
      <c r="V65">
        <v>811.18</v>
      </c>
      <c r="W65" s="1">
        <v>1.1000000000000001E-3</v>
      </c>
      <c r="X65" s="1">
        <v>1.4E-3</v>
      </c>
      <c r="Y65">
        <v>4993</v>
      </c>
      <c r="Z65">
        <v>1334</v>
      </c>
      <c r="AA65">
        <v>6732</v>
      </c>
      <c r="AB65">
        <v>1315.73</v>
      </c>
      <c r="AC65">
        <v>6509.48</v>
      </c>
      <c r="AD65" s="1">
        <v>0.75480000000000003</v>
      </c>
      <c r="AE65" s="1">
        <v>0.99860000000000004</v>
      </c>
    </row>
    <row r="66" spans="1:31" x14ac:dyDescent="0.3">
      <c r="A66" t="s">
        <v>94</v>
      </c>
      <c r="C66">
        <v>5000</v>
      </c>
      <c r="D66">
        <v>78</v>
      </c>
      <c r="E66">
        <v>89</v>
      </c>
      <c r="F66">
        <v>78.12</v>
      </c>
      <c r="G66">
        <v>89.42</v>
      </c>
      <c r="H66" s="1">
        <v>0.82169999999999999</v>
      </c>
      <c r="I66" s="1">
        <v>0.82169999999999999</v>
      </c>
      <c r="J66">
        <v>5000</v>
      </c>
      <c r="K66">
        <v>1596</v>
      </c>
      <c r="L66">
        <v>5623</v>
      </c>
      <c r="M66">
        <v>1570.14</v>
      </c>
      <c r="N66">
        <v>5549.06</v>
      </c>
      <c r="O66">
        <f t="shared" si="0"/>
        <v>3.5341179767409274</v>
      </c>
      <c r="P66" s="1">
        <v>0.82169999999999999</v>
      </c>
      <c r="Q66" s="1">
        <v>1</v>
      </c>
      <c r="R66">
        <v>10</v>
      </c>
      <c r="S66">
        <v>64</v>
      </c>
      <c r="T66">
        <v>36</v>
      </c>
      <c r="U66">
        <v>84.07</v>
      </c>
      <c r="V66">
        <v>741.81</v>
      </c>
      <c r="W66" s="1">
        <v>1.6000000000000001E-3</v>
      </c>
      <c r="X66" s="1">
        <v>2E-3</v>
      </c>
      <c r="Y66">
        <v>4991</v>
      </c>
      <c r="Z66">
        <v>1596</v>
      </c>
      <c r="AA66">
        <v>5882</v>
      </c>
      <c r="AB66">
        <v>1572.83</v>
      </c>
      <c r="AC66">
        <v>5558.52</v>
      </c>
      <c r="AD66" s="1">
        <v>0.82020000000000004</v>
      </c>
      <c r="AE66" s="1">
        <v>0.99819999999999998</v>
      </c>
    </row>
    <row r="67" spans="1:31" x14ac:dyDescent="0.3">
      <c r="A67" t="s">
        <v>95</v>
      </c>
      <c r="C67">
        <v>5000</v>
      </c>
      <c r="D67">
        <v>79</v>
      </c>
      <c r="E67">
        <v>90</v>
      </c>
      <c r="F67">
        <v>79.06</v>
      </c>
      <c r="G67">
        <v>90.21</v>
      </c>
      <c r="H67" s="1">
        <v>0.79800000000000004</v>
      </c>
      <c r="I67" s="1">
        <v>0.79800000000000004</v>
      </c>
      <c r="J67">
        <v>5000</v>
      </c>
      <c r="K67">
        <v>1165</v>
      </c>
      <c r="L67">
        <v>6436</v>
      </c>
      <c r="M67">
        <v>1174.76</v>
      </c>
      <c r="N67">
        <v>6321.47</v>
      </c>
      <c r="O67">
        <f t="shared" si="0"/>
        <v>5.3810735809867554</v>
      </c>
      <c r="P67" s="1">
        <v>0.79800000000000004</v>
      </c>
      <c r="Q67" s="1">
        <v>1</v>
      </c>
      <c r="R67">
        <v>7</v>
      </c>
      <c r="S67">
        <v>63</v>
      </c>
      <c r="T67">
        <v>50</v>
      </c>
      <c r="U67">
        <v>66.45</v>
      </c>
      <c r="V67">
        <v>241.02</v>
      </c>
      <c r="W67" s="1">
        <v>1.1000000000000001E-3</v>
      </c>
      <c r="X67" s="1">
        <v>1.4E-3</v>
      </c>
      <c r="Y67">
        <v>4994</v>
      </c>
      <c r="Z67">
        <v>1165</v>
      </c>
      <c r="AA67">
        <v>6436</v>
      </c>
      <c r="AB67">
        <v>1176.0999999999999</v>
      </c>
      <c r="AC67">
        <v>6328.88</v>
      </c>
      <c r="AD67" s="1">
        <v>0.79700000000000004</v>
      </c>
      <c r="AE67" s="1">
        <v>0.99880000000000002</v>
      </c>
    </row>
    <row r="68" spans="1:31" x14ac:dyDescent="0.3">
      <c r="A68" t="s">
        <v>96</v>
      </c>
      <c r="C68">
        <v>5000</v>
      </c>
      <c r="D68">
        <v>79</v>
      </c>
      <c r="E68">
        <v>90</v>
      </c>
      <c r="F68">
        <v>79.22</v>
      </c>
      <c r="G68">
        <v>90.57</v>
      </c>
      <c r="H68" s="1">
        <v>0.80310000000000004</v>
      </c>
      <c r="I68" s="1">
        <v>0.80310000000000004</v>
      </c>
      <c r="J68">
        <v>5000</v>
      </c>
      <c r="K68">
        <v>1275</v>
      </c>
      <c r="L68">
        <v>6153</v>
      </c>
      <c r="M68">
        <v>1244.03</v>
      </c>
      <c r="N68">
        <v>5704.92</v>
      </c>
      <c r="O68">
        <f t="shared" ref="O68:O98" si="1">N68/M68</f>
        <v>4.5858379621070231</v>
      </c>
      <c r="P68" s="1">
        <v>0.80310000000000004</v>
      </c>
      <c r="Q68" s="1">
        <v>1</v>
      </c>
      <c r="R68">
        <v>13</v>
      </c>
      <c r="S68">
        <v>66</v>
      </c>
      <c r="T68">
        <v>55</v>
      </c>
      <c r="U68">
        <v>70.97</v>
      </c>
      <c r="V68">
        <v>560.66999999999996</v>
      </c>
      <c r="W68" s="1">
        <v>2.0999999999999999E-3</v>
      </c>
      <c r="X68" s="1">
        <v>2.5999999999999999E-3</v>
      </c>
      <c r="Y68">
        <v>4987</v>
      </c>
      <c r="Z68">
        <v>1275</v>
      </c>
      <c r="AA68">
        <v>6153</v>
      </c>
      <c r="AB68">
        <v>1247.0899999999999</v>
      </c>
      <c r="AC68">
        <v>5718.33</v>
      </c>
      <c r="AD68" s="1">
        <v>0.80100000000000005</v>
      </c>
      <c r="AE68" s="1">
        <v>0.99739999999999995</v>
      </c>
    </row>
    <row r="69" spans="1:31" x14ac:dyDescent="0.3">
      <c r="A69" t="s">
        <v>97</v>
      </c>
      <c r="C69">
        <v>5000</v>
      </c>
      <c r="D69">
        <v>80</v>
      </c>
      <c r="E69">
        <v>91</v>
      </c>
      <c r="F69">
        <v>79.819999999999993</v>
      </c>
      <c r="G69">
        <v>90.97</v>
      </c>
      <c r="H69" s="1">
        <v>0.8095</v>
      </c>
      <c r="I69" s="1">
        <v>0.8095</v>
      </c>
      <c r="J69">
        <v>5000</v>
      </c>
      <c r="K69">
        <v>1395</v>
      </c>
      <c r="L69">
        <v>6153</v>
      </c>
      <c r="M69">
        <v>1349.52</v>
      </c>
      <c r="N69">
        <v>5848.3</v>
      </c>
      <c r="O69">
        <f t="shared" si="1"/>
        <v>4.333614914932717</v>
      </c>
      <c r="P69" s="1">
        <v>0.8095</v>
      </c>
      <c r="Q69" s="1">
        <v>1</v>
      </c>
      <c r="R69">
        <v>6</v>
      </c>
      <c r="S69">
        <v>59</v>
      </c>
      <c r="T69">
        <v>13</v>
      </c>
      <c r="U69">
        <v>53.92</v>
      </c>
      <c r="V69">
        <v>613.64</v>
      </c>
      <c r="W69" s="1">
        <v>1E-3</v>
      </c>
      <c r="X69" s="1">
        <v>1.1999999999999999E-3</v>
      </c>
      <c r="Y69">
        <v>4994</v>
      </c>
      <c r="Z69">
        <v>1395</v>
      </c>
      <c r="AA69">
        <v>6153</v>
      </c>
      <c r="AB69">
        <v>1351.07</v>
      </c>
      <c r="AC69">
        <v>5854.59</v>
      </c>
      <c r="AD69" s="1">
        <v>0.8085</v>
      </c>
      <c r="AE69" s="1">
        <v>0.99880000000000002</v>
      </c>
    </row>
    <row r="70" spans="1:31" x14ac:dyDescent="0.3">
      <c r="A70" t="s">
        <v>98</v>
      </c>
      <c r="C70">
        <v>5000</v>
      </c>
      <c r="D70">
        <v>80</v>
      </c>
      <c r="E70">
        <v>90</v>
      </c>
      <c r="F70">
        <v>79.31</v>
      </c>
      <c r="G70">
        <v>90.25</v>
      </c>
      <c r="H70" s="1">
        <v>0.77380000000000004</v>
      </c>
      <c r="I70" s="1">
        <v>0.77380000000000004</v>
      </c>
      <c r="J70">
        <v>5000</v>
      </c>
      <c r="K70">
        <v>1670</v>
      </c>
      <c r="L70">
        <v>4698</v>
      </c>
      <c r="M70">
        <v>1595.57</v>
      </c>
      <c r="N70">
        <v>4385.51</v>
      </c>
      <c r="O70">
        <f t="shared" si="1"/>
        <v>2.7485538083568883</v>
      </c>
      <c r="P70" s="1">
        <v>0.77380000000000004</v>
      </c>
      <c r="Q70" s="1">
        <v>1</v>
      </c>
      <c r="R70">
        <v>6</v>
      </c>
      <c r="S70">
        <v>21</v>
      </c>
      <c r="T70">
        <v>19</v>
      </c>
      <c r="U70">
        <v>41.59</v>
      </c>
      <c r="V70">
        <v>25.24</v>
      </c>
      <c r="W70" s="1">
        <v>8.9999999999999998E-4</v>
      </c>
      <c r="X70" s="1">
        <v>1.1999999999999999E-3</v>
      </c>
      <c r="Y70">
        <v>4994</v>
      </c>
      <c r="Z70">
        <v>1670</v>
      </c>
      <c r="AA70">
        <v>4698</v>
      </c>
      <c r="AB70">
        <v>1597.44</v>
      </c>
      <c r="AC70">
        <v>4390.75</v>
      </c>
      <c r="AD70" s="1">
        <v>0.77280000000000004</v>
      </c>
      <c r="AE70" s="1">
        <v>0.99880000000000002</v>
      </c>
    </row>
    <row r="71" spans="1:31" x14ac:dyDescent="0.3">
      <c r="A71" t="s">
        <v>99</v>
      </c>
      <c r="C71">
        <v>5000</v>
      </c>
      <c r="D71">
        <v>80</v>
      </c>
      <c r="E71">
        <v>91</v>
      </c>
      <c r="F71">
        <v>79.64</v>
      </c>
      <c r="G71">
        <v>90.91</v>
      </c>
      <c r="H71" s="1">
        <v>0.72709999999999997</v>
      </c>
      <c r="I71" s="1">
        <v>0.72709999999999997</v>
      </c>
      <c r="J71">
        <v>5000</v>
      </c>
      <c r="K71">
        <v>1275</v>
      </c>
      <c r="L71">
        <v>5140</v>
      </c>
      <c r="M71">
        <v>1242.81</v>
      </c>
      <c r="N71">
        <v>4924.87</v>
      </c>
      <c r="O71">
        <f t="shared" si="1"/>
        <v>3.9626893893676427</v>
      </c>
      <c r="P71" s="1">
        <v>0.72709999999999997</v>
      </c>
      <c r="Q71" s="1">
        <v>1</v>
      </c>
      <c r="R71">
        <v>11</v>
      </c>
      <c r="S71">
        <v>52</v>
      </c>
      <c r="T71">
        <v>21</v>
      </c>
      <c r="U71">
        <v>53.95</v>
      </c>
      <c r="V71">
        <v>9317.36</v>
      </c>
      <c r="W71" s="1">
        <v>1.6000000000000001E-3</v>
      </c>
      <c r="X71" s="1">
        <v>2.2000000000000001E-3</v>
      </c>
      <c r="Y71">
        <v>4989</v>
      </c>
      <c r="Z71">
        <v>1275</v>
      </c>
      <c r="AA71">
        <v>5140</v>
      </c>
      <c r="AB71">
        <v>1245.43</v>
      </c>
      <c r="AC71">
        <v>4915.1899999999996</v>
      </c>
      <c r="AD71" s="1">
        <v>0.72550000000000003</v>
      </c>
      <c r="AE71" s="1">
        <v>0.99780000000000002</v>
      </c>
    </row>
    <row r="72" spans="1:31" x14ac:dyDescent="0.3">
      <c r="A72" t="s">
        <v>100</v>
      </c>
      <c r="C72">
        <v>5000</v>
      </c>
      <c r="D72">
        <v>80</v>
      </c>
      <c r="E72">
        <v>90</v>
      </c>
      <c r="F72">
        <v>79.739999999999995</v>
      </c>
      <c r="G72">
        <v>90.87</v>
      </c>
      <c r="H72" s="1">
        <v>0.66879999999999995</v>
      </c>
      <c r="I72" s="1">
        <v>0.66879999999999995</v>
      </c>
      <c r="J72">
        <v>5000</v>
      </c>
      <c r="K72">
        <v>1275</v>
      </c>
      <c r="L72">
        <v>5140</v>
      </c>
      <c r="M72">
        <v>1274.79</v>
      </c>
      <c r="N72">
        <v>4818.54</v>
      </c>
      <c r="O72">
        <f t="shared" si="1"/>
        <v>3.7798696255853907</v>
      </c>
      <c r="P72" s="1">
        <v>0.66879999999999995</v>
      </c>
      <c r="Q72" s="1">
        <v>1</v>
      </c>
      <c r="R72">
        <v>9</v>
      </c>
      <c r="S72">
        <v>50</v>
      </c>
      <c r="T72">
        <v>25</v>
      </c>
      <c r="U72">
        <v>45.24</v>
      </c>
      <c r="V72">
        <v>406.31</v>
      </c>
      <c r="W72" s="1">
        <v>1.1999999999999999E-3</v>
      </c>
      <c r="X72" s="1">
        <v>1.8E-3</v>
      </c>
      <c r="Y72">
        <v>4991</v>
      </c>
      <c r="Z72">
        <v>1275</v>
      </c>
      <c r="AA72">
        <v>5140</v>
      </c>
      <c r="AB72">
        <v>1277.01</v>
      </c>
      <c r="AC72">
        <v>4826.5</v>
      </c>
      <c r="AD72" s="1">
        <v>0.66759999999999997</v>
      </c>
      <c r="AE72" s="1">
        <v>0.99819999999999998</v>
      </c>
    </row>
    <row r="73" spans="1:31" x14ac:dyDescent="0.3">
      <c r="A73" t="s">
        <v>101</v>
      </c>
      <c r="C73">
        <v>5000</v>
      </c>
      <c r="D73">
        <v>80</v>
      </c>
      <c r="E73">
        <v>90</v>
      </c>
      <c r="F73">
        <v>80.14</v>
      </c>
      <c r="G73">
        <v>90.97</v>
      </c>
      <c r="H73" s="1">
        <v>0.58550000000000002</v>
      </c>
      <c r="I73" s="1">
        <v>0.58550000000000002</v>
      </c>
      <c r="J73">
        <v>5000</v>
      </c>
      <c r="K73">
        <v>1459</v>
      </c>
      <c r="L73">
        <v>4698</v>
      </c>
      <c r="M73">
        <v>1416.26</v>
      </c>
      <c r="N73">
        <v>4338.74</v>
      </c>
      <c r="O73">
        <f t="shared" si="1"/>
        <v>3.0635194102777739</v>
      </c>
      <c r="P73" s="1">
        <v>0.58550000000000002</v>
      </c>
      <c r="Q73" s="1">
        <v>1</v>
      </c>
      <c r="R73">
        <v>12</v>
      </c>
      <c r="S73">
        <v>64</v>
      </c>
      <c r="T73">
        <v>24</v>
      </c>
      <c r="U73">
        <v>58.13</v>
      </c>
      <c r="V73">
        <v>28.87</v>
      </c>
      <c r="W73" s="1">
        <v>1.4E-3</v>
      </c>
      <c r="X73" s="1">
        <v>2.3999999999999998E-3</v>
      </c>
      <c r="Y73">
        <v>4988</v>
      </c>
      <c r="Z73">
        <v>1459</v>
      </c>
      <c r="AA73">
        <v>4698</v>
      </c>
      <c r="AB73">
        <v>1419.52</v>
      </c>
      <c r="AC73">
        <v>4349.1099999999997</v>
      </c>
      <c r="AD73" s="1">
        <v>0.58409999999999995</v>
      </c>
      <c r="AE73" s="1">
        <v>0.99760000000000004</v>
      </c>
    </row>
    <row r="74" spans="1:31" x14ac:dyDescent="0.3">
      <c r="A74" t="s">
        <v>102</v>
      </c>
      <c r="C74">
        <v>5000</v>
      </c>
      <c r="D74">
        <v>80</v>
      </c>
      <c r="E74">
        <v>90</v>
      </c>
      <c r="F74">
        <v>79.58</v>
      </c>
      <c r="G74">
        <v>90.21</v>
      </c>
      <c r="H74" s="1">
        <v>0.51819999999999999</v>
      </c>
      <c r="I74" s="1">
        <v>0.51819999999999999</v>
      </c>
      <c r="J74">
        <v>5000</v>
      </c>
      <c r="K74">
        <v>1596</v>
      </c>
      <c r="L74">
        <v>3587</v>
      </c>
      <c r="M74">
        <v>1552.7</v>
      </c>
      <c r="N74">
        <v>3472.34</v>
      </c>
      <c r="O74">
        <f t="shared" si="1"/>
        <v>2.2363238230179689</v>
      </c>
      <c r="P74" s="1">
        <v>0.51819999999999999</v>
      </c>
      <c r="Q74" s="1">
        <v>1</v>
      </c>
      <c r="R74">
        <v>7</v>
      </c>
      <c r="S74">
        <v>55</v>
      </c>
      <c r="T74">
        <v>75</v>
      </c>
      <c r="U74">
        <v>63.8</v>
      </c>
      <c r="V74">
        <v>627.28</v>
      </c>
      <c r="W74" s="1">
        <v>6.9999999999999999E-4</v>
      </c>
      <c r="X74" s="1">
        <v>1.4E-3</v>
      </c>
      <c r="Y74">
        <v>4993</v>
      </c>
      <c r="Z74">
        <v>1596</v>
      </c>
      <c r="AA74">
        <v>3587</v>
      </c>
      <c r="AB74">
        <v>1554.79</v>
      </c>
      <c r="AC74">
        <v>3476.33</v>
      </c>
      <c r="AD74" s="1">
        <v>0.51749999999999996</v>
      </c>
      <c r="AE74" s="1">
        <v>0.99860000000000004</v>
      </c>
    </row>
    <row r="75" spans="1:31" x14ac:dyDescent="0.3">
      <c r="A75" t="s">
        <v>103</v>
      </c>
      <c r="C75">
        <v>5000</v>
      </c>
      <c r="D75">
        <v>80</v>
      </c>
      <c r="E75">
        <v>90</v>
      </c>
      <c r="F75">
        <v>79.92</v>
      </c>
      <c r="G75">
        <v>90.31</v>
      </c>
      <c r="H75" s="1">
        <v>0.82050000000000001</v>
      </c>
      <c r="I75" s="1">
        <v>0.82050000000000001</v>
      </c>
      <c r="J75">
        <v>5000</v>
      </c>
      <c r="K75">
        <v>1018</v>
      </c>
      <c r="L75">
        <v>6153</v>
      </c>
      <c r="M75">
        <v>999.59</v>
      </c>
      <c r="N75">
        <v>5941.66</v>
      </c>
      <c r="O75">
        <f t="shared" si="1"/>
        <v>5.9440970798027184</v>
      </c>
      <c r="P75" s="1">
        <v>0.82050000000000001</v>
      </c>
      <c r="Q75" s="1">
        <v>1</v>
      </c>
      <c r="R75">
        <v>9</v>
      </c>
      <c r="S75">
        <v>52</v>
      </c>
      <c r="T75">
        <v>27</v>
      </c>
      <c r="U75">
        <v>49.72</v>
      </c>
      <c r="V75">
        <v>4708.88</v>
      </c>
      <c r="W75" s="1">
        <v>1.5E-3</v>
      </c>
      <c r="X75" s="1">
        <v>1.8E-3</v>
      </c>
      <c r="Y75">
        <v>4991</v>
      </c>
      <c r="Z75">
        <v>1018</v>
      </c>
      <c r="AA75">
        <v>6153</v>
      </c>
      <c r="AB75">
        <v>1001.3</v>
      </c>
      <c r="AC75">
        <v>5943.89</v>
      </c>
      <c r="AD75" s="1">
        <v>0.81899999999999995</v>
      </c>
      <c r="AE75" s="1">
        <v>0.99819999999999998</v>
      </c>
    </row>
    <row r="76" spans="1:31" x14ac:dyDescent="0.3">
      <c r="A76" t="s">
        <v>104</v>
      </c>
      <c r="C76">
        <v>5000</v>
      </c>
      <c r="D76">
        <v>80</v>
      </c>
      <c r="E76">
        <v>90</v>
      </c>
      <c r="F76">
        <v>79.27</v>
      </c>
      <c r="G76">
        <v>90.87</v>
      </c>
      <c r="H76" s="1">
        <v>0.88529999999999998</v>
      </c>
      <c r="I76" s="1">
        <v>0.88529999999999998</v>
      </c>
      <c r="J76">
        <v>5000</v>
      </c>
      <c r="K76">
        <v>1065</v>
      </c>
      <c r="L76">
        <v>5882</v>
      </c>
      <c r="M76">
        <v>1068.1199999999999</v>
      </c>
      <c r="N76">
        <v>5754.29</v>
      </c>
      <c r="O76">
        <f t="shared" si="1"/>
        <v>5.3873066696625855</v>
      </c>
      <c r="P76" s="1">
        <v>0.88529999999999998</v>
      </c>
      <c r="Q76" s="1">
        <v>1</v>
      </c>
      <c r="R76">
        <v>2</v>
      </c>
      <c r="S76">
        <v>15</v>
      </c>
      <c r="T76">
        <v>34</v>
      </c>
      <c r="U76">
        <v>28</v>
      </c>
      <c r="V76">
        <v>3382.54</v>
      </c>
      <c r="W76" s="1">
        <v>4.0000000000000002E-4</v>
      </c>
      <c r="X76" s="1">
        <v>4.0000000000000002E-4</v>
      </c>
      <c r="Y76">
        <v>4998</v>
      </c>
      <c r="Z76">
        <v>1065</v>
      </c>
      <c r="AA76">
        <v>5882</v>
      </c>
      <c r="AB76">
        <v>1068.53</v>
      </c>
      <c r="AC76">
        <v>5755.24</v>
      </c>
      <c r="AD76" s="1">
        <v>0.88490000000000002</v>
      </c>
      <c r="AE76" s="1">
        <v>0.99960000000000004</v>
      </c>
    </row>
    <row r="77" spans="1:31" x14ac:dyDescent="0.3">
      <c r="A77" t="s">
        <v>105</v>
      </c>
      <c r="C77">
        <v>5000</v>
      </c>
      <c r="D77">
        <v>79</v>
      </c>
      <c r="E77">
        <v>90</v>
      </c>
      <c r="F77">
        <v>79</v>
      </c>
      <c r="G77">
        <v>90.57</v>
      </c>
      <c r="H77" s="1">
        <v>0.89349999999999996</v>
      </c>
      <c r="I77" s="1">
        <v>0.89349999999999996</v>
      </c>
      <c r="J77">
        <v>5000</v>
      </c>
      <c r="K77">
        <v>1114</v>
      </c>
      <c r="L77">
        <v>6153</v>
      </c>
      <c r="M77">
        <v>1112.1600000000001</v>
      </c>
      <c r="N77">
        <v>5869.91</v>
      </c>
      <c r="O77">
        <f t="shared" si="1"/>
        <v>5.2779366278233342</v>
      </c>
      <c r="P77" s="1">
        <v>0.89349999999999996</v>
      </c>
      <c r="Q77" s="1">
        <v>1</v>
      </c>
      <c r="R77">
        <v>5</v>
      </c>
      <c r="S77">
        <v>48</v>
      </c>
      <c r="T77">
        <v>28</v>
      </c>
      <c r="U77">
        <v>47.55</v>
      </c>
      <c r="V77">
        <v>28.64</v>
      </c>
      <c r="W77" s="1">
        <v>8.9999999999999998E-4</v>
      </c>
      <c r="X77" s="1">
        <v>1E-3</v>
      </c>
      <c r="Y77">
        <v>4995</v>
      </c>
      <c r="Z77">
        <v>1114</v>
      </c>
      <c r="AA77">
        <v>6153</v>
      </c>
      <c r="AB77">
        <v>1113.22</v>
      </c>
      <c r="AC77">
        <v>5875.76</v>
      </c>
      <c r="AD77" s="1">
        <v>0.89259999999999995</v>
      </c>
      <c r="AE77" s="1">
        <v>0.999</v>
      </c>
    </row>
    <row r="78" spans="1:31" x14ac:dyDescent="0.3">
      <c r="A78" t="s">
        <v>106</v>
      </c>
      <c r="C78">
        <v>5000</v>
      </c>
      <c r="D78">
        <v>78</v>
      </c>
      <c r="E78">
        <v>89</v>
      </c>
      <c r="F78">
        <v>78.13</v>
      </c>
      <c r="G78">
        <v>89.23</v>
      </c>
      <c r="H78" s="1">
        <v>0.89939999999999998</v>
      </c>
      <c r="I78" s="1">
        <v>0.89939999999999998</v>
      </c>
      <c r="J78">
        <v>5000</v>
      </c>
      <c r="K78">
        <v>1526</v>
      </c>
      <c r="L78">
        <v>5376</v>
      </c>
      <c r="M78">
        <v>1501.75</v>
      </c>
      <c r="N78">
        <v>4982.32</v>
      </c>
      <c r="O78">
        <f t="shared" si="1"/>
        <v>3.3176760446146161</v>
      </c>
      <c r="P78" s="1">
        <v>0.89939999999999998</v>
      </c>
      <c r="Q78" s="1">
        <v>1</v>
      </c>
      <c r="R78">
        <v>3</v>
      </c>
      <c r="S78">
        <v>48</v>
      </c>
      <c r="T78">
        <v>31</v>
      </c>
      <c r="U78">
        <v>52.07</v>
      </c>
      <c r="V78">
        <v>31.23</v>
      </c>
      <c r="W78" s="1">
        <v>5.0000000000000001E-4</v>
      </c>
      <c r="X78" s="1">
        <v>5.9999999999999995E-4</v>
      </c>
      <c r="Y78">
        <v>4997</v>
      </c>
      <c r="Z78">
        <v>1526</v>
      </c>
      <c r="AA78">
        <v>5376</v>
      </c>
      <c r="AB78">
        <v>1502.62</v>
      </c>
      <c r="AC78">
        <v>4985.29</v>
      </c>
      <c r="AD78" s="1">
        <v>0.89890000000000003</v>
      </c>
      <c r="AE78" s="1">
        <v>0.99939999999999996</v>
      </c>
    </row>
    <row r="79" spans="1:31" x14ac:dyDescent="0.3">
      <c r="A79" t="s">
        <v>107</v>
      </c>
      <c r="C79">
        <v>5000</v>
      </c>
      <c r="D79">
        <v>79</v>
      </c>
      <c r="E79">
        <v>90</v>
      </c>
      <c r="F79">
        <v>79.08</v>
      </c>
      <c r="G79">
        <v>90.31</v>
      </c>
      <c r="H79" s="1">
        <v>0.89670000000000005</v>
      </c>
      <c r="I79" s="1">
        <v>0.89670000000000005</v>
      </c>
      <c r="J79">
        <v>5000</v>
      </c>
      <c r="K79">
        <v>973</v>
      </c>
      <c r="L79">
        <v>5140</v>
      </c>
      <c r="M79">
        <v>952.64</v>
      </c>
      <c r="N79">
        <v>4988.84</v>
      </c>
      <c r="O79">
        <f t="shared" si="1"/>
        <v>5.2368575747396706</v>
      </c>
      <c r="P79" s="1">
        <v>0.89670000000000005</v>
      </c>
      <c r="Q79" s="1">
        <v>1</v>
      </c>
      <c r="R79">
        <v>4</v>
      </c>
      <c r="S79">
        <v>51</v>
      </c>
      <c r="T79">
        <v>27</v>
      </c>
      <c r="U79">
        <v>63.24</v>
      </c>
      <c r="V79">
        <v>1670.92</v>
      </c>
      <c r="W79" s="1">
        <v>6.9999999999999999E-4</v>
      </c>
      <c r="X79" s="1">
        <v>8.0000000000000004E-4</v>
      </c>
      <c r="Y79">
        <v>4996</v>
      </c>
      <c r="Z79">
        <v>973</v>
      </c>
      <c r="AA79">
        <v>5140</v>
      </c>
      <c r="AB79">
        <v>953.36</v>
      </c>
      <c r="AC79">
        <v>4991.49</v>
      </c>
      <c r="AD79" s="1">
        <v>0.89600000000000002</v>
      </c>
      <c r="AE79" s="1">
        <v>0.99919999999999998</v>
      </c>
    </row>
    <row r="80" spans="1:31" x14ac:dyDescent="0.3">
      <c r="A80" t="s">
        <v>108</v>
      </c>
      <c r="C80">
        <v>5000</v>
      </c>
      <c r="D80">
        <v>80</v>
      </c>
      <c r="E80">
        <v>91</v>
      </c>
      <c r="F80">
        <v>79.63</v>
      </c>
      <c r="G80">
        <v>90.71</v>
      </c>
      <c r="H80" s="1">
        <v>0.91110000000000002</v>
      </c>
      <c r="I80" s="1">
        <v>0.91110000000000002</v>
      </c>
      <c r="J80">
        <v>5000</v>
      </c>
      <c r="K80">
        <v>1018</v>
      </c>
      <c r="L80">
        <v>5140</v>
      </c>
      <c r="M80">
        <v>1032.78</v>
      </c>
      <c r="N80">
        <v>5006.82</v>
      </c>
      <c r="O80">
        <f t="shared" si="1"/>
        <v>4.8479056527043509</v>
      </c>
      <c r="P80" s="1">
        <v>0.91110000000000002</v>
      </c>
      <c r="Q80" s="1">
        <v>1</v>
      </c>
      <c r="R80">
        <v>3</v>
      </c>
      <c r="S80">
        <v>55</v>
      </c>
      <c r="T80">
        <v>23</v>
      </c>
      <c r="U80">
        <v>53.41</v>
      </c>
      <c r="V80">
        <v>56.94</v>
      </c>
      <c r="W80" s="1">
        <v>5.0000000000000001E-4</v>
      </c>
      <c r="X80" s="1">
        <v>5.9999999999999995E-4</v>
      </c>
      <c r="Y80">
        <v>4997</v>
      </c>
      <c r="Z80">
        <v>1018</v>
      </c>
      <c r="AA80">
        <v>5140</v>
      </c>
      <c r="AB80">
        <v>1033.3599999999999</v>
      </c>
      <c r="AC80">
        <v>5009.79</v>
      </c>
      <c r="AD80" s="1">
        <v>0.91049999999999998</v>
      </c>
      <c r="AE80" s="1">
        <v>0.99939999999999996</v>
      </c>
    </row>
    <row r="81" spans="1:31" x14ac:dyDescent="0.3">
      <c r="A81" t="s">
        <v>109</v>
      </c>
      <c r="C81">
        <v>5000</v>
      </c>
      <c r="D81">
        <v>80</v>
      </c>
      <c r="E81">
        <v>90</v>
      </c>
      <c r="F81">
        <v>79.489999999999995</v>
      </c>
      <c r="G81">
        <v>90.81</v>
      </c>
      <c r="H81" s="1">
        <v>0.89529999999999998</v>
      </c>
      <c r="I81" s="1">
        <v>0.89529999999999998</v>
      </c>
      <c r="J81">
        <v>5000</v>
      </c>
      <c r="K81">
        <v>1114</v>
      </c>
      <c r="L81">
        <v>5140</v>
      </c>
      <c r="M81">
        <v>1133.04</v>
      </c>
      <c r="N81">
        <v>4903.51</v>
      </c>
      <c r="O81">
        <f t="shared" si="1"/>
        <v>4.3277465932358963</v>
      </c>
      <c r="P81" s="1">
        <v>0.89529999999999998</v>
      </c>
      <c r="Q81" s="1">
        <v>1</v>
      </c>
      <c r="R81">
        <v>2</v>
      </c>
      <c r="S81">
        <v>5</v>
      </c>
      <c r="T81">
        <v>424</v>
      </c>
      <c r="U81">
        <v>69.8</v>
      </c>
      <c r="V81">
        <v>1576.3</v>
      </c>
      <c r="W81" s="1">
        <v>4.0000000000000002E-4</v>
      </c>
      <c r="X81" s="1">
        <v>4.0000000000000002E-4</v>
      </c>
      <c r="Y81">
        <v>4998</v>
      </c>
      <c r="Z81">
        <v>1114</v>
      </c>
      <c r="AA81">
        <v>5140</v>
      </c>
      <c r="AB81">
        <v>1133.46</v>
      </c>
      <c r="AC81">
        <v>4904.84</v>
      </c>
      <c r="AD81" s="1">
        <v>0.89490000000000003</v>
      </c>
      <c r="AE81" s="1">
        <v>0.99960000000000004</v>
      </c>
    </row>
    <row r="82" spans="1:31" x14ac:dyDescent="0.3">
      <c r="A82" t="s">
        <v>110</v>
      </c>
      <c r="C82">
        <v>5000</v>
      </c>
      <c r="D82">
        <v>80</v>
      </c>
      <c r="E82">
        <v>90</v>
      </c>
      <c r="F82">
        <v>79.59</v>
      </c>
      <c r="G82">
        <v>90.42</v>
      </c>
      <c r="H82" s="1">
        <v>0.82850000000000001</v>
      </c>
      <c r="I82" s="1">
        <v>0.82850000000000001</v>
      </c>
      <c r="J82">
        <v>5000</v>
      </c>
      <c r="K82">
        <v>1526</v>
      </c>
      <c r="L82">
        <v>4294</v>
      </c>
      <c r="M82">
        <v>1513.64</v>
      </c>
      <c r="N82">
        <v>4131.82</v>
      </c>
      <c r="O82">
        <f t="shared" si="1"/>
        <v>2.7297243730345389</v>
      </c>
      <c r="P82" s="1">
        <v>0.82850000000000001</v>
      </c>
      <c r="Q82" s="1">
        <v>1</v>
      </c>
      <c r="R82">
        <v>4</v>
      </c>
      <c r="S82">
        <v>56</v>
      </c>
      <c r="T82">
        <v>20</v>
      </c>
      <c r="U82">
        <v>56.02</v>
      </c>
      <c r="V82">
        <v>1300.22</v>
      </c>
      <c r="W82" s="1">
        <v>6.9999999999999999E-4</v>
      </c>
      <c r="X82" s="1">
        <v>8.0000000000000004E-4</v>
      </c>
      <c r="Y82">
        <v>4996</v>
      </c>
      <c r="Z82">
        <v>1526</v>
      </c>
      <c r="AA82">
        <v>4294</v>
      </c>
      <c r="AB82">
        <v>1514.8</v>
      </c>
      <c r="AC82">
        <v>4134.09</v>
      </c>
      <c r="AD82" s="1">
        <v>0.82779999999999998</v>
      </c>
      <c r="AE82" s="1">
        <v>0.99919999999999998</v>
      </c>
    </row>
    <row r="83" spans="1:31" x14ac:dyDescent="0.3">
      <c r="A83" t="s">
        <v>111</v>
      </c>
      <c r="C83">
        <v>5000</v>
      </c>
      <c r="D83">
        <v>80</v>
      </c>
      <c r="E83">
        <v>90</v>
      </c>
      <c r="F83">
        <v>79.61</v>
      </c>
      <c r="G83">
        <v>90.68</v>
      </c>
      <c r="H83" s="1">
        <v>0.81669999999999998</v>
      </c>
      <c r="I83" s="1">
        <v>0.81669999999999998</v>
      </c>
      <c r="J83">
        <v>5000</v>
      </c>
      <c r="K83">
        <v>931</v>
      </c>
      <c r="L83">
        <v>3134</v>
      </c>
      <c r="M83">
        <v>917.65</v>
      </c>
      <c r="N83">
        <v>3124.92</v>
      </c>
      <c r="O83">
        <f t="shared" si="1"/>
        <v>3.4053506238762057</v>
      </c>
      <c r="P83" s="1">
        <v>0.81669999999999998</v>
      </c>
      <c r="Q83" s="1">
        <v>1</v>
      </c>
      <c r="R83">
        <v>4</v>
      </c>
      <c r="S83">
        <v>23</v>
      </c>
      <c r="T83">
        <v>24</v>
      </c>
      <c r="U83">
        <v>41.52</v>
      </c>
      <c r="V83">
        <v>25.39</v>
      </c>
      <c r="W83" s="1">
        <v>6.9999999999999999E-4</v>
      </c>
      <c r="X83" s="1">
        <v>8.0000000000000004E-4</v>
      </c>
      <c r="Y83">
        <v>4996</v>
      </c>
      <c r="Z83">
        <v>931</v>
      </c>
      <c r="AA83">
        <v>3134</v>
      </c>
      <c r="AB83">
        <v>918.35</v>
      </c>
      <c r="AC83">
        <v>3127.4</v>
      </c>
      <c r="AD83" s="1">
        <v>0.81610000000000005</v>
      </c>
      <c r="AE83" s="1">
        <v>0.99919999999999998</v>
      </c>
    </row>
    <row r="84" spans="1:31" x14ac:dyDescent="0.3">
      <c r="A84" t="s">
        <v>112</v>
      </c>
      <c r="C84">
        <v>5000</v>
      </c>
      <c r="D84">
        <v>80</v>
      </c>
      <c r="E84">
        <v>90</v>
      </c>
      <c r="F84">
        <v>79.94</v>
      </c>
      <c r="G84">
        <v>90.38</v>
      </c>
      <c r="H84" s="1">
        <v>0.61360000000000003</v>
      </c>
      <c r="I84" s="1">
        <v>0.61360000000000003</v>
      </c>
      <c r="J84">
        <v>5000</v>
      </c>
      <c r="K84">
        <v>931</v>
      </c>
      <c r="L84">
        <v>2996</v>
      </c>
      <c r="M84">
        <v>926.62</v>
      </c>
      <c r="N84">
        <v>2977.95</v>
      </c>
      <c r="O84">
        <f t="shared" si="1"/>
        <v>3.2137769527961839</v>
      </c>
      <c r="P84" s="1">
        <v>0.61360000000000003</v>
      </c>
      <c r="Q84" s="1">
        <v>1</v>
      </c>
      <c r="R84">
        <v>2</v>
      </c>
      <c r="S84">
        <v>67</v>
      </c>
      <c r="T84">
        <v>12</v>
      </c>
      <c r="U84">
        <v>67.03</v>
      </c>
      <c r="V84">
        <v>21.89</v>
      </c>
      <c r="W84" s="1">
        <v>2.0000000000000001E-4</v>
      </c>
      <c r="X84" s="1">
        <v>4.0000000000000002E-4</v>
      </c>
      <c r="Y84">
        <v>4998</v>
      </c>
      <c r="Z84">
        <v>931</v>
      </c>
      <c r="AA84">
        <v>2996</v>
      </c>
      <c r="AB84">
        <v>926.96</v>
      </c>
      <c r="AC84">
        <v>2979.13</v>
      </c>
      <c r="AD84" s="1">
        <v>0.61329999999999996</v>
      </c>
      <c r="AE84" s="1">
        <v>0.99960000000000004</v>
      </c>
    </row>
    <row r="85" spans="1:31" x14ac:dyDescent="0.3">
      <c r="A85" t="s">
        <v>113</v>
      </c>
      <c r="C85">
        <v>5000</v>
      </c>
      <c r="D85">
        <v>81</v>
      </c>
      <c r="E85">
        <v>90</v>
      </c>
      <c r="F85">
        <v>80.34</v>
      </c>
      <c r="G85">
        <v>90.71</v>
      </c>
      <c r="H85" s="1">
        <v>0.44409999999999999</v>
      </c>
      <c r="I85" s="1">
        <v>0.44409999999999999</v>
      </c>
      <c r="J85">
        <v>5000</v>
      </c>
      <c r="K85">
        <v>1065</v>
      </c>
      <c r="L85">
        <v>2864</v>
      </c>
      <c r="M85">
        <v>1047.27</v>
      </c>
      <c r="N85">
        <v>2792.09</v>
      </c>
      <c r="O85">
        <f t="shared" si="1"/>
        <v>2.6660651026000939</v>
      </c>
      <c r="P85" s="1">
        <v>0.44409999999999999</v>
      </c>
      <c r="Q85" s="1">
        <v>1</v>
      </c>
      <c r="R85">
        <v>6</v>
      </c>
      <c r="S85">
        <v>33</v>
      </c>
      <c r="T85">
        <v>17</v>
      </c>
      <c r="U85">
        <v>49.53</v>
      </c>
      <c r="V85">
        <v>2121.63</v>
      </c>
      <c r="W85" s="1">
        <v>5.0000000000000001E-4</v>
      </c>
      <c r="X85" s="1">
        <v>1.1999999999999999E-3</v>
      </c>
      <c r="Y85">
        <v>4994</v>
      </c>
      <c r="Z85">
        <v>1065</v>
      </c>
      <c r="AA85">
        <v>2864</v>
      </c>
      <c r="AB85">
        <v>1048.47</v>
      </c>
      <c r="AC85">
        <v>2792.9</v>
      </c>
      <c r="AD85" s="1">
        <v>0.44359999999999999</v>
      </c>
      <c r="AE85" s="1">
        <v>0.99880000000000002</v>
      </c>
    </row>
    <row r="86" spans="1:31" x14ac:dyDescent="0.3">
      <c r="A86" t="s">
        <v>114</v>
      </c>
      <c r="C86">
        <v>5000</v>
      </c>
      <c r="D86">
        <v>80</v>
      </c>
      <c r="E86">
        <v>89</v>
      </c>
      <c r="F86">
        <v>79.739999999999995</v>
      </c>
      <c r="G86">
        <v>89.91</v>
      </c>
      <c r="H86" s="1">
        <v>0.43809999999999999</v>
      </c>
      <c r="I86" s="1">
        <v>0.43809999999999999</v>
      </c>
      <c r="J86">
        <v>5000</v>
      </c>
      <c r="K86">
        <v>1275</v>
      </c>
      <c r="L86">
        <v>2187</v>
      </c>
      <c r="M86">
        <v>1245.42</v>
      </c>
      <c r="N86">
        <v>2184.11</v>
      </c>
      <c r="O86">
        <f t="shared" si="1"/>
        <v>1.7537136066547832</v>
      </c>
      <c r="P86" s="1">
        <v>0.43809999999999999</v>
      </c>
      <c r="Q86" s="1">
        <v>1</v>
      </c>
      <c r="R86">
        <v>5</v>
      </c>
      <c r="S86">
        <v>42</v>
      </c>
      <c r="T86">
        <v>94</v>
      </c>
      <c r="U86">
        <v>37.26</v>
      </c>
      <c r="V86">
        <v>1405.97</v>
      </c>
      <c r="W86" s="1">
        <v>4.0000000000000002E-4</v>
      </c>
      <c r="X86" s="1">
        <v>1E-3</v>
      </c>
      <c r="Y86">
        <v>4995</v>
      </c>
      <c r="Z86">
        <v>1275</v>
      </c>
      <c r="AA86">
        <v>2187</v>
      </c>
      <c r="AB86">
        <v>1246.6300000000001</v>
      </c>
      <c r="AC86">
        <v>2184.89</v>
      </c>
      <c r="AD86" s="1">
        <v>0.43769999999999998</v>
      </c>
      <c r="AE86" s="1">
        <v>0.999</v>
      </c>
    </row>
    <row r="87" spans="1:31" x14ac:dyDescent="0.3">
      <c r="A87" t="s">
        <v>115</v>
      </c>
      <c r="C87">
        <v>5000</v>
      </c>
      <c r="D87">
        <v>79</v>
      </c>
      <c r="E87">
        <v>91</v>
      </c>
      <c r="F87">
        <v>79.33</v>
      </c>
      <c r="G87">
        <v>91.93</v>
      </c>
      <c r="H87" s="1">
        <v>0.77380000000000004</v>
      </c>
      <c r="I87" s="1">
        <v>0.77380000000000004</v>
      </c>
      <c r="J87">
        <v>5000</v>
      </c>
      <c r="K87">
        <v>567</v>
      </c>
      <c r="L87">
        <v>8058</v>
      </c>
      <c r="M87">
        <v>570.34</v>
      </c>
      <c r="N87">
        <v>8022.67</v>
      </c>
      <c r="O87">
        <f t="shared" si="1"/>
        <v>14.06646912368061</v>
      </c>
      <c r="P87" s="1">
        <v>0.77380000000000004</v>
      </c>
      <c r="Q87" s="1">
        <v>1</v>
      </c>
      <c r="R87">
        <v>20</v>
      </c>
      <c r="S87">
        <v>64</v>
      </c>
      <c r="T87">
        <v>56</v>
      </c>
      <c r="U87">
        <v>74.83</v>
      </c>
      <c r="V87">
        <v>244.07</v>
      </c>
      <c r="W87" s="1">
        <v>3.0999999999999999E-3</v>
      </c>
      <c r="X87" s="1">
        <v>4.0000000000000001E-3</v>
      </c>
      <c r="Y87">
        <v>4981</v>
      </c>
      <c r="Z87">
        <v>567</v>
      </c>
      <c r="AA87">
        <v>8058</v>
      </c>
      <c r="AB87">
        <v>572.24</v>
      </c>
      <c r="AC87">
        <v>8052.36</v>
      </c>
      <c r="AD87" s="1">
        <v>0.77080000000000004</v>
      </c>
      <c r="AE87" s="1">
        <v>0.99619999999999997</v>
      </c>
    </row>
    <row r="88" spans="1:31" x14ac:dyDescent="0.3">
      <c r="A88" t="s">
        <v>116</v>
      </c>
      <c r="C88">
        <v>5000</v>
      </c>
      <c r="D88">
        <v>79</v>
      </c>
      <c r="E88">
        <v>91</v>
      </c>
      <c r="F88">
        <v>78.97</v>
      </c>
      <c r="G88">
        <v>91.51</v>
      </c>
      <c r="H88" s="1">
        <v>0.79990000000000006</v>
      </c>
      <c r="I88" s="1">
        <v>0.79990000000000006</v>
      </c>
      <c r="J88">
        <v>5000</v>
      </c>
      <c r="K88">
        <v>594</v>
      </c>
      <c r="L88">
        <v>8058</v>
      </c>
      <c r="M88">
        <v>591.22</v>
      </c>
      <c r="N88">
        <v>8014.34</v>
      </c>
      <c r="O88">
        <f t="shared" si="1"/>
        <v>13.555596901322689</v>
      </c>
      <c r="P88" s="1">
        <v>0.79990000000000006</v>
      </c>
      <c r="Q88" s="1">
        <v>1</v>
      </c>
      <c r="R88">
        <v>10</v>
      </c>
      <c r="S88">
        <v>64</v>
      </c>
      <c r="T88">
        <v>49</v>
      </c>
      <c r="U88">
        <v>78.040000000000006</v>
      </c>
      <c r="V88">
        <v>10006.17</v>
      </c>
      <c r="W88" s="1">
        <v>1.6000000000000001E-3</v>
      </c>
      <c r="X88" s="1">
        <v>2E-3</v>
      </c>
      <c r="Y88">
        <v>4990</v>
      </c>
      <c r="Z88">
        <v>594</v>
      </c>
      <c r="AA88">
        <v>8058</v>
      </c>
      <c r="AB88">
        <v>592.25</v>
      </c>
      <c r="AC88">
        <v>8010.35</v>
      </c>
      <c r="AD88" s="1">
        <v>0.79830000000000001</v>
      </c>
      <c r="AE88" s="1">
        <v>0.998</v>
      </c>
    </row>
    <row r="89" spans="1:31" x14ac:dyDescent="0.3">
      <c r="A89" t="s">
        <v>117</v>
      </c>
      <c r="C89">
        <v>5000</v>
      </c>
      <c r="D89">
        <v>79</v>
      </c>
      <c r="E89">
        <v>90</v>
      </c>
      <c r="F89">
        <v>78.569999999999993</v>
      </c>
      <c r="G89">
        <v>90.79</v>
      </c>
      <c r="H89" s="1">
        <v>0.8266</v>
      </c>
      <c r="I89" s="1">
        <v>0.8266</v>
      </c>
      <c r="J89">
        <v>5000</v>
      </c>
      <c r="K89">
        <v>594</v>
      </c>
      <c r="L89">
        <v>8058</v>
      </c>
      <c r="M89">
        <v>599.94000000000005</v>
      </c>
      <c r="N89">
        <v>7722.06</v>
      </c>
      <c r="O89">
        <f t="shared" si="1"/>
        <v>12.871387138713871</v>
      </c>
      <c r="P89" s="1">
        <v>0.8266</v>
      </c>
      <c r="Q89" s="1">
        <v>1</v>
      </c>
      <c r="R89">
        <v>12</v>
      </c>
      <c r="S89">
        <v>105</v>
      </c>
      <c r="T89">
        <v>158</v>
      </c>
      <c r="U89">
        <v>100.22</v>
      </c>
      <c r="V89">
        <v>189.96</v>
      </c>
      <c r="W89" s="1">
        <v>2E-3</v>
      </c>
      <c r="X89" s="1">
        <v>2.3999999999999998E-3</v>
      </c>
      <c r="Y89">
        <v>4989</v>
      </c>
      <c r="Z89">
        <v>594</v>
      </c>
      <c r="AA89">
        <v>8058</v>
      </c>
      <c r="AB89">
        <v>601.08000000000004</v>
      </c>
      <c r="AC89">
        <v>7738.67</v>
      </c>
      <c r="AD89" s="1">
        <v>0.82479999999999998</v>
      </c>
      <c r="AE89" s="1">
        <v>0.99780000000000002</v>
      </c>
    </row>
    <row r="90" spans="1:31" x14ac:dyDescent="0.3">
      <c r="A90" t="s">
        <v>118</v>
      </c>
      <c r="C90">
        <v>5000</v>
      </c>
      <c r="D90">
        <v>79</v>
      </c>
      <c r="E90">
        <v>90</v>
      </c>
      <c r="F90">
        <v>78.39</v>
      </c>
      <c r="G90">
        <v>90.61</v>
      </c>
      <c r="H90" s="1">
        <v>0.80569999999999997</v>
      </c>
      <c r="I90" s="1">
        <v>0.80569999999999997</v>
      </c>
      <c r="J90">
        <v>5000</v>
      </c>
      <c r="K90">
        <v>777</v>
      </c>
      <c r="L90">
        <v>8058</v>
      </c>
      <c r="M90">
        <v>759.23</v>
      </c>
      <c r="N90">
        <v>7723.05</v>
      </c>
      <c r="O90">
        <f t="shared" si="1"/>
        <v>10.172213953610894</v>
      </c>
      <c r="P90" s="1">
        <v>0.80569999999999997</v>
      </c>
      <c r="Q90" s="1">
        <v>1</v>
      </c>
      <c r="R90">
        <v>16</v>
      </c>
      <c r="S90">
        <v>56</v>
      </c>
      <c r="T90">
        <v>54</v>
      </c>
      <c r="U90">
        <v>67.45</v>
      </c>
      <c r="V90">
        <v>15211.87</v>
      </c>
      <c r="W90" s="1">
        <v>2.5999999999999999E-3</v>
      </c>
      <c r="X90" s="1">
        <v>3.2000000000000002E-3</v>
      </c>
      <c r="Y90">
        <v>4986</v>
      </c>
      <c r="Z90">
        <v>777</v>
      </c>
      <c r="AA90">
        <v>8058</v>
      </c>
      <c r="AB90">
        <v>761.2</v>
      </c>
      <c r="AC90">
        <v>7696.08</v>
      </c>
      <c r="AD90" s="1">
        <v>0.8034</v>
      </c>
      <c r="AE90" s="1">
        <v>0.99719999999999998</v>
      </c>
    </row>
    <row r="91" spans="1:31" x14ac:dyDescent="0.3">
      <c r="A91" t="s">
        <v>119</v>
      </c>
      <c r="C91">
        <v>5000</v>
      </c>
      <c r="D91">
        <v>80</v>
      </c>
      <c r="E91">
        <v>90</v>
      </c>
      <c r="F91">
        <v>79.349999999999994</v>
      </c>
      <c r="G91">
        <v>90.6</v>
      </c>
      <c r="H91" s="1">
        <v>0.83020000000000005</v>
      </c>
      <c r="I91" s="1">
        <v>0.83020000000000005</v>
      </c>
      <c r="J91">
        <v>5000</v>
      </c>
      <c r="K91">
        <v>594</v>
      </c>
      <c r="L91">
        <v>6732</v>
      </c>
      <c r="M91">
        <v>600.08000000000004</v>
      </c>
      <c r="N91">
        <v>6660.07</v>
      </c>
      <c r="O91">
        <f t="shared" si="1"/>
        <v>11.09863684842021</v>
      </c>
      <c r="P91" s="1">
        <v>0.83020000000000005</v>
      </c>
      <c r="Q91" s="1">
        <v>1</v>
      </c>
      <c r="R91">
        <v>11</v>
      </c>
      <c r="S91">
        <v>112</v>
      </c>
      <c r="T91">
        <v>302</v>
      </c>
      <c r="U91">
        <v>103.05</v>
      </c>
      <c r="V91">
        <v>383.89</v>
      </c>
      <c r="W91" s="1">
        <v>1.8E-3</v>
      </c>
      <c r="X91" s="1">
        <v>2.2000000000000001E-3</v>
      </c>
      <c r="Y91">
        <v>4990</v>
      </c>
      <c r="Z91">
        <v>594</v>
      </c>
      <c r="AA91">
        <v>6732</v>
      </c>
      <c r="AB91">
        <v>601.09</v>
      </c>
      <c r="AC91">
        <v>6672.66</v>
      </c>
      <c r="AD91" s="1">
        <v>0.82850000000000001</v>
      </c>
      <c r="AE91" s="1">
        <v>0.998</v>
      </c>
    </row>
    <row r="92" spans="1:31" x14ac:dyDescent="0.3">
      <c r="A92" t="s">
        <v>120</v>
      </c>
      <c r="C92">
        <v>5000</v>
      </c>
      <c r="D92">
        <v>79</v>
      </c>
      <c r="E92">
        <v>91</v>
      </c>
      <c r="F92">
        <v>79.260000000000005</v>
      </c>
      <c r="G92">
        <v>91.35</v>
      </c>
      <c r="H92" s="1">
        <v>0.81299999999999994</v>
      </c>
      <c r="I92" s="1">
        <v>0.81299999999999994</v>
      </c>
      <c r="J92">
        <v>5000</v>
      </c>
      <c r="K92">
        <v>621</v>
      </c>
      <c r="L92">
        <v>6732</v>
      </c>
      <c r="M92">
        <v>626.82000000000005</v>
      </c>
      <c r="N92">
        <v>6634.6</v>
      </c>
      <c r="O92">
        <f t="shared" si="1"/>
        <v>10.584537825851122</v>
      </c>
      <c r="P92" s="1">
        <v>0.81299999999999994</v>
      </c>
      <c r="Q92" s="1">
        <v>1</v>
      </c>
      <c r="R92">
        <v>20</v>
      </c>
      <c r="S92">
        <v>63</v>
      </c>
      <c r="T92">
        <v>37</v>
      </c>
      <c r="U92">
        <v>70.680000000000007</v>
      </c>
      <c r="V92">
        <v>150.96</v>
      </c>
      <c r="W92" s="1">
        <v>3.3E-3</v>
      </c>
      <c r="X92" s="1">
        <v>4.0000000000000001E-3</v>
      </c>
      <c r="Y92">
        <v>4980</v>
      </c>
      <c r="Z92">
        <v>621</v>
      </c>
      <c r="AA92">
        <v>6732</v>
      </c>
      <c r="AB92">
        <v>629.04999999999995</v>
      </c>
      <c r="AC92">
        <v>6660.64</v>
      </c>
      <c r="AD92" s="1">
        <v>0.80979999999999996</v>
      </c>
      <c r="AE92" s="1">
        <v>0.996</v>
      </c>
    </row>
    <row r="93" spans="1:31" x14ac:dyDescent="0.3">
      <c r="A93" t="s">
        <v>121</v>
      </c>
      <c r="C93">
        <v>5000</v>
      </c>
      <c r="D93">
        <v>80</v>
      </c>
      <c r="E93">
        <v>91</v>
      </c>
      <c r="F93">
        <v>79.44</v>
      </c>
      <c r="G93">
        <v>91.54</v>
      </c>
      <c r="H93" s="1">
        <v>0.7944</v>
      </c>
      <c r="I93" s="1">
        <v>0.7944</v>
      </c>
      <c r="J93">
        <v>5000</v>
      </c>
      <c r="K93">
        <v>649</v>
      </c>
      <c r="L93">
        <v>7041</v>
      </c>
      <c r="M93">
        <v>655.30999999999995</v>
      </c>
      <c r="N93">
        <v>6625.4</v>
      </c>
      <c r="O93">
        <f t="shared" si="1"/>
        <v>10.110329462391846</v>
      </c>
      <c r="P93" s="1">
        <v>0.7944</v>
      </c>
      <c r="Q93" s="1">
        <v>1</v>
      </c>
      <c r="R93">
        <v>20</v>
      </c>
      <c r="S93">
        <v>60</v>
      </c>
      <c r="T93">
        <v>32</v>
      </c>
      <c r="U93">
        <v>67.16</v>
      </c>
      <c r="V93">
        <v>113.82</v>
      </c>
      <c r="W93" s="1">
        <v>3.2000000000000002E-3</v>
      </c>
      <c r="X93" s="1">
        <v>4.0000000000000001E-3</v>
      </c>
      <c r="Y93">
        <v>4982</v>
      </c>
      <c r="Z93">
        <v>649</v>
      </c>
      <c r="AA93">
        <v>7041</v>
      </c>
      <c r="AB93">
        <v>657.46</v>
      </c>
      <c r="AC93">
        <v>6648.97</v>
      </c>
      <c r="AD93" s="1">
        <v>0.79149999999999998</v>
      </c>
      <c r="AE93" s="1">
        <v>0.99639999999999995</v>
      </c>
    </row>
    <row r="94" spans="1:31" x14ac:dyDescent="0.3">
      <c r="A94" t="s">
        <v>122</v>
      </c>
      <c r="C94">
        <v>5000</v>
      </c>
      <c r="D94">
        <v>80</v>
      </c>
      <c r="E94">
        <v>91</v>
      </c>
      <c r="F94">
        <v>79.900000000000006</v>
      </c>
      <c r="G94">
        <v>91.6</v>
      </c>
      <c r="H94" s="1">
        <v>0.76700000000000002</v>
      </c>
      <c r="I94" s="1">
        <v>0.76700000000000002</v>
      </c>
      <c r="J94">
        <v>5000</v>
      </c>
      <c r="K94">
        <v>851</v>
      </c>
      <c r="L94">
        <v>6732</v>
      </c>
      <c r="M94">
        <v>842.53</v>
      </c>
      <c r="N94">
        <v>6417.7</v>
      </c>
      <c r="O94">
        <f t="shared" si="1"/>
        <v>7.6171768364331243</v>
      </c>
      <c r="P94" s="1">
        <v>0.76700000000000002</v>
      </c>
      <c r="Q94" s="1">
        <v>1</v>
      </c>
      <c r="R94">
        <v>19</v>
      </c>
      <c r="S94">
        <v>55</v>
      </c>
      <c r="T94">
        <v>27</v>
      </c>
      <c r="U94">
        <v>67.28</v>
      </c>
      <c r="V94">
        <v>235.57</v>
      </c>
      <c r="W94" s="1">
        <v>2.8999999999999998E-3</v>
      </c>
      <c r="X94" s="1">
        <v>3.8E-3</v>
      </c>
      <c r="Y94">
        <v>4982</v>
      </c>
      <c r="Z94">
        <v>851</v>
      </c>
      <c r="AA94">
        <v>6732</v>
      </c>
      <c r="AB94">
        <v>845.35</v>
      </c>
      <c r="AC94">
        <v>6440.15</v>
      </c>
      <c r="AD94" s="1">
        <v>0.76419999999999999</v>
      </c>
      <c r="AE94" s="1">
        <v>0.99639999999999995</v>
      </c>
    </row>
    <row r="95" spans="1:31" x14ac:dyDescent="0.3">
      <c r="A95" t="s">
        <v>123</v>
      </c>
      <c r="C95">
        <v>5000</v>
      </c>
      <c r="D95">
        <v>80</v>
      </c>
      <c r="E95">
        <v>91</v>
      </c>
      <c r="F95">
        <v>79.61</v>
      </c>
      <c r="G95">
        <v>91.23</v>
      </c>
      <c r="H95" s="1">
        <v>0.75539999999999996</v>
      </c>
      <c r="I95" s="1">
        <v>0.75539999999999996</v>
      </c>
      <c r="J95">
        <v>5000</v>
      </c>
      <c r="K95">
        <v>679</v>
      </c>
      <c r="L95">
        <v>5376</v>
      </c>
      <c r="M95">
        <v>676.29</v>
      </c>
      <c r="N95">
        <v>5154.54</v>
      </c>
      <c r="O95">
        <f t="shared" si="1"/>
        <v>7.6217894690147725</v>
      </c>
      <c r="P95" s="1">
        <v>0.75539999999999996</v>
      </c>
      <c r="Q95" s="1">
        <v>1</v>
      </c>
      <c r="R95">
        <v>7</v>
      </c>
      <c r="S95">
        <v>57</v>
      </c>
      <c r="T95">
        <v>20</v>
      </c>
      <c r="U95">
        <v>64.45</v>
      </c>
      <c r="V95">
        <v>72.349999999999994</v>
      </c>
      <c r="W95" s="1">
        <v>1.1000000000000001E-3</v>
      </c>
      <c r="X95" s="1">
        <v>1.4E-3</v>
      </c>
      <c r="Y95">
        <v>4993</v>
      </c>
      <c r="Z95">
        <v>679</v>
      </c>
      <c r="AA95">
        <v>5376</v>
      </c>
      <c r="AB95">
        <v>677.15</v>
      </c>
      <c r="AC95">
        <v>5161.67</v>
      </c>
      <c r="AD95" s="1">
        <v>0.75429999999999997</v>
      </c>
      <c r="AE95" s="1">
        <v>0.99860000000000004</v>
      </c>
    </row>
    <row r="96" spans="1:31" x14ac:dyDescent="0.3">
      <c r="A96" t="s">
        <v>124</v>
      </c>
      <c r="C96">
        <v>5000</v>
      </c>
      <c r="D96">
        <v>79</v>
      </c>
      <c r="E96">
        <v>91</v>
      </c>
      <c r="F96">
        <v>79.31</v>
      </c>
      <c r="G96">
        <v>92.15</v>
      </c>
      <c r="H96" s="1">
        <v>0.52939999999999998</v>
      </c>
      <c r="I96" s="1">
        <v>0.52939999999999998</v>
      </c>
      <c r="J96">
        <v>5000</v>
      </c>
      <c r="K96">
        <v>679</v>
      </c>
      <c r="L96">
        <v>5376</v>
      </c>
      <c r="M96">
        <v>682.16</v>
      </c>
      <c r="N96">
        <v>5055</v>
      </c>
      <c r="O96">
        <f t="shared" si="1"/>
        <v>7.4102849771314654</v>
      </c>
      <c r="P96" s="1">
        <v>0.52939999999999998</v>
      </c>
      <c r="Q96" s="1">
        <v>1</v>
      </c>
      <c r="R96">
        <v>30</v>
      </c>
      <c r="S96">
        <v>123</v>
      </c>
      <c r="T96">
        <v>144</v>
      </c>
      <c r="U96">
        <v>102.15</v>
      </c>
      <c r="V96">
        <v>286.05</v>
      </c>
      <c r="W96" s="1">
        <v>3.2000000000000002E-3</v>
      </c>
      <c r="X96" s="1">
        <v>6.0000000000000001E-3</v>
      </c>
      <c r="Y96">
        <v>4974</v>
      </c>
      <c r="Z96">
        <v>679</v>
      </c>
      <c r="AA96">
        <v>5376</v>
      </c>
      <c r="AB96">
        <v>685.22</v>
      </c>
      <c r="AC96">
        <v>5079.8900000000003</v>
      </c>
      <c r="AD96" s="1">
        <v>0.52669999999999995</v>
      </c>
      <c r="AE96" s="1">
        <v>0.99480000000000002</v>
      </c>
    </row>
    <row r="97" spans="1:31" x14ac:dyDescent="0.3">
      <c r="A97" t="s">
        <v>125</v>
      </c>
      <c r="C97">
        <v>1636</v>
      </c>
      <c r="D97">
        <v>80</v>
      </c>
      <c r="E97">
        <v>92</v>
      </c>
      <c r="F97">
        <v>79.86</v>
      </c>
      <c r="G97">
        <v>92.22</v>
      </c>
      <c r="H97" s="1">
        <v>0.30640000000000001</v>
      </c>
      <c r="I97" s="1">
        <v>0.30640000000000001</v>
      </c>
      <c r="J97">
        <v>1636</v>
      </c>
      <c r="K97">
        <v>743</v>
      </c>
      <c r="L97">
        <v>4914</v>
      </c>
      <c r="M97">
        <v>698.64</v>
      </c>
      <c r="N97">
        <v>4480.87</v>
      </c>
      <c r="O97">
        <f t="shared" si="1"/>
        <v>6.4137037673193635</v>
      </c>
      <c r="P97" s="1">
        <v>0.30640000000000001</v>
      </c>
      <c r="Q97" s="1">
        <v>1</v>
      </c>
      <c r="R97">
        <v>47</v>
      </c>
      <c r="S97">
        <v>112</v>
      </c>
      <c r="T97">
        <v>90</v>
      </c>
      <c r="U97">
        <v>99.26</v>
      </c>
      <c r="V97">
        <v>2167.58</v>
      </c>
      <c r="W97" s="1">
        <v>8.8000000000000005E-3</v>
      </c>
      <c r="X97" s="1">
        <v>2.87E-2</v>
      </c>
      <c r="Y97">
        <v>1593</v>
      </c>
      <c r="Z97">
        <v>743</v>
      </c>
      <c r="AA97">
        <v>4914</v>
      </c>
      <c r="AB97">
        <v>714.92</v>
      </c>
      <c r="AC97">
        <v>4538.1899999999996</v>
      </c>
      <c r="AD97" s="1">
        <v>0.2984</v>
      </c>
      <c r="AE97" s="1">
        <v>0.97370000000000001</v>
      </c>
    </row>
    <row r="98" spans="1:31" x14ac:dyDescent="0.3">
      <c r="A98" t="s">
        <v>126</v>
      </c>
      <c r="C98">
        <v>4721</v>
      </c>
      <c r="D98">
        <v>80</v>
      </c>
      <c r="E98">
        <v>91</v>
      </c>
      <c r="F98">
        <v>79.849999999999994</v>
      </c>
      <c r="G98">
        <v>92.16</v>
      </c>
      <c r="H98" s="1">
        <v>0.37959999999999999</v>
      </c>
      <c r="I98" s="1">
        <v>0.37959999999999999</v>
      </c>
      <c r="J98">
        <v>4721</v>
      </c>
      <c r="K98">
        <v>813</v>
      </c>
      <c r="L98">
        <v>4914</v>
      </c>
      <c r="M98">
        <v>778.99</v>
      </c>
      <c r="N98">
        <v>4550.37</v>
      </c>
      <c r="O98">
        <f t="shared" si="1"/>
        <v>5.8413715195317009</v>
      </c>
      <c r="P98" s="1">
        <v>0.37959999999999999</v>
      </c>
      <c r="Q98" s="1">
        <v>1</v>
      </c>
      <c r="R98">
        <v>60</v>
      </c>
      <c r="S98">
        <v>118</v>
      </c>
      <c r="T98">
        <v>80</v>
      </c>
      <c r="U98">
        <v>100.19</v>
      </c>
      <c r="V98">
        <v>433.71</v>
      </c>
      <c r="W98" s="1">
        <v>4.7999999999999996E-3</v>
      </c>
      <c r="X98" s="1">
        <v>1.2699999999999999E-2</v>
      </c>
      <c r="Y98">
        <v>4673</v>
      </c>
      <c r="Z98">
        <v>813</v>
      </c>
      <c r="AA98">
        <v>4914</v>
      </c>
      <c r="AB98">
        <v>786.07</v>
      </c>
      <c r="AC98">
        <v>4591.84</v>
      </c>
      <c r="AD98" s="1">
        <v>0.37569999999999998</v>
      </c>
      <c r="AE98" s="1">
        <v>0.98980000000000001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"/>
  <sheetViews>
    <sheetView workbookViewId="0">
      <selection activeCell="A11" sqref="A11"/>
    </sheetView>
  </sheetViews>
  <sheetFormatPr defaultRowHeight="14.4" x14ac:dyDescent="0.3"/>
  <sheetData>
    <row r="1" spans="1:19" x14ac:dyDescent="0.3">
      <c r="A1" s="2" t="s">
        <v>136</v>
      </c>
      <c r="B1">
        <v>15.26</v>
      </c>
      <c r="C1">
        <v>4.5789999999999997</v>
      </c>
      <c r="D1">
        <v>1.526</v>
      </c>
      <c r="E1">
        <v>0.45789999999999997</v>
      </c>
      <c r="G1" s="2" t="s">
        <v>135</v>
      </c>
      <c r="H1">
        <v>15.26</v>
      </c>
      <c r="I1">
        <v>4.5789999999999997</v>
      </c>
      <c r="J1">
        <v>1.526</v>
      </c>
      <c r="K1">
        <v>0.45789999999999997</v>
      </c>
      <c r="M1" s="2" t="s">
        <v>137</v>
      </c>
      <c r="N1">
        <v>15.26</v>
      </c>
      <c r="O1">
        <v>4.5789999999999997</v>
      </c>
      <c r="P1">
        <v>1.526</v>
      </c>
      <c r="Q1">
        <v>0.45789999999999997</v>
      </c>
    </row>
    <row r="2" spans="1:19" x14ac:dyDescent="0.3">
      <c r="A2" t="s">
        <v>127</v>
      </c>
      <c r="B2">
        <v>6.8680655421079706E-2</v>
      </c>
      <c r="C2">
        <v>6.9565730469671946E-2</v>
      </c>
      <c r="D2">
        <v>5.6070939867041619E-2</v>
      </c>
      <c r="E2">
        <v>5.3643566216766352E-2</v>
      </c>
      <c r="G2" t="s">
        <v>127</v>
      </c>
      <c r="H2">
        <v>3.1318612561573554E-2</v>
      </c>
      <c r="I2">
        <v>4.1453028591292254E-2</v>
      </c>
      <c r="J2">
        <v>3.5132780411636248E-2</v>
      </c>
      <c r="K2">
        <v>4.4177754587355428E-2</v>
      </c>
      <c r="M2" t="s">
        <v>127</v>
      </c>
      <c r="N2">
        <v>2.6857735117840568E-2</v>
      </c>
      <c r="O2">
        <v>3.2521503181021878E-2</v>
      </c>
      <c r="P2">
        <v>3.0921624283148933E-2</v>
      </c>
      <c r="Q2">
        <v>3.3109192861630096E-2</v>
      </c>
    </row>
    <row r="3" spans="1:19" x14ac:dyDescent="0.3">
      <c r="A3" t="s">
        <v>128</v>
      </c>
      <c r="B3">
        <v>0.21248855691803548</v>
      </c>
      <c r="C3">
        <v>0.13288283704110779</v>
      </c>
      <c r="D3">
        <v>0.17635106730814143</v>
      </c>
      <c r="E3">
        <v>0.11143910033613605</v>
      </c>
      <c r="G3" t="s">
        <v>128</v>
      </c>
      <c r="H3">
        <v>4.9729219713321872E-2</v>
      </c>
      <c r="I3">
        <v>4.7240398087561933E-2</v>
      </c>
      <c r="J3">
        <v>4.1627044503613542E-2</v>
      </c>
      <c r="K3">
        <v>4.1863364191854172E-2</v>
      </c>
      <c r="M3" t="s">
        <v>128</v>
      </c>
      <c r="N3">
        <v>2.4187659106885702E-2</v>
      </c>
      <c r="O3">
        <v>2.4384177043446798E-2</v>
      </c>
      <c r="P3">
        <v>2.6158182893079605E-2</v>
      </c>
      <c r="Q3">
        <v>3.0468323033589775E-2</v>
      </c>
    </row>
    <row r="4" spans="1:19" x14ac:dyDescent="0.3">
      <c r="A4" t="s">
        <v>129</v>
      </c>
      <c r="B4">
        <v>0.24616504502856446</v>
      </c>
      <c r="C4">
        <v>0.30850401613955619</v>
      </c>
      <c r="D4">
        <v>0.50672418843705902</v>
      </c>
      <c r="E4">
        <v>0.12539058801249883</v>
      </c>
      <c r="G4" t="s">
        <v>129</v>
      </c>
      <c r="H4">
        <v>0.23154643237351946</v>
      </c>
      <c r="I4">
        <v>0.20115278783490226</v>
      </c>
      <c r="J4">
        <v>0.16142785002938814</v>
      </c>
      <c r="K4">
        <v>6.3581945885785612E-2</v>
      </c>
      <c r="M4" t="s">
        <v>129</v>
      </c>
      <c r="N4">
        <v>7.7565428335950995E-2</v>
      </c>
      <c r="O4">
        <v>8.2749931159934245E-2</v>
      </c>
      <c r="P4">
        <v>6.8457430658498686E-2</v>
      </c>
      <c r="Q4">
        <v>3.640715236764934E-2</v>
      </c>
    </row>
    <row r="5" spans="1:19" x14ac:dyDescent="0.3">
      <c r="A5" t="s">
        <v>130</v>
      </c>
      <c r="B5">
        <v>2.642913847731855</v>
      </c>
      <c r="C5">
        <v>2.4181651176186691</v>
      </c>
      <c r="D5">
        <v>2.2097199223688193</v>
      </c>
      <c r="E5">
        <v>1.3145551405302798</v>
      </c>
      <c r="G5" t="s">
        <v>130</v>
      </c>
      <c r="H5">
        <v>2.5059174416133549</v>
      </c>
      <c r="I5">
        <v>2.5703271123453262</v>
      </c>
      <c r="J5">
        <v>2.3816763132830241</v>
      </c>
      <c r="K5">
        <v>1.3656586201359526</v>
      </c>
      <c r="M5" t="s">
        <v>130</v>
      </c>
      <c r="N5">
        <v>1.7192811669448052</v>
      </c>
      <c r="O5">
        <v>1.685395928273802</v>
      </c>
      <c r="P5">
        <v>1.4612229425658272</v>
      </c>
      <c r="Q5">
        <v>0.7682280428022884</v>
      </c>
    </row>
    <row r="6" spans="1:19" x14ac:dyDescent="0.3">
      <c r="A6" t="s">
        <v>131</v>
      </c>
      <c r="B6">
        <v>3.4834542676400466</v>
      </c>
      <c r="C6">
        <v>3.1356683564860535</v>
      </c>
      <c r="D6">
        <v>3.2664469847194684</v>
      </c>
      <c r="E6">
        <v>2.089990568961992</v>
      </c>
      <c r="G6" t="s">
        <v>131</v>
      </c>
      <c r="H6">
        <v>2.6734616377804441</v>
      </c>
      <c r="I6">
        <v>2.6564944632631047</v>
      </c>
      <c r="J6">
        <v>2.336903101671278</v>
      </c>
      <c r="K6">
        <v>1.3784324863531825</v>
      </c>
      <c r="M6" t="s">
        <v>131</v>
      </c>
      <c r="N6">
        <v>1.7546466545751036</v>
      </c>
      <c r="O6">
        <v>1.6052903016818831</v>
      </c>
      <c r="P6">
        <v>1.3534408072434472</v>
      </c>
      <c r="Q6">
        <v>0.67362168506534703</v>
      </c>
    </row>
    <row r="7" spans="1:19" x14ac:dyDescent="0.3">
      <c r="A7" t="s">
        <v>132</v>
      </c>
      <c r="B7">
        <v>6.0829308122045553</v>
      </c>
      <c r="C7">
        <v>5.477754546338617</v>
      </c>
      <c r="D7">
        <v>4.9481403118887615</v>
      </c>
      <c r="E7">
        <v>3.5341179767409274</v>
      </c>
      <c r="G7" t="s">
        <v>132</v>
      </c>
      <c r="H7">
        <v>5.3810735809867554</v>
      </c>
      <c r="I7">
        <v>4.5858379621070231</v>
      </c>
      <c r="J7">
        <v>4.333614914932717</v>
      </c>
      <c r="K7">
        <v>2.7485538083568883</v>
      </c>
      <c r="M7" t="s">
        <v>132</v>
      </c>
      <c r="N7">
        <v>3.9626893893676427</v>
      </c>
      <c r="O7">
        <v>3.7798696255853907</v>
      </c>
      <c r="P7">
        <v>3.0635194102777739</v>
      </c>
      <c r="Q7">
        <v>2.2363238230179689</v>
      </c>
    </row>
    <row r="8" spans="1:19" x14ac:dyDescent="0.3">
      <c r="A8" t="s">
        <v>133</v>
      </c>
      <c r="B8">
        <v>5.9440970798027184</v>
      </c>
      <c r="C8">
        <v>5.3873066696625855</v>
      </c>
      <c r="D8">
        <v>5.2779366278233342</v>
      </c>
      <c r="E8">
        <v>3.3176760446146161</v>
      </c>
      <c r="G8" t="s">
        <v>133</v>
      </c>
      <c r="H8">
        <v>5.2368575747396706</v>
      </c>
      <c r="I8">
        <v>4.8479056527043509</v>
      </c>
      <c r="J8">
        <v>4.3277465932358963</v>
      </c>
      <c r="K8">
        <v>2.7297243730345389</v>
      </c>
      <c r="M8" t="s">
        <v>133</v>
      </c>
      <c r="N8">
        <v>3.4053506238762057</v>
      </c>
      <c r="O8">
        <v>3.2137769527961839</v>
      </c>
      <c r="P8">
        <v>2.6660651026000939</v>
      </c>
      <c r="Q8">
        <v>1.7537136066547832</v>
      </c>
    </row>
    <row r="9" spans="1:19" x14ac:dyDescent="0.3">
      <c r="A9" t="s">
        <v>134</v>
      </c>
      <c r="B9">
        <v>14.06646912368061</v>
      </c>
      <c r="C9">
        <v>13.555596901322689</v>
      </c>
      <c r="D9">
        <v>12.871387138713871</v>
      </c>
      <c r="E9">
        <v>10.172213953610894</v>
      </c>
      <c r="G9" t="s">
        <v>134</v>
      </c>
      <c r="H9">
        <v>11.09863684842021</v>
      </c>
      <c r="I9">
        <v>10.584537825851122</v>
      </c>
      <c r="J9">
        <v>10.110329462391846</v>
      </c>
      <c r="K9">
        <v>7.6171768364331243</v>
      </c>
      <c r="M9" t="s">
        <v>134</v>
      </c>
      <c r="N9">
        <v>7.6217894690147725</v>
      </c>
      <c r="O9">
        <v>7.4102849771314654</v>
      </c>
      <c r="P9">
        <v>6.4137037673193635</v>
      </c>
      <c r="Q9">
        <v>5.8413715195317009</v>
      </c>
    </row>
    <row r="12" spans="1:19" x14ac:dyDescent="0.3">
      <c r="A12">
        <v>15.26</v>
      </c>
      <c r="B12" t="s">
        <v>136</v>
      </c>
      <c r="C12" t="s">
        <v>135</v>
      </c>
      <c r="D12" t="s">
        <v>137</v>
      </c>
      <c r="F12">
        <v>4.5789999999999997</v>
      </c>
      <c r="G12" t="s">
        <v>136</v>
      </c>
      <c r="H12" t="s">
        <v>135</v>
      </c>
      <c r="I12" t="s">
        <v>137</v>
      </c>
      <c r="K12">
        <v>1.526</v>
      </c>
      <c r="L12" t="s">
        <v>136</v>
      </c>
      <c r="M12" t="s">
        <v>135</v>
      </c>
      <c r="N12" t="s">
        <v>137</v>
      </c>
      <c r="P12">
        <v>0.45789999999999997</v>
      </c>
      <c r="Q12" t="s">
        <v>136</v>
      </c>
      <c r="R12" t="s">
        <v>135</v>
      </c>
      <c r="S12" t="s">
        <v>137</v>
      </c>
    </row>
    <row r="13" spans="1:19" x14ac:dyDescent="0.3">
      <c r="A13" t="s">
        <v>127</v>
      </c>
      <c r="B13">
        <v>6.8680655421079706E-2</v>
      </c>
      <c r="C13">
        <v>3.1318612561573554E-2</v>
      </c>
      <c r="D13">
        <v>2.6857735117840568E-2</v>
      </c>
      <c r="F13" t="s">
        <v>127</v>
      </c>
      <c r="G13">
        <v>6.9565730469671946E-2</v>
      </c>
      <c r="H13">
        <v>4.1453028591292254E-2</v>
      </c>
      <c r="I13">
        <v>3.2521503181021878E-2</v>
      </c>
      <c r="K13" t="s">
        <v>127</v>
      </c>
      <c r="L13">
        <v>5.6070939867041619E-2</v>
      </c>
      <c r="M13">
        <v>3.5132780411636248E-2</v>
      </c>
      <c r="N13">
        <v>3.0921624283148933E-2</v>
      </c>
      <c r="P13" t="s">
        <v>127</v>
      </c>
      <c r="Q13">
        <v>5.3643566216766352E-2</v>
      </c>
      <c r="R13">
        <v>4.4177754587355428E-2</v>
      </c>
      <c r="S13">
        <v>3.3109192861630096E-2</v>
      </c>
    </row>
    <row r="14" spans="1:19" x14ac:dyDescent="0.3">
      <c r="A14" t="s">
        <v>128</v>
      </c>
      <c r="B14">
        <v>0.21248855691803548</v>
      </c>
      <c r="C14">
        <v>4.9729219713321872E-2</v>
      </c>
      <c r="D14">
        <v>2.4187659106885702E-2</v>
      </c>
      <c r="F14" t="s">
        <v>128</v>
      </c>
      <c r="G14">
        <v>0.13288283704110779</v>
      </c>
      <c r="H14">
        <v>4.7240398087561933E-2</v>
      </c>
      <c r="I14">
        <v>2.4384177043446798E-2</v>
      </c>
      <c r="K14" t="s">
        <v>128</v>
      </c>
      <c r="L14">
        <v>0.17635106730814143</v>
      </c>
      <c r="M14">
        <v>4.1627044503613542E-2</v>
      </c>
      <c r="N14">
        <v>2.6158182893079605E-2</v>
      </c>
      <c r="P14" t="s">
        <v>128</v>
      </c>
      <c r="Q14">
        <v>0.11143910033613605</v>
      </c>
      <c r="R14">
        <v>4.1863364191854172E-2</v>
      </c>
      <c r="S14">
        <v>3.0468323033589775E-2</v>
      </c>
    </row>
    <row r="15" spans="1:19" x14ac:dyDescent="0.3">
      <c r="A15" t="s">
        <v>129</v>
      </c>
      <c r="B15">
        <v>0.24616504502856446</v>
      </c>
      <c r="C15">
        <v>0.23154643237351946</v>
      </c>
      <c r="D15">
        <v>7.7565428335950995E-2</v>
      </c>
      <c r="F15" t="s">
        <v>129</v>
      </c>
      <c r="G15">
        <v>0.30850401613955619</v>
      </c>
      <c r="H15">
        <v>0.20115278783490226</v>
      </c>
      <c r="I15">
        <v>8.2749931159934245E-2</v>
      </c>
      <c r="K15" t="s">
        <v>129</v>
      </c>
      <c r="L15">
        <v>0.50672418843705902</v>
      </c>
      <c r="M15">
        <v>0.16142785002938814</v>
      </c>
      <c r="N15">
        <v>6.8457430658498686E-2</v>
      </c>
      <c r="P15" t="s">
        <v>129</v>
      </c>
      <c r="Q15">
        <v>0.12539058801249883</v>
      </c>
      <c r="R15">
        <v>6.3581945885785612E-2</v>
      </c>
      <c r="S15">
        <v>3.640715236764934E-2</v>
      </c>
    </row>
    <row r="16" spans="1:19" x14ac:dyDescent="0.3">
      <c r="A16" t="s">
        <v>130</v>
      </c>
      <c r="B16">
        <v>2.642913847731855</v>
      </c>
      <c r="C16">
        <v>2.5059174416133549</v>
      </c>
      <c r="D16">
        <v>1.7192811669448052</v>
      </c>
      <c r="F16" t="s">
        <v>130</v>
      </c>
      <c r="G16">
        <v>2.4181651176186691</v>
      </c>
      <c r="H16">
        <v>2.5703271123453262</v>
      </c>
      <c r="I16">
        <v>1.685395928273802</v>
      </c>
      <c r="K16" t="s">
        <v>130</v>
      </c>
      <c r="L16">
        <v>2.2097199223688193</v>
      </c>
      <c r="M16">
        <v>2.3816763132830241</v>
      </c>
      <c r="N16">
        <v>1.4612229425658272</v>
      </c>
      <c r="P16" t="s">
        <v>130</v>
      </c>
      <c r="Q16">
        <v>1.3145551405302798</v>
      </c>
      <c r="R16">
        <v>1.3656586201359526</v>
      </c>
      <c r="S16">
        <v>0.7682280428022884</v>
      </c>
    </row>
    <row r="17" spans="1:19" x14ac:dyDescent="0.3">
      <c r="A17" t="s">
        <v>131</v>
      </c>
      <c r="B17">
        <v>3.4834542676400466</v>
      </c>
      <c r="C17">
        <v>2.6734616377804441</v>
      </c>
      <c r="D17">
        <v>1.7546466545751036</v>
      </c>
      <c r="F17" t="s">
        <v>131</v>
      </c>
      <c r="G17">
        <v>3.1356683564860535</v>
      </c>
      <c r="H17">
        <v>2.6564944632631047</v>
      </c>
      <c r="I17">
        <v>1.6052903016818831</v>
      </c>
      <c r="K17" t="s">
        <v>131</v>
      </c>
      <c r="L17">
        <v>3.2664469847194684</v>
      </c>
      <c r="M17">
        <v>2.336903101671278</v>
      </c>
      <c r="N17">
        <v>1.3534408072434472</v>
      </c>
      <c r="P17" t="s">
        <v>131</v>
      </c>
      <c r="Q17">
        <v>2.089990568961992</v>
      </c>
      <c r="R17">
        <v>1.3784324863531825</v>
      </c>
      <c r="S17">
        <v>0.67362168506534703</v>
      </c>
    </row>
    <row r="18" spans="1:19" x14ac:dyDescent="0.3">
      <c r="A18" t="s">
        <v>132</v>
      </c>
      <c r="B18">
        <v>6.0829308122045553</v>
      </c>
      <c r="C18">
        <v>5.3810735809867554</v>
      </c>
      <c r="D18">
        <v>3.9626893893676427</v>
      </c>
      <c r="F18" t="s">
        <v>132</v>
      </c>
      <c r="G18">
        <v>5.477754546338617</v>
      </c>
      <c r="H18">
        <v>4.5858379621070231</v>
      </c>
      <c r="I18">
        <v>3.7798696255853907</v>
      </c>
      <c r="K18" t="s">
        <v>132</v>
      </c>
      <c r="L18">
        <v>4.9481403118887615</v>
      </c>
      <c r="M18">
        <v>4.333614914932717</v>
      </c>
      <c r="N18">
        <v>3.0635194102777739</v>
      </c>
      <c r="P18" t="s">
        <v>132</v>
      </c>
      <c r="Q18">
        <v>3.5341179767409274</v>
      </c>
      <c r="R18">
        <v>2.7485538083568883</v>
      </c>
      <c r="S18">
        <v>2.2363238230179689</v>
      </c>
    </row>
    <row r="19" spans="1:19" x14ac:dyDescent="0.3">
      <c r="A19" t="s">
        <v>133</v>
      </c>
      <c r="B19">
        <v>5.9440970798027184</v>
      </c>
      <c r="C19">
        <v>5.2368575747396706</v>
      </c>
      <c r="D19">
        <v>3.4053506238762057</v>
      </c>
      <c r="F19" t="s">
        <v>133</v>
      </c>
      <c r="G19">
        <v>5.3873066696625855</v>
      </c>
      <c r="H19">
        <v>4.8479056527043509</v>
      </c>
      <c r="I19">
        <v>3.2137769527961839</v>
      </c>
      <c r="K19" t="s">
        <v>133</v>
      </c>
      <c r="L19">
        <v>5.2779366278233342</v>
      </c>
      <c r="M19">
        <v>4.3277465932358963</v>
      </c>
      <c r="N19">
        <v>2.6660651026000939</v>
      </c>
      <c r="P19" t="s">
        <v>133</v>
      </c>
      <c r="Q19">
        <v>3.3176760446146161</v>
      </c>
      <c r="R19">
        <v>2.7297243730345389</v>
      </c>
      <c r="S19">
        <v>1.7537136066547832</v>
      </c>
    </row>
    <row r="20" spans="1:19" x14ac:dyDescent="0.3">
      <c r="A20" t="s">
        <v>134</v>
      </c>
      <c r="B20">
        <v>14.06646912368061</v>
      </c>
      <c r="C20">
        <v>11.09863684842021</v>
      </c>
      <c r="D20">
        <v>7.6217894690147725</v>
      </c>
      <c r="F20" t="s">
        <v>134</v>
      </c>
      <c r="G20">
        <v>13.555596901322689</v>
      </c>
      <c r="H20">
        <v>10.584537825851122</v>
      </c>
      <c r="I20">
        <v>7.4102849771314654</v>
      </c>
      <c r="K20" t="s">
        <v>134</v>
      </c>
      <c r="L20">
        <v>12.871387138713871</v>
      </c>
      <c r="M20">
        <v>10.110329462391846</v>
      </c>
      <c r="N20">
        <v>6.4137037673193635</v>
      </c>
      <c r="P20" t="s">
        <v>134</v>
      </c>
      <c r="Q20">
        <v>10.172213953610894</v>
      </c>
      <c r="R20">
        <v>7.6171768364331243</v>
      </c>
      <c r="S20">
        <v>5.8413715195317009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2"/>
  <sheetViews>
    <sheetView topLeftCell="A13" workbookViewId="0">
      <selection activeCell="A23" sqref="A23:XFD31"/>
    </sheetView>
  </sheetViews>
  <sheetFormatPr defaultRowHeight="14.4" x14ac:dyDescent="0.3"/>
  <sheetData>
    <row r="1" spans="1:17" x14ac:dyDescent="0.3">
      <c r="A1" s="2" t="s">
        <v>136</v>
      </c>
      <c r="B1">
        <v>15.26</v>
      </c>
      <c r="C1">
        <v>4.5789999999999997</v>
      </c>
      <c r="D1">
        <v>1.526</v>
      </c>
      <c r="E1">
        <v>0.45789999999999997</v>
      </c>
      <c r="G1" s="2" t="s">
        <v>135</v>
      </c>
      <c r="H1">
        <v>15.26</v>
      </c>
      <c r="I1">
        <v>4.5789999999999997</v>
      </c>
      <c r="J1">
        <v>1.526</v>
      </c>
      <c r="K1">
        <v>0.45789999999999997</v>
      </c>
      <c r="M1" s="2" t="s">
        <v>137</v>
      </c>
      <c r="N1">
        <v>15.26</v>
      </c>
      <c r="O1">
        <v>4.5789999999999997</v>
      </c>
      <c r="P1">
        <v>1.526</v>
      </c>
      <c r="Q1">
        <v>0.45789999999999997</v>
      </c>
    </row>
    <row r="2" spans="1:17" x14ac:dyDescent="0.3">
      <c r="A2" t="s">
        <v>127</v>
      </c>
      <c r="B2">
        <v>6.8680655421079706E-2</v>
      </c>
      <c r="C2">
        <v>6.9565730469671946E-2</v>
      </c>
      <c r="D2">
        <v>5.6070939867041619E-2</v>
      </c>
      <c r="E2">
        <v>5.3643566216766352E-2</v>
      </c>
      <c r="G2" t="s">
        <v>127</v>
      </c>
      <c r="H2">
        <v>3.1318612561573554E-2</v>
      </c>
      <c r="I2">
        <v>4.1453028591292254E-2</v>
      </c>
      <c r="J2">
        <v>3.5132780411636248E-2</v>
      </c>
      <c r="K2">
        <v>4.4177754587355428E-2</v>
      </c>
      <c r="M2" t="s">
        <v>127</v>
      </c>
      <c r="N2">
        <v>2.6857735117840568E-2</v>
      </c>
      <c r="O2">
        <v>3.2521503181021878E-2</v>
      </c>
      <c r="P2">
        <v>3.0921624283148933E-2</v>
      </c>
      <c r="Q2">
        <v>3.3109192861630096E-2</v>
      </c>
    </row>
    <row r="3" spans="1:17" x14ac:dyDescent="0.3">
      <c r="A3" t="s">
        <v>128</v>
      </c>
      <c r="B3">
        <v>0.21248855691803548</v>
      </c>
      <c r="C3">
        <v>0.13288283704110779</v>
      </c>
      <c r="D3">
        <v>0.17635106730814143</v>
      </c>
      <c r="E3">
        <v>0.11143910033613605</v>
      </c>
      <c r="G3" t="s">
        <v>128</v>
      </c>
      <c r="H3">
        <v>4.9729219713321872E-2</v>
      </c>
      <c r="I3">
        <v>4.7240398087561933E-2</v>
      </c>
      <c r="J3">
        <v>4.1627044503613542E-2</v>
      </c>
      <c r="K3">
        <v>4.1863364191854172E-2</v>
      </c>
      <c r="M3" t="s">
        <v>128</v>
      </c>
      <c r="N3">
        <v>2.4187659106885702E-2</v>
      </c>
      <c r="O3">
        <v>2.4384177043446798E-2</v>
      </c>
      <c r="P3">
        <v>2.6158182893079605E-2</v>
      </c>
      <c r="Q3">
        <v>3.0468323033589775E-2</v>
      </c>
    </row>
    <row r="4" spans="1:17" x14ac:dyDescent="0.3">
      <c r="A4" t="s">
        <v>129</v>
      </c>
      <c r="B4">
        <v>0.24616504502856446</v>
      </c>
      <c r="C4">
        <v>0.30850401613955619</v>
      </c>
      <c r="D4">
        <v>0.50672418843705902</v>
      </c>
      <c r="E4">
        <v>0.12539058801249883</v>
      </c>
      <c r="G4" t="s">
        <v>129</v>
      </c>
      <c r="H4">
        <v>0.23154643237351946</v>
      </c>
      <c r="I4">
        <v>0.20115278783490226</v>
      </c>
      <c r="J4">
        <v>0.16142785002938814</v>
      </c>
      <c r="K4">
        <v>6.3581945885785612E-2</v>
      </c>
      <c r="M4" t="s">
        <v>129</v>
      </c>
      <c r="N4">
        <v>7.7565428335950995E-2</v>
      </c>
      <c r="O4">
        <v>8.2749931159934245E-2</v>
      </c>
      <c r="P4">
        <v>6.8457430658498686E-2</v>
      </c>
      <c r="Q4">
        <v>3.640715236764934E-2</v>
      </c>
    </row>
    <row r="5" spans="1:17" x14ac:dyDescent="0.3">
      <c r="A5" t="s">
        <v>130</v>
      </c>
      <c r="B5">
        <v>2.642913847731855</v>
      </c>
      <c r="C5">
        <v>2.4181651176186691</v>
      </c>
      <c r="D5">
        <v>2.2097199223688193</v>
      </c>
      <c r="E5">
        <v>1.3145551405302798</v>
      </c>
      <c r="G5" t="s">
        <v>130</v>
      </c>
      <c r="H5">
        <v>2.5059174416133549</v>
      </c>
      <c r="I5">
        <v>2.5703271123453262</v>
      </c>
      <c r="J5">
        <v>2.3816763132830241</v>
      </c>
      <c r="K5">
        <v>1.3656586201359526</v>
      </c>
      <c r="M5" t="s">
        <v>130</v>
      </c>
      <c r="N5">
        <v>1.7192811669448052</v>
      </c>
      <c r="O5">
        <v>1.685395928273802</v>
      </c>
      <c r="P5">
        <v>1.4612229425658272</v>
      </c>
      <c r="Q5">
        <v>0.7682280428022884</v>
      </c>
    </row>
    <row r="6" spans="1:17" x14ac:dyDescent="0.3">
      <c r="A6" t="s">
        <v>131</v>
      </c>
      <c r="B6">
        <v>3.4834542676400466</v>
      </c>
      <c r="C6">
        <v>3.1356683564860535</v>
      </c>
      <c r="D6">
        <v>3.2664469847194684</v>
      </c>
      <c r="E6">
        <v>2.089990568961992</v>
      </c>
      <c r="G6" t="s">
        <v>131</v>
      </c>
      <c r="H6">
        <v>2.6734616377804441</v>
      </c>
      <c r="I6">
        <v>2.6564944632631047</v>
      </c>
      <c r="J6">
        <v>2.336903101671278</v>
      </c>
      <c r="K6">
        <v>1.3784324863531825</v>
      </c>
      <c r="M6" t="s">
        <v>131</v>
      </c>
      <c r="N6">
        <v>1.7546466545751036</v>
      </c>
      <c r="O6">
        <v>1.6052903016818831</v>
      </c>
      <c r="P6">
        <v>1.3534408072434472</v>
      </c>
      <c r="Q6">
        <v>0.67362168506534703</v>
      </c>
    </row>
    <row r="7" spans="1:17" x14ac:dyDescent="0.3">
      <c r="A7" t="s">
        <v>132</v>
      </c>
      <c r="B7">
        <v>6.0829308122045553</v>
      </c>
      <c r="C7">
        <v>5.477754546338617</v>
      </c>
      <c r="D7">
        <v>4.9481403118887615</v>
      </c>
      <c r="E7">
        <v>3.5341179767409274</v>
      </c>
      <c r="G7" t="s">
        <v>132</v>
      </c>
      <c r="H7">
        <v>5.3810735809867554</v>
      </c>
      <c r="I7">
        <v>4.5858379621070231</v>
      </c>
      <c r="J7">
        <v>4.333614914932717</v>
      </c>
      <c r="K7">
        <v>2.7485538083568883</v>
      </c>
      <c r="M7" t="s">
        <v>132</v>
      </c>
      <c r="N7">
        <v>3.9626893893676427</v>
      </c>
      <c r="O7">
        <v>3.7798696255853907</v>
      </c>
      <c r="P7">
        <v>3.0635194102777739</v>
      </c>
      <c r="Q7">
        <v>2.2363238230179689</v>
      </c>
    </row>
    <row r="8" spans="1:17" x14ac:dyDescent="0.3">
      <c r="A8" t="s">
        <v>133</v>
      </c>
      <c r="B8">
        <v>5.9440970798027184</v>
      </c>
      <c r="C8">
        <v>5.3873066696625855</v>
      </c>
      <c r="D8">
        <v>5.2779366278233342</v>
      </c>
      <c r="E8">
        <v>3.3176760446146161</v>
      </c>
      <c r="G8" t="s">
        <v>133</v>
      </c>
      <c r="H8">
        <v>5.2368575747396706</v>
      </c>
      <c r="I8">
        <v>4.8479056527043509</v>
      </c>
      <c r="J8">
        <v>4.3277465932358963</v>
      </c>
      <c r="K8">
        <v>2.7297243730345389</v>
      </c>
      <c r="M8" t="s">
        <v>133</v>
      </c>
      <c r="N8">
        <v>3.4053506238762057</v>
      </c>
      <c r="O8">
        <v>3.2137769527961839</v>
      </c>
      <c r="P8">
        <v>2.6660651026000939</v>
      </c>
      <c r="Q8">
        <v>1.7537136066547832</v>
      </c>
    </row>
    <row r="9" spans="1:17" x14ac:dyDescent="0.3">
      <c r="A9" t="s">
        <v>134</v>
      </c>
      <c r="B9">
        <v>14.06646912368061</v>
      </c>
      <c r="C9">
        <v>13.555596901322689</v>
      </c>
      <c r="D9">
        <v>12.871387138713871</v>
      </c>
      <c r="E9">
        <v>10.172213953610894</v>
      </c>
      <c r="G9" t="s">
        <v>134</v>
      </c>
      <c r="H9">
        <v>11.09863684842021</v>
      </c>
      <c r="I9">
        <v>10.584537825851122</v>
      </c>
      <c r="J9">
        <v>10.110329462391846</v>
      </c>
      <c r="K9">
        <v>7.6171768364331243</v>
      </c>
      <c r="M9" t="s">
        <v>134</v>
      </c>
      <c r="N9">
        <v>7.6217894690147725</v>
      </c>
      <c r="O9">
        <v>7.4102849771314654</v>
      </c>
      <c r="P9">
        <v>6.4137037673193635</v>
      </c>
      <c r="Q9">
        <v>5.8413715195317009</v>
      </c>
    </row>
    <row r="12" spans="1:17" x14ac:dyDescent="0.3">
      <c r="A12" s="2" t="s">
        <v>136</v>
      </c>
      <c r="B12">
        <v>15.26</v>
      </c>
      <c r="C12">
        <v>4.5789999999999997</v>
      </c>
      <c r="D12">
        <v>1.526</v>
      </c>
      <c r="E12">
        <v>0.45789999999999997</v>
      </c>
      <c r="G12" s="2" t="s">
        <v>135</v>
      </c>
      <c r="H12">
        <v>15.26</v>
      </c>
      <c r="I12">
        <v>4.5789999999999997</v>
      </c>
      <c r="J12">
        <v>1.526</v>
      </c>
      <c r="K12">
        <v>0.45789999999999997</v>
      </c>
      <c r="M12" s="2" t="s">
        <v>137</v>
      </c>
      <c r="N12">
        <v>15.26</v>
      </c>
      <c r="O12">
        <v>4.5789999999999997</v>
      </c>
      <c r="P12">
        <v>1.526</v>
      </c>
      <c r="Q12">
        <v>0.45789999999999997</v>
      </c>
    </row>
    <row r="13" spans="1:17" x14ac:dyDescent="0.3">
      <c r="A13" t="s">
        <v>127</v>
      </c>
      <c r="B13">
        <f>(B2-$B$2)/($B$7-$B$2)</f>
        <v>0</v>
      </c>
      <c r="C13">
        <f t="shared" ref="C13:E13" si="0">(C2-$B$2)/($B$7-$B$2)</f>
        <v>1.4716299214690361E-4</v>
      </c>
      <c r="D13">
        <f t="shared" si="0"/>
        <v>-2.096639684968139E-3</v>
      </c>
      <c r="E13">
        <f t="shared" si="0"/>
        <v>-2.5002433906665847E-3</v>
      </c>
      <c r="G13" t="s">
        <v>127</v>
      </c>
      <c r="H13">
        <f>(H2-$H$2)/($H$7-$H$2)</f>
        <v>0</v>
      </c>
      <c r="I13">
        <f t="shared" ref="I13:K13" si="1">(I2-$H$2)/($H$7-$H$2)</f>
        <v>1.8943701327505825E-3</v>
      </c>
      <c r="J13">
        <f t="shared" si="1"/>
        <v>7.1296122393909916E-4</v>
      </c>
      <c r="K13">
        <f t="shared" si="1"/>
        <v>2.4036880383639788E-3</v>
      </c>
      <c r="M13" t="s">
        <v>127</v>
      </c>
      <c r="N13">
        <f>(N2-$N$2)/($N$7-$N$2)</f>
        <v>0</v>
      </c>
      <c r="O13">
        <f t="shared" ref="O13:Q13" si="2">(O2-$N$2)/($N$7-$N$2)</f>
        <v>1.4390270114997756E-3</v>
      </c>
      <c r="P13">
        <f t="shared" si="2"/>
        <v>1.0325363283564962E-3</v>
      </c>
      <c r="Q13">
        <f t="shared" si="2"/>
        <v>1.5883448005301185E-3</v>
      </c>
    </row>
    <row r="14" spans="1:17" x14ac:dyDescent="0.3">
      <c r="A14" t="s">
        <v>128</v>
      </c>
      <c r="B14">
        <f t="shared" ref="B14:E20" si="3">(B3-$B$2)/($B$7-$B$2)</f>
        <v>2.3911193872565271E-2</v>
      </c>
      <c r="C14">
        <f t="shared" si="3"/>
        <v>1.0675010175227649E-2</v>
      </c>
      <c r="D14">
        <f t="shared" si="3"/>
        <v>1.7902549624681012E-2</v>
      </c>
      <c r="E14">
        <f t="shared" si="3"/>
        <v>7.1095221848777061E-3</v>
      </c>
      <c r="G14" t="s">
        <v>128</v>
      </c>
      <c r="H14">
        <f t="shared" ref="H14:K20" si="4">(H3-$H$2)/($H$7-$H$2)</f>
        <v>3.4413925984292108E-3</v>
      </c>
      <c r="I14">
        <f t="shared" si="4"/>
        <v>2.9761709872621151E-3</v>
      </c>
      <c r="J14">
        <f t="shared" si="4"/>
        <v>1.9268979612863469E-3</v>
      </c>
      <c r="K14">
        <f t="shared" si="4"/>
        <v>1.9710718888092732E-3</v>
      </c>
      <c r="M14" t="s">
        <v>128</v>
      </c>
      <c r="N14">
        <f t="shared" ref="N14:Q20" si="5">(N3-$N$2)/($N$7-$N$2)</f>
        <v>-6.7840198603814558E-4</v>
      </c>
      <c r="O14">
        <f t="shared" si="5"/>
        <v>-6.2847151293244209E-4</v>
      </c>
      <c r="P14">
        <f t="shared" si="5"/>
        <v>-1.7773936647051591E-4</v>
      </c>
      <c r="Q14">
        <f t="shared" si="5"/>
        <v>9.1736340192563734E-4</v>
      </c>
    </row>
    <row r="15" spans="1:17" x14ac:dyDescent="0.3">
      <c r="A15" t="s">
        <v>129</v>
      </c>
      <c r="B15">
        <f t="shared" si="3"/>
        <v>2.9510643052866704E-2</v>
      </c>
      <c r="C15">
        <f t="shared" si="3"/>
        <v>3.9875853924695767E-2</v>
      </c>
      <c r="D15">
        <f t="shared" si="3"/>
        <v>7.2834272202979417E-2</v>
      </c>
      <c r="E15">
        <f t="shared" si="3"/>
        <v>9.4292606913691426E-3</v>
      </c>
      <c r="G15" t="s">
        <v>129</v>
      </c>
      <c r="H15">
        <f t="shared" si="4"/>
        <v>3.7427474901880857E-2</v>
      </c>
      <c r="I15">
        <f t="shared" si="4"/>
        <v>3.1746159642022473E-2</v>
      </c>
      <c r="J15">
        <f t="shared" si="4"/>
        <v>2.4320597529369669E-2</v>
      </c>
      <c r="K15">
        <f t="shared" si="4"/>
        <v>6.0308058059917987E-3</v>
      </c>
      <c r="M15" t="s">
        <v>129</v>
      </c>
      <c r="N15">
        <f t="shared" si="5"/>
        <v>1.2883603180374259E-2</v>
      </c>
      <c r="O15">
        <f t="shared" si="5"/>
        <v>1.4200860441208869E-2</v>
      </c>
      <c r="P15">
        <f t="shared" si="5"/>
        <v>1.056948040339579E-2</v>
      </c>
      <c r="Q15">
        <f t="shared" si="5"/>
        <v>2.4262768554893792E-3</v>
      </c>
    </row>
    <row r="16" spans="1:17" x14ac:dyDescent="0.3">
      <c r="A16" t="s">
        <v>130</v>
      </c>
      <c r="B16">
        <f t="shared" si="3"/>
        <v>0.42802230123522489</v>
      </c>
      <c r="C16">
        <f t="shared" si="3"/>
        <v>0.39065293277626717</v>
      </c>
      <c r="D16">
        <f t="shared" si="3"/>
        <v>0.35599438186535365</v>
      </c>
      <c r="E16">
        <f t="shared" si="3"/>
        <v>0.20715375194428479</v>
      </c>
      <c r="G16" t="s">
        <v>130</v>
      </c>
      <c r="H16">
        <f t="shared" si="4"/>
        <v>0.46256302272854077</v>
      </c>
      <c r="I16">
        <f t="shared" si="4"/>
        <v>0.47460276494330089</v>
      </c>
      <c r="J16">
        <f t="shared" si="4"/>
        <v>0.43933931826663269</v>
      </c>
      <c r="K16">
        <f t="shared" si="4"/>
        <v>0.249420770754884</v>
      </c>
      <c r="M16" t="s">
        <v>130</v>
      </c>
      <c r="N16">
        <f t="shared" si="5"/>
        <v>0.43000401960778295</v>
      </c>
      <c r="O16">
        <f t="shared" si="5"/>
        <v>0.42139459683574571</v>
      </c>
      <c r="P16">
        <f t="shared" si="5"/>
        <v>0.36443764201631917</v>
      </c>
      <c r="Q16">
        <f t="shared" si="5"/>
        <v>0.18836433384642776</v>
      </c>
    </row>
    <row r="17" spans="1:17" x14ac:dyDescent="0.3">
      <c r="A17" t="s">
        <v>131</v>
      </c>
      <c r="B17">
        <f t="shared" si="3"/>
        <v>0.56778044198368471</v>
      </c>
      <c r="C17">
        <f t="shared" si="3"/>
        <v>0.50995346404168385</v>
      </c>
      <c r="D17">
        <f t="shared" si="3"/>
        <v>0.53169825762761569</v>
      </c>
      <c r="E17">
        <f t="shared" si="3"/>
        <v>0.33608677072753212</v>
      </c>
      <c r="G17" t="s">
        <v>131</v>
      </c>
      <c r="H17">
        <f t="shared" si="4"/>
        <v>0.49388112928780425</v>
      </c>
      <c r="I17">
        <f t="shared" si="4"/>
        <v>0.49070954953929591</v>
      </c>
      <c r="J17">
        <f t="shared" si="4"/>
        <v>0.43097011035412036</v>
      </c>
      <c r="K17">
        <f t="shared" si="4"/>
        <v>0.25180851865971754</v>
      </c>
      <c r="M17" t="s">
        <v>131</v>
      </c>
      <c r="N17">
        <f t="shared" si="5"/>
        <v>0.43898953797773449</v>
      </c>
      <c r="O17">
        <f t="shared" si="5"/>
        <v>0.40104168704972298</v>
      </c>
      <c r="P17">
        <f t="shared" si="5"/>
        <v>0.33705279815339634</v>
      </c>
      <c r="Q17">
        <f t="shared" si="5"/>
        <v>0.16432713763281734</v>
      </c>
    </row>
    <row r="18" spans="1:17" x14ac:dyDescent="0.3">
      <c r="A18" t="s">
        <v>132</v>
      </c>
      <c r="B18">
        <f t="shared" si="3"/>
        <v>1</v>
      </c>
      <c r="C18">
        <f t="shared" si="3"/>
        <v>0.89937627300331702</v>
      </c>
      <c r="D18">
        <f t="shared" si="3"/>
        <v>0.8113163784788926</v>
      </c>
      <c r="E18">
        <f t="shared" si="3"/>
        <v>0.57620438641235749</v>
      </c>
      <c r="G18" t="s">
        <v>132</v>
      </c>
      <c r="H18">
        <f t="shared" si="4"/>
        <v>1</v>
      </c>
      <c r="I18">
        <f t="shared" si="4"/>
        <v>0.85135102007974262</v>
      </c>
      <c r="J18">
        <f t="shared" si="4"/>
        <v>0.80420436595016964</v>
      </c>
      <c r="K18">
        <f t="shared" si="4"/>
        <v>0.50791769190041858</v>
      </c>
      <c r="M18" t="s">
        <v>132</v>
      </c>
      <c r="N18">
        <f t="shared" si="5"/>
        <v>1</v>
      </c>
      <c r="O18">
        <f t="shared" si="5"/>
        <v>0.95354990257653727</v>
      </c>
      <c r="P18">
        <f t="shared" si="5"/>
        <v>0.77154257141080462</v>
      </c>
      <c r="Q18">
        <f t="shared" si="5"/>
        <v>0.56137210175501484</v>
      </c>
    </row>
    <row r="19" spans="1:17" x14ac:dyDescent="0.3">
      <c r="A19" t="s">
        <v>133</v>
      </c>
      <c r="B19">
        <f t="shared" si="3"/>
        <v>0.97691587001161795</v>
      </c>
      <c r="C19">
        <f t="shared" si="3"/>
        <v>0.88433734473825054</v>
      </c>
      <c r="D19">
        <f t="shared" si="3"/>
        <v>0.86615219463838433</v>
      </c>
      <c r="E19">
        <f t="shared" si="3"/>
        <v>0.54021620393175585</v>
      </c>
      <c r="G19" t="s">
        <v>133</v>
      </c>
      <c r="H19">
        <f t="shared" si="4"/>
        <v>0.97304250248875646</v>
      </c>
      <c r="I19">
        <f t="shared" si="4"/>
        <v>0.90033787875721083</v>
      </c>
      <c r="J19">
        <f t="shared" si="4"/>
        <v>0.80310743315017119</v>
      </c>
      <c r="K19">
        <f t="shared" si="4"/>
        <v>0.50439801007695506</v>
      </c>
      <c r="M19" t="s">
        <v>133</v>
      </c>
      <c r="N19">
        <f t="shared" si="5"/>
        <v>0.85839364727664658</v>
      </c>
      <c r="O19">
        <f t="shared" si="5"/>
        <v>0.80971939291082129</v>
      </c>
      <c r="P19">
        <f t="shared" si="5"/>
        <v>0.67055900742922026</v>
      </c>
      <c r="Q19">
        <f t="shared" si="5"/>
        <v>0.43875247298047704</v>
      </c>
    </row>
    <row r="20" spans="1:17" x14ac:dyDescent="0.3">
      <c r="A20" t="s">
        <v>134</v>
      </c>
      <c r="B20">
        <f t="shared" si="3"/>
        <v>2.3274370209678454</v>
      </c>
      <c r="C20">
        <f t="shared" si="3"/>
        <v>2.2424933939087501</v>
      </c>
      <c r="D20">
        <f t="shared" si="3"/>
        <v>2.1287286277662747</v>
      </c>
      <c r="E20">
        <f t="shared" si="3"/>
        <v>1.6799323331760709</v>
      </c>
      <c r="G20" t="s">
        <v>134</v>
      </c>
      <c r="H20">
        <f t="shared" si="4"/>
        <v>2.0687523636463943</v>
      </c>
      <c r="I20">
        <f t="shared" si="4"/>
        <v>1.9726546870979627</v>
      </c>
      <c r="J20">
        <f t="shared" si="4"/>
        <v>1.8840135500256849</v>
      </c>
      <c r="K20">
        <f t="shared" si="4"/>
        <v>1.4179823690326168</v>
      </c>
      <c r="M20" t="s">
        <v>134</v>
      </c>
      <c r="N20">
        <f t="shared" si="5"/>
        <v>1.929689174001163</v>
      </c>
      <c r="O20">
        <f t="shared" si="5"/>
        <v>1.8759509782490833</v>
      </c>
      <c r="P20">
        <f t="shared" si="5"/>
        <v>1.6227437027966334</v>
      </c>
      <c r="Q20">
        <f t="shared" si="5"/>
        <v>1.4773278674496935</v>
      </c>
    </row>
    <row r="23" spans="1:17" x14ac:dyDescent="0.3">
      <c r="B23">
        <v>15.26</v>
      </c>
      <c r="C23">
        <v>4.5789999999999997</v>
      </c>
      <c r="D23">
        <v>1.526</v>
      </c>
      <c r="E23">
        <v>0.45789999999999997</v>
      </c>
      <c r="H23">
        <v>15.26</v>
      </c>
      <c r="I23">
        <v>4.5789999999999997</v>
      </c>
      <c r="J23">
        <v>1.526</v>
      </c>
      <c r="K23">
        <v>0.45789999999999997</v>
      </c>
      <c r="N23">
        <v>15.26</v>
      </c>
      <c r="O23">
        <v>4.5789999999999997</v>
      </c>
      <c r="P23">
        <v>1.526</v>
      </c>
      <c r="Q23">
        <v>0.45789999999999997</v>
      </c>
    </row>
    <row r="24" spans="1:17" x14ac:dyDescent="0.3">
      <c r="A24" t="s">
        <v>127</v>
      </c>
      <c r="B24">
        <f t="shared" ref="B24" si="6">ABS($B$13-B13)</f>
        <v>0</v>
      </c>
      <c r="C24">
        <f t="shared" ref="C24:E24" si="7">ABS($B$13-C13)</f>
        <v>1.4716299214690361E-4</v>
      </c>
      <c r="D24">
        <f t="shared" si="7"/>
        <v>2.096639684968139E-3</v>
      </c>
      <c r="E24">
        <f t="shared" si="7"/>
        <v>2.5002433906665847E-3</v>
      </c>
      <c r="G24" t="s">
        <v>127</v>
      </c>
      <c r="H24">
        <f>ABS($H$13-H13)</f>
        <v>0</v>
      </c>
      <c r="I24">
        <f t="shared" ref="I24:K24" si="8">ABS($H$13-I13)</f>
        <v>1.8943701327505825E-3</v>
      </c>
      <c r="J24">
        <f t="shared" si="8"/>
        <v>7.1296122393909916E-4</v>
      </c>
      <c r="K24">
        <f t="shared" si="8"/>
        <v>2.4036880383639788E-3</v>
      </c>
      <c r="M24" t="s">
        <v>127</v>
      </c>
      <c r="N24">
        <f>ABS($N$13-N13)</f>
        <v>0</v>
      </c>
      <c r="O24">
        <f t="shared" ref="O24:Q24" si="9">ABS($N$13-O13)</f>
        <v>1.4390270114997756E-3</v>
      </c>
      <c r="P24">
        <f t="shared" si="9"/>
        <v>1.0325363283564962E-3</v>
      </c>
      <c r="Q24">
        <f t="shared" si="9"/>
        <v>1.5883448005301185E-3</v>
      </c>
    </row>
    <row r="25" spans="1:17" x14ac:dyDescent="0.3">
      <c r="A25" t="s">
        <v>128</v>
      </c>
      <c r="B25">
        <f>ABS($B$14-B14)</f>
        <v>0</v>
      </c>
      <c r="C25">
        <f t="shared" ref="C25:E25" si="10">ABS($B$14-C14)</f>
        <v>1.3236183697337622E-2</v>
      </c>
      <c r="D25">
        <f t="shared" si="10"/>
        <v>6.0086442478842587E-3</v>
      </c>
      <c r="E25">
        <f t="shared" si="10"/>
        <v>1.6801671687687564E-2</v>
      </c>
      <c r="G25" t="s">
        <v>128</v>
      </c>
      <c r="H25">
        <f>ABS($H$14-H14)</f>
        <v>0</v>
      </c>
      <c r="I25">
        <f t="shared" ref="I25:K25" si="11">ABS($H$14-I14)</f>
        <v>4.652216111670957E-4</v>
      </c>
      <c r="J25">
        <f t="shared" si="11"/>
        <v>1.514494637142864E-3</v>
      </c>
      <c r="K25">
        <f t="shared" si="11"/>
        <v>1.4703207096199377E-3</v>
      </c>
      <c r="M25" t="s">
        <v>128</v>
      </c>
      <c r="N25">
        <f>ABS($N$14-N14)</f>
        <v>0</v>
      </c>
      <c r="O25">
        <f t="shared" ref="O25:Q25" si="12">ABS($N$14-O14)</f>
        <v>4.993047310570349E-5</v>
      </c>
      <c r="P25">
        <f t="shared" si="12"/>
        <v>5.0066261956762965E-4</v>
      </c>
      <c r="Q25">
        <f t="shared" si="12"/>
        <v>1.5957653879637829E-3</v>
      </c>
    </row>
    <row r="26" spans="1:17" x14ac:dyDescent="0.3">
      <c r="A26" t="s">
        <v>129</v>
      </c>
      <c r="B26">
        <f>ABS($B$15-B15)</f>
        <v>0</v>
      </c>
      <c r="C26">
        <f t="shared" ref="C26:E26" si="13">ABS($B$15-C15)</f>
        <v>1.0365210871829064E-2</v>
      </c>
      <c r="D26">
        <f t="shared" si="13"/>
        <v>4.3323629150112716E-2</v>
      </c>
      <c r="E26">
        <f t="shared" si="13"/>
        <v>2.0081382361497563E-2</v>
      </c>
      <c r="G26" t="s">
        <v>129</v>
      </c>
      <c r="H26">
        <f>ABS($H$15-H15)</f>
        <v>0</v>
      </c>
      <c r="I26">
        <f t="shared" ref="I26:K26" si="14">ABS($H$15-I15)</f>
        <v>5.6813152598583841E-3</v>
      </c>
      <c r="J26">
        <f t="shared" si="14"/>
        <v>1.3106877372511188E-2</v>
      </c>
      <c r="K26">
        <f t="shared" si="14"/>
        <v>3.1396669095889056E-2</v>
      </c>
      <c r="M26" t="s">
        <v>129</v>
      </c>
      <c r="N26">
        <f>ABS($N$15-N15)</f>
        <v>0</v>
      </c>
      <c r="O26">
        <f t="shared" ref="O26:Q26" si="15">ABS($N$15-O15)</f>
        <v>1.3172572608346096E-3</v>
      </c>
      <c r="P26">
        <f t="shared" si="15"/>
        <v>2.3141227769784695E-3</v>
      </c>
      <c r="Q26">
        <f t="shared" si="15"/>
        <v>1.0457326324884881E-2</v>
      </c>
    </row>
    <row r="27" spans="1:17" x14ac:dyDescent="0.3">
      <c r="A27" t="s">
        <v>130</v>
      </c>
      <c r="B27">
        <f>ABS($B$16-B16)</f>
        <v>0</v>
      </c>
      <c r="C27">
        <f t="shared" ref="C27:E27" si="16">ABS($B$16-C16)</f>
        <v>3.7369368458957719E-2</v>
      </c>
      <c r="D27">
        <f t="shared" si="16"/>
        <v>7.2027919369871241E-2</v>
      </c>
      <c r="E27">
        <f t="shared" si="16"/>
        <v>0.2208685492909401</v>
      </c>
      <c r="G27" t="s">
        <v>130</v>
      </c>
      <c r="H27">
        <f>ABS($H$16-H16)</f>
        <v>0</v>
      </c>
      <c r="I27">
        <f t="shared" ref="I27:K27" si="17">ABS($H$16-I16)</f>
        <v>1.2039742214760119E-2</v>
      </c>
      <c r="J27">
        <f t="shared" si="17"/>
        <v>2.3223704461908079E-2</v>
      </c>
      <c r="K27">
        <f t="shared" si="17"/>
        <v>0.21314225197365677</v>
      </c>
      <c r="M27" t="s">
        <v>130</v>
      </c>
      <c r="N27">
        <f>ABS($N$16-N16)</f>
        <v>0</v>
      </c>
      <c r="O27">
        <f t="shared" ref="O27:Q27" si="18">ABS($N$16-O16)</f>
        <v>8.6094227720372452E-3</v>
      </c>
      <c r="P27">
        <f t="shared" si="18"/>
        <v>6.5566377591463776E-2</v>
      </c>
      <c r="Q27">
        <f t="shared" si="18"/>
        <v>0.24163968576135519</v>
      </c>
    </row>
    <row r="28" spans="1:17" x14ac:dyDescent="0.3">
      <c r="A28" t="s">
        <v>131</v>
      </c>
      <c r="B28">
        <f>ABS($B$17-B17)</f>
        <v>0</v>
      </c>
      <c r="C28">
        <f t="shared" ref="C28:E28" si="19">ABS($B$17-C17)</f>
        <v>5.7826977942000868E-2</v>
      </c>
      <c r="D28">
        <f t="shared" si="19"/>
        <v>3.6082184356069025E-2</v>
      </c>
      <c r="E28">
        <f t="shared" si="19"/>
        <v>0.23169367125615259</v>
      </c>
      <c r="G28" t="s">
        <v>131</v>
      </c>
      <c r="H28">
        <f>ABS($H$17-H17)</f>
        <v>0</v>
      </c>
      <c r="I28">
        <f t="shared" ref="I28:K28" si="20">ABS($H$17-I17)</f>
        <v>3.1715797485083463E-3</v>
      </c>
      <c r="J28">
        <f t="shared" si="20"/>
        <v>6.2911018933683893E-2</v>
      </c>
      <c r="K28">
        <f t="shared" si="20"/>
        <v>0.24207261062808672</v>
      </c>
      <c r="M28" t="s">
        <v>131</v>
      </c>
      <c r="N28">
        <f>ABS($N$17-N17)</f>
        <v>0</v>
      </c>
      <c r="O28">
        <f t="shared" ref="O28:Q28" si="21">ABS($N$17-O17)</f>
        <v>3.7947850928011506E-2</v>
      </c>
      <c r="P28">
        <f t="shared" si="21"/>
        <v>0.10193673982433815</v>
      </c>
      <c r="Q28">
        <f t="shared" si="21"/>
        <v>0.27466240034491718</v>
      </c>
    </row>
    <row r="29" spans="1:17" x14ac:dyDescent="0.3">
      <c r="A29" t="s">
        <v>132</v>
      </c>
      <c r="B29">
        <f>ABS($B$18-B18)</f>
        <v>0</v>
      </c>
      <c r="C29">
        <f t="shared" ref="C29:E29" si="22">ABS($B$18-C18)</f>
        <v>0.10062372699668298</v>
      </c>
      <c r="D29">
        <f t="shared" si="22"/>
        <v>0.1886836215211074</v>
      </c>
      <c r="E29">
        <f t="shared" si="22"/>
        <v>0.42379561358764251</v>
      </c>
      <c r="G29" t="s">
        <v>132</v>
      </c>
      <c r="H29">
        <f>ABS($B$18-H18)</f>
        <v>0</v>
      </c>
      <c r="I29">
        <f t="shared" ref="I29:K29" si="23">ABS($B$18-I18)</f>
        <v>0.14864897992025738</v>
      </c>
      <c r="J29">
        <f t="shared" si="23"/>
        <v>0.19579563404983036</v>
      </c>
      <c r="K29">
        <f t="shared" si="23"/>
        <v>0.49208230809958142</v>
      </c>
      <c r="M29" t="s">
        <v>132</v>
      </c>
      <c r="N29">
        <f>ABS($B$18-N18)</f>
        <v>0</v>
      </c>
      <c r="O29">
        <f t="shared" ref="O29:Q29" si="24">ABS($B$18-O18)</f>
        <v>4.6450097423462733E-2</v>
      </c>
      <c r="P29">
        <f t="shared" si="24"/>
        <v>0.22845742858919538</v>
      </c>
      <c r="Q29">
        <f t="shared" si="24"/>
        <v>0.43862789824498516</v>
      </c>
    </row>
    <row r="30" spans="1:17" x14ac:dyDescent="0.3">
      <c r="A30" t="s">
        <v>133</v>
      </c>
      <c r="B30">
        <f>ABS($B$19-B19)</f>
        <v>0</v>
      </c>
      <c r="C30">
        <f t="shared" ref="C30:E30" si="25">ABS($B$19-C19)</f>
        <v>9.2578525273367407E-2</v>
      </c>
      <c r="D30">
        <f t="shared" si="25"/>
        <v>0.11076367537323362</v>
      </c>
      <c r="E30">
        <f t="shared" si="25"/>
        <v>0.4366996660798621</v>
      </c>
      <c r="G30" t="s">
        <v>133</v>
      </c>
      <c r="H30">
        <f>ABS($H$19-H19)</f>
        <v>0</v>
      </c>
      <c r="I30">
        <f t="shared" ref="I30:K30" si="26">ABS($H$19-I19)</f>
        <v>7.2704623731545626E-2</v>
      </c>
      <c r="J30">
        <f t="shared" si="26"/>
        <v>0.16993506933858527</v>
      </c>
      <c r="K30">
        <f t="shared" si="26"/>
        <v>0.46864449241180139</v>
      </c>
      <c r="M30" t="s">
        <v>133</v>
      </c>
      <c r="N30">
        <f>ABS($N$19-N19)</f>
        <v>0</v>
      </c>
      <c r="O30">
        <f t="shared" ref="O30:Q30" si="27">ABS($N$19-O19)</f>
        <v>4.8674254365825287E-2</v>
      </c>
      <c r="P30">
        <f t="shared" si="27"/>
        <v>0.18783463984742632</v>
      </c>
      <c r="Q30">
        <f t="shared" si="27"/>
        <v>0.41964117429616954</v>
      </c>
    </row>
    <row r="31" spans="1:17" x14ac:dyDescent="0.3">
      <c r="A31" t="s">
        <v>134</v>
      </c>
      <c r="B31">
        <f>ABS($B$20-B20)</f>
        <v>0</v>
      </c>
      <c r="C31">
        <f t="shared" ref="C31:E31" si="28">ABS($B$20-C20)</f>
        <v>8.4943627059095306E-2</v>
      </c>
      <c r="D31">
        <f t="shared" si="28"/>
        <v>0.19870839320157074</v>
      </c>
      <c r="E31">
        <f t="shared" si="28"/>
        <v>0.6475046877917745</v>
      </c>
      <c r="G31" t="s">
        <v>134</v>
      </c>
      <c r="H31">
        <f>ABS($H$20-H20)</f>
        <v>0</v>
      </c>
      <c r="I31">
        <f t="shared" ref="I31:K31" si="29">ABS($H$20-I20)</f>
        <v>9.6097676548431599E-2</v>
      </c>
      <c r="J31">
        <f t="shared" si="29"/>
        <v>0.18473881362070932</v>
      </c>
      <c r="K31">
        <f t="shared" si="29"/>
        <v>0.65076999461377749</v>
      </c>
      <c r="M31" t="s">
        <v>134</v>
      </c>
      <c r="N31">
        <f>ABS($N$20-N20)</f>
        <v>0</v>
      </c>
      <c r="O31">
        <f t="shared" ref="O31:Q31" si="30">ABS($N$20-O20)</f>
        <v>5.373819575207972E-2</v>
      </c>
      <c r="P31">
        <f t="shared" si="30"/>
        <v>0.30694547120452964</v>
      </c>
      <c r="Q31">
        <f t="shared" si="30"/>
        <v>0.45236130655146956</v>
      </c>
    </row>
    <row r="34" spans="1:17" x14ac:dyDescent="0.3">
      <c r="B34">
        <v>15.26</v>
      </c>
      <c r="C34">
        <v>4.5789999999999997</v>
      </c>
      <c r="D34">
        <v>1.526</v>
      </c>
      <c r="E34">
        <v>0.45789999999999997</v>
      </c>
      <c r="H34">
        <v>15.26</v>
      </c>
      <c r="I34">
        <v>4.5789999999999997</v>
      </c>
      <c r="J34">
        <v>1.526</v>
      </c>
      <c r="K34">
        <v>0.45789999999999997</v>
      </c>
      <c r="N34">
        <v>15.26</v>
      </c>
      <c r="O34">
        <v>4.5789999999999997</v>
      </c>
      <c r="P34">
        <v>1.526</v>
      </c>
      <c r="Q34">
        <v>0.45789999999999997</v>
      </c>
    </row>
    <row r="35" spans="1:17" x14ac:dyDescent="0.3">
      <c r="A35" t="s">
        <v>127</v>
      </c>
      <c r="B35">
        <v>0</v>
      </c>
      <c r="C35">
        <v>1.4716299214690361E-4</v>
      </c>
      <c r="D35">
        <v>2.096639684968139E-3</v>
      </c>
      <c r="E35">
        <v>2.5002433906665847E-3</v>
      </c>
      <c r="G35" t="s">
        <v>127</v>
      </c>
      <c r="H35">
        <v>0</v>
      </c>
      <c r="I35">
        <v>1.8943701327505825E-3</v>
      </c>
      <c r="J35">
        <v>7.1296122393909916E-4</v>
      </c>
      <c r="K35">
        <v>2.4036880383639788E-3</v>
      </c>
      <c r="M35" t="s">
        <v>127</v>
      </c>
      <c r="N35">
        <v>0</v>
      </c>
      <c r="O35">
        <v>1.4390270114997756E-3</v>
      </c>
      <c r="P35">
        <v>1.0325363283564962E-3</v>
      </c>
      <c r="Q35">
        <v>1.5883448005301185E-3</v>
      </c>
    </row>
    <row r="36" spans="1:17" x14ac:dyDescent="0.3">
      <c r="A36" t="s">
        <v>128</v>
      </c>
      <c r="B36">
        <v>0</v>
      </c>
      <c r="C36">
        <v>1.3236183697337622E-2</v>
      </c>
      <c r="D36">
        <v>6.0086442478842587E-3</v>
      </c>
      <c r="E36">
        <v>1.6801671687687564E-2</v>
      </c>
      <c r="G36" t="s">
        <v>128</v>
      </c>
      <c r="H36">
        <v>0</v>
      </c>
      <c r="I36">
        <v>4.652216111670957E-4</v>
      </c>
      <c r="J36">
        <v>1.514494637142864E-3</v>
      </c>
      <c r="K36">
        <v>1.4703207096199377E-3</v>
      </c>
      <c r="M36" t="s">
        <v>128</v>
      </c>
      <c r="N36">
        <v>0</v>
      </c>
      <c r="O36">
        <v>4.993047310570349E-5</v>
      </c>
      <c r="P36">
        <v>5.0066261956762965E-4</v>
      </c>
      <c r="Q36">
        <v>1.5957653879637829E-3</v>
      </c>
    </row>
    <row r="37" spans="1:17" x14ac:dyDescent="0.3">
      <c r="A37" t="s">
        <v>129</v>
      </c>
      <c r="B37">
        <v>0</v>
      </c>
      <c r="C37">
        <v>1.0365210871829064E-2</v>
      </c>
      <c r="D37">
        <v>4.3323629150112716E-2</v>
      </c>
      <c r="E37">
        <v>2.0081382361497563E-2</v>
      </c>
      <c r="G37" t="s">
        <v>129</v>
      </c>
      <c r="H37">
        <v>0</v>
      </c>
      <c r="I37">
        <v>5.6813152598583841E-3</v>
      </c>
      <c r="J37">
        <v>1.3106877372511188E-2</v>
      </c>
      <c r="K37">
        <v>3.1396669095889056E-2</v>
      </c>
      <c r="M37" t="s">
        <v>129</v>
      </c>
      <c r="N37">
        <v>0</v>
      </c>
      <c r="O37">
        <v>1.3172572608346096E-3</v>
      </c>
      <c r="P37">
        <v>2.3141227769784695E-3</v>
      </c>
      <c r="Q37">
        <v>1.0457326324884881E-2</v>
      </c>
    </row>
    <row r="38" spans="1:17" x14ac:dyDescent="0.3">
      <c r="A38" t="s">
        <v>130</v>
      </c>
      <c r="B38">
        <v>0</v>
      </c>
      <c r="C38">
        <v>3.7369368458957719E-2</v>
      </c>
      <c r="D38">
        <v>7.2027919369871241E-2</v>
      </c>
      <c r="E38">
        <v>0.2208685492909401</v>
      </c>
      <c r="G38" t="s">
        <v>130</v>
      </c>
      <c r="H38">
        <v>0</v>
      </c>
      <c r="I38">
        <v>1.2039742214760119E-2</v>
      </c>
      <c r="J38">
        <v>2.3223704461908079E-2</v>
      </c>
      <c r="K38">
        <v>0.21314225197365677</v>
      </c>
      <c r="M38" t="s">
        <v>130</v>
      </c>
      <c r="N38">
        <v>0</v>
      </c>
      <c r="O38">
        <v>8.6094227720372452E-3</v>
      </c>
      <c r="P38">
        <v>6.5566377591463776E-2</v>
      </c>
      <c r="Q38">
        <v>0.24163968576135519</v>
      </c>
    </row>
    <row r="39" spans="1:17" x14ac:dyDescent="0.3">
      <c r="A39" t="s">
        <v>131</v>
      </c>
      <c r="B39">
        <v>0</v>
      </c>
      <c r="C39">
        <v>5.7826977942000868E-2</v>
      </c>
      <c r="D39">
        <v>3.6082184356069025E-2</v>
      </c>
      <c r="E39">
        <v>0.23169367125615259</v>
      </c>
      <c r="G39" t="s">
        <v>131</v>
      </c>
      <c r="H39">
        <v>0</v>
      </c>
      <c r="I39">
        <v>3.1715797485083463E-3</v>
      </c>
      <c r="J39">
        <v>6.2911018933683893E-2</v>
      </c>
      <c r="K39">
        <v>0.24207261062808672</v>
      </c>
      <c r="M39" t="s">
        <v>131</v>
      </c>
      <c r="N39">
        <v>0</v>
      </c>
      <c r="O39">
        <v>3.7947850928011506E-2</v>
      </c>
      <c r="P39">
        <v>0.10193673982433815</v>
      </c>
      <c r="Q39">
        <v>0.27466240034491718</v>
      </c>
    </row>
    <row r="40" spans="1:17" x14ac:dyDescent="0.3">
      <c r="A40" t="s">
        <v>132</v>
      </c>
      <c r="B40">
        <v>0</v>
      </c>
      <c r="C40">
        <v>0.10062372699668298</v>
      </c>
      <c r="D40">
        <v>0.1886836215211074</v>
      </c>
      <c r="E40">
        <v>0.42379561358764251</v>
      </c>
      <c r="G40" t="s">
        <v>132</v>
      </c>
      <c r="H40">
        <v>0</v>
      </c>
      <c r="I40">
        <v>0.14864897992025738</v>
      </c>
      <c r="J40">
        <v>0.19579563404983036</v>
      </c>
      <c r="K40">
        <v>0.49208230809958142</v>
      </c>
      <c r="M40" t="s">
        <v>132</v>
      </c>
      <c r="N40">
        <v>0</v>
      </c>
      <c r="O40">
        <v>4.6450097423462733E-2</v>
      </c>
      <c r="P40">
        <v>0.22845742858919538</v>
      </c>
      <c r="Q40">
        <v>0.43862789824498516</v>
      </c>
    </row>
    <row r="41" spans="1:17" x14ac:dyDescent="0.3">
      <c r="A41" t="s">
        <v>133</v>
      </c>
      <c r="B41">
        <v>0</v>
      </c>
      <c r="C41">
        <v>9.2578525273367407E-2</v>
      </c>
      <c r="D41">
        <v>0.11076367537323362</v>
      </c>
      <c r="E41">
        <v>0.4366996660798621</v>
      </c>
      <c r="G41" t="s">
        <v>133</v>
      </c>
      <c r="H41">
        <v>0</v>
      </c>
      <c r="I41">
        <v>7.2704623731545626E-2</v>
      </c>
      <c r="J41">
        <v>0.16993506933858527</v>
      </c>
      <c r="K41">
        <v>0.46864449241180139</v>
      </c>
      <c r="M41" t="s">
        <v>133</v>
      </c>
      <c r="N41">
        <v>0</v>
      </c>
      <c r="O41">
        <v>4.8674254365825287E-2</v>
      </c>
      <c r="P41">
        <v>0.18783463984742632</v>
      </c>
      <c r="Q41">
        <v>0.41964117429616954</v>
      </c>
    </row>
    <row r="42" spans="1:17" x14ac:dyDescent="0.3">
      <c r="A42" t="s">
        <v>134</v>
      </c>
      <c r="B42">
        <v>0</v>
      </c>
      <c r="C42">
        <v>8.4943627059095306E-2</v>
      </c>
      <c r="D42">
        <v>0.19870839320157074</v>
      </c>
      <c r="E42">
        <v>0.6475046877917745</v>
      </c>
      <c r="G42" t="s">
        <v>134</v>
      </c>
      <c r="H42">
        <v>0</v>
      </c>
      <c r="I42">
        <v>9.6097676548431599E-2</v>
      </c>
      <c r="J42">
        <v>0.18473881362070932</v>
      </c>
      <c r="K42">
        <v>0.65076999461377749</v>
      </c>
      <c r="M42" t="s">
        <v>134</v>
      </c>
      <c r="N42">
        <v>0</v>
      </c>
      <c r="O42">
        <v>5.373819575207972E-2</v>
      </c>
      <c r="P42">
        <v>0.30694547120452964</v>
      </c>
      <c r="Q42">
        <v>0.45236130655146956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3"/>
  <sheetViews>
    <sheetView tabSelected="1" workbookViewId="0">
      <selection activeCell="A19" sqref="A19:XFD24"/>
    </sheetView>
  </sheetViews>
  <sheetFormatPr defaultRowHeight="14.4" x14ac:dyDescent="0.3"/>
  <sheetData>
    <row r="1" spans="1:25" x14ac:dyDescent="0.3">
      <c r="A1" s="2" t="s">
        <v>162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</row>
    <row r="2" spans="1:25" x14ac:dyDescent="0.3">
      <c r="A2">
        <v>15.26</v>
      </c>
      <c r="B2">
        <v>0</v>
      </c>
      <c r="C2">
        <v>2.3911193872565271E-2</v>
      </c>
      <c r="D2">
        <v>2.9510643052866704E-2</v>
      </c>
      <c r="E2">
        <v>0.42802230123522489</v>
      </c>
      <c r="F2">
        <v>0.56778044198368471</v>
      </c>
      <c r="G2">
        <v>1</v>
      </c>
      <c r="H2">
        <v>0.97691587001161795</v>
      </c>
      <c r="I2">
        <v>2.3274370209678454</v>
      </c>
      <c r="J2">
        <v>0</v>
      </c>
      <c r="K2">
        <v>3.4413925984292108E-3</v>
      </c>
      <c r="L2">
        <v>3.7427474901880857E-2</v>
      </c>
      <c r="M2">
        <v>0.46256302272854077</v>
      </c>
      <c r="N2">
        <v>0.49388112928780425</v>
      </c>
      <c r="O2">
        <v>1</v>
      </c>
      <c r="P2">
        <v>0.97304250248875646</v>
      </c>
      <c r="Q2">
        <v>2.0687523636463943</v>
      </c>
      <c r="R2">
        <v>0</v>
      </c>
      <c r="S2">
        <v>-6.7840198603814558E-4</v>
      </c>
      <c r="T2">
        <v>1.2883603180374259E-2</v>
      </c>
      <c r="U2">
        <v>0.43000401960778295</v>
      </c>
      <c r="V2">
        <v>0.43898953797773449</v>
      </c>
      <c r="W2">
        <v>1</v>
      </c>
      <c r="X2">
        <v>0.85839364727664658</v>
      </c>
      <c r="Y2">
        <v>1.929689174001163</v>
      </c>
    </row>
    <row r="3" spans="1:25" x14ac:dyDescent="0.3">
      <c r="A3">
        <v>4.5789999999999997</v>
      </c>
      <c r="B3">
        <v>1.4716299214690361E-4</v>
      </c>
      <c r="C3">
        <v>1.0675010175227649E-2</v>
      </c>
      <c r="D3">
        <v>3.9875853924695767E-2</v>
      </c>
      <c r="E3">
        <v>0.39065293277626717</v>
      </c>
      <c r="F3">
        <v>0.50995346404168385</v>
      </c>
      <c r="G3">
        <v>0.89937627300331702</v>
      </c>
      <c r="H3">
        <v>0.88433734473825054</v>
      </c>
      <c r="I3">
        <v>2.2424933939087501</v>
      </c>
      <c r="J3">
        <v>1.8943701327505825E-3</v>
      </c>
      <c r="K3">
        <v>2.9761709872621151E-3</v>
      </c>
      <c r="L3">
        <v>3.1746159642022473E-2</v>
      </c>
      <c r="M3">
        <v>0.47460276494330089</v>
      </c>
      <c r="N3">
        <v>0.49070954953929591</v>
      </c>
      <c r="O3">
        <v>0.85135102007974262</v>
      </c>
      <c r="P3">
        <v>0.90033787875721083</v>
      </c>
      <c r="Q3">
        <v>1.9726546870979627</v>
      </c>
      <c r="R3">
        <v>1.4390270114997756E-3</v>
      </c>
      <c r="S3">
        <v>-6.2847151293244209E-4</v>
      </c>
      <c r="T3">
        <v>1.4200860441208869E-2</v>
      </c>
      <c r="U3">
        <v>0.42139459683574571</v>
      </c>
      <c r="V3">
        <v>0.40104168704972298</v>
      </c>
      <c r="W3">
        <v>0.95354990257653727</v>
      </c>
      <c r="X3">
        <v>0.80971939291082129</v>
      </c>
      <c r="Y3">
        <v>1.8759509782490833</v>
      </c>
    </row>
    <row r="4" spans="1:25" x14ac:dyDescent="0.3">
      <c r="A4">
        <v>1.526</v>
      </c>
      <c r="B4">
        <v>-2.096639684968139E-3</v>
      </c>
      <c r="C4">
        <v>1.7902549624681012E-2</v>
      </c>
      <c r="D4">
        <v>7.2834272202979417E-2</v>
      </c>
      <c r="E4">
        <v>0.35599438186535365</v>
      </c>
      <c r="F4">
        <v>0.53169825762761569</v>
      </c>
      <c r="G4">
        <v>0.8113163784788926</v>
      </c>
      <c r="H4">
        <v>0.86615219463838433</v>
      </c>
      <c r="I4">
        <v>2.1287286277662747</v>
      </c>
      <c r="J4">
        <v>7.1296122393909916E-4</v>
      </c>
      <c r="K4">
        <v>1.9268979612863469E-3</v>
      </c>
      <c r="L4">
        <v>2.4320597529369669E-2</v>
      </c>
      <c r="M4">
        <v>0.43933931826663269</v>
      </c>
      <c r="N4">
        <v>0.43097011035412036</v>
      </c>
      <c r="O4">
        <v>0.80420436595016964</v>
      </c>
      <c r="P4">
        <v>0.80310743315017119</v>
      </c>
      <c r="Q4">
        <v>1.8840135500256849</v>
      </c>
      <c r="R4">
        <v>1.0325363283564962E-3</v>
      </c>
      <c r="S4">
        <v>-1.7773936647051591E-4</v>
      </c>
      <c r="T4">
        <v>1.056948040339579E-2</v>
      </c>
      <c r="U4">
        <v>0.36443764201631917</v>
      </c>
      <c r="V4">
        <v>0.33705279815339634</v>
      </c>
      <c r="W4">
        <v>0.77154257141080462</v>
      </c>
      <c r="X4">
        <v>0.67055900742922026</v>
      </c>
      <c r="Y4">
        <v>1.6227437027966334</v>
      </c>
    </row>
    <row r="5" spans="1:25" x14ac:dyDescent="0.3">
      <c r="A5">
        <v>0.45789999999999997</v>
      </c>
      <c r="B5">
        <v>-2.5002433906665847E-3</v>
      </c>
      <c r="C5">
        <v>7.1095221848777061E-3</v>
      </c>
      <c r="D5">
        <v>9.4292606913691426E-3</v>
      </c>
      <c r="E5">
        <v>0.20715375194428479</v>
      </c>
      <c r="F5">
        <v>0.33608677072753212</v>
      </c>
      <c r="G5">
        <v>0.57620438641235749</v>
      </c>
      <c r="H5">
        <v>0.54021620393175585</v>
      </c>
      <c r="I5">
        <v>1.6799323331760709</v>
      </c>
      <c r="J5">
        <v>2.4036880383639788E-3</v>
      </c>
      <c r="K5">
        <v>1.9710718888092732E-3</v>
      </c>
      <c r="L5">
        <v>6.0308058059917987E-3</v>
      </c>
      <c r="M5">
        <v>0.249420770754884</v>
      </c>
      <c r="N5">
        <v>0.25180851865971754</v>
      </c>
      <c r="O5">
        <v>0.50791769190041858</v>
      </c>
      <c r="P5">
        <v>0.50439801007695506</v>
      </c>
      <c r="Q5">
        <v>1.4179823690326168</v>
      </c>
      <c r="R5">
        <v>1.5883448005301185E-3</v>
      </c>
      <c r="S5">
        <v>9.1736340192563734E-4</v>
      </c>
      <c r="T5">
        <v>2.4262768554893792E-3</v>
      </c>
      <c r="U5">
        <v>0.18836433384642776</v>
      </c>
      <c r="V5">
        <v>0.16432713763281734</v>
      </c>
      <c r="W5">
        <v>0.56137210175501484</v>
      </c>
      <c r="X5">
        <v>0.43875247298047704</v>
      </c>
      <c r="Y5">
        <v>1.4773278674496935</v>
      </c>
    </row>
    <row r="7" spans="1:25" x14ac:dyDescent="0.3">
      <c r="A7" s="2" t="s">
        <v>162</v>
      </c>
      <c r="B7" t="s">
        <v>138</v>
      </c>
      <c r="C7" t="s">
        <v>139</v>
      </c>
      <c r="D7" t="s">
        <v>140</v>
      </c>
      <c r="E7" t="s">
        <v>141</v>
      </c>
      <c r="F7" t="s">
        <v>142</v>
      </c>
      <c r="G7" t="s">
        <v>143</v>
      </c>
      <c r="H7" t="s">
        <v>144</v>
      </c>
      <c r="I7" t="s">
        <v>145</v>
      </c>
      <c r="J7" t="s">
        <v>146</v>
      </c>
      <c r="K7" t="s">
        <v>147</v>
      </c>
      <c r="L7" t="s">
        <v>148</v>
      </c>
      <c r="M7" t="s">
        <v>149</v>
      </c>
      <c r="N7" t="s">
        <v>150</v>
      </c>
      <c r="O7" t="s">
        <v>151</v>
      </c>
      <c r="P7" t="s">
        <v>152</v>
      </c>
      <c r="Q7" t="s">
        <v>153</v>
      </c>
      <c r="R7" t="s">
        <v>154</v>
      </c>
      <c r="S7" t="s">
        <v>155</v>
      </c>
      <c r="T7" t="s">
        <v>156</v>
      </c>
      <c r="U7" t="s">
        <v>157</v>
      </c>
      <c r="V7" t="s">
        <v>158</v>
      </c>
      <c r="W7" t="s">
        <v>159</v>
      </c>
      <c r="X7" t="s">
        <v>160</v>
      </c>
      <c r="Y7" t="s">
        <v>161</v>
      </c>
    </row>
    <row r="8" spans="1:25" x14ac:dyDescent="0.3">
      <c r="A8">
        <v>15.26</v>
      </c>
      <c r="B8">
        <v>0</v>
      </c>
      <c r="C8">
        <v>3.3078523462988202E-2</v>
      </c>
      <c r="D8">
        <v>6.8676405102702925E-2</v>
      </c>
      <c r="E8">
        <v>0.47906909544637788</v>
      </c>
      <c r="F8">
        <v>0.61642729928847617</v>
      </c>
      <c r="G8">
        <v>1</v>
      </c>
      <c r="H8">
        <v>1.0982529431344117</v>
      </c>
      <c r="I8">
        <v>2.3660532307295625</v>
      </c>
      <c r="J8">
        <v>0</v>
      </c>
      <c r="K8">
        <v>3.8679308349154869E-3</v>
      </c>
      <c r="L8">
        <v>2.7487380762855083E-2</v>
      </c>
      <c r="M8">
        <v>0.46664868114517954</v>
      </c>
      <c r="N8">
        <v>0.4682652338016301</v>
      </c>
      <c r="O8">
        <v>1</v>
      </c>
      <c r="P8">
        <v>0.9405268076492096</v>
      </c>
      <c r="Q8">
        <v>1.9906483842652882</v>
      </c>
      <c r="R8">
        <v>0</v>
      </c>
      <c r="S8">
        <v>-9.0910641374314675E-4</v>
      </c>
      <c r="T8">
        <v>4.313909451110395E-3</v>
      </c>
      <c r="U8">
        <v>0.42354430254962705</v>
      </c>
      <c r="V8">
        <v>0.3627301849436797</v>
      </c>
      <c r="W8">
        <v>1</v>
      </c>
      <c r="X8">
        <v>0.88558170062551955</v>
      </c>
      <c r="Y8">
        <v>1.8527908299215099</v>
      </c>
    </row>
    <row r="9" spans="1:25" x14ac:dyDescent="0.3">
      <c r="A9">
        <v>4.5789999999999997</v>
      </c>
      <c r="B9">
        <v>6.0993148429285601E-4</v>
      </c>
      <c r="C9">
        <v>1.7559258731703557E-2</v>
      </c>
      <c r="D9">
        <v>5.515183480787806E-2</v>
      </c>
      <c r="E9">
        <v>0.45324233759776716</v>
      </c>
      <c r="F9">
        <v>0.57831099036323863</v>
      </c>
      <c r="G9">
        <v>0.98035123733890517</v>
      </c>
      <c r="H9">
        <v>1.0440742384596837</v>
      </c>
      <c r="I9">
        <v>2.4264964147398063</v>
      </c>
      <c r="J9">
        <v>1.3806214096564067E-3</v>
      </c>
      <c r="K9">
        <v>2.2198656256066335E-3</v>
      </c>
      <c r="L9">
        <v>2.432522561986436E-2</v>
      </c>
      <c r="M9">
        <v>0.46365877912540937</v>
      </c>
      <c r="N9">
        <v>0.50975703707566689</v>
      </c>
      <c r="O9">
        <v>0.9248873728766005</v>
      </c>
      <c r="P9">
        <v>0.93805458326162627</v>
      </c>
      <c r="Q9">
        <v>2.0252455992193648</v>
      </c>
      <c r="R9">
        <v>1.2275295780114117E-3</v>
      </c>
      <c r="S9">
        <v>-1.1295733466130237E-3</v>
      </c>
      <c r="T9">
        <v>4.4009858083832818E-3</v>
      </c>
      <c r="U9">
        <v>0.39643688605334448</v>
      </c>
      <c r="V9">
        <v>0.33050499150372037</v>
      </c>
      <c r="W9">
        <v>0.96767877128036972</v>
      </c>
      <c r="X9">
        <v>0.84972847771715909</v>
      </c>
      <c r="Y9">
        <v>1.8366078548169495</v>
      </c>
    </row>
    <row r="10" spans="1:25" x14ac:dyDescent="0.3">
      <c r="A10">
        <v>1.526</v>
      </c>
      <c r="B10">
        <v>9.5476663918585693E-4</v>
      </c>
      <c r="C10">
        <v>1.2039624676565169E-2</v>
      </c>
      <c r="D10">
        <v>5.4546162238470267E-2</v>
      </c>
      <c r="E10">
        <v>0.41490039318315486</v>
      </c>
      <c r="F10">
        <v>0.53822650591985255</v>
      </c>
      <c r="G10">
        <v>0.87460844712976549</v>
      </c>
      <c r="H10">
        <v>0.92822156578992177</v>
      </c>
      <c r="I10">
        <v>2.3101413081468922</v>
      </c>
      <c r="J10">
        <v>1.0422448962727794E-3</v>
      </c>
      <c r="K10">
        <v>3.8934691442222844E-3</v>
      </c>
      <c r="L10">
        <v>2.1659881965890231E-2</v>
      </c>
      <c r="M10">
        <v>0.43716726478314721</v>
      </c>
      <c r="N10">
        <v>0.41904704652104924</v>
      </c>
      <c r="O10">
        <v>0.89346830031039015</v>
      </c>
      <c r="P10">
        <v>0.83066317301065895</v>
      </c>
      <c r="Q10">
        <v>2.0223013637163221</v>
      </c>
      <c r="R10">
        <v>9.9227332038720082E-4</v>
      </c>
      <c r="S10">
        <v>-1.8268464885750962E-3</v>
      </c>
      <c r="T10">
        <v>6.3031551279183187E-3</v>
      </c>
      <c r="U10">
        <v>0.36351384070185205</v>
      </c>
      <c r="V10">
        <v>0.27116996635401713</v>
      </c>
      <c r="W10">
        <v>0.85952937041907318</v>
      </c>
      <c r="X10">
        <v>0.7737555164224168</v>
      </c>
      <c r="Y10">
        <v>1.8374321635707951</v>
      </c>
    </row>
    <row r="11" spans="1:25" x14ac:dyDescent="0.3">
      <c r="A11">
        <v>0.45789999999999997</v>
      </c>
      <c r="B11">
        <v>-2.9912582981272712E-4</v>
      </c>
      <c r="C11">
        <v>6.6932785403002399E-3</v>
      </c>
      <c r="D11">
        <v>2.1931619535955064E-2</v>
      </c>
      <c r="E11">
        <v>0.29692955130356652</v>
      </c>
      <c r="F11">
        <v>0.41952195883566479</v>
      </c>
      <c r="G11">
        <v>0.65607093860187227</v>
      </c>
      <c r="H11">
        <v>0.6632780649518798</v>
      </c>
      <c r="I11">
        <v>1.8584398345944062</v>
      </c>
      <c r="J11">
        <v>1.6333344158065296E-3</v>
      </c>
      <c r="K11">
        <v>1.9661980587215716E-3</v>
      </c>
      <c r="L11">
        <v>7.5884011754043636E-3</v>
      </c>
      <c r="M11">
        <v>0.30319533860606285</v>
      </c>
      <c r="N11">
        <v>0.29182982092900633</v>
      </c>
      <c r="O11">
        <v>0.68599791326627679</v>
      </c>
      <c r="P11">
        <v>0.66633171826982274</v>
      </c>
      <c r="Q11">
        <v>1.6930369024718495</v>
      </c>
      <c r="R11">
        <v>1.1749433949492395E-3</v>
      </c>
      <c r="S11">
        <v>-6.8897584836156848E-4</v>
      </c>
      <c r="T11">
        <v>4.3467332626792604E-4</v>
      </c>
      <c r="U11">
        <v>0.23524542934537707</v>
      </c>
      <c r="V11">
        <v>0.14678719239371973</v>
      </c>
      <c r="W11">
        <v>0.6321397540240673</v>
      </c>
      <c r="X11">
        <v>0.50728425482336514</v>
      </c>
      <c r="Y11">
        <v>1.5015564919831279</v>
      </c>
    </row>
    <row r="13" spans="1:25" x14ac:dyDescent="0.3">
      <c r="A13" s="2" t="s">
        <v>162</v>
      </c>
      <c r="B13" t="s">
        <v>138</v>
      </c>
      <c r="C13" t="s">
        <v>139</v>
      </c>
      <c r="D13" t="s">
        <v>140</v>
      </c>
      <c r="E13" t="s">
        <v>141</v>
      </c>
      <c r="F13" t="s">
        <v>142</v>
      </c>
      <c r="G13" t="s">
        <v>143</v>
      </c>
      <c r="H13" t="s">
        <v>144</v>
      </c>
      <c r="I13" t="s">
        <v>145</v>
      </c>
      <c r="J13" t="s">
        <v>146</v>
      </c>
      <c r="K13" t="s">
        <v>147</v>
      </c>
      <c r="L13" t="s">
        <v>148</v>
      </c>
      <c r="M13" t="s">
        <v>149</v>
      </c>
      <c r="N13" t="s">
        <v>150</v>
      </c>
      <c r="O13" t="s">
        <v>151</v>
      </c>
      <c r="P13" t="s">
        <v>152</v>
      </c>
      <c r="Q13" t="s">
        <v>153</v>
      </c>
      <c r="R13" t="s">
        <v>154</v>
      </c>
      <c r="S13" t="s">
        <v>155</v>
      </c>
      <c r="T13" t="s">
        <v>156</v>
      </c>
      <c r="U13" t="s">
        <v>157</v>
      </c>
      <c r="V13" t="s">
        <v>158</v>
      </c>
      <c r="W13" t="s">
        <v>159</v>
      </c>
      <c r="X13" t="s">
        <v>160</v>
      </c>
      <c r="Y13" t="s">
        <v>161</v>
      </c>
    </row>
    <row r="14" spans="1:25" x14ac:dyDescent="0.3">
      <c r="A14">
        <v>15.26</v>
      </c>
      <c r="B14">
        <v>4.6339291773861545E-3</v>
      </c>
      <c r="C14">
        <v>2.3666806422037702E-2</v>
      </c>
      <c r="D14">
        <v>0.14001779416645621</v>
      </c>
      <c r="E14">
        <v>0.34463624837553614</v>
      </c>
      <c r="F14">
        <v>0.84598091348037519</v>
      </c>
      <c r="G14">
        <v>1</v>
      </c>
      <c r="H14">
        <v>1.7287622695561013</v>
      </c>
      <c r="I14">
        <v>2.2320613613061431</v>
      </c>
      <c r="J14">
        <v>3.3478110509125364E-3</v>
      </c>
      <c r="K14">
        <v>6.7034870513229643E-3</v>
      </c>
      <c r="L14">
        <v>0.16544266638105395</v>
      </c>
      <c r="M14">
        <v>0.36136918683263825</v>
      </c>
      <c r="N14">
        <v>0.72850341873217339</v>
      </c>
      <c r="O14">
        <v>1</v>
      </c>
      <c r="P14">
        <v>1.526341138454391</v>
      </c>
      <c r="Q14">
        <v>2.2254524488996821</v>
      </c>
      <c r="R14">
        <v>5.4738184885567299E-3</v>
      </c>
      <c r="S14">
        <v>4.3576009632114009E-3</v>
      </c>
      <c r="T14">
        <v>0.10526307023859154</v>
      </c>
      <c r="U14">
        <v>0.36946821576350836</v>
      </c>
      <c r="V14">
        <v>0.77719603634100465</v>
      </c>
      <c r="W14">
        <v>1</v>
      </c>
      <c r="X14">
        <v>1.4729315739082578</v>
      </c>
      <c r="Y14">
        <v>2.0769665525217524</v>
      </c>
    </row>
    <row r="15" spans="1:25" x14ac:dyDescent="0.3">
      <c r="A15">
        <v>4.5789999999999997</v>
      </c>
      <c r="B15">
        <v>3.3509020592824468E-3</v>
      </c>
      <c r="C15">
        <v>1.1039831040377783E-2</v>
      </c>
      <c r="D15">
        <v>0.23599335240264177</v>
      </c>
      <c r="E15">
        <v>0.31223197003415853</v>
      </c>
      <c r="F15">
        <v>0.86023592608963029</v>
      </c>
      <c r="G15">
        <v>0.86711228815917341</v>
      </c>
      <c r="H15">
        <v>1.4635462040593064</v>
      </c>
      <c r="I15">
        <v>2.6387896026906832</v>
      </c>
      <c r="J15">
        <v>5.8386080905324473E-3</v>
      </c>
      <c r="K15">
        <v>7.597751047226483E-3</v>
      </c>
      <c r="L15">
        <v>0.25751820744031689</v>
      </c>
      <c r="M15">
        <v>0.35206560242194546</v>
      </c>
      <c r="N15">
        <v>0.71027031881351221</v>
      </c>
      <c r="O15">
        <v>0.89897082753495416</v>
      </c>
      <c r="P15">
        <v>1.3775290291044924</v>
      </c>
      <c r="Q15">
        <v>2.4331973749656033</v>
      </c>
      <c r="R15">
        <v>6.2007426393166712E-3</v>
      </c>
      <c r="S15">
        <v>4.3154304671212916E-3</v>
      </c>
      <c r="T15">
        <v>0.21062075705080499</v>
      </c>
      <c r="U15">
        <v>0.34973996515819694</v>
      </c>
      <c r="V15">
        <v>0.79872906123705423</v>
      </c>
      <c r="W15">
        <v>0.99554199284947276</v>
      </c>
      <c r="X15">
        <v>1.4090561687824164</v>
      </c>
      <c r="Y15">
        <v>2.3326957524724135</v>
      </c>
    </row>
    <row r="16" spans="1:25" x14ac:dyDescent="0.3">
      <c r="A16">
        <v>1.526</v>
      </c>
      <c r="B16">
        <v>4.5056236090192416E-3</v>
      </c>
      <c r="C16">
        <v>1.0553646010908985E-2</v>
      </c>
      <c r="D16">
        <v>0.2292876309198888</v>
      </c>
      <c r="E16">
        <v>0.27468400224866985</v>
      </c>
      <c r="F16">
        <v>0.75755713293928395</v>
      </c>
      <c r="G16">
        <v>0.79278916595005766</v>
      </c>
      <c r="H16">
        <v>1.2049724567945357</v>
      </c>
      <c r="I16">
        <v>2.2468879355563143</v>
      </c>
      <c r="J16">
        <v>4.6140799643541435E-3</v>
      </c>
      <c r="K16">
        <v>4.3341005115316925E-3</v>
      </c>
      <c r="L16">
        <v>0.25494630336034474</v>
      </c>
      <c r="M16">
        <v>0.3246647089522533</v>
      </c>
      <c r="N16">
        <v>0.74802796916223191</v>
      </c>
      <c r="O16">
        <v>0.73073371361230888</v>
      </c>
      <c r="P16">
        <v>1.2551086373723226</v>
      </c>
      <c r="Q16">
        <v>2.3514367528788673</v>
      </c>
      <c r="R16">
        <v>6.3943347742344073E-3</v>
      </c>
      <c r="S16">
        <v>4.5893501598406796E-3</v>
      </c>
      <c r="T16">
        <v>0.16280005646695803</v>
      </c>
      <c r="U16">
        <v>0.31544455305050123</v>
      </c>
      <c r="V16">
        <v>0.82233103007061292</v>
      </c>
      <c r="W16">
        <v>0.87932582216638355</v>
      </c>
      <c r="X16">
        <v>1.1555722206964798</v>
      </c>
      <c r="Y16">
        <v>2.1719791901958776</v>
      </c>
    </row>
    <row r="17" spans="1:25" x14ac:dyDescent="0.3">
      <c r="A17">
        <v>0.45789999999999997</v>
      </c>
      <c r="B17">
        <v>3.811369027079836E-3</v>
      </c>
      <c r="C17">
        <v>6.6919406446467695E-3</v>
      </c>
      <c r="D17">
        <v>5.0611894532415984E-2</v>
      </c>
      <c r="E17">
        <v>0.15511122229007443</v>
      </c>
      <c r="F17">
        <v>0.53700556049863912</v>
      </c>
      <c r="G17">
        <v>0.47661471014942725</v>
      </c>
      <c r="H17">
        <v>0.70900791225673609</v>
      </c>
      <c r="I17">
        <v>1.8991747205215905</v>
      </c>
      <c r="J17">
        <v>3.8364606067440104E-3</v>
      </c>
      <c r="K17">
        <v>5.3020807677548768E-3</v>
      </c>
      <c r="L17">
        <v>6.4071559052573834E-2</v>
      </c>
      <c r="M17">
        <v>0.22250278385380173</v>
      </c>
      <c r="N17">
        <v>0.57874052121334063</v>
      </c>
      <c r="O17">
        <v>0.53627811743132658</v>
      </c>
      <c r="P17">
        <v>0.78259257502516355</v>
      </c>
      <c r="Q17">
        <v>2.0033858618256475</v>
      </c>
      <c r="R17">
        <v>6.8914697247433121E-3</v>
      </c>
      <c r="S17">
        <v>6.7332423899595061E-3</v>
      </c>
      <c r="T17">
        <v>2.4558414374915231E-2</v>
      </c>
      <c r="U17">
        <v>0.19918383729995739</v>
      </c>
      <c r="V17">
        <v>0.60719580940008056</v>
      </c>
      <c r="W17">
        <v>0.58575434624255751</v>
      </c>
      <c r="X17">
        <v>0.70129251252790192</v>
      </c>
      <c r="Y17">
        <v>1.8328933955972118</v>
      </c>
    </row>
    <row r="19" spans="1:25" x14ac:dyDescent="0.3">
      <c r="A19" s="2" t="s">
        <v>162</v>
      </c>
      <c r="B19" t="s">
        <v>138</v>
      </c>
      <c r="C19" t="s">
        <v>139</v>
      </c>
      <c r="D19" t="s">
        <v>140</v>
      </c>
      <c r="E19" t="s">
        <v>141</v>
      </c>
      <c r="F19" t="s">
        <v>142</v>
      </c>
      <c r="G19" t="s">
        <v>143</v>
      </c>
      <c r="H19" t="s">
        <v>144</v>
      </c>
      <c r="I19" t="s">
        <v>145</v>
      </c>
      <c r="J19" t="s">
        <v>146</v>
      </c>
      <c r="K19" t="s">
        <v>147</v>
      </c>
      <c r="L19" t="s">
        <v>148</v>
      </c>
      <c r="M19" t="s">
        <v>149</v>
      </c>
      <c r="N19" t="s">
        <v>150</v>
      </c>
      <c r="O19" t="s">
        <v>151</v>
      </c>
      <c r="P19" t="s">
        <v>152</v>
      </c>
      <c r="Q19" t="s">
        <v>153</v>
      </c>
      <c r="R19" t="s">
        <v>154</v>
      </c>
      <c r="S19" t="s">
        <v>155</v>
      </c>
      <c r="T19" t="s">
        <v>156</v>
      </c>
      <c r="U19" t="s">
        <v>157</v>
      </c>
      <c r="V19" t="s">
        <v>158</v>
      </c>
      <c r="W19" t="s">
        <v>159</v>
      </c>
      <c r="X19" t="s">
        <v>160</v>
      </c>
      <c r="Y19" t="s">
        <v>161</v>
      </c>
    </row>
    <row r="20" spans="1:25" x14ac:dyDescent="0.3">
      <c r="A20">
        <v>15.26</v>
      </c>
      <c r="B20">
        <f>AVERAGE(B2,B8,B14)</f>
        <v>1.5446430591287183E-3</v>
      </c>
      <c r="C20">
        <f t="shared" ref="C20:Y23" si="0">AVERAGE(C2,C8,C14)</f>
        <v>2.6885507919197055E-2</v>
      </c>
      <c r="D20">
        <f t="shared" si="0"/>
        <v>7.9401614107341936E-2</v>
      </c>
      <c r="E20">
        <f t="shared" si="0"/>
        <v>0.41724254835237962</v>
      </c>
      <c r="F20">
        <f t="shared" si="0"/>
        <v>0.67672955158417869</v>
      </c>
      <c r="G20">
        <f t="shared" si="0"/>
        <v>1</v>
      </c>
      <c r="H20">
        <f t="shared" si="0"/>
        <v>1.267977027567377</v>
      </c>
      <c r="I20">
        <f t="shared" si="0"/>
        <v>2.308517204334517</v>
      </c>
      <c r="J20">
        <f t="shared" si="0"/>
        <v>1.1159370169708455E-3</v>
      </c>
      <c r="K20">
        <f t="shared" si="0"/>
        <v>4.6709368282225544E-3</v>
      </c>
      <c r="L20">
        <f t="shared" si="0"/>
        <v>7.6785840681929965E-2</v>
      </c>
      <c r="M20">
        <f t="shared" si="0"/>
        <v>0.43019363023545282</v>
      </c>
      <c r="N20">
        <f t="shared" si="0"/>
        <v>0.56354992727386921</v>
      </c>
      <c r="O20">
        <f t="shared" si="0"/>
        <v>1</v>
      </c>
      <c r="P20">
        <f t="shared" si="0"/>
        <v>1.1466368161974525</v>
      </c>
      <c r="Q20">
        <f t="shared" si="0"/>
        <v>2.0949510656037886</v>
      </c>
      <c r="R20">
        <f t="shared" si="0"/>
        <v>1.8246061628522433E-3</v>
      </c>
      <c r="S20">
        <f t="shared" si="0"/>
        <v>9.2336418781003616E-4</v>
      </c>
      <c r="T20">
        <f t="shared" si="0"/>
        <v>4.0820194290025397E-2</v>
      </c>
      <c r="U20">
        <f t="shared" si="0"/>
        <v>0.4076721793069728</v>
      </c>
      <c r="V20">
        <f t="shared" si="0"/>
        <v>0.52630525308747289</v>
      </c>
      <c r="W20">
        <f t="shared" si="0"/>
        <v>1</v>
      </c>
      <c r="X20">
        <f t="shared" si="0"/>
        <v>1.0723023072701412</v>
      </c>
      <c r="Y20">
        <f t="shared" si="0"/>
        <v>1.9531488521481417</v>
      </c>
    </row>
    <row r="21" spans="1:25" x14ac:dyDescent="0.3">
      <c r="A21">
        <v>4.5789999999999997</v>
      </c>
      <c r="B21">
        <f t="shared" ref="B21:Q23" si="1">AVERAGE(B3,B9,B15)</f>
        <v>1.3693321785740687E-3</v>
      </c>
      <c r="C21">
        <f t="shared" si="1"/>
        <v>1.3091366649102995E-2</v>
      </c>
      <c r="D21">
        <f t="shared" si="1"/>
        <v>0.11034034704507185</v>
      </c>
      <c r="E21">
        <f t="shared" si="1"/>
        <v>0.38537574680273096</v>
      </c>
      <c r="F21">
        <f t="shared" si="1"/>
        <v>0.64950012683151759</v>
      </c>
      <c r="G21">
        <f t="shared" si="1"/>
        <v>0.9156132661671319</v>
      </c>
      <c r="H21">
        <f t="shared" si="1"/>
        <v>1.1306525957524134</v>
      </c>
      <c r="I21">
        <f t="shared" si="1"/>
        <v>2.4359264704464132</v>
      </c>
      <c r="J21">
        <f t="shared" si="1"/>
        <v>3.0378665443131455E-3</v>
      </c>
      <c r="K21">
        <f t="shared" si="1"/>
        <v>4.2645958866984104E-3</v>
      </c>
      <c r="L21">
        <f t="shared" si="1"/>
        <v>0.1045298642340679</v>
      </c>
      <c r="M21">
        <f t="shared" si="1"/>
        <v>0.43010904883021861</v>
      </c>
      <c r="N21">
        <f t="shared" si="1"/>
        <v>0.570245635142825</v>
      </c>
      <c r="O21">
        <f t="shared" si="1"/>
        <v>0.89173640683043243</v>
      </c>
      <c r="P21">
        <f t="shared" si="1"/>
        <v>1.071973830374443</v>
      </c>
      <c r="Q21">
        <f t="shared" si="1"/>
        <v>2.1436992204276435</v>
      </c>
      <c r="R21">
        <f t="shared" si="0"/>
        <v>2.955766409609286E-3</v>
      </c>
      <c r="S21">
        <f t="shared" si="0"/>
        <v>8.5246186919194194E-4</v>
      </c>
      <c r="T21">
        <f t="shared" si="0"/>
        <v>7.6407534433465721E-2</v>
      </c>
      <c r="U21">
        <f t="shared" si="0"/>
        <v>0.38919048268242906</v>
      </c>
      <c r="V21">
        <f t="shared" si="0"/>
        <v>0.51009191326349923</v>
      </c>
      <c r="W21">
        <f t="shared" si="0"/>
        <v>0.97225688890212647</v>
      </c>
      <c r="X21">
        <f t="shared" si="0"/>
        <v>1.0228346798034655</v>
      </c>
      <c r="Y21">
        <f t="shared" si="0"/>
        <v>2.0150848618461485</v>
      </c>
    </row>
    <row r="22" spans="1:25" x14ac:dyDescent="0.3">
      <c r="A22">
        <v>1.526</v>
      </c>
      <c r="B22">
        <f t="shared" si="1"/>
        <v>1.1212501877456531E-3</v>
      </c>
      <c r="C22">
        <f t="shared" si="0"/>
        <v>1.3498606770718388E-2</v>
      </c>
      <c r="D22">
        <f t="shared" si="0"/>
        <v>0.11888935512044617</v>
      </c>
      <c r="E22">
        <f t="shared" si="0"/>
        <v>0.34852625909905943</v>
      </c>
      <c r="F22">
        <f t="shared" si="0"/>
        <v>0.60916063216225069</v>
      </c>
      <c r="G22">
        <f t="shared" si="0"/>
        <v>0.82623799718623869</v>
      </c>
      <c r="H22">
        <f t="shared" si="0"/>
        <v>0.99978207240761385</v>
      </c>
      <c r="I22">
        <f t="shared" si="0"/>
        <v>2.2285859571564939</v>
      </c>
      <c r="J22">
        <f t="shared" si="0"/>
        <v>2.1230953615220074E-3</v>
      </c>
      <c r="K22">
        <f t="shared" si="0"/>
        <v>3.3848225390134411E-3</v>
      </c>
      <c r="L22">
        <f t="shared" si="0"/>
        <v>0.10030892761853488</v>
      </c>
      <c r="M22">
        <f t="shared" si="0"/>
        <v>0.40039043066734442</v>
      </c>
      <c r="N22">
        <f t="shared" si="0"/>
        <v>0.53268170867913378</v>
      </c>
      <c r="O22">
        <f t="shared" si="0"/>
        <v>0.80946879329095633</v>
      </c>
      <c r="P22">
        <f t="shared" si="0"/>
        <v>0.96295974784438432</v>
      </c>
      <c r="Q22">
        <f t="shared" si="0"/>
        <v>2.0859172222069584</v>
      </c>
      <c r="R22">
        <f t="shared" si="0"/>
        <v>2.8063814743260348E-3</v>
      </c>
      <c r="S22">
        <f t="shared" si="0"/>
        <v>8.6158810159835586E-4</v>
      </c>
      <c r="T22">
        <f t="shared" si="0"/>
        <v>5.9890897332757376E-2</v>
      </c>
      <c r="U22">
        <f t="shared" si="0"/>
        <v>0.34779867858955749</v>
      </c>
      <c r="V22">
        <f t="shared" si="0"/>
        <v>0.47685126485934209</v>
      </c>
      <c r="W22">
        <f t="shared" si="0"/>
        <v>0.83679925466542038</v>
      </c>
      <c r="X22">
        <f t="shared" si="0"/>
        <v>0.86662891484937232</v>
      </c>
      <c r="Y22">
        <f t="shared" si="0"/>
        <v>1.8773850188544354</v>
      </c>
    </row>
    <row r="23" spans="1:25" x14ac:dyDescent="0.3">
      <c r="A23">
        <v>0.45789999999999997</v>
      </c>
      <c r="B23">
        <f t="shared" si="1"/>
        <v>3.3733326886684138E-4</v>
      </c>
      <c r="C23">
        <f t="shared" si="0"/>
        <v>6.8315804566082385E-3</v>
      </c>
      <c r="D23">
        <f t="shared" si="0"/>
        <v>2.732425825324673E-2</v>
      </c>
      <c r="E23">
        <f t="shared" si="0"/>
        <v>0.21973150851264192</v>
      </c>
      <c r="F23">
        <f t="shared" si="0"/>
        <v>0.43087143002061201</v>
      </c>
      <c r="G23">
        <f t="shared" si="0"/>
        <v>0.56963001172121908</v>
      </c>
      <c r="H23">
        <f t="shared" si="0"/>
        <v>0.63750072704679062</v>
      </c>
      <c r="I23">
        <f t="shared" si="0"/>
        <v>1.8125156294306892</v>
      </c>
      <c r="J23">
        <f t="shared" si="0"/>
        <v>2.6244943536381728E-3</v>
      </c>
      <c r="K23">
        <f t="shared" si="0"/>
        <v>3.0797835717619074E-3</v>
      </c>
      <c r="L23">
        <f t="shared" si="0"/>
        <v>2.5896922011323334E-2</v>
      </c>
      <c r="M23">
        <f t="shared" si="0"/>
        <v>0.25837296440491619</v>
      </c>
      <c r="N23">
        <f t="shared" si="0"/>
        <v>0.37412628693402156</v>
      </c>
      <c r="O23">
        <f t="shared" si="0"/>
        <v>0.57673124086600736</v>
      </c>
      <c r="P23">
        <f t="shared" si="0"/>
        <v>0.65110743445731378</v>
      </c>
      <c r="Q23">
        <f t="shared" si="0"/>
        <v>1.704801711110038</v>
      </c>
      <c r="R23">
        <f t="shared" si="0"/>
        <v>3.2182526400742237E-3</v>
      </c>
      <c r="S23">
        <f t="shared" si="0"/>
        <v>2.3205433145078581E-3</v>
      </c>
      <c r="T23">
        <f t="shared" si="0"/>
        <v>9.1397881855575114E-3</v>
      </c>
      <c r="U23">
        <f t="shared" si="0"/>
        <v>0.20759786683058742</v>
      </c>
      <c r="V23">
        <f t="shared" si="0"/>
        <v>0.30610337980887253</v>
      </c>
      <c r="W23">
        <f t="shared" si="0"/>
        <v>0.59308873400721318</v>
      </c>
      <c r="X23">
        <f t="shared" si="0"/>
        <v>0.549109746777248</v>
      </c>
      <c r="Y23">
        <f t="shared" si="0"/>
        <v>1.6039259183433441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workbookViewId="0">
      <selection activeCell="F10" sqref="F10"/>
    </sheetView>
  </sheetViews>
  <sheetFormatPr defaultRowHeight="14.4" x14ac:dyDescent="0.3"/>
  <sheetData>
    <row r="1" spans="1:4" x14ac:dyDescent="0.3">
      <c r="A1" s="2" t="s">
        <v>162</v>
      </c>
      <c r="B1">
        <v>4.5789999999999997</v>
      </c>
      <c r="C1">
        <v>1.526</v>
      </c>
      <c r="D1">
        <v>0.45789999999999997</v>
      </c>
    </row>
    <row r="2" spans="1:4" x14ac:dyDescent="0.3">
      <c r="A2" t="s">
        <v>138</v>
      </c>
      <c r="B2">
        <v>8.8590656275400767E-4</v>
      </c>
      <c r="C2">
        <v>1.072406191240751E-3</v>
      </c>
      <c r="D2">
        <v>1.4992489786407142E-3</v>
      </c>
    </row>
    <row r="3" spans="1:4" x14ac:dyDescent="0.3">
      <c r="A3" t="s">
        <v>139</v>
      </c>
      <c r="B3">
        <v>8.6945420039558057E-3</v>
      </c>
      <c r="C3">
        <v>6.6798482446149754E-3</v>
      </c>
      <c r="D3">
        <v>1.1332222676820025E-2</v>
      </c>
    </row>
    <row r="4" spans="1:4" x14ac:dyDescent="0.3">
      <c r="A4" t="s">
        <v>140</v>
      </c>
      <c r="B4">
        <v>3.5475948488429172E-2</v>
      </c>
      <c r="C4">
        <v>4.4860903860117742E-2</v>
      </c>
      <c r="D4">
        <v>3.7788839373460087E-2</v>
      </c>
    </row>
    <row r="5" spans="1:4" x14ac:dyDescent="0.3">
      <c r="A5" t="s">
        <v>141</v>
      </c>
      <c r="B5">
        <v>3.2293687765539293E-2</v>
      </c>
      <c r="C5">
        <v>6.7336875781504171E-2</v>
      </c>
      <c r="D5">
        <v>0.19956414952688395</v>
      </c>
    </row>
    <row r="6" spans="1:4" x14ac:dyDescent="0.3">
      <c r="A6" t="s">
        <v>142</v>
      </c>
      <c r="B6">
        <v>3.4769061330405103E-2</v>
      </c>
      <c r="C6">
        <v>7.2022061162274276E-2</v>
      </c>
      <c r="D6">
        <v>0.25220400559594952</v>
      </c>
    </row>
    <row r="7" spans="1:4" x14ac:dyDescent="0.3">
      <c r="A7" t="s">
        <v>143</v>
      </c>
      <c r="B7">
        <v>8.861088918571329E-2</v>
      </c>
      <c r="C7">
        <v>0.17878836171732551</v>
      </c>
      <c r="D7">
        <v>0.438347049804716</v>
      </c>
    </row>
    <row r="8" spans="1:4" x14ac:dyDescent="0.3">
      <c r="A8" t="s">
        <v>144</v>
      </c>
      <c r="B8">
        <v>0.13121593789284094</v>
      </c>
      <c r="C8">
        <v>0.24879322411263402</v>
      </c>
      <c r="D8">
        <v>0.61158382306046055</v>
      </c>
    </row>
    <row r="9" spans="1:4" x14ac:dyDescent="0.3">
      <c r="A9" t="s">
        <v>145</v>
      </c>
      <c r="B9">
        <v>0.1692849478493986</v>
      </c>
      <c r="C9">
        <v>7.6297877934152256E-2</v>
      </c>
      <c r="D9">
        <v>0.44387522217156966</v>
      </c>
    </row>
    <row r="10" spans="1:4" x14ac:dyDescent="0.3">
      <c r="A10" t="s">
        <v>146</v>
      </c>
      <c r="B10">
        <v>1.9219295273423E-3</v>
      </c>
      <c r="C10">
        <v>1.0071583445511619E-3</v>
      </c>
      <c r="D10">
        <v>1.5085573366673273E-3</v>
      </c>
    </row>
    <row r="11" spans="1:4" x14ac:dyDescent="0.3">
      <c r="A11" t="s">
        <v>147</v>
      </c>
      <c r="B11">
        <v>1.002516938793156E-3</v>
      </c>
      <c r="C11">
        <v>1.303139828746978E-3</v>
      </c>
      <c r="D11">
        <v>1.5911532564606469E-3</v>
      </c>
    </row>
    <row r="12" spans="1:4" x14ac:dyDescent="0.3">
      <c r="A12" t="s">
        <v>148</v>
      </c>
      <c r="B12">
        <v>3.3639670487370682E-2</v>
      </c>
      <c r="C12">
        <v>3.614600438292228E-2</v>
      </c>
      <c r="D12">
        <v>5.0888918670606631E-2</v>
      </c>
    </row>
    <row r="13" spans="1:4" x14ac:dyDescent="0.3">
      <c r="A13" t="s">
        <v>149</v>
      </c>
      <c r="B13">
        <v>8.1110762150743611E-3</v>
      </c>
      <c r="C13">
        <v>2.9803199568108452E-2</v>
      </c>
      <c r="D13">
        <v>0.17182066583053665</v>
      </c>
    </row>
    <row r="14" spans="1:4" x14ac:dyDescent="0.3">
      <c r="A14" t="s">
        <v>150</v>
      </c>
      <c r="B14">
        <v>2.0965494313735438E-2</v>
      </c>
      <c r="C14">
        <v>4.3884585548107757E-2</v>
      </c>
      <c r="D14">
        <v>0.18942364033984774</v>
      </c>
    </row>
    <row r="15" spans="1:4" x14ac:dyDescent="0.3">
      <c r="A15" t="s">
        <v>151</v>
      </c>
      <c r="B15">
        <v>0.10826359316956757</v>
      </c>
      <c r="C15">
        <v>0.19053120670904378</v>
      </c>
      <c r="D15">
        <v>0.4232687591339927</v>
      </c>
    </row>
    <row r="16" spans="1:4" x14ac:dyDescent="0.3">
      <c r="A16" t="s">
        <v>152</v>
      </c>
      <c r="B16">
        <v>7.466298582300919E-2</v>
      </c>
      <c r="C16">
        <v>0.1836770683530681</v>
      </c>
      <c r="D16">
        <v>0.49552938174013855</v>
      </c>
    </row>
    <row r="17" spans="1:4" x14ac:dyDescent="0.3">
      <c r="A17" t="s">
        <v>153</v>
      </c>
      <c r="B17">
        <v>0.11281327252280977</v>
      </c>
      <c r="C17">
        <v>0.1141253656836428</v>
      </c>
      <c r="D17">
        <v>0.39014935449375027</v>
      </c>
    </row>
    <row r="18" spans="1:4" x14ac:dyDescent="0.3">
      <c r="A18" t="s">
        <v>154</v>
      </c>
      <c r="B18">
        <v>9.2529421551752441E-4</v>
      </c>
      <c r="C18">
        <v>9.6927308440667695E-4</v>
      </c>
      <c r="D18">
        <v>1.1017072888431427E-3</v>
      </c>
    </row>
    <row r="19" spans="1:4" x14ac:dyDescent="0.3">
      <c r="A19" t="s">
        <v>155</v>
      </c>
      <c r="B19">
        <v>5.2037885668268198E-3</v>
      </c>
      <c r="C19">
        <v>7.2571035342066459E-3</v>
      </c>
      <c r="D19">
        <v>1.0118883912466617E-2</v>
      </c>
    </row>
    <row r="20" spans="1:4" x14ac:dyDescent="0.3">
      <c r="A20" t="s">
        <v>156</v>
      </c>
      <c r="B20">
        <v>4.0066504789290976E-2</v>
      </c>
      <c r="C20">
        <v>2.466045062319254E-2</v>
      </c>
      <c r="D20">
        <v>4.5968922585103017E-2</v>
      </c>
    </row>
    <row r="21" spans="1:4" x14ac:dyDescent="0.3">
      <c r="A21" t="s">
        <v>157</v>
      </c>
      <c r="B21">
        <v>1.8054810408653126E-2</v>
      </c>
      <c r="C21">
        <v>6.125291418923131E-2</v>
      </c>
      <c r="D21">
        <v>0.19802120278923918</v>
      </c>
    </row>
    <row r="22" spans="1:4" x14ac:dyDescent="0.3">
      <c r="A22" t="s">
        <v>158</v>
      </c>
      <c r="B22">
        <v>3.2532394916432873E-2</v>
      </c>
      <c r="C22">
        <v>7.5090842307523345E-2</v>
      </c>
      <c r="D22">
        <v>0.21385598924621754</v>
      </c>
    </row>
    <row r="23" spans="1:4" x14ac:dyDescent="0.3">
      <c r="A23" t="s">
        <v>159</v>
      </c>
      <c r="B23">
        <v>2.3518955745028269E-2</v>
      </c>
      <c r="C23">
        <v>0.15817438643101545</v>
      </c>
      <c r="D23">
        <v>0.39893420446685179</v>
      </c>
    </row>
    <row r="24" spans="1:4" x14ac:dyDescent="0.3">
      <c r="A24" t="s">
        <v>160</v>
      </c>
      <c r="B24">
        <v>5.5576121388798229E-2</v>
      </c>
      <c r="C24">
        <v>0.22507512346789807</v>
      </c>
      <c r="D24">
        <v>0.5420850379530191</v>
      </c>
    </row>
    <row r="25" spans="1:4" x14ac:dyDescent="0.3">
      <c r="A25" t="s">
        <v>161</v>
      </c>
      <c r="B25">
        <v>0.12330352657099482</v>
      </c>
      <c r="C25">
        <v>0.15262334382044171</v>
      </c>
      <c r="D25">
        <v>0.40134928653705554</v>
      </c>
    </row>
  </sheetData>
  <conditionalFormatting sqref="B2:D2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5"/>
  <sheetViews>
    <sheetView workbookViewId="0">
      <selection activeCell="B1" sqref="B1:D1"/>
    </sheetView>
  </sheetViews>
  <sheetFormatPr defaultRowHeight="14.4" x14ac:dyDescent="0.3"/>
  <sheetData>
    <row r="1" spans="1:4" x14ac:dyDescent="0.3">
      <c r="A1" s="2" t="s">
        <v>162</v>
      </c>
      <c r="B1">
        <v>4.5789999999999997</v>
      </c>
      <c r="C1">
        <v>1.526</v>
      </c>
      <c r="D1">
        <v>0.45789999999999997</v>
      </c>
    </row>
    <row r="2" spans="1:4" x14ac:dyDescent="0.3">
      <c r="A2" t="s">
        <v>138</v>
      </c>
      <c r="B2">
        <v>6.4037218988184826E-4</v>
      </c>
      <c r="C2">
        <v>9.8661074207992785E-4</v>
      </c>
      <c r="D2">
        <v>8.8461056259606791E-4</v>
      </c>
    </row>
    <row r="3" spans="1:4" x14ac:dyDescent="0.3">
      <c r="A3" t="s">
        <v>139</v>
      </c>
      <c r="B3">
        <v>7.3450830441712982E-3</v>
      </c>
      <c r="C3">
        <v>6.125353491730959E-3</v>
      </c>
      <c r="D3">
        <v>9.6237436773844113E-3</v>
      </c>
    </row>
    <row r="4" spans="1:4" x14ac:dyDescent="0.3">
      <c r="A4" t="s">
        <v>140</v>
      </c>
      <c r="B4">
        <v>5.2645627520221866E-2</v>
      </c>
      <c r="C4">
        <v>4.3660597852317115E-2</v>
      </c>
      <c r="D4">
        <v>4.5429814748981313E-2</v>
      </c>
    </row>
    <row r="5" spans="1:4" x14ac:dyDescent="0.3">
      <c r="A5" t="s">
        <v>141</v>
      </c>
      <c r="B5">
        <v>5.1318697594211499E-3</v>
      </c>
      <c r="C5">
        <v>6.4120876694860928E-3</v>
      </c>
      <c r="D5">
        <v>1.8460334495941925E-2</v>
      </c>
    </row>
    <row r="6" spans="1:4" x14ac:dyDescent="0.3">
      <c r="A6" t="s">
        <v>142</v>
      </c>
      <c r="B6">
        <v>2.1897088587813005E-2</v>
      </c>
      <c r="C6">
        <v>3.1164328478920245E-2</v>
      </c>
      <c r="D6">
        <v>4.9792171904072043E-2</v>
      </c>
    </row>
    <row r="7" spans="1:4" x14ac:dyDescent="0.3">
      <c r="A7" t="s">
        <v>143</v>
      </c>
      <c r="B7">
        <v>5.1348179968193242E-2</v>
      </c>
      <c r="C7">
        <v>3.4452878661728102E-2</v>
      </c>
      <c r="D7">
        <v>7.8777014668218931E-2</v>
      </c>
    </row>
    <row r="8" spans="1:4" x14ac:dyDescent="0.3">
      <c r="A8" t="s">
        <v>144</v>
      </c>
      <c r="B8">
        <v>0.11946323966186141</v>
      </c>
      <c r="C8">
        <v>0.23815462426261158</v>
      </c>
      <c r="D8">
        <v>0.35469013744252342</v>
      </c>
    </row>
    <row r="9" spans="1:4" x14ac:dyDescent="0.3">
      <c r="A9" t="s">
        <v>145</v>
      </c>
      <c r="B9">
        <v>0.20848619869889398</v>
      </c>
      <c r="C9">
        <v>0.10601094974825495</v>
      </c>
      <c r="D9">
        <v>0.17658674624469919</v>
      </c>
    </row>
    <row r="10" spans="1:4" x14ac:dyDescent="0.3">
      <c r="A10" t="s">
        <v>146</v>
      </c>
      <c r="B10">
        <v>5.5560068620720071E-4</v>
      </c>
      <c r="C10">
        <v>2.7831753340283155E-4</v>
      </c>
      <c r="D10">
        <v>9.6359747145993626E-4</v>
      </c>
    </row>
    <row r="11" spans="1:4" x14ac:dyDescent="0.3">
      <c r="A11" t="s">
        <v>147</v>
      </c>
      <c r="B11">
        <v>5.9880611983298513E-4</v>
      </c>
      <c r="C11">
        <v>1.1861320639626712E-3</v>
      </c>
      <c r="D11">
        <v>2.7116789649186859E-4</v>
      </c>
    </row>
    <row r="12" spans="1:4" x14ac:dyDescent="0.3">
      <c r="A12" t="s">
        <v>148</v>
      </c>
      <c r="B12">
        <v>5.0622621119859178E-2</v>
      </c>
      <c r="C12">
        <v>4.6352185011370457E-2</v>
      </c>
      <c r="D12">
        <v>4.409521226590208E-2</v>
      </c>
    </row>
    <row r="13" spans="1:4" x14ac:dyDescent="0.3">
      <c r="A13" t="s">
        <v>149</v>
      </c>
      <c r="B13">
        <v>4.6412777051343035E-3</v>
      </c>
      <c r="C13">
        <v>6.7461449223880912E-3</v>
      </c>
      <c r="D13">
        <v>3.7838267802222436E-2</v>
      </c>
    </row>
    <row r="14" spans="1:4" x14ac:dyDescent="0.3">
      <c r="A14" t="s">
        <v>150</v>
      </c>
      <c r="B14">
        <v>1.9305682249257366E-2</v>
      </c>
      <c r="C14">
        <v>2.2179537706735447E-2</v>
      </c>
      <c r="D14">
        <v>4.750569779651137E-2</v>
      </c>
    </row>
    <row r="15" spans="1:4" x14ac:dyDescent="0.3">
      <c r="A15" t="s">
        <v>151</v>
      </c>
      <c r="B15">
        <v>3.7298142418403291E-2</v>
      </c>
      <c r="C15">
        <v>8.1494920537225221E-2</v>
      </c>
      <c r="D15">
        <v>9.5684286626093379E-2</v>
      </c>
    </row>
    <row r="16" spans="1:4" x14ac:dyDescent="0.3">
      <c r="A16" t="s">
        <v>152</v>
      </c>
      <c r="B16">
        <v>7.3189595362024518E-2</v>
      </c>
      <c r="C16">
        <v>8.15574010559557E-2</v>
      </c>
      <c r="D16">
        <v>0.23592840906452164</v>
      </c>
    </row>
    <row r="17" spans="1:4" x14ac:dyDescent="0.3">
      <c r="A17" t="s">
        <v>153</v>
      </c>
      <c r="B17">
        <v>8.7775798642915751E-2</v>
      </c>
      <c r="C17">
        <v>7.7228841561811964E-2</v>
      </c>
      <c r="D17">
        <v>0.2288429512175785</v>
      </c>
    </row>
    <row r="18" spans="1:4" x14ac:dyDescent="0.3">
      <c r="A18" t="s">
        <v>154</v>
      </c>
      <c r="B18">
        <v>4.4873473261223688E-4</v>
      </c>
      <c r="C18">
        <v>5.7401656815370614E-5</v>
      </c>
      <c r="D18">
        <v>7.0027624692803781E-4</v>
      </c>
    </row>
    <row r="19" spans="1:4" x14ac:dyDescent="0.3">
      <c r="A19" t="s">
        <v>155</v>
      </c>
      <c r="B19">
        <v>8.9334652531329606E-3</v>
      </c>
      <c r="C19">
        <v>1.193614212749537E-2</v>
      </c>
      <c r="D19">
        <v>1.4092477675877454E-2</v>
      </c>
    </row>
    <row r="20" spans="1:4" x14ac:dyDescent="0.3">
      <c r="A20" t="s">
        <v>156</v>
      </c>
      <c r="B20">
        <v>5.687229958723538E-2</v>
      </c>
      <c r="C20">
        <v>2.9078430468782283E-2</v>
      </c>
      <c r="D20">
        <v>3.5130091080975083E-2</v>
      </c>
    </row>
    <row r="21" spans="1:4" x14ac:dyDescent="0.3">
      <c r="A21" t="s">
        <v>157</v>
      </c>
      <c r="B21">
        <v>8.7298028817147742E-3</v>
      </c>
      <c r="C21">
        <v>6.2995977459406379E-3</v>
      </c>
      <c r="D21">
        <v>3.8236962234364937E-2</v>
      </c>
    </row>
    <row r="22" spans="1:4" x14ac:dyDescent="0.3">
      <c r="A22" t="s">
        <v>158</v>
      </c>
      <c r="B22">
        <v>9.5261062432762927E-3</v>
      </c>
      <c r="C22">
        <v>2.8528291861840742E-2</v>
      </c>
      <c r="D22">
        <v>5.4351044206159826E-2</v>
      </c>
    </row>
    <row r="23" spans="1:4" x14ac:dyDescent="0.3">
      <c r="A23" t="s">
        <v>159</v>
      </c>
      <c r="B23">
        <v>2.1261883906483581E-2</v>
      </c>
      <c r="C23">
        <v>6.0912584234010296E-2</v>
      </c>
      <c r="D23">
        <v>4.9171107213186821E-2</v>
      </c>
    </row>
    <row r="24" spans="1:4" x14ac:dyDescent="0.3">
      <c r="A24" t="s">
        <v>160</v>
      </c>
      <c r="B24">
        <v>7.6963190040276923E-3</v>
      </c>
      <c r="C24">
        <v>8.0414696004542721E-2</v>
      </c>
      <c r="D24">
        <v>0.19894739976304618</v>
      </c>
    </row>
    <row r="25" spans="1:4" x14ac:dyDescent="0.3">
      <c r="A25" t="s">
        <v>161</v>
      </c>
      <c r="B25">
        <v>0.11473298760351817</v>
      </c>
      <c r="C25">
        <v>0.13506926271520395</v>
      </c>
      <c r="D25">
        <v>0.13897853812823183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0CF48-49B7-44A3-B79E-F7E348ED5CBB}">
  <dimension ref="A1:M21"/>
  <sheetViews>
    <sheetView workbookViewId="0">
      <selection activeCell="A12" sqref="A12:M21"/>
    </sheetView>
  </sheetViews>
  <sheetFormatPr defaultRowHeight="14.4" x14ac:dyDescent="0.3"/>
  <sheetData>
    <row r="1" spans="1:13" x14ac:dyDescent="0.3">
      <c r="B1" s="3"/>
      <c r="C1" s="3"/>
      <c r="D1" s="3"/>
      <c r="E1" s="3"/>
      <c r="F1" s="5"/>
      <c r="G1" s="5"/>
      <c r="H1" s="5"/>
      <c r="I1" s="5"/>
      <c r="J1" s="4"/>
      <c r="K1" s="4"/>
      <c r="L1" s="4"/>
      <c r="M1" s="4"/>
    </row>
    <row r="2" spans="1:13" x14ac:dyDescent="0.3">
      <c r="B2">
        <v>15.26</v>
      </c>
      <c r="C2">
        <v>4.5789999999999997</v>
      </c>
      <c r="D2">
        <v>1.526</v>
      </c>
      <c r="E2">
        <v>0.45789999999999997</v>
      </c>
      <c r="F2">
        <v>15.26</v>
      </c>
      <c r="G2">
        <v>4.5789999999999997</v>
      </c>
      <c r="H2">
        <v>1.526</v>
      </c>
      <c r="I2">
        <v>0.45789999999999997</v>
      </c>
      <c r="J2">
        <v>15.26</v>
      </c>
      <c r="K2">
        <v>4.5789999999999997</v>
      </c>
      <c r="L2">
        <v>1.526</v>
      </c>
      <c r="M2">
        <v>0.45789999999999997</v>
      </c>
    </row>
    <row r="3" spans="1:13" x14ac:dyDescent="0.3">
      <c r="A3" t="s">
        <v>127</v>
      </c>
      <c r="B3">
        <v>25</v>
      </c>
      <c r="C3">
        <v>27</v>
      </c>
      <c r="D3">
        <v>28</v>
      </c>
      <c r="E3">
        <v>29</v>
      </c>
      <c r="F3">
        <v>23</v>
      </c>
      <c r="G3">
        <v>24</v>
      </c>
      <c r="H3">
        <v>25</v>
      </c>
      <c r="I3">
        <v>28</v>
      </c>
      <c r="J3">
        <v>21</v>
      </c>
      <c r="K3">
        <v>21</v>
      </c>
      <c r="L3">
        <v>23</v>
      </c>
      <c r="M3">
        <v>24</v>
      </c>
    </row>
    <row r="4" spans="1:13" x14ac:dyDescent="0.3">
      <c r="A4" t="s">
        <v>128</v>
      </c>
      <c r="B4">
        <v>289</v>
      </c>
      <c r="C4">
        <v>147</v>
      </c>
      <c r="D4">
        <v>107</v>
      </c>
      <c r="E4">
        <v>69</v>
      </c>
      <c r="F4">
        <v>63</v>
      </c>
      <c r="G4">
        <v>55</v>
      </c>
      <c r="H4">
        <v>44</v>
      </c>
      <c r="I4">
        <v>33</v>
      </c>
      <c r="J4">
        <v>32</v>
      </c>
      <c r="K4">
        <v>28</v>
      </c>
      <c r="L4">
        <v>25</v>
      </c>
      <c r="M4">
        <v>23</v>
      </c>
    </row>
    <row r="5" spans="1:13" x14ac:dyDescent="0.3">
      <c r="A5" t="s">
        <v>129</v>
      </c>
      <c r="B5">
        <v>129</v>
      </c>
      <c r="C5">
        <v>289</v>
      </c>
      <c r="D5">
        <v>567</v>
      </c>
      <c r="E5">
        <v>129</v>
      </c>
      <c r="F5">
        <v>362</v>
      </c>
      <c r="G5">
        <v>161</v>
      </c>
      <c r="H5">
        <v>161</v>
      </c>
      <c r="I5">
        <v>72</v>
      </c>
      <c r="J5">
        <v>90</v>
      </c>
      <c r="K5">
        <v>57</v>
      </c>
      <c r="L5">
        <v>63</v>
      </c>
      <c r="M5">
        <v>38</v>
      </c>
    </row>
    <row r="6" spans="1:13" x14ac:dyDescent="0.3">
      <c r="A6" t="s">
        <v>130</v>
      </c>
      <c r="B6">
        <v>3587</v>
      </c>
      <c r="C6">
        <v>2996</v>
      </c>
      <c r="D6">
        <v>2393</v>
      </c>
      <c r="E6">
        <v>1219</v>
      </c>
      <c r="F6">
        <v>3429</v>
      </c>
      <c r="G6">
        <v>3278</v>
      </c>
      <c r="H6">
        <v>2618</v>
      </c>
      <c r="I6">
        <v>1275</v>
      </c>
      <c r="J6">
        <v>2393</v>
      </c>
      <c r="K6">
        <v>1999</v>
      </c>
      <c r="L6">
        <v>1526</v>
      </c>
      <c r="M6">
        <v>679</v>
      </c>
    </row>
    <row r="7" spans="1:13" x14ac:dyDescent="0.3">
      <c r="A7" t="s">
        <v>131</v>
      </c>
      <c r="B7">
        <v>4698</v>
      </c>
      <c r="C7">
        <v>4294</v>
      </c>
      <c r="D7">
        <v>4491</v>
      </c>
      <c r="E7">
        <v>3134</v>
      </c>
      <c r="F7">
        <v>3587</v>
      </c>
      <c r="G7">
        <v>3587</v>
      </c>
      <c r="H7">
        <v>3134</v>
      </c>
      <c r="I7">
        <v>1999</v>
      </c>
      <c r="J7">
        <v>2091</v>
      </c>
      <c r="K7">
        <v>1911</v>
      </c>
      <c r="L7">
        <v>1596</v>
      </c>
      <c r="M7">
        <v>813</v>
      </c>
    </row>
    <row r="8" spans="1:13" x14ac:dyDescent="0.3">
      <c r="A8" t="s">
        <v>132</v>
      </c>
      <c r="B8">
        <v>7041</v>
      </c>
      <c r="C8">
        <v>7041</v>
      </c>
      <c r="D8">
        <v>6732</v>
      </c>
      <c r="E8">
        <v>5623</v>
      </c>
      <c r="F8">
        <v>6436</v>
      </c>
      <c r="G8">
        <v>6153</v>
      </c>
      <c r="H8">
        <v>6153</v>
      </c>
      <c r="I8">
        <v>4698</v>
      </c>
      <c r="J8">
        <v>5140</v>
      </c>
      <c r="K8">
        <v>5140</v>
      </c>
      <c r="L8">
        <v>4698</v>
      </c>
      <c r="M8">
        <v>3587</v>
      </c>
    </row>
    <row r="9" spans="1:13" x14ac:dyDescent="0.3">
      <c r="A9" t="s">
        <v>133</v>
      </c>
      <c r="B9">
        <v>6153</v>
      </c>
      <c r="C9">
        <v>5882</v>
      </c>
      <c r="D9">
        <v>6153</v>
      </c>
      <c r="E9">
        <v>5376</v>
      </c>
      <c r="F9">
        <v>5140</v>
      </c>
      <c r="G9">
        <v>5140</v>
      </c>
      <c r="H9">
        <v>5140</v>
      </c>
      <c r="I9">
        <v>4294</v>
      </c>
      <c r="J9">
        <v>3134</v>
      </c>
      <c r="K9">
        <v>2996</v>
      </c>
      <c r="L9">
        <v>2864</v>
      </c>
      <c r="M9">
        <v>2187</v>
      </c>
    </row>
    <row r="10" spans="1:13" x14ac:dyDescent="0.3">
      <c r="A10" t="s">
        <v>134</v>
      </c>
      <c r="B10">
        <v>8058</v>
      </c>
      <c r="C10">
        <v>8058</v>
      </c>
      <c r="D10">
        <v>8058</v>
      </c>
      <c r="E10">
        <v>8058</v>
      </c>
      <c r="F10">
        <v>6732</v>
      </c>
      <c r="G10">
        <v>6732</v>
      </c>
      <c r="H10">
        <v>7041</v>
      </c>
      <c r="I10">
        <v>6732</v>
      </c>
      <c r="J10">
        <v>5376</v>
      </c>
      <c r="K10">
        <v>5376</v>
      </c>
      <c r="L10">
        <v>4914</v>
      </c>
      <c r="M10">
        <v>4914</v>
      </c>
    </row>
    <row r="12" spans="1:13" x14ac:dyDescent="0.3">
      <c r="B12" s="3"/>
      <c r="C12" s="3"/>
      <c r="D12" s="3"/>
      <c r="E12" s="3"/>
      <c r="F12" s="5"/>
      <c r="G12" s="5"/>
      <c r="H12" s="5"/>
      <c r="I12" s="5"/>
      <c r="J12" s="4"/>
      <c r="K12" s="4"/>
      <c r="L12" s="4"/>
      <c r="M12" s="4"/>
    </row>
    <row r="13" spans="1:13" x14ac:dyDescent="0.3">
      <c r="B13">
        <v>15.26</v>
      </c>
      <c r="C13">
        <v>4.5789999999999997</v>
      </c>
      <c r="D13">
        <v>1.526</v>
      </c>
      <c r="E13">
        <v>0.45789999999999997</v>
      </c>
      <c r="F13">
        <v>15.26</v>
      </c>
      <c r="G13">
        <v>4.5789999999999997</v>
      </c>
      <c r="H13">
        <v>1.526</v>
      </c>
      <c r="I13">
        <v>0.45789999999999997</v>
      </c>
      <c r="J13">
        <v>15.26</v>
      </c>
      <c r="K13">
        <v>4.5789999999999997</v>
      </c>
      <c r="L13">
        <v>1.526</v>
      </c>
      <c r="M13">
        <v>0.45789999999999997</v>
      </c>
    </row>
    <row r="14" spans="1:13" x14ac:dyDescent="0.3">
      <c r="A14" t="s">
        <v>127</v>
      </c>
      <c r="B14">
        <f>(B3-$B$3)/($B$8-$B$3)</f>
        <v>0</v>
      </c>
      <c r="C14">
        <f t="shared" ref="C14:E14" si="0">(C3-$B$3)/($B$8-$B$3)</f>
        <v>2.8506271379703536E-4</v>
      </c>
      <c r="D14">
        <f t="shared" si="0"/>
        <v>4.2759407069555304E-4</v>
      </c>
      <c r="E14">
        <f t="shared" si="0"/>
        <v>5.7012542759407071E-4</v>
      </c>
      <c r="F14">
        <f>(F3-$F$3)/($F$8-$F$3)</f>
        <v>0</v>
      </c>
      <c r="G14">
        <f t="shared" ref="G14:I14" si="1">(G3-$F$3)/($F$8-$F$3)</f>
        <v>1.5593326056447841E-4</v>
      </c>
      <c r="H14">
        <f t="shared" si="1"/>
        <v>3.1186652112895683E-4</v>
      </c>
      <c r="I14">
        <f t="shared" si="1"/>
        <v>7.7966630282239198E-4</v>
      </c>
      <c r="J14">
        <f>(J3-$J$3)/($J$8-$J$3)</f>
        <v>0</v>
      </c>
      <c r="K14">
        <f t="shared" ref="K14:M14" si="2">(K3-$J$3)/($J$8-$J$3)</f>
        <v>0</v>
      </c>
      <c r="L14">
        <f t="shared" si="2"/>
        <v>3.9070130884938462E-4</v>
      </c>
      <c r="M14">
        <f t="shared" si="2"/>
        <v>5.8605196327407702E-4</v>
      </c>
    </row>
    <row r="15" spans="1:13" x14ac:dyDescent="0.3">
      <c r="A15" t="s">
        <v>128</v>
      </c>
      <c r="B15">
        <f t="shared" ref="B15:E21" si="3">(B4-$B$3)/($B$8-$B$3)</f>
        <v>3.7628278221208664E-2</v>
      </c>
      <c r="C15">
        <f t="shared" si="3"/>
        <v>1.7388825541619156E-2</v>
      </c>
      <c r="D15">
        <f t="shared" si="3"/>
        <v>1.1687571265678449E-2</v>
      </c>
      <c r="E15">
        <f t="shared" si="3"/>
        <v>6.2713797035347778E-3</v>
      </c>
      <c r="F15">
        <f t="shared" ref="F15:I21" si="4">(F4-$F$3)/($F$8-$F$3)</f>
        <v>6.2373304225791359E-3</v>
      </c>
      <c r="G15">
        <f t="shared" si="4"/>
        <v>4.9898643380633092E-3</v>
      </c>
      <c r="H15">
        <f t="shared" si="4"/>
        <v>3.2745984718540464E-3</v>
      </c>
      <c r="I15">
        <f t="shared" si="4"/>
        <v>1.559332605644784E-3</v>
      </c>
      <c r="J15">
        <f t="shared" ref="J15:M21" si="5">(J4-$J$3)/($J$8-$J$3)</f>
        <v>2.1488571986716157E-3</v>
      </c>
      <c r="K15">
        <f t="shared" si="5"/>
        <v>1.3674545809728462E-3</v>
      </c>
      <c r="L15">
        <f t="shared" si="5"/>
        <v>7.8140261769876925E-4</v>
      </c>
      <c r="M15">
        <f t="shared" si="5"/>
        <v>3.9070130884938462E-4</v>
      </c>
    </row>
    <row r="16" spans="1:13" x14ac:dyDescent="0.3">
      <c r="A16" t="s">
        <v>129</v>
      </c>
      <c r="B16">
        <f t="shared" si="3"/>
        <v>1.4823261117445839E-2</v>
      </c>
      <c r="C16">
        <f t="shared" si="3"/>
        <v>3.7628278221208664E-2</v>
      </c>
      <c r="D16">
        <f t="shared" si="3"/>
        <v>7.7251995438996579E-2</v>
      </c>
      <c r="E16">
        <f t="shared" si="3"/>
        <v>1.4823261117445839E-2</v>
      </c>
      <c r="F16">
        <f t="shared" si="4"/>
        <v>5.2861375331358179E-2</v>
      </c>
      <c r="G16">
        <f t="shared" si="4"/>
        <v>2.1518789957898021E-2</v>
      </c>
      <c r="H16">
        <f t="shared" si="4"/>
        <v>2.1518789957898021E-2</v>
      </c>
      <c r="I16">
        <f t="shared" si="4"/>
        <v>7.6407297676594418E-3</v>
      </c>
      <c r="J16">
        <f t="shared" si="5"/>
        <v>1.3479195155303771E-2</v>
      </c>
      <c r="K16">
        <f t="shared" si="5"/>
        <v>7.0326235592889233E-3</v>
      </c>
      <c r="L16">
        <f t="shared" si="5"/>
        <v>8.2047274858370774E-3</v>
      </c>
      <c r="M16">
        <f t="shared" si="5"/>
        <v>3.3209611252197693E-3</v>
      </c>
    </row>
    <row r="17" spans="1:13" x14ac:dyDescent="0.3">
      <c r="A17" t="s">
        <v>130</v>
      </c>
      <c r="B17">
        <f t="shared" si="3"/>
        <v>0.50769669327251998</v>
      </c>
      <c r="C17">
        <f t="shared" si="3"/>
        <v>0.42346066134549604</v>
      </c>
      <c r="D17">
        <f t="shared" si="3"/>
        <v>0.33751425313568983</v>
      </c>
      <c r="E17">
        <f t="shared" si="3"/>
        <v>0.17018244013683009</v>
      </c>
      <c r="F17">
        <f t="shared" si="4"/>
        <v>0.53110868548261347</v>
      </c>
      <c r="G17">
        <f t="shared" si="4"/>
        <v>0.50756276313737725</v>
      </c>
      <c r="H17">
        <f t="shared" si="4"/>
        <v>0.40464681116482143</v>
      </c>
      <c r="I17">
        <f t="shared" si="4"/>
        <v>0.19522844222672697</v>
      </c>
      <c r="J17">
        <f t="shared" si="5"/>
        <v>0.4633717522953702</v>
      </c>
      <c r="K17">
        <f t="shared" si="5"/>
        <v>0.38640359445204142</v>
      </c>
      <c r="L17">
        <f t="shared" si="5"/>
        <v>0.29400273490916196</v>
      </c>
      <c r="M17">
        <f t="shared" si="5"/>
        <v>0.12854073061144755</v>
      </c>
    </row>
    <row r="18" spans="1:13" x14ac:dyDescent="0.3">
      <c r="A18" t="s">
        <v>131</v>
      </c>
      <c r="B18">
        <f t="shared" si="3"/>
        <v>0.66604903078677313</v>
      </c>
      <c r="C18">
        <f t="shared" si="3"/>
        <v>0.60846636259977194</v>
      </c>
      <c r="D18">
        <f t="shared" si="3"/>
        <v>0.63654503990877997</v>
      </c>
      <c r="E18">
        <f t="shared" si="3"/>
        <v>0.44312998859749148</v>
      </c>
      <c r="F18">
        <f t="shared" si="4"/>
        <v>0.55574614065180106</v>
      </c>
      <c r="G18">
        <f t="shared" si="4"/>
        <v>0.55574614065180106</v>
      </c>
      <c r="H18">
        <f t="shared" si="4"/>
        <v>0.48510837361609233</v>
      </c>
      <c r="I18">
        <f t="shared" si="4"/>
        <v>0.3081241228754093</v>
      </c>
      <c r="J18">
        <f t="shared" si="5"/>
        <v>0.40437585465911313</v>
      </c>
      <c r="K18">
        <f t="shared" si="5"/>
        <v>0.36921273686266848</v>
      </c>
      <c r="L18">
        <f t="shared" si="5"/>
        <v>0.30767728071889039</v>
      </c>
      <c r="M18">
        <f t="shared" si="5"/>
        <v>0.15471771830435632</v>
      </c>
    </row>
    <row r="19" spans="1:13" x14ac:dyDescent="0.3">
      <c r="A19" t="s">
        <v>132</v>
      </c>
      <c r="B19">
        <f t="shared" si="3"/>
        <v>1</v>
      </c>
      <c r="C19">
        <f t="shared" si="3"/>
        <v>1</v>
      </c>
      <c r="D19">
        <f t="shared" si="3"/>
        <v>0.95595781071835806</v>
      </c>
      <c r="E19">
        <f t="shared" si="3"/>
        <v>0.79789053591790193</v>
      </c>
      <c r="F19">
        <f t="shared" si="4"/>
        <v>1</v>
      </c>
      <c r="G19">
        <f t="shared" si="4"/>
        <v>0.9558708872602526</v>
      </c>
      <c r="H19">
        <f t="shared" si="4"/>
        <v>0.9558708872602526</v>
      </c>
      <c r="I19">
        <f t="shared" si="4"/>
        <v>0.72898799313893659</v>
      </c>
      <c r="J19">
        <f t="shared" si="5"/>
        <v>1</v>
      </c>
      <c r="K19">
        <f t="shared" si="5"/>
        <v>1</v>
      </c>
      <c r="L19">
        <f t="shared" si="5"/>
        <v>0.91365501074428601</v>
      </c>
      <c r="M19">
        <f t="shared" si="5"/>
        <v>0.69662043367845283</v>
      </c>
    </row>
    <row r="20" spans="1:13" x14ac:dyDescent="0.3">
      <c r="A20" t="s">
        <v>133</v>
      </c>
      <c r="B20">
        <f t="shared" si="3"/>
        <v>0.87343215507411631</v>
      </c>
      <c r="C20">
        <f t="shared" si="3"/>
        <v>0.83480615735461805</v>
      </c>
      <c r="D20">
        <f t="shared" si="3"/>
        <v>0.87343215507411631</v>
      </c>
      <c r="E20">
        <f t="shared" si="3"/>
        <v>0.76268529076396807</v>
      </c>
      <c r="F20">
        <f t="shared" si="4"/>
        <v>0.79791049430843597</v>
      </c>
      <c r="G20">
        <f t="shared" si="4"/>
        <v>0.79791049430843597</v>
      </c>
      <c r="H20">
        <f t="shared" si="4"/>
        <v>0.79791049430843597</v>
      </c>
      <c r="I20">
        <f t="shared" si="4"/>
        <v>0.6659909558708873</v>
      </c>
      <c r="J20">
        <f t="shared" si="5"/>
        <v>0.60812658722406721</v>
      </c>
      <c r="K20">
        <f t="shared" si="5"/>
        <v>0.58116819691345967</v>
      </c>
      <c r="L20">
        <f t="shared" si="5"/>
        <v>0.55538191052940022</v>
      </c>
      <c r="M20">
        <f t="shared" si="5"/>
        <v>0.42312951748388355</v>
      </c>
    </row>
    <row r="21" spans="1:13" x14ac:dyDescent="0.3">
      <c r="A21" t="s">
        <v>134</v>
      </c>
      <c r="B21">
        <f t="shared" si="3"/>
        <v>1.1449543899657926</v>
      </c>
      <c r="C21">
        <f t="shared" si="3"/>
        <v>1.1449543899657926</v>
      </c>
      <c r="D21">
        <f t="shared" si="3"/>
        <v>1.1449543899657926</v>
      </c>
      <c r="E21">
        <f t="shared" si="3"/>
        <v>1.1449543899657926</v>
      </c>
      <c r="F21">
        <f t="shared" si="4"/>
        <v>1.0461562451270856</v>
      </c>
      <c r="G21">
        <f t="shared" si="4"/>
        <v>1.0461562451270856</v>
      </c>
      <c r="H21">
        <f t="shared" si="4"/>
        <v>1.0943396226415094</v>
      </c>
      <c r="I21">
        <f t="shared" si="4"/>
        <v>1.0461562451270856</v>
      </c>
      <c r="J21">
        <f t="shared" si="5"/>
        <v>1.0461027544442274</v>
      </c>
      <c r="K21">
        <f t="shared" si="5"/>
        <v>1.0461027544442274</v>
      </c>
      <c r="L21">
        <f t="shared" si="5"/>
        <v>0.95585075210001957</v>
      </c>
      <c r="M21">
        <f t="shared" si="5"/>
        <v>0.95585075210001957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A8B8-7521-4202-9FC3-80FD5E915F47}">
  <dimension ref="A1:M56"/>
  <sheetViews>
    <sheetView topLeftCell="A58" workbookViewId="0">
      <selection activeCell="O76" sqref="O76"/>
    </sheetView>
  </sheetViews>
  <sheetFormatPr defaultRowHeight="14.4" x14ac:dyDescent="0.3"/>
  <sheetData>
    <row r="1" spans="1:13" x14ac:dyDescent="0.3">
      <c r="A1" t="s">
        <v>163</v>
      </c>
      <c r="B1" s="3"/>
      <c r="C1" s="3"/>
      <c r="D1" s="3"/>
      <c r="E1" s="3"/>
      <c r="F1" s="5"/>
      <c r="G1" s="5"/>
      <c r="H1" s="5"/>
      <c r="I1" s="5"/>
      <c r="J1" s="4"/>
      <c r="K1" s="4"/>
      <c r="L1" s="4"/>
      <c r="M1" s="4"/>
    </row>
    <row r="2" spans="1:13" x14ac:dyDescent="0.3">
      <c r="B2">
        <v>15.26</v>
      </c>
      <c r="C2">
        <v>4.5789999999999997</v>
      </c>
      <c r="D2">
        <v>1.526</v>
      </c>
      <c r="E2">
        <v>0.45789999999999997</v>
      </c>
      <c r="F2">
        <v>15.26</v>
      </c>
      <c r="G2">
        <v>4.5789999999999997</v>
      </c>
      <c r="H2">
        <v>1.526</v>
      </c>
      <c r="I2">
        <v>0.45789999999999997</v>
      </c>
      <c r="J2">
        <v>15.26</v>
      </c>
      <c r="K2">
        <v>4.5789999999999997</v>
      </c>
      <c r="L2">
        <v>1.526</v>
      </c>
      <c r="M2">
        <v>0.45789999999999997</v>
      </c>
    </row>
    <row r="3" spans="1:13" x14ac:dyDescent="0.3">
      <c r="A3" t="s">
        <v>127</v>
      </c>
      <c r="B3">
        <v>0</v>
      </c>
      <c r="C3">
        <v>2.8506271379703536E-4</v>
      </c>
      <c r="D3">
        <v>4.2759407069555304E-4</v>
      </c>
      <c r="E3">
        <v>5.7012542759407071E-4</v>
      </c>
      <c r="F3">
        <v>0</v>
      </c>
      <c r="G3">
        <v>1.5593326056447841E-4</v>
      </c>
      <c r="H3">
        <v>3.1186652112895683E-4</v>
      </c>
      <c r="I3">
        <v>7.7966630282239198E-4</v>
      </c>
      <c r="J3">
        <v>0</v>
      </c>
      <c r="K3">
        <v>0</v>
      </c>
      <c r="L3">
        <v>3.9070130884938462E-4</v>
      </c>
      <c r="M3">
        <v>5.8605196327407702E-4</v>
      </c>
    </row>
    <row r="4" spans="1:13" x14ac:dyDescent="0.3">
      <c r="A4" t="s">
        <v>128</v>
      </c>
      <c r="B4">
        <v>3.7628278221208664E-2</v>
      </c>
      <c r="C4">
        <v>1.7388825541619156E-2</v>
      </c>
      <c r="D4">
        <v>1.1687571265678449E-2</v>
      </c>
      <c r="E4">
        <v>6.2713797035347778E-3</v>
      </c>
      <c r="F4">
        <v>6.2373304225791359E-3</v>
      </c>
      <c r="G4">
        <v>4.9898643380633092E-3</v>
      </c>
      <c r="H4">
        <v>3.2745984718540464E-3</v>
      </c>
      <c r="I4">
        <v>1.559332605644784E-3</v>
      </c>
      <c r="J4">
        <v>2.1488571986716157E-3</v>
      </c>
      <c r="K4">
        <v>1.3674545809728462E-3</v>
      </c>
      <c r="L4">
        <v>7.8140261769876925E-4</v>
      </c>
      <c r="M4">
        <v>3.9070130884938462E-4</v>
      </c>
    </row>
    <row r="5" spans="1:13" x14ac:dyDescent="0.3">
      <c r="A5" t="s">
        <v>129</v>
      </c>
      <c r="B5">
        <v>1.4823261117445839E-2</v>
      </c>
      <c r="C5">
        <v>3.7628278221208664E-2</v>
      </c>
      <c r="D5">
        <v>7.7251995438996579E-2</v>
      </c>
      <c r="E5">
        <v>1.4823261117445839E-2</v>
      </c>
      <c r="F5">
        <v>5.2861375331358179E-2</v>
      </c>
      <c r="G5">
        <v>2.1518789957898021E-2</v>
      </c>
      <c r="H5">
        <v>2.1518789957898021E-2</v>
      </c>
      <c r="I5">
        <v>7.6407297676594418E-3</v>
      </c>
      <c r="J5">
        <v>1.3479195155303771E-2</v>
      </c>
      <c r="K5">
        <v>7.0326235592889233E-3</v>
      </c>
      <c r="L5">
        <v>8.2047274858370774E-3</v>
      </c>
      <c r="M5">
        <v>3.3209611252197693E-3</v>
      </c>
    </row>
    <row r="6" spans="1:13" x14ac:dyDescent="0.3">
      <c r="A6" t="s">
        <v>130</v>
      </c>
      <c r="B6">
        <v>0.50769669327251998</v>
      </c>
      <c r="C6">
        <v>0.42346066134549604</v>
      </c>
      <c r="D6">
        <v>0.33751425313568983</v>
      </c>
      <c r="E6">
        <v>0.17018244013683009</v>
      </c>
      <c r="F6">
        <v>0.53110868548261347</v>
      </c>
      <c r="G6">
        <v>0.50756276313737725</v>
      </c>
      <c r="H6">
        <v>0.40464681116482143</v>
      </c>
      <c r="I6">
        <v>0.19522844222672697</v>
      </c>
      <c r="J6">
        <v>0.4633717522953702</v>
      </c>
      <c r="K6">
        <v>0.38640359445204142</v>
      </c>
      <c r="L6">
        <v>0.29400273490916196</v>
      </c>
      <c r="M6">
        <v>0.12854073061144755</v>
      </c>
    </row>
    <row r="7" spans="1:13" x14ac:dyDescent="0.3">
      <c r="A7" t="s">
        <v>131</v>
      </c>
      <c r="B7">
        <v>0.66604903078677313</v>
      </c>
      <c r="C7">
        <v>0.60846636259977194</v>
      </c>
      <c r="D7">
        <v>0.63654503990877997</v>
      </c>
      <c r="E7">
        <v>0.44312998859749148</v>
      </c>
      <c r="F7">
        <v>0.55574614065180106</v>
      </c>
      <c r="G7">
        <v>0.55574614065180106</v>
      </c>
      <c r="H7">
        <v>0.48510837361609233</v>
      </c>
      <c r="I7">
        <v>0.3081241228754093</v>
      </c>
      <c r="J7">
        <v>0.40437585465911313</v>
      </c>
      <c r="K7">
        <v>0.36921273686266848</v>
      </c>
      <c r="L7">
        <v>0.30767728071889039</v>
      </c>
      <c r="M7">
        <v>0.15471771830435632</v>
      </c>
    </row>
    <row r="8" spans="1:13" x14ac:dyDescent="0.3">
      <c r="A8" t="s">
        <v>132</v>
      </c>
      <c r="B8">
        <v>1</v>
      </c>
      <c r="C8">
        <v>1</v>
      </c>
      <c r="D8">
        <v>0.95595781071835806</v>
      </c>
      <c r="E8">
        <v>0.79789053591790193</v>
      </c>
      <c r="F8">
        <v>1</v>
      </c>
      <c r="G8">
        <v>0.9558708872602526</v>
      </c>
      <c r="H8">
        <v>0.9558708872602526</v>
      </c>
      <c r="I8">
        <v>0.72898799313893659</v>
      </c>
      <c r="J8">
        <v>1</v>
      </c>
      <c r="K8">
        <v>1</v>
      </c>
      <c r="L8">
        <v>0.91365501074428601</v>
      </c>
      <c r="M8">
        <v>0.69662043367845283</v>
      </c>
    </row>
    <row r="9" spans="1:13" x14ac:dyDescent="0.3">
      <c r="A9" t="s">
        <v>133</v>
      </c>
      <c r="B9">
        <v>0.87343215507411631</v>
      </c>
      <c r="C9">
        <v>0.83480615735461805</v>
      </c>
      <c r="D9">
        <v>0.87343215507411631</v>
      </c>
      <c r="E9">
        <v>0.76268529076396807</v>
      </c>
      <c r="F9">
        <v>0.79791049430843597</v>
      </c>
      <c r="G9">
        <v>0.79791049430843597</v>
      </c>
      <c r="H9">
        <v>0.79791049430843597</v>
      </c>
      <c r="I9">
        <v>0.6659909558708873</v>
      </c>
      <c r="J9">
        <v>0.60812658722406721</v>
      </c>
      <c r="K9">
        <v>0.58116819691345967</v>
      </c>
      <c r="L9">
        <v>0.55538191052940022</v>
      </c>
      <c r="M9">
        <v>0.42312951748388355</v>
      </c>
    </row>
    <row r="10" spans="1:13" x14ac:dyDescent="0.3">
      <c r="A10" t="s">
        <v>134</v>
      </c>
      <c r="B10">
        <v>1.1449543899657926</v>
      </c>
      <c r="C10">
        <v>1.1449543899657926</v>
      </c>
      <c r="D10">
        <v>1.1449543899657926</v>
      </c>
      <c r="E10">
        <v>1.1449543899657926</v>
      </c>
      <c r="F10">
        <v>1.0461562451270856</v>
      </c>
      <c r="G10">
        <v>1.0461562451270856</v>
      </c>
      <c r="H10">
        <v>1.0943396226415094</v>
      </c>
      <c r="I10">
        <v>1.0461562451270856</v>
      </c>
      <c r="J10">
        <v>1.0461027544442274</v>
      </c>
      <c r="K10">
        <v>1.0461027544442274</v>
      </c>
      <c r="L10">
        <v>0.95585075210001957</v>
      </c>
      <c r="M10">
        <v>0.95585075210001957</v>
      </c>
    </row>
    <row r="12" spans="1:13" x14ac:dyDescent="0.3">
      <c r="A12" s="6" t="s">
        <v>163</v>
      </c>
      <c r="B12" s="7"/>
      <c r="C12" s="7"/>
      <c r="D12" s="7"/>
      <c r="E12" s="7"/>
      <c r="F12" s="8"/>
      <c r="G12" s="8"/>
      <c r="H12" s="8"/>
      <c r="I12" s="8"/>
      <c r="J12" s="9"/>
      <c r="K12" s="9"/>
      <c r="L12" s="9"/>
      <c r="M12" s="9"/>
    </row>
    <row r="13" spans="1:13" x14ac:dyDescent="0.3">
      <c r="A13" s="6"/>
      <c r="B13" s="6">
        <v>15.26</v>
      </c>
      <c r="C13" s="6">
        <v>4.5789999999999997</v>
      </c>
      <c r="D13" s="6">
        <v>1.526</v>
      </c>
      <c r="E13" s="6">
        <v>0.45789999999999997</v>
      </c>
      <c r="F13" s="6">
        <v>15.26</v>
      </c>
      <c r="G13" s="6">
        <v>4.5789999999999997</v>
      </c>
      <c r="H13" s="6">
        <v>1.526</v>
      </c>
      <c r="I13" s="6">
        <v>0.45789999999999997</v>
      </c>
      <c r="J13" s="6">
        <v>15.26</v>
      </c>
      <c r="K13" s="6">
        <v>4.5789999999999997</v>
      </c>
      <c r="L13" s="6">
        <v>1.526</v>
      </c>
      <c r="M13" s="6">
        <v>0.45789999999999997</v>
      </c>
    </row>
    <row r="14" spans="1:13" x14ac:dyDescent="0.3">
      <c r="A14" s="6" t="s">
        <v>127</v>
      </c>
      <c r="B14" s="6">
        <v>0</v>
      </c>
      <c r="C14" s="6">
        <v>3.5727045373347622E-4</v>
      </c>
      <c r="D14" s="6">
        <v>3.5727045373347622E-4</v>
      </c>
      <c r="E14" s="6">
        <v>5.3590568060021436E-4</v>
      </c>
      <c r="F14" s="6">
        <v>0</v>
      </c>
      <c r="G14" s="6">
        <v>0</v>
      </c>
      <c r="H14" s="6">
        <v>0</v>
      </c>
      <c r="I14" s="6">
        <v>4.4729387207395258E-4</v>
      </c>
      <c r="J14" s="6">
        <v>0</v>
      </c>
      <c r="K14" s="6">
        <v>4.2753313381787086E-4</v>
      </c>
      <c r="L14" s="6">
        <v>4.2753313381787086E-4</v>
      </c>
      <c r="M14" s="6">
        <v>5.7004417842382782E-4</v>
      </c>
    </row>
    <row r="15" spans="1:13" x14ac:dyDescent="0.3">
      <c r="A15" s="6" t="s">
        <v>128</v>
      </c>
      <c r="B15" s="6">
        <v>3.3940693104680241E-3</v>
      </c>
      <c r="C15" s="6">
        <v>1.4290818149339049E-3</v>
      </c>
      <c r="D15" s="6">
        <v>7.1454090746695244E-4</v>
      </c>
      <c r="E15" s="6">
        <v>5.3590568060021436E-4</v>
      </c>
      <c r="F15" s="6">
        <v>7.0076039958252576E-3</v>
      </c>
      <c r="G15" s="6">
        <v>4.0256448486655737E-3</v>
      </c>
      <c r="H15" s="6">
        <v>2.5346652750857313E-3</v>
      </c>
      <c r="I15" s="6">
        <v>1.490979573579842E-3</v>
      </c>
      <c r="J15" s="6">
        <v>3.5912783240701157E-2</v>
      </c>
      <c r="K15" s="6">
        <v>1.8526435798774405E-2</v>
      </c>
      <c r="L15" s="6">
        <v>9.9757731224169865E-3</v>
      </c>
      <c r="M15" s="6">
        <v>5.5579307396323215E-3</v>
      </c>
    </row>
    <row r="16" spans="1:13" x14ac:dyDescent="0.3">
      <c r="A16" s="6" t="s">
        <v>129</v>
      </c>
      <c r="B16" s="6">
        <v>4.1086102179349769E-3</v>
      </c>
      <c r="C16" s="6">
        <v>4.4658806716684528E-3</v>
      </c>
      <c r="D16" s="6">
        <v>6.7881386209360482E-3</v>
      </c>
      <c r="E16" s="6">
        <v>2.6795284030010718E-3</v>
      </c>
      <c r="F16" s="6">
        <v>4.5623974951543161E-2</v>
      </c>
      <c r="G16" s="6">
        <v>1.4611599821082451E-2</v>
      </c>
      <c r="H16" s="6">
        <v>1.5506187565230357E-2</v>
      </c>
      <c r="I16" s="6">
        <v>9.0949753988370362E-3</v>
      </c>
      <c r="J16" s="6">
        <v>5.3014108593415987E-2</v>
      </c>
      <c r="K16" s="6">
        <v>2.9499786233433092E-2</v>
      </c>
      <c r="L16" s="6">
        <v>3.7765426820578596E-2</v>
      </c>
      <c r="M16" s="6">
        <v>2.166167878010546E-2</v>
      </c>
    </row>
    <row r="17" spans="1:13" x14ac:dyDescent="0.3">
      <c r="A17" s="6" t="s">
        <v>130</v>
      </c>
      <c r="B17" s="6">
        <v>0.44265809217577706</v>
      </c>
      <c r="C17" s="6">
        <v>0.36906037870668096</v>
      </c>
      <c r="D17" s="6">
        <v>0.29385494819578423</v>
      </c>
      <c r="E17" s="6">
        <v>0.15451947123972848</v>
      </c>
      <c r="F17" s="6">
        <v>0.50752944684657819</v>
      </c>
      <c r="G17" s="6">
        <v>0.44297003131057106</v>
      </c>
      <c r="H17" s="6">
        <v>0.38661100342925303</v>
      </c>
      <c r="I17" s="6">
        <v>0.21380647085134932</v>
      </c>
      <c r="J17" s="6">
        <v>0.53128117429100752</v>
      </c>
      <c r="K17" s="6">
        <v>0.46373093914778396</v>
      </c>
      <c r="L17" s="6">
        <v>0.35328487957816729</v>
      </c>
      <c r="M17" s="6">
        <v>0.23457317942140515</v>
      </c>
    </row>
    <row r="18" spans="1:13" x14ac:dyDescent="0.3">
      <c r="A18" s="6" t="s">
        <v>131</v>
      </c>
      <c r="B18" s="6">
        <v>0.32190067881386208</v>
      </c>
      <c r="C18" s="6">
        <v>0.29385494819578423</v>
      </c>
      <c r="D18" s="6">
        <v>0.24473026080743124</v>
      </c>
      <c r="E18" s="6">
        <v>0.12236513040371562</v>
      </c>
      <c r="F18" s="6">
        <v>0.46354554942597287</v>
      </c>
      <c r="G18" s="6">
        <v>0.4850156552855226</v>
      </c>
      <c r="H18" s="6">
        <v>0.42328910093931715</v>
      </c>
      <c r="I18" s="6">
        <v>0.30803637990159533</v>
      </c>
      <c r="J18" s="6">
        <v>0.66609662248824286</v>
      </c>
      <c r="K18" s="6">
        <v>0.60852216046743624</v>
      </c>
      <c r="L18" s="6">
        <v>0.58158757303691033</v>
      </c>
      <c r="M18" s="6">
        <v>0.48525010688328346</v>
      </c>
    </row>
    <row r="19" spans="1:13" x14ac:dyDescent="0.3">
      <c r="A19" s="6" t="s">
        <v>132</v>
      </c>
      <c r="B19" s="6">
        <v>1</v>
      </c>
      <c r="C19" s="6">
        <v>0.95587709896391571</v>
      </c>
      <c r="D19" s="6">
        <v>0.9137191854233655</v>
      </c>
      <c r="E19" s="6">
        <v>0.7288317256162915</v>
      </c>
      <c r="F19" s="6">
        <v>1</v>
      </c>
      <c r="G19" s="6">
        <v>0.95586700462203666</v>
      </c>
      <c r="H19" s="6">
        <v>0.95586700462203666</v>
      </c>
      <c r="I19" s="6">
        <v>0.87326673624571338</v>
      </c>
      <c r="J19" s="6">
        <v>1</v>
      </c>
      <c r="K19" s="6">
        <v>1</v>
      </c>
      <c r="L19" s="6">
        <v>0.9559640872167593</v>
      </c>
      <c r="M19" s="6">
        <v>0.87345019238991017</v>
      </c>
    </row>
    <row r="20" spans="1:13" x14ac:dyDescent="0.3">
      <c r="A20" s="6" t="s">
        <v>133</v>
      </c>
      <c r="B20" s="6">
        <v>0.60807431225437658</v>
      </c>
      <c r="C20" s="6">
        <v>0.58110039299749916</v>
      </c>
      <c r="D20" s="6">
        <v>0.58110039299749916</v>
      </c>
      <c r="E20" s="6">
        <v>0.46320114326545192</v>
      </c>
      <c r="F20" s="6">
        <v>0.69673475473386015</v>
      </c>
      <c r="G20" s="6">
        <v>0.72893991352318477</v>
      </c>
      <c r="H20" s="6">
        <v>0.72893991352318477</v>
      </c>
      <c r="I20" s="6">
        <v>0.69673475473386015</v>
      </c>
      <c r="J20" s="6">
        <v>0.83482969930169593</v>
      </c>
      <c r="K20" s="6">
        <v>0.83482969930169593</v>
      </c>
      <c r="L20" s="6">
        <v>0.83482969930169593</v>
      </c>
      <c r="M20" s="6">
        <v>0.76271911073108167</v>
      </c>
    </row>
    <row r="21" spans="1:13" x14ac:dyDescent="0.3">
      <c r="A21" s="6" t="s">
        <v>134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1.0460712688236171</v>
      </c>
      <c r="H21" s="6">
        <v>1.0460712688236171</v>
      </c>
      <c r="I21" s="6">
        <v>1</v>
      </c>
      <c r="J21" s="6">
        <v>1.0944848225737496</v>
      </c>
      <c r="K21" s="6">
        <v>1.1449337323642583</v>
      </c>
      <c r="L21" s="6">
        <v>1.0944848225737496</v>
      </c>
      <c r="M21" s="6">
        <v>1.0461735784523301</v>
      </c>
    </row>
    <row r="22" spans="1:13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3">
      <c r="A23" s="6" t="s">
        <v>164</v>
      </c>
      <c r="B23" s="3"/>
      <c r="C23" s="3"/>
      <c r="D23" s="3"/>
      <c r="E23" s="3"/>
      <c r="F23" s="5"/>
      <c r="G23" s="5"/>
      <c r="H23" s="5"/>
      <c r="I23" s="5"/>
      <c r="J23" s="4"/>
      <c r="K23" s="4"/>
      <c r="L23" s="4"/>
      <c r="M23" s="4"/>
    </row>
    <row r="24" spans="1:13" x14ac:dyDescent="0.3">
      <c r="A24" s="6"/>
      <c r="B24" s="6">
        <v>15.26</v>
      </c>
      <c r="C24" s="6">
        <v>4.5789999999999997</v>
      </c>
      <c r="D24" s="6">
        <v>1.526</v>
      </c>
      <c r="E24" s="6">
        <v>0.45789999999999997</v>
      </c>
      <c r="F24" s="6">
        <v>15.26</v>
      </c>
      <c r="G24" s="6">
        <v>4.5789999999999997</v>
      </c>
      <c r="H24" s="6">
        <v>1.526</v>
      </c>
      <c r="I24" s="6">
        <v>0.45789999999999997</v>
      </c>
      <c r="J24" s="6">
        <v>15.26</v>
      </c>
      <c r="K24" s="6">
        <v>4.5789999999999997</v>
      </c>
      <c r="L24" s="6">
        <v>1.526</v>
      </c>
      <c r="M24" s="6">
        <v>0.45789999999999997</v>
      </c>
    </row>
    <row r="25" spans="1:13" x14ac:dyDescent="0.3">
      <c r="A25" s="6" t="s">
        <v>127</v>
      </c>
      <c r="B25" s="6">
        <v>0</v>
      </c>
      <c r="C25" s="6">
        <v>0</v>
      </c>
      <c r="D25" s="6">
        <v>2.4878716258241074E-4</v>
      </c>
      <c r="E25" s="6">
        <v>4.9757432516482148E-4</v>
      </c>
      <c r="F25" s="6">
        <v>0</v>
      </c>
      <c r="G25" s="6">
        <v>1.4240956992309884E-4</v>
      </c>
      <c r="H25" s="6">
        <v>7.1204784961549411E-4</v>
      </c>
      <c r="I25" s="6">
        <v>1.1392765593847907E-3</v>
      </c>
      <c r="J25" s="6">
        <v>0</v>
      </c>
      <c r="K25" s="6">
        <v>5.602240896358543E-4</v>
      </c>
      <c r="L25" s="6">
        <v>1.1204481792717086E-3</v>
      </c>
      <c r="M25" s="6">
        <v>7.4696545284780574E-4</v>
      </c>
    </row>
    <row r="26" spans="1:13" x14ac:dyDescent="0.3">
      <c r="A26" s="6" t="s">
        <v>128</v>
      </c>
      <c r="B26" s="6">
        <v>2.7615375046647593E-2</v>
      </c>
      <c r="C26" s="6">
        <v>1.2314964547829332E-2</v>
      </c>
      <c r="D26" s="6">
        <v>6.9660405523075007E-3</v>
      </c>
      <c r="E26" s="6">
        <v>2.8610523696977236E-3</v>
      </c>
      <c r="F26" s="6">
        <v>6.2660210766163488E-3</v>
      </c>
      <c r="G26" s="6">
        <v>4.1298775277698666E-3</v>
      </c>
      <c r="H26" s="6">
        <v>2.2785531187695814E-3</v>
      </c>
      <c r="I26" s="6">
        <v>1.4240956992309882E-3</v>
      </c>
      <c r="J26" s="6">
        <v>1.8674136321195146E-3</v>
      </c>
      <c r="K26" s="6">
        <v>1.1204481792717086E-3</v>
      </c>
      <c r="L26" s="6">
        <v>7.4696545284780574E-4</v>
      </c>
      <c r="M26" s="6">
        <v>1.4939309056956115E-3</v>
      </c>
    </row>
    <row r="27" spans="1:13" x14ac:dyDescent="0.3">
      <c r="A27" s="6" t="s">
        <v>129</v>
      </c>
      <c r="B27" s="6">
        <v>0.29531036198532157</v>
      </c>
      <c r="C27" s="6">
        <v>0.42418211220301033</v>
      </c>
      <c r="D27" s="6">
        <v>0.42418211220301033</v>
      </c>
      <c r="E27" s="6">
        <v>7.8367956213459392E-2</v>
      </c>
      <c r="F27" s="6">
        <v>0.32312731415551127</v>
      </c>
      <c r="G27" s="6">
        <v>0.42395328966106521</v>
      </c>
      <c r="H27" s="6">
        <v>0.44360581031045287</v>
      </c>
      <c r="I27" s="6">
        <v>8.9718029051552267E-2</v>
      </c>
      <c r="J27" s="6">
        <v>0.14117647058823529</v>
      </c>
      <c r="K27" s="6">
        <v>0.24519140989729224</v>
      </c>
      <c r="L27" s="6">
        <v>0.1861811391223156</v>
      </c>
      <c r="M27" s="6">
        <v>1.8113912231559292E-2</v>
      </c>
    </row>
    <row r="28" spans="1:13" x14ac:dyDescent="0.3">
      <c r="A28" s="6" t="s">
        <v>130</v>
      </c>
      <c r="B28" s="6">
        <v>0.55628809553427039</v>
      </c>
      <c r="C28" s="6">
        <v>0.46436123896006964</v>
      </c>
      <c r="D28" s="6">
        <v>0.37031969150391841</v>
      </c>
      <c r="E28" s="6">
        <v>0.17912675705933573</v>
      </c>
      <c r="F28" s="6">
        <v>0.55610937054970089</v>
      </c>
      <c r="G28" s="6">
        <v>0.48561663343776701</v>
      </c>
      <c r="H28" s="6">
        <v>0.42395328966106521</v>
      </c>
      <c r="I28" s="6">
        <v>0.24608373682711479</v>
      </c>
      <c r="J28" s="6">
        <v>0.44295051353874881</v>
      </c>
      <c r="K28" s="6">
        <v>0.38655462184873951</v>
      </c>
      <c r="L28" s="6">
        <v>0.32231559290382822</v>
      </c>
      <c r="M28" s="6">
        <v>0.16227824463118581</v>
      </c>
    </row>
    <row r="29" spans="1:13" x14ac:dyDescent="0.3">
      <c r="A29" s="6" t="s">
        <v>131</v>
      </c>
      <c r="B29" s="6">
        <v>0.87349172782684414</v>
      </c>
      <c r="C29" s="6">
        <v>0.87349172782684414</v>
      </c>
      <c r="D29" s="6">
        <v>0.83505411120786166</v>
      </c>
      <c r="E29" s="6">
        <v>0.79823361114566493</v>
      </c>
      <c r="F29" s="6">
        <v>0.83494730845912846</v>
      </c>
      <c r="G29" s="6">
        <v>0.79806322984904587</v>
      </c>
      <c r="H29" s="6">
        <v>0.83494730845912846</v>
      </c>
      <c r="I29" s="6">
        <v>0.83494730845912846</v>
      </c>
      <c r="J29" s="6">
        <v>0.76265172735760967</v>
      </c>
      <c r="K29" s="6">
        <v>0.76265172735760967</v>
      </c>
      <c r="L29" s="6">
        <v>0.76265172735760967</v>
      </c>
      <c r="M29" s="6">
        <v>0.66591970121381883</v>
      </c>
    </row>
    <row r="30" spans="1:13" x14ac:dyDescent="0.3">
      <c r="A30" s="6" t="s">
        <v>132</v>
      </c>
      <c r="B30" s="6">
        <v>1</v>
      </c>
      <c r="C30" s="6">
        <v>1</v>
      </c>
      <c r="D30" s="6">
        <v>1</v>
      </c>
      <c r="E30" s="6">
        <v>0.91379524816519464</v>
      </c>
      <c r="F30" s="6">
        <v>1</v>
      </c>
      <c r="G30" s="6">
        <v>1</v>
      </c>
      <c r="H30" s="6">
        <v>0.95599544289376248</v>
      </c>
      <c r="I30" s="6">
        <v>0.91384221019652523</v>
      </c>
      <c r="J30" s="6">
        <v>1</v>
      </c>
      <c r="K30" s="6">
        <v>1</v>
      </c>
      <c r="L30" s="6">
        <v>1</v>
      </c>
      <c r="M30" s="6">
        <v>0.834733893557423</v>
      </c>
    </row>
    <row r="31" spans="1:13" x14ac:dyDescent="0.3">
      <c r="A31" s="6" t="s">
        <v>133</v>
      </c>
      <c r="B31" s="6">
        <v>0.83505411120786166</v>
      </c>
      <c r="C31" s="6">
        <v>0.79823361114566493</v>
      </c>
      <c r="D31" s="6">
        <v>0.79823361114566493</v>
      </c>
      <c r="E31" s="6">
        <v>0.79823361114566493</v>
      </c>
      <c r="F31" s="6">
        <v>0.83494730845912846</v>
      </c>
      <c r="G31" s="6">
        <v>0.83494730845912846</v>
      </c>
      <c r="H31" s="6">
        <v>0.87354030190828824</v>
      </c>
      <c r="I31" s="6">
        <v>0.83494730845912846</v>
      </c>
      <c r="J31" s="6">
        <v>0.9137254901960784</v>
      </c>
      <c r="K31" s="6">
        <v>0.9137254901960784</v>
      </c>
      <c r="L31" s="6">
        <v>0.87338935574229692</v>
      </c>
      <c r="M31" s="6">
        <v>0.76265172735760967</v>
      </c>
    </row>
    <row r="32" spans="1:13" x14ac:dyDescent="0.3">
      <c r="A32" s="6" t="s">
        <v>134</v>
      </c>
      <c r="B32" s="6">
        <v>1.0461500186590371</v>
      </c>
      <c r="C32" s="6">
        <v>1.0461500186590371</v>
      </c>
      <c r="D32" s="6">
        <v>1</v>
      </c>
      <c r="E32" s="6">
        <v>1</v>
      </c>
      <c r="F32" s="6">
        <v>0.95599544289376248</v>
      </c>
      <c r="G32" s="6">
        <v>1</v>
      </c>
      <c r="H32" s="6">
        <v>1.046140700655084</v>
      </c>
      <c r="I32" s="6">
        <v>1</v>
      </c>
      <c r="J32" s="6">
        <v>1</v>
      </c>
      <c r="K32" s="6">
        <v>1</v>
      </c>
      <c r="L32" s="6">
        <v>1</v>
      </c>
      <c r="M32" s="6">
        <v>0.9559290382819795</v>
      </c>
    </row>
    <row r="35" spans="1:13" x14ac:dyDescent="0.3">
      <c r="A35" s="6" t="s">
        <v>165</v>
      </c>
      <c r="B35" s="3"/>
      <c r="C35" s="3"/>
      <c r="D35" s="3"/>
      <c r="E35" s="3"/>
      <c r="F35" s="5"/>
      <c r="G35" s="5"/>
      <c r="H35" s="5"/>
      <c r="I35" s="5"/>
      <c r="J35" s="4"/>
      <c r="K35" s="4"/>
      <c r="L35" s="4"/>
      <c r="M35" s="4"/>
    </row>
    <row r="36" spans="1:13" x14ac:dyDescent="0.3">
      <c r="A36" s="6"/>
      <c r="B36" s="6" t="s">
        <v>167</v>
      </c>
      <c r="C36" s="6" t="s">
        <v>168</v>
      </c>
      <c r="D36" s="6" t="s">
        <v>169</v>
      </c>
      <c r="E36" s="6" t="s">
        <v>170</v>
      </c>
      <c r="F36" s="6" t="s">
        <v>167</v>
      </c>
      <c r="G36" s="6" t="s">
        <v>168</v>
      </c>
      <c r="H36" s="6" t="s">
        <v>169</v>
      </c>
      <c r="I36" s="6" t="s">
        <v>170</v>
      </c>
      <c r="J36" s="6" t="s">
        <v>167</v>
      </c>
      <c r="K36" s="6" t="s">
        <v>168</v>
      </c>
      <c r="L36" s="6" t="s">
        <v>169</v>
      </c>
      <c r="M36" s="6" t="s">
        <v>170</v>
      </c>
    </row>
    <row r="37" spans="1:13" x14ac:dyDescent="0.3">
      <c r="A37" s="6" t="s">
        <v>127</v>
      </c>
      <c r="B37" s="6">
        <f>AVERAGE(B3,B14,B25)</f>
        <v>0</v>
      </c>
      <c r="C37" s="6">
        <f t="shared" ref="C37:M37" si="0">AVERAGE(C3,C14,C25)</f>
        <v>2.1411105584350385E-4</v>
      </c>
      <c r="D37" s="6">
        <f t="shared" si="0"/>
        <v>3.4455056233714663E-4</v>
      </c>
      <c r="E37" s="6">
        <f t="shared" si="0"/>
        <v>5.3453514445303552E-4</v>
      </c>
      <c r="F37" s="6">
        <f t="shared" si="0"/>
        <v>0</v>
      </c>
      <c r="G37" s="6">
        <f t="shared" si="0"/>
        <v>9.9447610162525755E-5</v>
      </c>
      <c r="H37" s="6">
        <f t="shared" si="0"/>
        <v>3.4130479024815029E-4</v>
      </c>
      <c r="I37" s="6">
        <f t="shared" si="0"/>
        <v>7.8874557809371177E-4</v>
      </c>
      <c r="J37" s="6">
        <f t="shared" si="0"/>
        <v>0</v>
      </c>
      <c r="K37" s="6">
        <f t="shared" si="0"/>
        <v>3.2925240781790844E-4</v>
      </c>
      <c r="L37" s="6">
        <f t="shared" si="0"/>
        <v>6.4622754064632131E-4</v>
      </c>
      <c r="M37" s="6">
        <f t="shared" si="0"/>
        <v>6.3435386484857019E-4</v>
      </c>
    </row>
    <row r="38" spans="1:13" x14ac:dyDescent="0.3">
      <c r="A38" s="6" t="s">
        <v>128</v>
      </c>
      <c r="B38" s="6">
        <f t="shared" ref="B38:M44" si="1">AVERAGE(B4,B15,B26)</f>
        <v>2.287924085944143E-2</v>
      </c>
      <c r="C38" s="6">
        <f t="shared" si="1"/>
        <v>1.0377623968127464E-2</v>
      </c>
      <c r="D38" s="6">
        <f t="shared" si="1"/>
        <v>6.4560509084843004E-3</v>
      </c>
      <c r="E38" s="6">
        <f t="shared" si="1"/>
        <v>3.2227792512775719E-3</v>
      </c>
      <c r="F38" s="6">
        <f t="shared" si="1"/>
        <v>6.5036518316735807E-3</v>
      </c>
      <c r="G38" s="6">
        <f t="shared" si="1"/>
        <v>4.3817955714995837E-3</v>
      </c>
      <c r="H38" s="6">
        <f t="shared" si="1"/>
        <v>2.695938955236453E-3</v>
      </c>
      <c r="I38" s="6">
        <f t="shared" si="1"/>
        <v>1.4914692928185381E-3</v>
      </c>
      <c r="J38" s="6">
        <f t="shared" si="1"/>
        <v>1.3309684690497431E-2</v>
      </c>
      <c r="K38" s="6">
        <f t="shared" si="1"/>
        <v>7.004779519672987E-3</v>
      </c>
      <c r="L38" s="6">
        <f t="shared" si="1"/>
        <v>3.8347137309878536E-3</v>
      </c>
      <c r="M38" s="6">
        <f t="shared" si="1"/>
        <v>2.4808543180591057E-3</v>
      </c>
    </row>
    <row r="39" spans="1:13" x14ac:dyDescent="0.3">
      <c r="A39" s="6" t="s">
        <v>129</v>
      </c>
      <c r="B39" s="6">
        <f t="shared" si="1"/>
        <v>0.10474741110690079</v>
      </c>
      <c r="C39" s="6">
        <f t="shared" si="1"/>
        <v>0.15542542369862913</v>
      </c>
      <c r="D39" s="6">
        <f t="shared" si="1"/>
        <v>0.16940741542098101</v>
      </c>
      <c r="E39" s="6">
        <f t="shared" si="1"/>
        <v>3.1956915244635432E-2</v>
      </c>
      <c r="F39" s="6">
        <f t="shared" si="1"/>
        <v>0.14053755481280419</v>
      </c>
      <c r="G39" s="6">
        <f t="shared" si="1"/>
        <v>0.15336122648001524</v>
      </c>
      <c r="H39" s="6">
        <f t="shared" si="1"/>
        <v>0.16021026261119375</v>
      </c>
      <c r="I39" s="6">
        <f t="shared" si="1"/>
        <v>3.5484578072682911E-2</v>
      </c>
      <c r="J39" s="6">
        <f t="shared" si="1"/>
        <v>6.9223258112318345E-2</v>
      </c>
      <c r="K39" s="6">
        <f t="shared" si="1"/>
        <v>9.3907939896671414E-2</v>
      </c>
      <c r="L39" s="6">
        <f t="shared" si="1"/>
        <v>7.7383764476243747E-2</v>
      </c>
      <c r="M39" s="6">
        <f t="shared" si="1"/>
        <v>1.4365517378961508E-2</v>
      </c>
    </row>
    <row r="40" spans="1:13" x14ac:dyDescent="0.3">
      <c r="A40" s="6" t="s">
        <v>130</v>
      </c>
      <c r="B40" s="6">
        <f t="shared" si="1"/>
        <v>0.50221429366085579</v>
      </c>
      <c r="C40" s="6">
        <f t="shared" si="1"/>
        <v>0.41896075967074892</v>
      </c>
      <c r="D40" s="6">
        <f t="shared" si="1"/>
        <v>0.33389629761179745</v>
      </c>
      <c r="E40" s="6">
        <f t="shared" si="1"/>
        <v>0.16794288947863145</v>
      </c>
      <c r="F40" s="6">
        <f t="shared" si="1"/>
        <v>0.53158250095963089</v>
      </c>
      <c r="G40" s="6">
        <f t="shared" si="1"/>
        <v>0.47871647596190509</v>
      </c>
      <c r="H40" s="6">
        <f t="shared" si="1"/>
        <v>0.40507036808504654</v>
      </c>
      <c r="I40" s="6">
        <f t="shared" si="1"/>
        <v>0.21837288330173035</v>
      </c>
      <c r="J40" s="6">
        <f t="shared" si="1"/>
        <v>0.47920114670837549</v>
      </c>
      <c r="K40" s="6">
        <f t="shared" si="1"/>
        <v>0.41222971848285495</v>
      </c>
      <c r="L40" s="6">
        <f t="shared" si="1"/>
        <v>0.32320106913038577</v>
      </c>
      <c r="M40" s="6">
        <f t="shared" si="1"/>
        <v>0.17513071822134618</v>
      </c>
    </row>
    <row r="41" spans="1:13" x14ac:dyDescent="0.3">
      <c r="A41" s="6" t="s">
        <v>131</v>
      </c>
      <c r="B41" s="6">
        <f t="shared" si="1"/>
        <v>0.62048047914249305</v>
      </c>
      <c r="C41" s="6">
        <f t="shared" si="1"/>
        <v>0.59193767954080012</v>
      </c>
      <c r="D41" s="6">
        <f t="shared" si="1"/>
        <v>0.57210980397469091</v>
      </c>
      <c r="E41" s="6">
        <f t="shared" si="1"/>
        <v>0.45457624338229063</v>
      </c>
      <c r="F41" s="6">
        <f t="shared" si="1"/>
        <v>0.61807966617896748</v>
      </c>
      <c r="G41" s="6">
        <f t="shared" si="1"/>
        <v>0.61294167526212318</v>
      </c>
      <c r="H41" s="6">
        <f t="shared" si="1"/>
        <v>0.58111492767151274</v>
      </c>
      <c r="I41" s="6">
        <f t="shared" si="1"/>
        <v>0.48370260374537771</v>
      </c>
      <c r="J41" s="6">
        <f t="shared" si="1"/>
        <v>0.6110414015016552</v>
      </c>
      <c r="K41" s="6">
        <f t="shared" si="1"/>
        <v>0.58012887489590481</v>
      </c>
      <c r="L41" s="6">
        <f t="shared" si="1"/>
        <v>0.55063886037113685</v>
      </c>
      <c r="M41" s="6">
        <f t="shared" si="1"/>
        <v>0.43529584213381955</v>
      </c>
    </row>
    <row r="42" spans="1:13" x14ac:dyDescent="0.3">
      <c r="A42" s="6" t="s">
        <v>132</v>
      </c>
      <c r="B42" s="6">
        <f t="shared" si="1"/>
        <v>1</v>
      </c>
      <c r="C42" s="6">
        <f t="shared" si="1"/>
        <v>0.98529236632130524</v>
      </c>
      <c r="D42" s="6">
        <f t="shared" si="1"/>
        <v>0.95655899871390782</v>
      </c>
      <c r="E42" s="6">
        <f t="shared" si="1"/>
        <v>0.81350583656646258</v>
      </c>
      <c r="F42" s="6">
        <f t="shared" si="1"/>
        <v>1</v>
      </c>
      <c r="G42" s="6">
        <f t="shared" si="1"/>
        <v>0.97057929729409642</v>
      </c>
      <c r="H42" s="6">
        <f t="shared" si="1"/>
        <v>0.95591111159201725</v>
      </c>
      <c r="I42" s="6">
        <f t="shared" si="1"/>
        <v>0.83869897986039177</v>
      </c>
      <c r="J42" s="6">
        <f t="shared" si="1"/>
        <v>1</v>
      </c>
      <c r="K42" s="6">
        <f t="shared" si="1"/>
        <v>1</v>
      </c>
      <c r="L42" s="6">
        <f t="shared" si="1"/>
        <v>0.95653969932034844</v>
      </c>
      <c r="M42" s="6">
        <f t="shared" si="1"/>
        <v>0.80160150654192863</v>
      </c>
    </row>
    <row r="43" spans="1:13" x14ac:dyDescent="0.3">
      <c r="A43" s="6" t="s">
        <v>133</v>
      </c>
      <c r="B43" s="6">
        <f t="shared" si="1"/>
        <v>0.77218685951211807</v>
      </c>
      <c r="C43" s="6">
        <f t="shared" si="1"/>
        <v>0.73804672049926079</v>
      </c>
      <c r="D43" s="6">
        <f t="shared" si="1"/>
        <v>0.75092205307242688</v>
      </c>
      <c r="E43" s="6">
        <f t="shared" si="1"/>
        <v>0.67470668172502835</v>
      </c>
      <c r="F43" s="6">
        <f t="shared" si="1"/>
        <v>0.77653085250047482</v>
      </c>
      <c r="G43" s="6">
        <f t="shared" si="1"/>
        <v>0.78726590543024966</v>
      </c>
      <c r="H43" s="6">
        <f t="shared" si="1"/>
        <v>0.80013023657996962</v>
      </c>
      <c r="I43" s="6">
        <f t="shared" si="1"/>
        <v>0.73255767302129193</v>
      </c>
      <c r="J43" s="6">
        <f t="shared" si="1"/>
        <v>0.78556059224061381</v>
      </c>
      <c r="K43" s="6">
        <f t="shared" si="1"/>
        <v>0.77657446213707804</v>
      </c>
      <c r="L43" s="6">
        <f t="shared" si="1"/>
        <v>0.75453365519113103</v>
      </c>
      <c r="M43" s="6">
        <f t="shared" si="1"/>
        <v>0.64950011852419165</v>
      </c>
    </row>
    <row r="44" spans="1:13" x14ac:dyDescent="0.3">
      <c r="A44" s="6" t="s">
        <v>134</v>
      </c>
      <c r="B44" s="6">
        <f t="shared" si="1"/>
        <v>1.0637014695416098</v>
      </c>
      <c r="C44" s="6">
        <f t="shared" si="1"/>
        <v>1.0637014695416098</v>
      </c>
      <c r="D44" s="6">
        <f t="shared" si="1"/>
        <v>1.0483181299885975</v>
      </c>
      <c r="E44" s="6">
        <f t="shared" si="1"/>
        <v>1.0483181299885975</v>
      </c>
      <c r="F44" s="6">
        <f t="shared" si="1"/>
        <v>1.0007172293402826</v>
      </c>
      <c r="G44" s="6">
        <f t="shared" si="1"/>
        <v>1.0307425046502343</v>
      </c>
      <c r="H44" s="6">
        <f t="shared" si="1"/>
        <v>1.0621838640400703</v>
      </c>
      <c r="I44" s="6">
        <f t="shared" si="1"/>
        <v>1.0153854150423618</v>
      </c>
      <c r="J44" s="6">
        <f t="shared" si="1"/>
        <v>1.0468625256726589</v>
      </c>
      <c r="K44" s="6">
        <f t="shared" si="1"/>
        <v>1.0636788289361618</v>
      </c>
      <c r="L44" s="6">
        <f t="shared" si="1"/>
        <v>1.0167785248912564</v>
      </c>
      <c r="M44" s="6">
        <f t="shared" si="1"/>
        <v>0.98598445627810971</v>
      </c>
    </row>
    <row r="47" spans="1:13" x14ac:dyDescent="0.3">
      <c r="A47" s="6" t="s">
        <v>166</v>
      </c>
      <c r="B47" s="3"/>
      <c r="C47" s="3"/>
      <c r="D47" s="3"/>
      <c r="E47" s="3"/>
      <c r="F47" s="5"/>
      <c r="G47" s="5"/>
      <c r="H47" s="5"/>
      <c r="I47" s="5"/>
      <c r="J47" s="4"/>
      <c r="K47" s="4"/>
      <c r="L47" s="4"/>
      <c r="M47" s="4"/>
    </row>
    <row r="48" spans="1:13" x14ac:dyDescent="0.3">
      <c r="A48" s="6"/>
      <c r="B48" s="6">
        <v>15.26</v>
      </c>
      <c r="C48" s="6">
        <v>4.5789999999999997</v>
      </c>
      <c r="D48" s="6">
        <v>1.526</v>
      </c>
      <c r="E48" s="6">
        <v>0.45789999999999997</v>
      </c>
      <c r="F48" s="6">
        <v>15.26</v>
      </c>
      <c r="G48" s="6">
        <v>4.5789999999999997</v>
      </c>
      <c r="H48" s="6">
        <v>1.526</v>
      </c>
      <c r="I48" s="6">
        <v>0.45789999999999997</v>
      </c>
      <c r="J48" s="6">
        <v>15.26</v>
      </c>
      <c r="K48" s="6">
        <v>4.5789999999999997</v>
      </c>
      <c r="L48" s="6">
        <v>1.526</v>
      </c>
      <c r="M48" s="6">
        <v>0.45789999999999997</v>
      </c>
    </row>
    <row r="49" spans="1:13" x14ac:dyDescent="0.3">
      <c r="A49" s="6" t="s">
        <v>127</v>
      </c>
      <c r="B49" s="6">
        <f>STDEV(B3,B14,B25)</f>
        <v>0</v>
      </c>
      <c r="C49" s="6">
        <f t="shared" ref="C49:M49" si="2">STDEV(C3,C14,C25)</f>
        <v>1.88907775389202E-4</v>
      </c>
      <c r="D49" s="6">
        <f t="shared" si="2"/>
        <v>9.0079544432108678E-5</v>
      </c>
      <c r="E49" s="6">
        <f t="shared" si="2"/>
        <v>3.6294963740481911E-5</v>
      </c>
      <c r="F49" s="6">
        <f t="shared" si="2"/>
        <v>0</v>
      </c>
      <c r="G49" s="6">
        <f t="shared" si="2"/>
        <v>8.6389194506137192E-5</v>
      </c>
      <c r="H49" s="6">
        <f t="shared" si="2"/>
        <v>3.5693555973321416E-4</v>
      </c>
      <c r="I49" s="6">
        <f t="shared" si="2"/>
        <v>3.4608067674181349E-4</v>
      </c>
      <c r="J49" s="6">
        <f t="shared" si="2"/>
        <v>0</v>
      </c>
      <c r="K49" s="6">
        <f t="shared" si="2"/>
        <v>2.9275772146843576E-4</v>
      </c>
      <c r="L49" s="6">
        <f t="shared" si="2"/>
        <v>4.110998131917964E-4</v>
      </c>
      <c r="M49" s="6">
        <f t="shared" si="2"/>
        <v>9.7852386826970884E-5</v>
      </c>
    </row>
    <row r="50" spans="1:13" x14ac:dyDescent="0.3">
      <c r="A50" s="6" t="s">
        <v>128</v>
      </c>
      <c r="B50" s="6">
        <f t="shared" ref="B50:M56" si="3">STDEV(B4,B15,B26)</f>
        <v>1.7601661575415983E-2</v>
      </c>
      <c r="C50" s="6">
        <f t="shared" si="3"/>
        <v>8.1543437103599563E-3</v>
      </c>
      <c r="D50" s="6">
        <f t="shared" si="3"/>
        <v>5.5042634283038253E-3</v>
      </c>
      <c r="E50" s="6">
        <f t="shared" si="3"/>
        <v>2.8847964086885589E-3</v>
      </c>
      <c r="F50" s="6">
        <f t="shared" si="3"/>
        <v>4.3667107326011393E-4</v>
      </c>
      <c r="G50" s="6">
        <f t="shared" si="3"/>
        <v>5.2917561499096213E-4</v>
      </c>
      <c r="H50" s="6">
        <f t="shared" si="3"/>
        <v>5.172363930373684E-4</v>
      </c>
      <c r="I50" s="6">
        <f t="shared" si="3"/>
        <v>6.7619783220541311E-5</v>
      </c>
      <c r="J50" s="6">
        <f t="shared" si="3"/>
        <v>1.9575363359921438E-2</v>
      </c>
      <c r="K50" s="6">
        <f t="shared" si="3"/>
        <v>9.9788113320644668E-3</v>
      </c>
      <c r="L50" s="6">
        <f t="shared" si="3"/>
        <v>5.3183413125123622E-3</v>
      </c>
      <c r="M50" s="6">
        <f t="shared" si="3"/>
        <v>2.7213192322825225E-3</v>
      </c>
    </row>
    <row r="51" spans="1:13" x14ac:dyDescent="0.3">
      <c r="A51" s="6" t="s">
        <v>129</v>
      </c>
      <c r="B51" s="6">
        <f t="shared" si="3"/>
        <v>0.16511928906579373</v>
      </c>
      <c r="C51" s="6">
        <f t="shared" si="3"/>
        <v>0.23333999735298097</v>
      </c>
      <c r="D51" s="6">
        <f t="shared" si="3"/>
        <v>0.22343656453163674</v>
      </c>
      <c r="E51" s="6">
        <f t="shared" si="3"/>
        <v>4.064918331181281E-2</v>
      </c>
      <c r="F51" s="6">
        <f t="shared" si="3"/>
        <v>0.15816877110759001</v>
      </c>
      <c r="G51" s="6">
        <f t="shared" si="3"/>
        <v>0.23436504818622067</v>
      </c>
      <c r="H51" s="6">
        <f t="shared" si="3"/>
        <v>0.24544615537568593</v>
      </c>
      <c r="I51" s="6">
        <f t="shared" si="3"/>
        <v>4.6973174380671986E-2</v>
      </c>
      <c r="J51" s="6">
        <f t="shared" si="3"/>
        <v>6.5373549194938874E-2</v>
      </c>
      <c r="K51" s="6">
        <f t="shared" si="3"/>
        <v>0.13149604393755795</v>
      </c>
      <c r="L51" s="6">
        <f t="shared" si="3"/>
        <v>9.5373530309504836E-2</v>
      </c>
      <c r="M51" s="6">
        <f t="shared" si="3"/>
        <v>9.7279663343524721E-3</v>
      </c>
    </row>
    <row r="52" spans="1:13" x14ac:dyDescent="0.3">
      <c r="A52" s="6" t="s">
        <v>130</v>
      </c>
      <c r="B52" s="6">
        <f t="shared" si="3"/>
        <v>5.7013041884636205E-2</v>
      </c>
      <c r="C52" s="6">
        <f t="shared" si="3"/>
        <v>4.7809521306647423E-2</v>
      </c>
      <c r="D52" s="6">
        <f t="shared" si="3"/>
        <v>3.8360545407024133E-2</v>
      </c>
      <c r="E52" s="6">
        <f t="shared" si="3"/>
        <v>1.2455573821183012E-2</v>
      </c>
      <c r="F52" s="6">
        <f t="shared" si="3"/>
        <v>2.4293427559321505E-2</v>
      </c>
      <c r="G52" s="6">
        <f t="shared" si="3"/>
        <v>3.2844548727394549E-2</v>
      </c>
      <c r="H52" s="6">
        <f t="shared" si="3"/>
        <v>1.8674745931421675E-2</v>
      </c>
      <c r="I52" s="6">
        <f t="shared" si="3"/>
        <v>2.5733331288881056E-2</v>
      </c>
      <c r="J52" s="6">
        <f t="shared" si="3"/>
        <v>4.6243958555086055E-2</v>
      </c>
      <c r="K52" s="6">
        <f t="shared" si="3"/>
        <v>4.460142934707273E-2</v>
      </c>
      <c r="L52" s="6">
        <f t="shared" si="3"/>
        <v>2.9650990206906556E-2</v>
      </c>
      <c r="M52" s="6">
        <f t="shared" si="3"/>
        <v>5.4172037142776762E-2</v>
      </c>
    </row>
    <row r="53" spans="1:13" x14ac:dyDescent="0.3">
      <c r="A53" s="6" t="s">
        <v>131</v>
      </c>
      <c r="B53" s="6">
        <f t="shared" si="3"/>
        <v>0.27860463207209718</v>
      </c>
      <c r="C53" s="6">
        <f t="shared" si="3"/>
        <v>0.29017166832413965</v>
      </c>
      <c r="D53" s="6">
        <f t="shared" si="3"/>
        <v>0.30039055712573376</v>
      </c>
      <c r="E53" s="6">
        <f t="shared" si="3"/>
        <v>0.33807959621449596</v>
      </c>
      <c r="F53" s="6">
        <f t="shared" si="3"/>
        <v>0.1933879984815883</v>
      </c>
      <c r="G53" s="6">
        <f t="shared" si="3"/>
        <v>0.16417427590687486</v>
      </c>
      <c r="H53" s="6">
        <f t="shared" si="3"/>
        <v>0.22198775590289477</v>
      </c>
      <c r="I53" s="6">
        <f t="shared" si="3"/>
        <v>0.30418684039056454</v>
      </c>
      <c r="J53" s="6">
        <f t="shared" si="3"/>
        <v>0.18537450811230444</v>
      </c>
      <c r="K53" s="6">
        <f t="shared" si="3"/>
        <v>0.19825033117142446</v>
      </c>
      <c r="L53" s="6">
        <f t="shared" si="3"/>
        <v>0.22906069912864496</v>
      </c>
      <c r="M53" s="6">
        <f t="shared" si="3"/>
        <v>0.25923625953488105</v>
      </c>
    </row>
    <row r="54" spans="1:13" x14ac:dyDescent="0.3">
      <c r="A54" s="6" t="s">
        <v>132</v>
      </c>
      <c r="B54" s="6">
        <f t="shared" si="3"/>
        <v>0</v>
      </c>
      <c r="C54" s="6">
        <f t="shared" si="3"/>
        <v>2.5474368790610484E-2</v>
      </c>
      <c r="D54" s="6">
        <f t="shared" si="3"/>
        <v>4.3143548895013158E-2</v>
      </c>
      <c r="E54" s="6">
        <f t="shared" si="3"/>
        <v>9.3465257605076749E-2</v>
      </c>
      <c r="F54" s="6">
        <f t="shared" si="3"/>
        <v>0</v>
      </c>
      <c r="G54" s="6">
        <f t="shared" si="3"/>
        <v>2.5479076014459229E-2</v>
      </c>
      <c r="H54" s="6">
        <f t="shared" si="3"/>
        <v>7.305884655818971E-5</v>
      </c>
      <c r="I54" s="6">
        <f t="shared" si="3"/>
        <v>9.7154350016505867E-2</v>
      </c>
      <c r="J54" s="6">
        <f t="shared" si="3"/>
        <v>0</v>
      </c>
      <c r="K54" s="6">
        <f t="shared" si="3"/>
        <v>0</v>
      </c>
      <c r="L54" s="6">
        <f t="shared" si="3"/>
        <v>4.3175372486669868E-2</v>
      </c>
      <c r="M54" s="6">
        <f t="shared" si="3"/>
        <v>9.2954328535557879E-2</v>
      </c>
    </row>
    <row r="55" spans="1:13" x14ac:dyDescent="0.3">
      <c r="A55" s="6" t="s">
        <v>133</v>
      </c>
      <c r="B55" s="6">
        <f t="shared" si="3"/>
        <v>0.14341518290724498</v>
      </c>
      <c r="C55" s="6">
        <f t="shared" si="3"/>
        <v>0.1371440850757662</v>
      </c>
      <c r="D55" s="6">
        <f t="shared" si="3"/>
        <v>0.15180004092618979</v>
      </c>
      <c r="E55" s="6">
        <f t="shared" si="3"/>
        <v>0.18402952309288975</v>
      </c>
      <c r="F55" s="6">
        <f t="shared" si="3"/>
        <v>7.1543653210418209E-2</v>
      </c>
      <c r="G55" s="6">
        <f t="shared" si="3"/>
        <v>5.3799371739505372E-2</v>
      </c>
      <c r="H55" s="6">
        <f t="shared" si="3"/>
        <v>7.2325745914540815E-2</v>
      </c>
      <c r="I55" s="6">
        <f t="shared" si="3"/>
        <v>8.9994574147286954E-2</v>
      </c>
      <c r="J55" s="6">
        <f t="shared" si="3"/>
        <v>0.15864506313583038</v>
      </c>
      <c r="K55" s="6">
        <f t="shared" si="3"/>
        <v>0.17376375577690187</v>
      </c>
      <c r="L55" s="6">
        <f t="shared" si="3"/>
        <v>0.17354473437002588</v>
      </c>
      <c r="M55" s="6">
        <f t="shared" si="3"/>
        <v>0.19604269406596764</v>
      </c>
    </row>
    <row r="56" spans="1:13" x14ac:dyDescent="0.3">
      <c r="A56" s="6" t="s">
        <v>134</v>
      </c>
      <c r="B56" s="6">
        <f t="shared" si="3"/>
        <v>7.4053925376385624E-2</v>
      </c>
      <c r="C56" s="6">
        <f t="shared" si="3"/>
        <v>7.4053925376385624E-2</v>
      </c>
      <c r="D56" s="6">
        <f t="shared" si="3"/>
        <v>8.3689456066968329E-2</v>
      </c>
      <c r="E56" s="6">
        <f t="shared" si="3"/>
        <v>8.3689456066968329E-2</v>
      </c>
      <c r="F56" s="6">
        <f t="shared" si="3"/>
        <v>4.5084680084082028E-2</v>
      </c>
      <c r="G56" s="6">
        <f t="shared" si="3"/>
        <v>2.6623823905860954E-2</v>
      </c>
      <c r="H56" s="6">
        <f t="shared" si="3"/>
        <v>2.7847725465831676E-2</v>
      </c>
      <c r="I56" s="6">
        <f t="shared" si="3"/>
        <v>2.6648320548905226E-2</v>
      </c>
      <c r="J56" s="6">
        <f t="shared" si="3"/>
        <v>4.7246993168220751E-2</v>
      </c>
      <c r="K56" s="6">
        <f t="shared" si="3"/>
        <v>7.4048197075743435E-2</v>
      </c>
      <c r="L56" s="6">
        <f t="shared" si="3"/>
        <v>7.0823658103586165E-2</v>
      </c>
      <c r="M56" s="6">
        <f t="shared" si="3"/>
        <v>5.2125323531456269E-2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2.27.20_BITC_psr_bead_psrdiluti</vt:lpstr>
      <vt:lpstr>Results</vt:lpstr>
      <vt:lpstr>Normalization</vt:lpstr>
      <vt:lpstr>Combined Results</vt:lpstr>
      <vt:lpstr>Spyder Figure</vt:lpstr>
      <vt:lpstr>Spyder STDEV</vt:lpstr>
      <vt:lpstr>Median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2020-02-27T18:50:59Z</dcterms:created>
  <dcterms:modified xsi:type="dcterms:W3CDTF">2020-03-11T14:41:40Z</dcterms:modified>
</cp:coreProperties>
</file>