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BFD7013E-D901-4D3C-B362-8031D155C0C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20 Oct 3 LM11 lot Oval bindin" sheetId="1" r:id="rId1"/>
    <sheet name="2020 Oct 3 LM11 lot Oval bi (2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8" i="2"/>
  <c r="P3" i="2"/>
  <c r="O3" i="2"/>
  <c r="S4" i="2" l="1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T3" i="2"/>
  <c r="S3" i="2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G2" i="3"/>
  <c r="F2" i="3"/>
  <c r="M3" i="2"/>
  <c r="M4" i="2"/>
  <c r="M5" i="2"/>
  <c r="M6" i="2"/>
  <c r="M7" i="2"/>
  <c r="M8" i="2"/>
  <c r="M9" i="2"/>
  <c r="M10" i="2"/>
  <c r="M11" i="2"/>
  <c r="M12" i="2"/>
  <c r="M13" i="2"/>
  <c r="M14" i="2"/>
  <c r="L4" i="2"/>
  <c r="L5" i="2"/>
  <c r="L6" i="2"/>
  <c r="O6" i="2" s="1"/>
  <c r="L7" i="2"/>
  <c r="L8" i="2"/>
  <c r="L9" i="2"/>
  <c r="L10" i="2"/>
  <c r="O10" i="2" s="1"/>
  <c r="L11" i="2"/>
  <c r="L12" i="2"/>
  <c r="L13" i="2"/>
  <c r="L14" i="2"/>
  <c r="O14" i="2" s="1"/>
  <c r="L3" i="2"/>
  <c r="I4" i="2"/>
  <c r="J4" i="2"/>
  <c r="X4" i="2" s="1"/>
  <c r="I5" i="2"/>
  <c r="J5" i="2"/>
  <c r="P5" i="2" s="1"/>
  <c r="I6" i="2"/>
  <c r="J6" i="2"/>
  <c r="P6" i="2" s="1"/>
  <c r="I7" i="2"/>
  <c r="J7" i="2"/>
  <c r="P7" i="2" s="1"/>
  <c r="I8" i="2"/>
  <c r="X8" i="2"/>
  <c r="I9" i="2"/>
  <c r="X9" i="2"/>
  <c r="I10" i="2"/>
  <c r="J10" i="2"/>
  <c r="W10" i="2" s="1"/>
  <c r="I11" i="2"/>
  <c r="O11" i="2" s="1"/>
  <c r="J11" i="2"/>
  <c r="P11" i="2" s="1"/>
  <c r="I12" i="2"/>
  <c r="J12" i="2"/>
  <c r="W12" i="2" s="1"/>
  <c r="I13" i="2"/>
  <c r="J13" i="2"/>
  <c r="P13" i="2" s="1"/>
  <c r="I14" i="2"/>
  <c r="J14" i="2"/>
  <c r="P14" i="2" s="1"/>
  <c r="I3" i="2"/>
  <c r="J3" i="2"/>
  <c r="O7" i="2" l="1"/>
  <c r="P10" i="2"/>
  <c r="W4" i="2"/>
  <c r="X10" i="2"/>
  <c r="W3" i="2"/>
  <c r="W7" i="2"/>
  <c r="X3" i="2"/>
  <c r="W6" i="2"/>
  <c r="P9" i="2"/>
  <c r="X12" i="2"/>
  <c r="W9" i="2"/>
  <c r="X7" i="2"/>
  <c r="W8" i="2"/>
  <c r="O13" i="2"/>
  <c r="O9" i="2"/>
  <c r="O5" i="2"/>
  <c r="P12" i="2"/>
  <c r="P8" i="2"/>
  <c r="P4" i="2"/>
  <c r="X6" i="2"/>
  <c r="X14" i="2"/>
  <c r="W14" i="2"/>
  <c r="W11" i="2"/>
  <c r="O12" i="2"/>
  <c r="O8" i="2"/>
  <c r="O4" i="2"/>
  <c r="X11" i="2"/>
  <c r="W5" i="2"/>
  <c r="W13" i="2"/>
  <c r="X13" i="2"/>
  <c r="X5" i="2"/>
</calcChain>
</file>

<file path=xl/sharedStrings.xml><?xml version="1.0" encoding="utf-8"?>
<sst xmlns="http://schemas.openxmlformats.org/spreadsheetml/2006/main" count="179" uniqueCount="112">
  <si>
    <t>2020 Oct 3 LM11 lot Oval binding</t>
  </si>
  <si>
    <t>Well ID</t>
  </si>
  <si>
    <t>Sample Name</t>
  </si>
  <si>
    <t>R6_Count</t>
  </si>
  <si>
    <t>R6_Median X</t>
  </si>
  <si>
    <t>R6_Median Y</t>
  </si>
  <si>
    <t>R6_Mean X</t>
  </si>
  <si>
    <t>R6_Mean Y</t>
  </si>
  <si>
    <t>R6_%Total</t>
  </si>
  <si>
    <t>R6_%Plot</t>
  </si>
  <si>
    <t>R7_Count</t>
  </si>
  <si>
    <t>R7_Median X</t>
  </si>
  <si>
    <t>R7_Median Y</t>
  </si>
  <si>
    <t>R7_Mean X</t>
  </si>
  <si>
    <t>R7_Mean Y</t>
  </si>
  <si>
    <t>R7_%Total</t>
  </si>
  <si>
    <t>R7_%Plot</t>
  </si>
  <si>
    <t>R5_Count</t>
  </si>
  <si>
    <t>R5_Median X</t>
  </si>
  <si>
    <t>R5_Median Y</t>
  </si>
  <si>
    <t>R5_Mean X</t>
  </si>
  <si>
    <t>R5_Mean Y</t>
  </si>
  <si>
    <t>R5_%Total</t>
  </si>
  <si>
    <t>R5_%Plot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</si>
  <si>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</si>
  <si>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</si>
  <si>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</si>
  <si>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</si>
  <si>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</si>
  <si>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</si>
  <si>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</si>
  <si>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R2_Count</t>
  </si>
  <si>
    <t>R2_Median</t>
  </si>
  <si>
    <t>R2_Mean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</si>
  <si>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</si>
  <si>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</si>
  <si>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</si>
  <si>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</si>
  <si>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</si>
  <si>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</si>
  <si>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</si>
  <si>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</si>
  <si>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</si>
  <si>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R3_Count</t>
  </si>
  <si>
    <t>R3_Median</t>
  </si>
  <si>
    <t>R3_Mean</t>
  </si>
  <si>
    <t>R3_%Total</t>
  </si>
  <si>
    <t>R3_%Plot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</si>
  <si>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</si>
  <si>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</si>
  <si>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</si>
  <si>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</si>
  <si>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</si>
  <si>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</si>
  <si>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</si>
  <si>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</si>
  <si>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</si>
  <si>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</si>
  <si>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</si>
  <si>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</si>
  <si>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</si>
  <si>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</si>
  <si>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</si>
  <si>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</si>
  <si>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</si>
  <si>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</si>
  <si>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</si>
  <si>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</si>
  <si>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</si>
  <si>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</si>
  <si>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</si>
  <si>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</si>
  <si>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</si>
  <si>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</si>
  <si>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</si>
  <si>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</si>
  <si>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</si>
  <si>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</si>
  <si>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</si>
  <si>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</si>
  <si>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</si>
  <si>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</si>
  <si>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</si>
  <si>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</si>
  <si>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Boco</t>
  </si>
  <si>
    <t>Lenzi</t>
  </si>
  <si>
    <t>Emi</t>
  </si>
  <si>
    <t>Ixe</t>
  </si>
  <si>
    <t>Duli</t>
  </si>
  <si>
    <t>CNTO607</t>
  </si>
  <si>
    <t>Oma</t>
  </si>
  <si>
    <t>Tras</t>
  </si>
  <si>
    <t>Ficla</t>
  </si>
  <si>
    <t>Elot</t>
  </si>
  <si>
    <t>Pani</t>
  </si>
  <si>
    <t>Mepo</t>
  </si>
  <si>
    <t>Display mean</t>
  </si>
  <si>
    <t>Display median</t>
  </si>
  <si>
    <t>Mean binding</t>
  </si>
  <si>
    <t>Median binding</t>
  </si>
  <si>
    <t>Mean binding/display</t>
  </si>
  <si>
    <t>Median binding/display</t>
  </si>
  <si>
    <t>Mean</t>
  </si>
  <si>
    <t>Median</t>
  </si>
  <si>
    <t xml:space="preserve"> Sept 27</t>
  </si>
  <si>
    <t xml:space="preserve"> Oct 3</t>
  </si>
  <si>
    <t>Avg</t>
  </si>
  <si>
    <t>SD</t>
  </si>
  <si>
    <t>Median 'my' stock</t>
  </si>
  <si>
    <t>Median '9/28' stock</t>
  </si>
  <si>
    <t xml:space="preserve"> my</t>
  </si>
  <si>
    <t xml:space="preserve"> 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</si>
</sst>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Oct 3 LM11 lot Oval bi (2'!$I$1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(2'!$I$3:$I$14</c:f>
              <c:numCache>
                <c:formatCode>General</c:formatCode>
                <c:ptCount val="12"/>
                <c:pt idx="0">
                  <c:v>2572.1099999999997</c:v>
                </c:pt>
                <c:pt idx="1">
                  <c:v>1232.18</c:v>
                </c:pt>
                <c:pt idx="2">
                  <c:v>2607.605</c:v>
                </c:pt>
                <c:pt idx="3">
                  <c:v>2791.2049999999999</c:v>
                </c:pt>
                <c:pt idx="4">
                  <c:v>3999.9949999999999</c:v>
                </c:pt>
                <c:pt idx="5">
                  <c:v>3971.03</c:v>
                </c:pt>
                <c:pt idx="6">
                  <c:v>3746.05</c:v>
                </c:pt>
                <c:pt idx="7">
                  <c:v>2817.125</c:v>
                </c:pt>
                <c:pt idx="8">
                  <c:v>4680.1049999999996</c:v>
                </c:pt>
                <c:pt idx="9">
                  <c:v>2385.88</c:v>
                </c:pt>
                <c:pt idx="10">
                  <c:v>3634.6950000000002</c:v>
                </c:pt>
                <c:pt idx="11">
                  <c:v>3727.2799999999997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F-4AC3-ABE8-05CDEB191A67}"/>
            </c:ext>
          </c:extLst>
        </c:ser>
        <c:ser>
          <c:idx val="1"/>
          <c:order val="1"/>
          <c:tx>
            <c:strRef>
              <c:f>'2020 Oct 3 LM11 lot Oval bi (2'!$J$1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(2'!$J$3:$J$14</c:f>
              <c:numCache>
                <c:formatCode>General</c:formatCode>
                <c:ptCount val="12"/>
                <c:pt idx="0">
                  <c:v>2189.5</c:v>
                </c:pt>
                <c:pt idx="1">
                  <c:v>1019</c:v>
                </c:pt>
                <c:pt idx="2">
                  <c:v>2189.5</c:v>
                </c:pt>
                <c:pt idx="3">
                  <c:v>2395.5</c:v>
                </c:pt>
                <c:pt idx="4">
                  <c:v>3508</c:v>
                </c:pt>
                <c:pt idx="5">
                  <c:v>3281.5</c:v>
                </c:pt>
                <c:pt idx="6">
                  <c:v>3212.5</c:v>
                </c:pt>
                <c:pt idx="7">
                  <c:v>2448</c:v>
                </c:pt>
                <c:pt idx="8">
                  <c:v>4023</c:v>
                </c:pt>
                <c:pt idx="9">
                  <c:v>1911</c:v>
                </c:pt>
                <c:pt idx="10">
                  <c:v>3146.5</c:v>
                </c:pt>
                <c:pt idx="11">
                  <c:v>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F-4AC3-ABE8-05CDEB19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51152"/>
        <c:axId val="2085763120"/>
      </c:barChart>
      <c:catAx>
        <c:axId val="20857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63120"/>
        <c:crosses val="autoZero"/>
        <c:auto val="1"/>
        <c:lblAlgn val="ctr"/>
        <c:lblOffset val="100"/>
        <c:noMultiLvlLbl val="0"/>
      </c:catAx>
      <c:valAx>
        <c:axId val="20857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Oct 3 LM11 lot Oval bi (2'!$I$1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(2'!$L$3:$L$14</c:f>
              <c:numCache>
                <c:formatCode>General</c:formatCode>
                <c:ptCount val="12"/>
                <c:pt idx="0">
                  <c:v>295.5</c:v>
                </c:pt>
                <c:pt idx="1">
                  <c:v>551.78000000000009</c:v>
                </c:pt>
                <c:pt idx="2">
                  <c:v>118.38000000000001</c:v>
                </c:pt>
                <c:pt idx="3">
                  <c:v>75.2</c:v>
                </c:pt>
                <c:pt idx="4">
                  <c:v>65.58</c:v>
                </c:pt>
                <c:pt idx="5">
                  <c:v>84.97</c:v>
                </c:pt>
                <c:pt idx="6">
                  <c:v>85.15</c:v>
                </c:pt>
                <c:pt idx="7">
                  <c:v>73.72999999999999</c:v>
                </c:pt>
                <c:pt idx="8">
                  <c:v>98.449999999999989</c:v>
                </c:pt>
                <c:pt idx="9">
                  <c:v>58.67</c:v>
                </c:pt>
                <c:pt idx="10">
                  <c:v>67.28</c:v>
                </c:pt>
                <c:pt idx="11">
                  <c:v>89.039999999999992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8-4051-915A-1A761ABFA958}"/>
            </c:ext>
          </c:extLst>
        </c:ser>
        <c:ser>
          <c:idx val="1"/>
          <c:order val="1"/>
          <c:tx>
            <c:strRef>
              <c:f>'2020 Oct 3 LM11 lot Oval bi (2'!$J$1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(2'!$M$3:$M$14</c:f>
              <c:numCache>
                <c:formatCode>General</c:formatCode>
                <c:ptCount val="12"/>
                <c:pt idx="0">
                  <c:v>204</c:v>
                </c:pt>
                <c:pt idx="1">
                  <c:v>284</c:v>
                </c:pt>
                <c:pt idx="2">
                  <c:v>100</c:v>
                </c:pt>
                <c:pt idx="3">
                  <c:v>66</c:v>
                </c:pt>
                <c:pt idx="4">
                  <c:v>58</c:v>
                </c:pt>
                <c:pt idx="5">
                  <c:v>70</c:v>
                </c:pt>
                <c:pt idx="6">
                  <c:v>79</c:v>
                </c:pt>
                <c:pt idx="7">
                  <c:v>64</c:v>
                </c:pt>
                <c:pt idx="8">
                  <c:v>81</c:v>
                </c:pt>
                <c:pt idx="9">
                  <c:v>53</c:v>
                </c:pt>
                <c:pt idx="10">
                  <c:v>56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8-4051-915A-1A761ABF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51696"/>
        <c:axId val="2085757136"/>
      </c:barChart>
      <c:catAx>
        <c:axId val="20857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7136"/>
        <c:crosses val="autoZero"/>
        <c:auto val="1"/>
        <c:lblAlgn val="ctr"/>
        <c:lblOffset val="100"/>
        <c:noMultiLvlLbl val="0"/>
      </c:catAx>
      <c:valAx>
        <c:axId val="2085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/ 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Oct 3 LM11 lot Oval bi (2'!$I$1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(2'!$O$3:$O$14</c:f>
              <c:numCache>
                <c:formatCode>General</c:formatCode>
                <c:ptCount val="12"/>
                <c:pt idx="0">
                  <c:v>0.11488622181788494</c:v>
                </c:pt>
                <c:pt idx="1">
                  <c:v>0.44780795013715535</c:v>
                </c:pt>
                <c:pt idx="2">
                  <c:v>4.5397980138863057E-2</c:v>
                </c:pt>
                <c:pt idx="3">
                  <c:v>2.694176887759946E-2</c:v>
                </c:pt>
                <c:pt idx="4">
                  <c:v>1.6395020493775617E-2</c:v>
                </c:pt>
                <c:pt idx="5">
                  <c:v>2.1397471185057779E-2</c:v>
                </c:pt>
                <c:pt idx="6">
                  <c:v>2.2730609575419444E-2</c:v>
                </c:pt>
                <c:pt idx="7">
                  <c:v>2.6172072591738028E-2</c:v>
                </c:pt>
                <c:pt idx="8">
                  <c:v>2.1035852828088258E-2</c:v>
                </c:pt>
                <c:pt idx="9">
                  <c:v>2.4590507485707579E-2</c:v>
                </c:pt>
                <c:pt idx="10">
                  <c:v>1.8510494002935595E-2</c:v>
                </c:pt>
                <c:pt idx="11">
                  <c:v>2.3888733875641218E-2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A-4B0A-89BE-DAE5DE23FCF9}"/>
            </c:ext>
          </c:extLst>
        </c:ser>
        <c:ser>
          <c:idx val="1"/>
          <c:order val="1"/>
          <c:tx>
            <c:strRef>
              <c:f>'2020 Oct 3 LM11 lot Oval bi (2'!$J$1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 Oct 3 LM11 lot Oval bi (2'!$H$3:$H$14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'2020 Oct 3 LM11 lot Oval bi (2'!$P$3:$P$14</c:f>
              <c:numCache>
                <c:formatCode>General</c:formatCode>
                <c:ptCount val="12"/>
                <c:pt idx="0">
                  <c:v>9.3171957067823705E-2</c:v>
                </c:pt>
                <c:pt idx="1">
                  <c:v>0.27870461236506378</c:v>
                </c:pt>
                <c:pt idx="2">
                  <c:v>4.5672527974423387E-2</c:v>
                </c:pt>
                <c:pt idx="3">
                  <c:v>2.7551659361302442E-2</c:v>
                </c:pt>
                <c:pt idx="4">
                  <c:v>1.6533637400228049E-2</c:v>
                </c:pt>
                <c:pt idx="5">
                  <c:v>2.133170806033826E-2</c:v>
                </c:pt>
                <c:pt idx="6">
                  <c:v>2.4591439688715952E-2</c:v>
                </c:pt>
                <c:pt idx="7">
                  <c:v>2.6143790849673203E-2</c:v>
                </c:pt>
                <c:pt idx="8">
                  <c:v>2.0134228187919462E-2</c:v>
                </c:pt>
                <c:pt idx="9">
                  <c:v>2.7734170591313449E-2</c:v>
                </c:pt>
                <c:pt idx="10">
                  <c:v>1.7797552836484983E-2</c:v>
                </c:pt>
                <c:pt idx="11">
                  <c:v>2.3589416640102008E-2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4B0A-89BE-DAE5DE23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54960"/>
        <c:axId val="2085756592"/>
      </c:barChart>
      <c:catAx>
        <c:axId val="20857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6592"/>
        <c:crosses val="autoZero"/>
        <c:auto val="1"/>
        <c:lblAlgn val="ctr"/>
        <c:lblOffset val="100"/>
        <c:noMultiLvlLbl val="0"/>
      </c:catAx>
      <c:valAx>
        <c:axId val="20857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Oct 3 LM11 lot Oval bi (2'!$S$2</c:f>
              <c:strCache>
                <c:ptCount val="1"/>
                <c:pt idx="0">
                  <c:v>Median 'my'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 Oct 3 LM11 lot Oval bi (2'!$S$3:$S$14</c:f>
              <c:numCache>
                <c:formatCode>General</c:formatCode>
                <c:ptCount val="12"/>
                <c:pt idx="0">
                  <c:v>249</c:v>
                </c:pt>
                <c:pt idx="1">
                  <c:v>348</c:v>
                </c:pt>
                <c:pt idx="2">
                  <c:v>107</c:v>
                </c:pt>
                <c:pt idx="3">
                  <c:v>68</c:v>
                </c:pt>
                <c:pt idx="4">
                  <c:v>56</c:v>
                </c:pt>
                <c:pt idx="5">
                  <c:v>75</c:v>
                </c:pt>
                <c:pt idx="6">
                  <c:v>80</c:v>
                </c:pt>
                <c:pt idx="7">
                  <c:v>67</c:v>
                </c:pt>
                <c:pt idx="8">
                  <c:v>84</c:v>
                </c:pt>
                <c:pt idx="9">
                  <c:v>53</c:v>
                </c:pt>
                <c:pt idx="10">
                  <c:v>60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BAE-B864-18C138F9713D}"/>
            </c:ext>
          </c:extLst>
        </c:ser>
        <c:ser>
          <c:idx val="1"/>
          <c:order val="1"/>
          <c:tx>
            <c:strRef>
              <c:f>'2020 Oct 3 LM11 lot Oval bi (2'!$T$2</c:f>
              <c:strCache>
                <c:ptCount val="1"/>
                <c:pt idx="0">
                  <c:v>Median '9/28' 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'2020 Oct 3 LM11 lot Oval bi (2'!$T$3:$T$14</c:f>
              <c:numCache>
                <c:formatCode>General</c:formatCode>
                <c:ptCount val="12"/>
                <c:pt idx="0">
                  <c:v>45</c:v>
                </c:pt>
                <c:pt idx="1">
                  <c:v>64</c:v>
                </c:pt>
                <c:pt idx="2">
                  <c:v>7</c:v>
                </c:pt>
                <c:pt idx="3">
                  <c:v>2</c:v>
                </c:pt>
                <c:pt idx="4">
                  <c:v>-2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C-4BAE-B864-18C138F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49728"/>
        <c:axId val="2087542112"/>
      </c:barChart>
      <c:catAx>
        <c:axId val="20875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2112"/>
        <c:crosses val="autoZero"/>
        <c:auto val="1"/>
        <c:lblAlgn val="ctr"/>
        <c:lblOffset val="100"/>
        <c:noMultiLvlLbl val="0"/>
      </c:catAx>
      <c:valAx>
        <c:axId val="20875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Oct 3 LM11 lot Oval bi (2'!$S$2</c:f>
              <c:strCache>
                <c:ptCount val="1"/>
                <c:pt idx="0">
                  <c:v>Median 'my'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 Oct 3 LM11 lot Oval bi (2'!$W$3:$W$14</c:f>
              <c:numCache>
                <c:formatCode>General</c:formatCode>
                <c:ptCount val="12"/>
                <c:pt idx="0">
                  <c:v>0.11372459465631422</c:v>
                </c:pt>
                <c:pt idx="1">
                  <c:v>0.34151128557409227</c:v>
                </c:pt>
                <c:pt idx="2">
                  <c:v>4.8869604932633023E-2</c:v>
                </c:pt>
                <c:pt idx="3">
                  <c:v>2.838655812982676E-2</c:v>
                </c:pt>
                <c:pt idx="4">
                  <c:v>1.596351197263398E-2</c:v>
                </c:pt>
                <c:pt idx="5">
                  <c:v>2.2855401493219563E-2</c:v>
                </c:pt>
                <c:pt idx="6">
                  <c:v>2.4902723735408562E-2</c:v>
                </c:pt>
                <c:pt idx="7">
                  <c:v>2.7369281045751634E-2</c:v>
                </c:pt>
                <c:pt idx="8">
                  <c:v>2.0879940343027592E-2</c:v>
                </c:pt>
                <c:pt idx="9">
                  <c:v>2.7734170591313449E-2</c:v>
                </c:pt>
                <c:pt idx="10">
                  <c:v>1.9068806610519625E-2</c:v>
                </c:pt>
                <c:pt idx="11">
                  <c:v>2.4545744341727765E-2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B-494C-841F-738A4CC16746}"/>
            </c:ext>
          </c:extLst>
        </c:ser>
        <c:ser>
          <c:idx val="1"/>
          <c:order val="1"/>
          <c:tx>
            <c:strRef>
              <c:f>'2020 Oct 3 LM11 lot Oval bi (2'!$T$2</c:f>
              <c:strCache>
                <c:ptCount val="1"/>
                <c:pt idx="0">
                  <c:v>Median '9/28' 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'2020 Oct 3 LM11 lot Oval bi (2'!$X$3:$X$14</c:f>
              <c:numCache>
                <c:formatCode>General</c:formatCode>
                <c:ptCount val="12"/>
                <c:pt idx="0">
                  <c:v>2.0552637588490522E-2</c:v>
                </c:pt>
                <c:pt idx="1">
                  <c:v>6.2806673209028455E-2</c:v>
                </c:pt>
                <c:pt idx="2">
                  <c:v>3.1970769582096367E-3</c:v>
                </c:pt>
                <c:pt idx="3">
                  <c:v>8.3489876852431638E-4</c:v>
                </c:pt>
                <c:pt idx="4">
                  <c:v>-5.7012542759407071E-4</c:v>
                </c:pt>
                <c:pt idx="5">
                  <c:v>1.5236934328813044E-3</c:v>
                </c:pt>
                <c:pt idx="6">
                  <c:v>3.1128404669260703E-4</c:v>
                </c:pt>
                <c:pt idx="7">
                  <c:v>1.2254901960784314E-3</c:v>
                </c:pt>
                <c:pt idx="8">
                  <c:v>7.4571215510812821E-4</c:v>
                </c:pt>
                <c:pt idx="9">
                  <c:v>0</c:v>
                </c:pt>
                <c:pt idx="10">
                  <c:v>1.2712537740346417E-3</c:v>
                </c:pt>
                <c:pt idx="11">
                  <c:v>9.5632770162575704E-4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B-494C-841F-738A4CC1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46464"/>
        <c:axId val="2087547008"/>
      </c:barChart>
      <c:catAx>
        <c:axId val="208754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7008"/>
        <c:crosses val="autoZero"/>
        <c:auto val="1"/>
        <c:lblAlgn val="ctr"/>
        <c:lblOffset val="100"/>
        <c:noMultiLvlLbl val="0"/>
      </c:catAx>
      <c:valAx>
        <c:axId val="2087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Oct 3 LM11 lot Oval bi (2'!$R$3:$R$14</c:f>
              <c:numCache>
                <c:formatCode>General</c:formatCode>
                <c:ptCount val="12"/>
                <c:pt idx="0">
                  <c:v>0.76</c:v>
                </c:pt>
                <c:pt idx="1">
                  <c:v>0.66</c:v>
                </c:pt>
                <c:pt idx="2">
                  <c:v>0.64</c:v>
                </c:pt>
                <c:pt idx="3">
                  <c:v>0.81</c:v>
                </c:pt>
                <c:pt idx="4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'2020 Oct 3 LM11 lot Oval bi (2'!$S$3:$S$14</c:f>
              <c:numCache>
                <c:formatCode>General</c:formatCode>
                <c:ptCount val="12"/>
                <c:pt idx="0">
                  <c:v>249</c:v>
                </c:pt>
                <c:pt idx="1">
                  <c:v>348</c:v>
                </c:pt>
                <c:pt idx="2">
                  <c:v>107</c:v>
                </c:pt>
                <c:pt idx="3">
                  <c:v>68</c:v>
                </c:pt>
                <c:pt idx="4">
                  <c:v>56</c:v>
                </c:pt>
                <c:pt idx="5">
                  <c:v>75</c:v>
                </c:pt>
                <c:pt idx="6">
                  <c:v>80</c:v>
                </c:pt>
                <c:pt idx="7">
                  <c:v>67</c:v>
                </c:pt>
                <c:pt idx="8">
                  <c:v>84</c:v>
                </c:pt>
                <c:pt idx="9">
                  <c:v>53</c:v>
                </c:pt>
                <c:pt idx="10">
                  <c:v>60</c:v>
                </c:pt>
                <c:pt idx="1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5-49A8-A1F2-8920EB5E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43832"/>
        <c:axId val="720947112"/>
      </c:scatterChart>
      <c:valAx>
        <c:axId val="7209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7112"/>
        <c:crosses val="autoZero"/>
        <c:crossBetween val="midCat"/>
      </c:valAx>
      <c:valAx>
        <c:axId val="7209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binding/display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Sheet2!$G$2:$G$13</c:f>
                <c:numCache>
                  <c:formatCode>General</c:formatCode>
                  <c:ptCount val="12"/>
                  <c:pt idx="0">
                    <c:v>2.8166162523367181E-2</c:v>
                  </c:pt>
                  <c:pt idx="1">
                    <c:v>9.408803938031865E-2</c:v>
                  </c:pt>
                  <c:pt idx="2">
                    <c:v>2.5833108885143178E-3</c:v>
                  </c:pt>
                  <c:pt idx="3">
                    <c:v>2.8304223803226388E-4</c:v>
                  </c:pt>
                  <c:pt idx="4">
                    <c:v>5.9624001556505743E-4</c:v>
                  </c:pt>
                  <c:pt idx="5">
                    <c:v>1.0359306406384624E-3</c:v>
                  </c:pt>
                  <c:pt idx="6">
                    <c:v>1.4945812735845006E-4</c:v>
                  </c:pt>
                  <c:pt idx="7">
                    <c:v>1.5467035946701774E-3</c:v>
                  </c:pt>
                  <c:pt idx="8">
                    <c:v>1.0767435348319435E-3</c:v>
                  </c:pt>
                  <c:pt idx="9">
                    <c:v>1.8640263718045975E-3</c:v>
                  </c:pt>
                  <c:pt idx="10">
                    <c:v>3.8231268663073826E-3</c:v>
                  </c:pt>
                  <c:pt idx="11">
                    <c:v>5.6637818718412831E-4</c:v>
                  </c:pt>
                </c:numCache>
              </c:numRef>
            </c:plus>
            <c:minus>
              <c:numRef>
                <c:f>Sheet2!$G$2:$G$13</c:f>
                <c:numCache>
                  <c:formatCode>General</c:formatCode>
                  <c:ptCount val="12"/>
                  <c:pt idx="0">
                    <c:v>2.8166162523367181E-2</c:v>
                  </c:pt>
                  <c:pt idx="1">
                    <c:v>9.408803938031865E-2</c:v>
                  </c:pt>
                  <c:pt idx="2">
                    <c:v>2.5833108885143178E-3</c:v>
                  </c:pt>
                  <c:pt idx="3">
                    <c:v>2.8304223803226388E-4</c:v>
                  </c:pt>
                  <c:pt idx="4">
                    <c:v>5.9624001556505743E-4</c:v>
                  </c:pt>
                  <c:pt idx="5">
                    <c:v>1.0359306406384624E-3</c:v>
                  </c:pt>
                  <c:pt idx="6">
                    <c:v>1.4945812735845006E-4</c:v>
                  </c:pt>
                  <c:pt idx="7">
                    <c:v>1.5467035946701774E-3</c:v>
                  </c:pt>
                  <c:pt idx="8">
                    <c:v>1.0767435348319435E-3</c:v>
                  </c:pt>
                  <c:pt idx="9">
                    <c:v>1.8640263718045975E-3</c:v>
                  </c:pt>
                  <c:pt idx="10">
                    <c:v>3.8231268663073826E-3</c:v>
                  </c:pt>
                  <c:pt idx="11">
                    <c:v>5.6637818718412831E-4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Sheet2!$B$2:$B$13</c:f>
              <c:strCache>
                <c:ptCount val="12"/>
                <c:pt idx="0">
                  <c:v>Boco</c:v>
                </c:pt>
                <c:pt idx="1">
                  <c:v>Lenzi</c:v>
                </c:pt>
                <c:pt idx="2">
                  <c:v>Emi</c:v>
                </c:pt>
                <c:pt idx="3">
                  <c:v>Ixe</c:v>
                </c:pt>
                <c:pt idx="4">
                  <c:v>Duli</c:v>
                </c:pt>
                <c:pt idx="5">
                  <c:v>CNTO607</c:v>
                </c:pt>
                <c:pt idx="6">
                  <c:v>Oma</c:v>
                </c:pt>
                <c:pt idx="7">
                  <c:v>Tras</c:v>
                </c:pt>
                <c:pt idx="8">
                  <c:v>Ficla</c:v>
                </c:pt>
                <c:pt idx="9">
                  <c:v>Elot</c:v>
                </c:pt>
                <c:pt idx="10">
                  <c:v>Pani</c:v>
                </c:pt>
                <c:pt idx="11">
                  <c:v>Mepo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9.3808110136038889E-2</c:v>
                </c:pt>
                <c:pt idx="1">
                  <c:v>0.27498099489972216</c:v>
                </c:pt>
                <c:pt idx="2">
                  <c:v>4.7042928285451507E-2</c:v>
                </c:pt>
                <c:pt idx="3">
                  <c:v>2.8586699215701589E-2</c:v>
                </c:pt>
                <c:pt idx="4">
                  <c:v>1.6385117330854806E-2</c:v>
                </c:pt>
                <c:pt idx="5">
                  <c:v>2.2122887912385182E-2</c:v>
                </c:pt>
                <c:pt idx="6">
                  <c:v>2.4797040880049959E-2</c:v>
                </c:pt>
                <c:pt idx="7">
                  <c:v>2.8462965646028526E-2</c:v>
                </c:pt>
                <c:pt idx="8">
                  <c:v>2.0118567687949153E-2</c:v>
                </c:pt>
                <c:pt idx="9">
                  <c:v>2.6416104903499861E-2</c:v>
                </c:pt>
                <c:pt idx="10">
                  <c:v>2.1772165543022051E-2</c:v>
                </c:pt>
                <c:pt idx="11">
                  <c:v>2.4946234198601806E-2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65F-8835-ECCFDA96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61488"/>
        <c:axId val="2085758224"/>
      </c:barChart>
      <c:catAx>
        <c:axId val="2085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58224"/>
        <c:crosses val="autoZero"/>
        <c:auto val="1"/>
        <c:lblAlgn val="ctr"/>
        <c:lblOffset val="100"/>
        <c:noMultiLvlLbl val="0"/>
      </c:catAx>
      <c:valAx>
        <c:axId val="2085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776465441819769E-2"/>
                  <c:y val="-0.15633931175269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Sheet2!$C$2:$C$13</c:f>
              <c:numCache>
                <c:formatCode>General</c:formatCode>
                <c:ptCount val="12"/>
                <c:pt idx="0">
                  <c:v>0.76</c:v>
                </c:pt>
                <c:pt idx="1">
                  <c:v>0.66</c:v>
                </c:pt>
                <c:pt idx="2">
                  <c:v>0.64</c:v>
                </c:pt>
                <c:pt idx="3">
                  <c:v>0.81</c:v>
                </c:pt>
                <c:pt idx="4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9.3808110136038889E-2</c:v>
                </c:pt>
                <c:pt idx="1">
                  <c:v>0.27498099489972216</c:v>
                </c:pt>
                <c:pt idx="2">
                  <c:v>4.7042928285451507E-2</c:v>
                </c:pt>
                <c:pt idx="3">
                  <c:v>2.8586699215701589E-2</c:v>
                </c:pt>
                <c:pt idx="4">
                  <c:v>1.6385117330854806E-2</c:v>
                </c:pt>
                <c:pt idx="5">
                  <c:v>2.2122887912385182E-2</c:v>
                </c:pt>
                <c:pt idx="6">
                  <c:v>2.4797040880049959E-2</c:v>
                </c:pt>
                <c:pt idx="7">
                  <c:v>2.8462965646028526E-2</c:v>
                </c:pt>
                <c:pt idx="8">
                  <c:v>2.0118567687949153E-2</c:v>
                </c:pt>
                <c:pt idx="9">
                  <c:v>2.6416104903499861E-2</c:v>
                </c:pt>
                <c:pt idx="10">
                  <c:v>2.1772165543022051E-2</c:v>
                </c:pt>
                <c:pt idx="11">
                  <c:v>2.4946234198601806E-2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8-4E69-A1FE-E82CC7A0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49416"/>
        <c:axId val="1278348760"/>
      </c:scatterChart>
      <c:valAx>
        <c:axId val="12783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48760"/>
        <c:crosses val="autoZero"/>
        <c:crossBetween val="midCat"/>
      </c:valAx>
      <c:valAx>
        <c:axId val="12783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16</xdr:row>
      <xdr:rowOff>114300</xdr:rowOff>
    </xdr:from>
    <xdr:to>
      <xdr:col>13</xdr:col>
      <xdr:colOff>396240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17</xdr:row>
      <xdr:rowOff>15240</xdr:rowOff>
    </xdr:from>
    <xdr:to>
      <xdr:col>21</xdr:col>
      <xdr:colOff>312420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30</xdr:row>
      <xdr:rowOff>68580</xdr:rowOff>
    </xdr:from>
    <xdr:to>
      <xdr:col>13</xdr:col>
      <xdr:colOff>495300</xdr:colOff>
      <xdr:row>45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411480</xdr:colOff>
      <xdr:row>14</xdr:row>
      <xdr:rowOff>160020</xdr:rowOff>
    </xdr:from>
    <xdr:to>
      <xdr:col>29</xdr:col>
      <xdr:colOff>106680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426720</xdr:colOff>
      <xdr:row>30</xdr:row>
      <xdr:rowOff>114300</xdr:rowOff>
    </xdr:from>
    <xdr:to>
      <xdr:col>29</xdr:col>
      <xdr:colOff>121920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259080</xdr:colOff>
      <xdr:row>20</xdr:row>
      <xdr:rowOff>11430</xdr:rowOff>
    </xdr:from>
    <xdr:to>
      <xdr:col>15</xdr:col>
      <xdr:colOff>563880</xdr:colOff>
      <xdr:row>35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62EAF-CED3-4427-BB87-F8986EE1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7</xdr:row>
      <xdr:rowOff>0</xdr:rowOff>
    </xdr:from>
    <xdr:to>
      <xdr:col>18</xdr:col>
      <xdr:colOff>563880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11</xdr:row>
      <xdr:rowOff>179070</xdr:rowOff>
    </xdr:from>
    <xdr:to>
      <xdr:col>13</xdr:col>
      <xdr:colOff>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F3CF7-0C68-447C-BED7-7CDD12FF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"/>
  <sheetViews>
    <sheetView workbookViewId="0">
      <selection activeCell="K8" sqref="K8"/>
    </sheetView>
  </sheetViews>
  <sheetFormatPr defaultRowHeight="14.4" x14ac:dyDescent="0.3"/>
  <sheetData>
    <row r="1" spans="1:47" x14ac:dyDescent="0.3">
      <c r="A1" t="s">
        <v>0</v>
      </c>
    </row>
    <row r="2" spans="1:4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3">
      <c r="A3" t="s">
        <v>48</v>
      </c>
      <c r="C3">
        <v>14912</v>
      </c>
      <c r="D3">
        <v>28</v>
      </c>
      <c r="E3">
        <v>24</v>
      </c>
      <c r="F3">
        <v>37.840000000000003</v>
      </c>
      <c r="G3">
        <v>36.42</v>
      </c>
      <c r="H3" s="1">
        <v>0.29820000000000002</v>
      </c>
      <c r="I3" s="1">
        <v>0.35620000000000002</v>
      </c>
      <c r="J3">
        <v>27002</v>
      </c>
      <c r="K3">
        <v>2091</v>
      </c>
      <c r="L3">
        <v>264</v>
      </c>
      <c r="M3">
        <v>2485.56</v>
      </c>
      <c r="N3">
        <v>365.44</v>
      </c>
      <c r="O3" s="1">
        <v>0.54</v>
      </c>
      <c r="P3" s="1">
        <v>0.64490000000000003</v>
      </c>
      <c r="Q3">
        <v>19</v>
      </c>
      <c r="R3">
        <v>4491</v>
      </c>
      <c r="S3">
        <v>95602</v>
      </c>
      <c r="T3">
        <v>4887.37</v>
      </c>
      <c r="U3">
        <v>87838.39</v>
      </c>
      <c r="V3" s="1">
        <v>4.0000000000000002E-4</v>
      </c>
      <c r="W3" s="1">
        <v>5.0000000000000001E-4</v>
      </c>
      <c r="X3">
        <v>2</v>
      </c>
      <c r="Y3">
        <v>29</v>
      </c>
      <c r="Z3">
        <v>59635</v>
      </c>
      <c r="AA3">
        <v>67.67</v>
      </c>
      <c r="AB3">
        <v>76948.27</v>
      </c>
      <c r="AC3" s="1">
        <v>0</v>
      </c>
      <c r="AD3" s="1">
        <v>0</v>
      </c>
      <c r="AE3">
        <v>41852</v>
      </c>
      <c r="AF3">
        <v>973</v>
      </c>
      <c r="AG3">
        <v>1616.63</v>
      </c>
      <c r="AH3" s="1">
        <v>0.83699999999999997</v>
      </c>
      <c r="AI3" s="1">
        <v>0.99960000000000004</v>
      </c>
      <c r="AJ3">
        <v>41867</v>
      </c>
      <c r="AK3">
        <v>74</v>
      </c>
      <c r="AL3">
        <v>58</v>
      </c>
      <c r="AM3">
        <v>79.22</v>
      </c>
      <c r="AN3">
        <v>64.13</v>
      </c>
      <c r="AO3" s="1">
        <v>0.83730000000000004</v>
      </c>
      <c r="AP3" s="1">
        <v>0.83730000000000004</v>
      </c>
      <c r="AQ3">
        <v>41858</v>
      </c>
      <c r="AR3">
        <v>141</v>
      </c>
      <c r="AS3">
        <v>289.37</v>
      </c>
      <c r="AT3" s="1">
        <v>0.83720000000000006</v>
      </c>
      <c r="AU3" s="1">
        <v>0.99980000000000002</v>
      </c>
    </row>
    <row r="4" spans="1:47" x14ac:dyDescent="0.3">
      <c r="A4" t="s">
        <v>49</v>
      </c>
      <c r="C4">
        <v>18384</v>
      </c>
      <c r="D4">
        <v>31</v>
      </c>
      <c r="E4">
        <v>33</v>
      </c>
      <c r="F4">
        <v>39.78</v>
      </c>
      <c r="G4">
        <v>44.34</v>
      </c>
      <c r="H4" s="1">
        <v>0.36770000000000003</v>
      </c>
      <c r="I4" s="1">
        <v>0.43369999999999997</v>
      </c>
      <c r="J4">
        <v>24085</v>
      </c>
      <c r="K4">
        <v>973</v>
      </c>
      <c r="L4">
        <v>362</v>
      </c>
      <c r="M4">
        <v>1181.48</v>
      </c>
      <c r="N4">
        <v>676.58</v>
      </c>
      <c r="O4" s="1">
        <v>0.48170000000000002</v>
      </c>
      <c r="P4" s="1">
        <v>0.56820000000000004</v>
      </c>
      <c r="Q4">
        <v>39</v>
      </c>
      <c r="R4">
        <v>2187</v>
      </c>
      <c r="S4">
        <v>95602</v>
      </c>
      <c r="T4">
        <v>2255.56</v>
      </c>
      <c r="U4">
        <v>90871.59</v>
      </c>
      <c r="V4" s="1">
        <v>8.0000000000000004E-4</v>
      </c>
      <c r="W4" s="1">
        <v>8.9999999999999998E-4</v>
      </c>
      <c r="X4">
        <v>0</v>
      </c>
      <c r="Y4">
        <v>1</v>
      </c>
      <c r="Z4">
        <v>1</v>
      </c>
      <c r="AA4">
        <v>0</v>
      </c>
      <c r="AB4">
        <v>0</v>
      </c>
      <c r="AC4" s="1">
        <v>0</v>
      </c>
      <c r="AD4" s="1">
        <v>0</v>
      </c>
      <c r="AE4">
        <v>42367</v>
      </c>
      <c r="AF4">
        <v>346</v>
      </c>
      <c r="AG4">
        <v>688.22</v>
      </c>
      <c r="AH4" s="1">
        <v>0.84730000000000005</v>
      </c>
      <c r="AI4" s="1">
        <v>0.99950000000000006</v>
      </c>
      <c r="AJ4">
        <v>42389</v>
      </c>
      <c r="AK4">
        <v>79</v>
      </c>
      <c r="AL4">
        <v>62</v>
      </c>
      <c r="AM4">
        <v>82.88</v>
      </c>
      <c r="AN4">
        <v>67.16</v>
      </c>
      <c r="AO4" s="1">
        <v>0.8478</v>
      </c>
      <c r="AP4" s="1">
        <v>0.8478</v>
      </c>
      <c r="AQ4">
        <v>42384</v>
      </c>
      <c r="AR4">
        <v>141</v>
      </c>
      <c r="AS4">
        <v>485.61</v>
      </c>
      <c r="AT4" s="1">
        <v>0.84770000000000001</v>
      </c>
      <c r="AU4" s="1">
        <v>0.99990000000000001</v>
      </c>
    </row>
    <row r="5" spans="1:47" x14ac:dyDescent="0.3">
      <c r="A5" t="s">
        <v>50</v>
      </c>
      <c r="C5">
        <v>14036</v>
      </c>
      <c r="D5">
        <v>35</v>
      </c>
      <c r="E5">
        <v>33</v>
      </c>
      <c r="F5">
        <v>43.13</v>
      </c>
      <c r="G5">
        <v>46.17</v>
      </c>
      <c r="H5" s="1">
        <v>0.28070000000000001</v>
      </c>
      <c r="I5" s="1">
        <v>0.39950000000000002</v>
      </c>
      <c r="J5">
        <v>21137</v>
      </c>
      <c r="K5">
        <v>2288</v>
      </c>
      <c r="L5">
        <v>123</v>
      </c>
      <c r="M5">
        <v>2683.91</v>
      </c>
      <c r="N5">
        <v>150.21</v>
      </c>
      <c r="O5" s="1">
        <v>0.42270000000000002</v>
      </c>
      <c r="P5" s="1">
        <v>0.60160000000000002</v>
      </c>
      <c r="Q5">
        <v>11</v>
      </c>
      <c r="R5">
        <v>3278</v>
      </c>
      <c r="S5">
        <v>95602</v>
      </c>
      <c r="T5">
        <v>3137.23</v>
      </c>
      <c r="U5">
        <v>92327.28</v>
      </c>
      <c r="V5" s="1">
        <v>2.0000000000000001E-4</v>
      </c>
      <c r="W5" s="1">
        <v>2.9999999999999997E-4</v>
      </c>
      <c r="X5">
        <v>1</v>
      </c>
      <c r="Y5">
        <v>82</v>
      </c>
      <c r="Z5">
        <v>66714</v>
      </c>
      <c r="AA5">
        <v>82.05</v>
      </c>
      <c r="AB5">
        <v>66714.27</v>
      </c>
      <c r="AC5" s="1">
        <v>0</v>
      </c>
      <c r="AD5" s="1">
        <v>0</v>
      </c>
      <c r="AE5">
        <v>35126</v>
      </c>
      <c r="AF5">
        <v>931</v>
      </c>
      <c r="AG5">
        <v>1627.59</v>
      </c>
      <c r="AH5" s="1">
        <v>0.70250000000000001</v>
      </c>
      <c r="AI5" s="1">
        <v>0.99970000000000003</v>
      </c>
      <c r="AJ5">
        <v>35137</v>
      </c>
      <c r="AK5">
        <v>85</v>
      </c>
      <c r="AL5">
        <v>73</v>
      </c>
      <c r="AM5">
        <v>86.97</v>
      </c>
      <c r="AN5">
        <v>77.290000000000006</v>
      </c>
      <c r="AO5" s="1">
        <v>0.70269999999999999</v>
      </c>
      <c r="AP5" s="1">
        <v>0.70269999999999999</v>
      </c>
      <c r="AQ5">
        <v>35136</v>
      </c>
      <c r="AR5">
        <v>82</v>
      </c>
      <c r="AS5">
        <v>139.51</v>
      </c>
      <c r="AT5" s="1">
        <v>0.70269999999999999</v>
      </c>
      <c r="AU5" s="1">
        <v>1</v>
      </c>
    </row>
    <row r="6" spans="1:47" x14ac:dyDescent="0.3">
      <c r="A6" t="s">
        <v>51</v>
      </c>
      <c r="C6">
        <v>15016</v>
      </c>
      <c r="D6">
        <v>29</v>
      </c>
      <c r="E6">
        <v>35</v>
      </c>
      <c r="F6">
        <v>36.53</v>
      </c>
      <c r="G6">
        <v>47.09</v>
      </c>
      <c r="H6" s="1">
        <v>0.30030000000000001</v>
      </c>
      <c r="I6" s="1">
        <v>0.35270000000000001</v>
      </c>
      <c r="J6">
        <v>27598</v>
      </c>
      <c r="K6">
        <v>2288</v>
      </c>
      <c r="L6">
        <v>82</v>
      </c>
      <c r="M6">
        <v>2649.69</v>
      </c>
      <c r="N6">
        <v>97.22</v>
      </c>
      <c r="O6" s="1">
        <v>0.55200000000000005</v>
      </c>
      <c r="P6" s="1">
        <v>0.6482</v>
      </c>
      <c r="Q6">
        <v>7</v>
      </c>
      <c r="R6">
        <v>3587</v>
      </c>
      <c r="S6">
        <v>95602</v>
      </c>
      <c r="T6">
        <v>3428.63</v>
      </c>
      <c r="U6">
        <v>91128.4</v>
      </c>
      <c r="V6" s="1">
        <v>1E-4</v>
      </c>
      <c r="W6" s="1">
        <v>2.0000000000000001E-4</v>
      </c>
      <c r="X6">
        <v>0</v>
      </c>
      <c r="Y6">
        <v>1</v>
      </c>
      <c r="Z6">
        <v>1</v>
      </c>
      <c r="AA6">
        <v>0</v>
      </c>
      <c r="AB6">
        <v>0</v>
      </c>
      <c r="AC6" s="1">
        <v>0</v>
      </c>
      <c r="AD6" s="1">
        <v>0</v>
      </c>
      <c r="AE6">
        <v>42556</v>
      </c>
      <c r="AF6">
        <v>1065</v>
      </c>
      <c r="AG6">
        <v>1729.39</v>
      </c>
      <c r="AH6" s="1">
        <v>0.85109999999999997</v>
      </c>
      <c r="AI6" s="1">
        <v>0.99950000000000006</v>
      </c>
      <c r="AJ6">
        <v>42579</v>
      </c>
      <c r="AK6">
        <v>79</v>
      </c>
      <c r="AL6">
        <v>64</v>
      </c>
      <c r="AM6">
        <v>82.81</v>
      </c>
      <c r="AN6">
        <v>68.33</v>
      </c>
      <c r="AO6" s="1">
        <v>0.85160000000000002</v>
      </c>
      <c r="AP6" s="1">
        <v>0.85160000000000002</v>
      </c>
      <c r="AQ6">
        <v>42575</v>
      </c>
      <c r="AR6">
        <v>66</v>
      </c>
      <c r="AS6">
        <v>94.54</v>
      </c>
      <c r="AT6" s="1">
        <v>0.85150000000000003</v>
      </c>
      <c r="AU6" s="1">
        <v>0.99990000000000001</v>
      </c>
    </row>
    <row r="7" spans="1:47" x14ac:dyDescent="0.3">
      <c r="A7" t="s">
        <v>52</v>
      </c>
      <c r="C7">
        <v>14415</v>
      </c>
      <c r="D7">
        <v>28</v>
      </c>
      <c r="E7">
        <v>29</v>
      </c>
      <c r="F7">
        <v>35.04</v>
      </c>
      <c r="G7">
        <v>37.299999999999997</v>
      </c>
      <c r="H7" s="1">
        <v>0.2883</v>
      </c>
      <c r="I7" s="1">
        <v>0.34110000000000001</v>
      </c>
      <c r="J7">
        <v>27888</v>
      </c>
      <c r="K7">
        <v>3587</v>
      </c>
      <c r="L7">
        <v>72</v>
      </c>
      <c r="M7">
        <v>4055.94</v>
      </c>
      <c r="N7">
        <v>83.66</v>
      </c>
      <c r="O7" s="1">
        <v>0.55779999999999996</v>
      </c>
      <c r="P7" s="1">
        <v>0.65990000000000004</v>
      </c>
      <c r="Q7">
        <v>3</v>
      </c>
      <c r="R7">
        <v>1275</v>
      </c>
      <c r="S7">
        <v>95602</v>
      </c>
      <c r="T7">
        <v>1206.57</v>
      </c>
      <c r="U7">
        <v>88065.93</v>
      </c>
      <c r="V7" s="1">
        <v>1E-4</v>
      </c>
      <c r="W7" s="1">
        <v>1E-4</v>
      </c>
      <c r="X7">
        <v>2</v>
      </c>
      <c r="Y7">
        <v>51</v>
      </c>
      <c r="Z7">
        <v>78107</v>
      </c>
      <c r="AA7">
        <v>71.959999999999994</v>
      </c>
      <c r="AB7">
        <v>78106.63</v>
      </c>
      <c r="AC7" s="1">
        <v>0</v>
      </c>
      <c r="AD7" s="1">
        <v>0</v>
      </c>
      <c r="AE7">
        <v>42245</v>
      </c>
      <c r="AF7">
        <v>1747</v>
      </c>
      <c r="AG7">
        <v>2682.58</v>
      </c>
      <c r="AH7" s="1">
        <v>0.84489999999999998</v>
      </c>
      <c r="AI7" s="1">
        <v>0.99970000000000003</v>
      </c>
      <c r="AJ7">
        <v>42258</v>
      </c>
      <c r="AK7">
        <v>76</v>
      </c>
      <c r="AL7">
        <v>61</v>
      </c>
      <c r="AM7">
        <v>80.62</v>
      </c>
      <c r="AN7">
        <v>66.540000000000006</v>
      </c>
      <c r="AO7" s="1">
        <v>0.84519999999999995</v>
      </c>
      <c r="AP7" s="1">
        <v>0.84519999999999995</v>
      </c>
      <c r="AQ7">
        <v>42255</v>
      </c>
      <c r="AR7">
        <v>57</v>
      </c>
      <c r="AS7">
        <v>77.83</v>
      </c>
      <c r="AT7" s="1">
        <v>0.84509999999999996</v>
      </c>
      <c r="AU7" s="1">
        <v>0.99990000000000001</v>
      </c>
    </row>
    <row r="8" spans="1:47" x14ac:dyDescent="0.3">
      <c r="A8" t="s">
        <v>53</v>
      </c>
      <c r="C8">
        <v>14423</v>
      </c>
      <c r="D8">
        <v>28</v>
      </c>
      <c r="E8">
        <v>28</v>
      </c>
      <c r="F8">
        <v>36.090000000000003</v>
      </c>
      <c r="G8">
        <v>35.619999999999997</v>
      </c>
      <c r="H8" s="1">
        <v>0.28849999999999998</v>
      </c>
      <c r="I8" s="1">
        <v>0.35670000000000002</v>
      </c>
      <c r="J8">
        <v>26057</v>
      </c>
      <c r="K8">
        <v>3134</v>
      </c>
      <c r="L8">
        <v>90</v>
      </c>
      <c r="M8">
        <v>3835.46</v>
      </c>
      <c r="N8">
        <v>111.35</v>
      </c>
      <c r="O8" s="1">
        <v>0.52110000000000001</v>
      </c>
      <c r="P8" s="1">
        <v>0.64439999999999997</v>
      </c>
      <c r="Q8">
        <v>3</v>
      </c>
      <c r="R8">
        <v>4698</v>
      </c>
      <c r="S8">
        <v>95602</v>
      </c>
      <c r="T8">
        <v>4148.8599999999997</v>
      </c>
      <c r="U8">
        <v>85973.02</v>
      </c>
      <c r="V8" s="1">
        <v>1E-4</v>
      </c>
      <c r="W8" s="1">
        <v>1E-4</v>
      </c>
      <c r="X8">
        <v>0</v>
      </c>
      <c r="Y8">
        <v>1</v>
      </c>
      <c r="Z8">
        <v>1</v>
      </c>
      <c r="AA8">
        <v>0</v>
      </c>
      <c r="AB8">
        <v>0</v>
      </c>
      <c r="AC8" s="1">
        <v>0</v>
      </c>
      <c r="AD8" s="1">
        <v>0</v>
      </c>
      <c r="AE8">
        <v>40421</v>
      </c>
      <c r="AF8">
        <v>1596</v>
      </c>
      <c r="AG8">
        <v>2483.12</v>
      </c>
      <c r="AH8" s="1">
        <v>0.80840000000000001</v>
      </c>
      <c r="AI8" s="1">
        <v>0.99960000000000004</v>
      </c>
      <c r="AJ8">
        <v>40437</v>
      </c>
      <c r="AK8">
        <v>78</v>
      </c>
      <c r="AL8">
        <v>62</v>
      </c>
      <c r="AM8">
        <v>82</v>
      </c>
      <c r="AN8">
        <v>67.91</v>
      </c>
      <c r="AO8" s="1">
        <v>0.80869999999999997</v>
      </c>
      <c r="AP8" s="1">
        <v>0.80869999999999997</v>
      </c>
      <c r="AQ8">
        <v>40433</v>
      </c>
      <c r="AR8">
        <v>66</v>
      </c>
      <c r="AS8">
        <v>90.79</v>
      </c>
      <c r="AT8" s="1">
        <v>0.80869999999999997</v>
      </c>
      <c r="AU8" s="1">
        <v>0.99990000000000001</v>
      </c>
    </row>
    <row r="9" spans="1:47" x14ac:dyDescent="0.3">
      <c r="A9" t="s">
        <v>54</v>
      </c>
      <c r="C9">
        <v>13664</v>
      </c>
      <c r="D9">
        <v>31</v>
      </c>
      <c r="E9">
        <v>33</v>
      </c>
      <c r="F9">
        <v>37.54</v>
      </c>
      <c r="G9">
        <v>44.73</v>
      </c>
      <c r="H9" s="1">
        <v>0.27329999999999999</v>
      </c>
      <c r="I9" s="1">
        <v>0.34560000000000002</v>
      </c>
      <c r="J9">
        <v>25901</v>
      </c>
      <c r="K9">
        <v>3429</v>
      </c>
      <c r="L9">
        <v>94</v>
      </c>
      <c r="M9">
        <v>3915.5</v>
      </c>
      <c r="N9">
        <v>105.86</v>
      </c>
      <c r="O9" s="1">
        <v>0.51800000000000002</v>
      </c>
      <c r="P9" s="1">
        <v>0.65510000000000002</v>
      </c>
      <c r="Q9">
        <v>5</v>
      </c>
      <c r="R9">
        <v>4698</v>
      </c>
      <c r="S9">
        <v>95602</v>
      </c>
      <c r="T9">
        <v>4456.3500000000004</v>
      </c>
      <c r="U9">
        <v>85302.89</v>
      </c>
      <c r="V9" s="1">
        <v>1E-4</v>
      </c>
      <c r="W9" s="1">
        <v>1E-4</v>
      </c>
      <c r="X9">
        <v>1</v>
      </c>
      <c r="Y9">
        <v>63</v>
      </c>
      <c r="Z9">
        <v>83536</v>
      </c>
      <c r="AA9">
        <v>62.64</v>
      </c>
      <c r="AB9">
        <v>83536.25</v>
      </c>
      <c r="AC9" s="1">
        <v>0</v>
      </c>
      <c r="AD9" s="1">
        <v>0</v>
      </c>
      <c r="AE9">
        <v>39529</v>
      </c>
      <c r="AF9">
        <v>1670</v>
      </c>
      <c r="AG9">
        <v>2569.3200000000002</v>
      </c>
      <c r="AH9" s="1">
        <v>0.79059999999999997</v>
      </c>
      <c r="AI9" s="1">
        <v>0.99980000000000002</v>
      </c>
      <c r="AJ9">
        <v>39538</v>
      </c>
      <c r="AK9">
        <v>81</v>
      </c>
      <c r="AL9">
        <v>68</v>
      </c>
      <c r="AM9">
        <v>84.42</v>
      </c>
      <c r="AN9">
        <v>73.09</v>
      </c>
      <c r="AO9" s="1">
        <v>0.79079999999999995</v>
      </c>
      <c r="AP9" s="1">
        <v>0.79079999999999995</v>
      </c>
      <c r="AQ9">
        <v>39538</v>
      </c>
      <c r="AR9">
        <v>72</v>
      </c>
      <c r="AS9">
        <v>97.64</v>
      </c>
      <c r="AT9" s="1">
        <v>0.79079999999999995</v>
      </c>
      <c r="AU9" s="1">
        <v>1</v>
      </c>
    </row>
    <row r="10" spans="1:47" x14ac:dyDescent="0.3">
      <c r="A10" t="s">
        <v>55</v>
      </c>
      <c r="C10">
        <v>12732</v>
      </c>
      <c r="D10">
        <v>32</v>
      </c>
      <c r="E10">
        <v>33</v>
      </c>
      <c r="F10">
        <v>38.18</v>
      </c>
      <c r="G10">
        <v>47.1</v>
      </c>
      <c r="H10" s="1">
        <v>0.25459999999999999</v>
      </c>
      <c r="I10" s="1">
        <v>0.31740000000000002</v>
      </c>
      <c r="J10">
        <v>27418</v>
      </c>
      <c r="K10">
        <v>2393</v>
      </c>
      <c r="L10">
        <v>82</v>
      </c>
      <c r="M10">
        <v>2782.68</v>
      </c>
      <c r="N10">
        <v>97.16</v>
      </c>
      <c r="O10" s="1">
        <v>0.5484</v>
      </c>
      <c r="P10" s="1">
        <v>0.68359999999999999</v>
      </c>
      <c r="Q10">
        <v>4</v>
      </c>
      <c r="R10">
        <v>2930</v>
      </c>
      <c r="S10">
        <v>95602</v>
      </c>
      <c r="T10">
        <v>4045.47</v>
      </c>
      <c r="U10">
        <v>89950.04</v>
      </c>
      <c r="V10" s="1">
        <v>1E-4</v>
      </c>
      <c r="W10" s="1">
        <v>1E-4</v>
      </c>
      <c r="X10">
        <v>0</v>
      </c>
      <c r="Y10">
        <v>1</v>
      </c>
      <c r="Z10">
        <v>1</v>
      </c>
      <c r="AA10">
        <v>0</v>
      </c>
      <c r="AB10">
        <v>0</v>
      </c>
      <c r="AC10" s="1">
        <v>0</v>
      </c>
      <c r="AD10" s="1">
        <v>0</v>
      </c>
      <c r="AE10">
        <v>40104</v>
      </c>
      <c r="AF10">
        <v>1395</v>
      </c>
      <c r="AG10">
        <v>1910.01</v>
      </c>
      <c r="AH10" s="1">
        <v>0.80210000000000004</v>
      </c>
      <c r="AI10" s="1">
        <v>0.99990000000000001</v>
      </c>
      <c r="AJ10">
        <v>40110</v>
      </c>
      <c r="AK10">
        <v>82</v>
      </c>
      <c r="AL10">
        <v>71</v>
      </c>
      <c r="AM10">
        <v>84.66</v>
      </c>
      <c r="AN10">
        <v>74.489999999999995</v>
      </c>
      <c r="AO10" s="1">
        <v>0.80220000000000002</v>
      </c>
      <c r="AP10" s="1">
        <v>0.80220000000000002</v>
      </c>
      <c r="AQ10">
        <v>40107</v>
      </c>
      <c r="AR10">
        <v>66</v>
      </c>
      <c r="AS10">
        <v>90.28</v>
      </c>
      <c r="AT10" s="1">
        <v>0.80210000000000004</v>
      </c>
      <c r="AU10" s="1">
        <v>0.99990000000000001</v>
      </c>
    </row>
    <row r="11" spans="1:47" x14ac:dyDescent="0.3">
      <c r="A11" t="s">
        <v>56</v>
      </c>
      <c r="C11">
        <v>12211</v>
      </c>
      <c r="D11">
        <v>35</v>
      </c>
      <c r="E11">
        <v>33</v>
      </c>
      <c r="F11">
        <v>40.9</v>
      </c>
      <c r="G11">
        <v>44.88</v>
      </c>
      <c r="H11" s="1">
        <v>0.2442</v>
      </c>
      <c r="I11" s="1">
        <v>0.35060000000000002</v>
      </c>
      <c r="J11">
        <v>22644</v>
      </c>
      <c r="K11">
        <v>4294</v>
      </c>
      <c r="L11">
        <v>98</v>
      </c>
      <c r="M11">
        <v>4969.12</v>
      </c>
      <c r="N11">
        <v>125.21</v>
      </c>
      <c r="O11" s="1">
        <v>0.45290000000000002</v>
      </c>
      <c r="P11" s="1">
        <v>0.65010000000000001</v>
      </c>
      <c r="Q11">
        <v>8</v>
      </c>
      <c r="R11">
        <v>7365</v>
      </c>
      <c r="S11">
        <v>95602</v>
      </c>
      <c r="T11">
        <v>7979.78</v>
      </c>
      <c r="U11">
        <v>93195.92</v>
      </c>
      <c r="V11" s="1">
        <v>2.0000000000000001E-4</v>
      </c>
      <c r="W11" s="1">
        <v>2.0000000000000001E-4</v>
      </c>
      <c r="X11">
        <v>1</v>
      </c>
      <c r="Y11">
        <v>20</v>
      </c>
      <c r="Z11">
        <v>63780</v>
      </c>
      <c r="AA11">
        <v>20.350000000000001</v>
      </c>
      <c r="AB11">
        <v>63780.44</v>
      </c>
      <c r="AC11" s="1">
        <v>0</v>
      </c>
      <c r="AD11" s="1">
        <v>0</v>
      </c>
      <c r="AE11">
        <v>34819</v>
      </c>
      <c r="AF11">
        <v>1999</v>
      </c>
      <c r="AG11">
        <v>3236.62</v>
      </c>
      <c r="AH11" s="1">
        <v>0.69640000000000002</v>
      </c>
      <c r="AI11" s="1">
        <v>0.99970000000000003</v>
      </c>
      <c r="AJ11">
        <v>34830</v>
      </c>
      <c r="AK11">
        <v>84</v>
      </c>
      <c r="AL11">
        <v>76</v>
      </c>
      <c r="AM11">
        <v>85.3</v>
      </c>
      <c r="AN11">
        <v>79.650000000000006</v>
      </c>
      <c r="AO11" s="1">
        <v>0.6966</v>
      </c>
      <c r="AP11" s="1">
        <v>0.6966</v>
      </c>
      <c r="AQ11">
        <v>34826</v>
      </c>
      <c r="AR11">
        <v>75</v>
      </c>
      <c r="AS11">
        <v>120.32</v>
      </c>
      <c r="AT11" s="1">
        <v>0.69650000000000001</v>
      </c>
      <c r="AU11" s="1">
        <v>0.99990000000000001</v>
      </c>
    </row>
    <row r="12" spans="1:47" x14ac:dyDescent="0.3">
      <c r="A12" t="s">
        <v>57</v>
      </c>
      <c r="C12">
        <v>16857</v>
      </c>
      <c r="D12">
        <v>29</v>
      </c>
      <c r="E12">
        <v>40</v>
      </c>
      <c r="F12">
        <v>36.909999999999997</v>
      </c>
      <c r="G12">
        <v>50.92</v>
      </c>
      <c r="H12" s="1">
        <v>0.33710000000000001</v>
      </c>
      <c r="I12" s="1">
        <v>0.43809999999999999</v>
      </c>
      <c r="J12">
        <v>21643</v>
      </c>
      <c r="K12">
        <v>1911</v>
      </c>
      <c r="L12">
        <v>69</v>
      </c>
      <c r="M12">
        <v>2399.3000000000002</v>
      </c>
      <c r="N12">
        <v>81.3</v>
      </c>
      <c r="O12" s="1">
        <v>0.43290000000000001</v>
      </c>
      <c r="P12" s="1">
        <v>0.5625</v>
      </c>
      <c r="Q12">
        <v>6</v>
      </c>
      <c r="R12">
        <v>1427</v>
      </c>
      <c r="S12">
        <v>95602</v>
      </c>
      <c r="T12">
        <v>2270.2199999999998</v>
      </c>
      <c r="U12">
        <v>92393.76</v>
      </c>
      <c r="V12" s="1">
        <v>1E-4</v>
      </c>
      <c r="W12" s="1">
        <v>2.0000000000000001E-4</v>
      </c>
      <c r="X12">
        <v>1</v>
      </c>
      <c r="Y12">
        <v>129</v>
      </c>
      <c r="Z12">
        <v>95602</v>
      </c>
      <c r="AA12">
        <v>128.63999999999999</v>
      </c>
      <c r="AB12">
        <v>95602.39</v>
      </c>
      <c r="AC12" s="1">
        <v>0</v>
      </c>
      <c r="AD12" s="1">
        <v>0</v>
      </c>
      <c r="AE12">
        <v>38460</v>
      </c>
      <c r="AF12">
        <v>679</v>
      </c>
      <c r="AG12">
        <v>1364.1</v>
      </c>
      <c r="AH12" s="1">
        <v>0.76919999999999999</v>
      </c>
      <c r="AI12" s="1">
        <v>0.99960000000000004</v>
      </c>
      <c r="AJ12">
        <v>38477</v>
      </c>
      <c r="AK12">
        <v>85</v>
      </c>
      <c r="AL12">
        <v>68</v>
      </c>
      <c r="AM12">
        <v>88.01</v>
      </c>
      <c r="AN12">
        <v>72.8</v>
      </c>
      <c r="AO12" s="1">
        <v>0.76949999999999996</v>
      </c>
      <c r="AP12" s="1">
        <v>0.76949999999999996</v>
      </c>
      <c r="AQ12">
        <v>38473</v>
      </c>
      <c r="AR12">
        <v>55</v>
      </c>
      <c r="AS12">
        <v>84.88</v>
      </c>
      <c r="AT12" s="1">
        <v>0.76949999999999996</v>
      </c>
      <c r="AU12" s="1">
        <v>0.99990000000000001</v>
      </c>
    </row>
    <row r="13" spans="1:47" x14ac:dyDescent="0.3">
      <c r="A13" t="s">
        <v>58</v>
      </c>
      <c r="C13">
        <v>17721</v>
      </c>
      <c r="D13">
        <v>27</v>
      </c>
      <c r="E13">
        <v>28</v>
      </c>
      <c r="F13">
        <v>33.229999999999997</v>
      </c>
      <c r="G13">
        <v>34.83</v>
      </c>
      <c r="H13" s="1">
        <v>0.35439999999999999</v>
      </c>
      <c r="I13" s="1">
        <v>0.41889999999999999</v>
      </c>
      <c r="J13">
        <v>24611</v>
      </c>
      <c r="K13">
        <v>2864</v>
      </c>
      <c r="L13">
        <v>78</v>
      </c>
      <c r="M13">
        <v>3393.57</v>
      </c>
      <c r="N13">
        <v>95.18</v>
      </c>
      <c r="O13" s="1">
        <v>0.49220000000000003</v>
      </c>
      <c r="P13" s="1">
        <v>0.58179999999999998</v>
      </c>
      <c r="Q13">
        <v>3</v>
      </c>
      <c r="R13">
        <v>2091</v>
      </c>
      <c r="S13">
        <v>95602</v>
      </c>
      <c r="T13">
        <v>2660.22</v>
      </c>
      <c r="U13">
        <v>95602.39</v>
      </c>
      <c r="V13" s="1">
        <v>1E-4</v>
      </c>
      <c r="W13" s="1">
        <v>1E-4</v>
      </c>
      <c r="X13">
        <v>0</v>
      </c>
      <c r="Y13">
        <v>1</v>
      </c>
      <c r="Z13">
        <v>1</v>
      </c>
      <c r="AA13">
        <v>0</v>
      </c>
      <c r="AB13">
        <v>0</v>
      </c>
      <c r="AC13" s="1">
        <v>0</v>
      </c>
      <c r="AD13" s="1">
        <v>0</v>
      </c>
      <c r="AE13">
        <v>42282</v>
      </c>
      <c r="AF13">
        <v>1065</v>
      </c>
      <c r="AG13">
        <v>1987.01</v>
      </c>
      <c r="AH13" s="1">
        <v>0.84560000000000002</v>
      </c>
      <c r="AI13" s="1">
        <v>0.99960000000000004</v>
      </c>
      <c r="AJ13">
        <v>42301</v>
      </c>
      <c r="AK13">
        <v>74</v>
      </c>
      <c r="AL13">
        <v>58</v>
      </c>
      <c r="AM13">
        <v>79.14</v>
      </c>
      <c r="AN13">
        <v>63.84</v>
      </c>
      <c r="AO13" s="1">
        <v>0.84599999999999997</v>
      </c>
      <c r="AP13" s="1">
        <v>0.84599999999999997</v>
      </c>
      <c r="AQ13">
        <v>42299</v>
      </c>
      <c r="AR13">
        <v>55</v>
      </c>
      <c r="AS13">
        <v>76.7</v>
      </c>
      <c r="AT13" s="1">
        <v>0.84599999999999997</v>
      </c>
      <c r="AU13" s="1">
        <v>1</v>
      </c>
    </row>
    <row r="14" spans="1:47" x14ac:dyDescent="0.3">
      <c r="A14" t="s">
        <v>59</v>
      </c>
      <c r="C14">
        <v>15889</v>
      </c>
      <c r="D14">
        <v>35</v>
      </c>
      <c r="E14">
        <v>40</v>
      </c>
      <c r="F14">
        <v>41.6</v>
      </c>
      <c r="G14">
        <v>49.83</v>
      </c>
      <c r="H14" s="1">
        <v>0.31780000000000003</v>
      </c>
      <c r="I14" s="1">
        <v>0.44990000000000002</v>
      </c>
      <c r="J14">
        <v>19448</v>
      </c>
      <c r="K14">
        <v>3278</v>
      </c>
      <c r="L14">
        <v>94</v>
      </c>
      <c r="M14">
        <v>3878.59</v>
      </c>
      <c r="N14">
        <v>114.72</v>
      </c>
      <c r="O14" s="1">
        <v>0.38900000000000001</v>
      </c>
      <c r="P14" s="1">
        <v>0.55069999999999997</v>
      </c>
      <c r="Q14">
        <v>4</v>
      </c>
      <c r="R14">
        <v>8623</v>
      </c>
      <c r="S14">
        <v>95602</v>
      </c>
      <c r="T14">
        <v>50365.2</v>
      </c>
      <c r="U14">
        <v>91667.46</v>
      </c>
      <c r="V14" s="1">
        <v>1E-4</v>
      </c>
      <c r="W14" s="1">
        <v>1E-4</v>
      </c>
      <c r="X14">
        <v>3</v>
      </c>
      <c r="Y14">
        <v>52</v>
      </c>
      <c r="Z14">
        <v>69783</v>
      </c>
      <c r="AA14">
        <v>59.54</v>
      </c>
      <c r="AB14">
        <v>76388.63</v>
      </c>
      <c r="AC14" s="1">
        <v>1E-4</v>
      </c>
      <c r="AD14" s="1">
        <v>1E-4</v>
      </c>
      <c r="AE14">
        <v>35304</v>
      </c>
      <c r="AF14">
        <v>851</v>
      </c>
      <c r="AG14">
        <v>2147.38</v>
      </c>
      <c r="AH14" s="1">
        <v>0.70609999999999995</v>
      </c>
      <c r="AI14" s="1">
        <v>0.99960000000000004</v>
      </c>
      <c r="AJ14">
        <v>35318</v>
      </c>
      <c r="AK14">
        <v>82</v>
      </c>
      <c r="AL14">
        <v>72</v>
      </c>
      <c r="AM14">
        <v>84.58</v>
      </c>
      <c r="AN14">
        <v>77.08</v>
      </c>
      <c r="AO14" s="1">
        <v>0.70640000000000003</v>
      </c>
      <c r="AP14" s="1">
        <v>0.70640000000000003</v>
      </c>
      <c r="AQ14">
        <v>35318</v>
      </c>
      <c r="AR14">
        <v>69</v>
      </c>
      <c r="AS14">
        <v>102.41</v>
      </c>
      <c r="AT14" s="1">
        <v>0.70640000000000003</v>
      </c>
      <c r="AU14" s="1">
        <v>1</v>
      </c>
    </row>
    <row r="15" spans="1:47" x14ac:dyDescent="0.3">
      <c r="A15" t="s">
        <v>60</v>
      </c>
      <c r="C15">
        <v>13666</v>
      </c>
      <c r="D15">
        <v>29</v>
      </c>
      <c r="E15">
        <v>11</v>
      </c>
      <c r="F15">
        <v>38.35</v>
      </c>
      <c r="G15">
        <v>15.18</v>
      </c>
      <c r="H15" s="1">
        <v>0.27329999999999999</v>
      </c>
      <c r="I15" s="1">
        <v>0.32490000000000002</v>
      </c>
      <c r="J15">
        <v>28444</v>
      </c>
      <c r="K15">
        <v>2288</v>
      </c>
      <c r="L15">
        <v>60</v>
      </c>
      <c r="M15">
        <v>2658.66</v>
      </c>
      <c r="N15">
        <v>69.94</v>
      </c>
      <c r="O15" s="1">
        <v>0.56889999999999996</v>
      </c>
      <c r="P15" s="1">
        <v>0.67630000000000001</v>
      </c>
      <c r="Q15">
        <v>0</v>
      </c>
      <c r="R15">
        <v>1</v>
      </c>
      <c r="S15">
        <v>1</v>
      </c>
      <c r="T15">
        <v>0</v>
      </c>
      <c r="U15">
        <v>0</v>
      </c>
      <c r="V15" s="1">
        <v>0</v>
      </c>
      <c r="W15" s="1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 s="1">
        <v>0</v>
      </c>
      <c r="AD15" s="1">
        <v>0</v>
      </c>
      <c r="AE15">
        <v>42046</v>
      </c>
      <c r="AF15">
        <v>1219</v>
      </c>
      <c r="AG15">
        <v>1799.47</v>
      </c>
      <c r="AH15" s="1">
        <v>0.84089999999999998</v>
      </c>
      <c r="AI15" s="1">
        <v>0.99970000000000003</v>
      </c>
      <c r="AJ15">
        <v>42059</v>
      </c>
      <c r="AK15">
        <v>79</v>
      </c>
      <c r="AL15">
        <v>64</v>
      </c>
      <c r="AM15">
        <v>83.08</v>
      </c>
      <c r="AN15">
        <v>69.09</v>
      </c>
      <c r="AO15" s="1">
        <v>0.84119999999999995</v>
      </c>
      <c r="AP15" s="1">
        <v>0.84119999999999995</v>
      </c>
      <c r="AQ15">
        <v>42052</v>
      </c>
      <c r="AR15">
        <v>37</v>
      </c>
      <c r="AS15">
        <v>52.22</v>
      </c>
      <c r="AT15" s="1">
        <v>0.84099999999999997</v>
      </c>
      <c r="AU15" s="1">
        <v>0.99980000000000002</v>
      </c>
    </row>
    <row r="16" spans="1:47" x14ac:dyDescent="0.3">
      <c r="A16" t="s">
        <v>61</v>
      </c>
      <c r="C16">
        <v>14999</v>
      </c>
      <c r="D16">
        <v>32</v>
      </c>
      <c r="E16">
        <v>11</v>
      </c>
      <c r="F16">
        <v>41.46</v>
      </c>
      <c r="G16">
        <v>15.09</v>
      </c>
      <c r="H16" s="1">
        <v>0.3</v>
      </c>
      <c r="I16" s="1">
        <v>0.38969999999999999</v>
      </c>
      <c r="J16">
        <v>23586</v>
      </c>
      <c r="K16">
        <v>1065</v>
      </c>
      <c r="L16">
        <v>78</v>
      </c>
      <c r="M16">
        <v>1282.8800000000001</v>
      </c>
      <c r="N16">
        <v>124.8</v>
      </c>
      <c r="O16" s="1">
        <v>0.47170000000000001</v>
      </c>
      <c r="P16" s="1">
        <v>0.61280000000000001</v>
      </c>
      <c r="Q16">
        <v>5</v>
      </c>
      <c r="R16">
        <v>1827</v>
      </c>
      <c r="S16">
        <v>95602</v>
      </c>
      <c r="T16">
        <v>2054.5500000000002</v>
      </c>
      <c r="U16">
        <v>95602.39</v>
      </c>
      <c r="V16" s="1">
        <v>1E-4</v>
      </c>
      <c r="W16" s="1">
        <v>1E-4</v>
      </c>
      <c r="X16">
        <v>0</v>
      </c>
      <c r="Y16">
        <v>1</v>
      </c>
      <c r="Z16">
        <v>1</v>
      </c>
      <c r="AA16">
        <v>0</v>
      </c>
      <c r="AB16">
        <v>0</v>
      </c>
      <c r="AC16" s="1">
        <v>0</v>
      </c>
      <c r="AD16" s="1">
        <v>0</v>
      </c>
      <c r="AE16">
        <v>38473</v>
      </c>
      <c r="AF16">
        <v>453</v>
      </c>
      <c r="AG16">
        <v>792.54</v>
      </c>
      <c r="AH16" s="1">
        <v>0.76949999999999996</v>
      </c>
      <c r="AI16" s="1">
        <v>0.99950000000000006</v>
      </c>
      <c r="AJ16">
        <v>38492</v>
      </c>
      <c r="AK16">
        <v>83</v>
      </c>
      <c r="AL16">
        <v>70</v>
      </c>
      <c r="AM16">
        <v>85.26</v>
      </c>
      <c r="AN16">
        <v>73.78</v>
      </c>
      <c r="AO16" s="1">
        <v>0.76980000000000004</v>
      </c>
      <c r="AP16" s="1">
        <v>0.76980000000000004</v>
      </c>
      <c r="AQ16">
        <v>38479</v>
      </c>
      <c r="AR16">
        <v>38</v>
      </c>
      <c r="AS16">
        <v>94.73</v>
      </c>
      <c r="AT16" s="1">
        <v>0.76959999999999995</v>
      </c>
      <c r="AU16" s="1">
        <v>0.99970000000000003</v>
      </c>
    </row>
    <row r="17" spans="1:47" x14ac:dyDescent="0.3">
      <c r="A17" t="s">
        <v>62</v>
      </c>
      <c r="C17">
        <v>16895</v>
      </c>
      <c r="D17">
        <v>29</v>
      </c>
      <c r="E17">
        <v>11</v>
      </c>
      <c r="F17">
        <v>36.76</v>
      </c>
      <c r="G17">
        <v>14.66</v>
      </c>
      <c r="H17" s="1">
        <v>0.33789999999999998</v>
      </c>
      <c r="I17" s="1">
        <v>0.4027</v>
      </c>
      <c r="J17">
        <v>25102</v>
      </c>
      <c r="K17">
        <v>2091</v>
      </c>
      <c r="L17">
        <v>23</v>
      </c>
      <c r="M17">
        <v>2531.3000000000002</v>
      </c>
      <c r="N17">
        <v>31.83</v>
      </c>
      <c r="O17" s="1">
        <v>0.502</v>
      </c>
      <c r="P17" s="1">
        <v>0.59840000000000004</v>
      </c>
      <c r="Q17">
        <v>0</v>
      </c>
      <c r="R17">
        <v>1</v>
      </c>
      <c r="S17">
        <v>1</v>
      </c>
      <c r="T17">
        <v>0</v>
      </c>
      <c r="U17">
        <v>0</v>
      </c>
      <c r="V17" s="1">
        <v>0</v>
      </c>
      <c r="W17" s="1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 s="1">
        <v>0</v>
      </c>
      <c r="AD17" s="1">
        <v>0</v>
      </c>
      <c r="AE17">
        <v>41936</v>
      </c>
      <c r="AF17">
        <v>851</v>
      </c>
      <c r="AG17">
        <v>1522.97</v>
      </c>
      <c r="AH17" s="1">
        <v>0.8387</v>
      </c>
      <c r="AI17" s="1">
        <v>0.99960000000000004</v>
      </c>
      <c r="AJ17">
        <v>41952</v>
      </c>
      <c r="AK17">
        <v>81</v>
      </c>
      <c r="AL17">
        <v>66</v>
      </c>
      <c r="AM17">
        <v>83.86</v>
      </c>
      <c r="AN17">
        <v>70.62</v>
      </c>
      <c r="AO17" s="1">
        <v>0.83899999999999997</v>
      </c>
      <c r="AP17" s="1">
        <v>0.83899999999999997</v>
      </c>
      <c r="AQ17">
        <v>41929</v>
      </c>
      <c r="AR17">
        <v>16</v>
      </c>
      <c r="AS17">
        <v>24.94</v>
      </c>
      <c r="AT17" s="1">
        <v>0.83860000000000001</v>
      </c>
      <c r="AU17" s="1">
        <v>0.99950000000000006</v>
      </c>
    </row>
    <row r="18" spans="1:47" x14ac:dyDescent="0.3">
      <c r="A18" t="s">
        <v>63</v>
      </c>
      <c r="C18">
        <v>13003</v>
      </c>
      <c r="D18">
        <v>28</v>
      </c>
      <c r="E18">
        <v>10</v>
      </c>
      <c r="F18">
        <v>34.74</v>
      </c>
      <c r="G18">
        <v>13.52</v>
      </c>
      <c r="H18" s="1">
        <v>0.2601</v>
      </c>
      <c r="I18" s="1">
        <v>0.33429999999999999</v>
      </c>
      <c r="J18">
        <v>25931</v>
      </c>
      <c r="K18">
        <v>2503</v>
      </c>
      <c r="L18">
        <v>16</v>
      </c>
      <c r="M18">
        <v>2932.72</v>
      </c>
      <c r="N18">
        <v>22.02</v>
      </c>
      <c r="O18" s="1">
        <v>0.51859999999999995</v>
      </c>
      <c r="P18" s="1">
        <v>0.66679999999999995</v>
      </c>
      <c r="Q18">
        <v>0</v>
      </c>
      <c r="R18">
        <v>1</v>
      </c>
      <c r="S18">
        <v>1</v>
      </c>
      <c r="T18">
        <v>0</v>
      </c>
      <c r="U18">
        <v>0</v>
      </c>
      <c r="V18" s="1">
        <v>0</v>
      </c>
      <c r="W18" s="1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 s="1">
        <v>0</v>
      </c>
      <c r="AD18" s="1">
        <v>0</v>
      </c>
      <c r="AE18">
        <v>38873</v>
      </c>
      <c r="AF18">
        <v>1275</v>
      </c>
      <c r="AG18">
        <v>1950.55</v>
      </c>
      <c r="AH18" s="1">
        <v>0.77749999999999997</v>
      </c>
      <c r="AI18" s="1">
        <v>0.99950000000000006</v>
      </c>
      <c r="AJ18">
        <v>38891</v>
      </c>
      <c r="AK18">
        <v>79</v>
      </c>
      <c r="AL18">
        <v>66</v>
      </c>
      <c r="AM18">
        <v>82.75</v>
      </c>
      <c r="AN18">
        <v>71.290000000000006</v>
      </c>
      <c r="AO18" s="1">
        <v>0.77780000000000005</v>
      </c>
      <c r="AP18" s="1">
        <v>0.77780000000000005</v>
      </c>
      <c r="AQ18">
        <v>38872</v>
      </c>
      <c r="AR18">
        <v>14</v>
      </c>
      <c r="AS18">
        <v>19.2</v>
      </c>
      <c r="AT18" s="1">
        <v>0.77739999999999998</v>
      </c>
      <c r="AU18" s="1">
        <v>0.99950000000000006</v>
      </c>
    </row>
    <row r="19" spans="1:47" x14ac:dyDescent="0.3">
      <c r="A19" t="s">
        <v>64</v>
      </c>
      <c r="C19">
        <v>14635</v>
      </c>
      <c r="D19">
        <v>24</v>
      </c>
      <c r="E19">
        <v>10</v>
      </c>
      <c r="F19">
        <v>31.48</v>
      </c>
      <c r="G19">
        <v>12.58</v>
      </c>
      <c r="H19" s="1">
        <v>0.29270000000000002</v>
      </c>
      <c r="I19" s="1">
        <v>0.3468</v>
      </c>
      <c r="J19">
        <v>27597</v>
      </c>
      <c r="K19">
        <v>3429</v>
      </c>
      <c r="L19">
        <v>14</v>
      </c>
      <c r="M19">
        <v>3944.05</v>
      </c>
      <c r="N19">
        <v>18.079999999999998</v>
      </c>
      <c r="O19" s="1">
        <v>0.55189999999999995</v>
      </c>
      <c r="P19" s="1">
        <v>0.65400000000000003</v>
      </c>
      <c r="Q19">
        <v>0</v>
      </c>
      <c r="R19">
        <v>1</v>
      </c>
      <c r="S19">
        <v>1</v>
      </c>
      <c r="T19">
        <v>0</v>
      </c>
      <c r="U19">
        <v>0</v>
      </c>
      <c r="V19" s="1">
        <v>0</v>
      </c>
      <c r="W19" s="1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 s="1">
        <v>0</v>
      </c>
      <c r="AD19" s="1">
        <v>0</v>
      </c>
      <c r="AE19">
        <v>42175</v>
      </c>
      <c r="AF19">
        <v>1670</v>
      </c>
      <c r="AG19">
        <v>2584.7399999999998</v>
      </c>
      <c r="AH19" s="1">
        <v>0.84350000000000003</v>
      </c>
      <c r="AI19" s="1">
        <v>0.99950000000000006</v>
      </c>
      <c r="AJ19">
        <v>42196</v>
      </c>
      <c r="AK19">
        <v>76</v>
      </c>
      <c r="AL19">
        <v>60</v>
      </c>
      <c r="AM19">
        <v>80.8</v>
      </c>
      <c r="AN19">
        <v>65.819999999999993</v>
      </c>
      <c r="AO19" s="1">
        <v>0.84389999999999998</v>
      </c>
      <c r="AP19" s="1">
        <v>0.84389999999999998</v>
      </c>
      <c r="AQ19">
        <v>42158</v>
      </c>
      <c r="AR19">
        <v>12</v>
      </c>
      <c r="AS19">
        <v>16.190000000000001</v>
      </c>
      <c r="AT19" s="1">
        <v>0.84319999999999995</v>
      </c>
      <c r="AU19" s="1">
        <v>0.99909999999999999</v>
      </c>
    </row>
    <row r="20" spans="1:47" x14ac:dyDescent="0.3">
      <c r="A20" t="s">
        <v>65</v>
      </c>
      <c r="C20">
        <v>11827</v>
      </c>
      <c r="D20">
        <v>31</v>
      </c>
      <c r="E20">
        <v>11</v>
      </c>
      <c r="F20">
        <v>38.090000000000003</v>
      </c>
      <c r="G20">
        <v>13.53</v>
      </c>
      <c r="H20" s="1">
        <v>0.23649999999999999</v>
      </c>
      <c r="I20" s="1">
        <v>0.31929999999999997</v>
      </c>
      <c r="J20">
        <v>25258</v>
      </c>
      <c r="K20">
        <v>3429</v>
      </c>
      <c r="L20">
        <v>20</v>
      </c>
      <c r="M20">
        <v>4106.6000000000004</v>
      </c>
      <c r="N20">
        <v>26.38</v>
      </c>
      <c r="O20" s="1">
        <v>0.50519999999999998</v>
      </c>
      <c r="P20" s="1">
        <v>0.68189999999999995</v>
      </c>
      <c r="Q20">
        <v>0</v>
      </c>
      <c r="R20">
        <v>1</v>
      </c>
      <c r="S20">
        <v>1</v>
      </c>
      <c r="T20">
        <v>0</v>
      </c>
      <c r="U20">
        <v>0</v>
      </c>
      <c r="V20" s="1">
        <v>0</v>
      </c>
      <c r="W20" s="1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 s="1">
        <v>0</v>
      </c>
      <c r="AD20" s="1">
        <v>0</v>
      </c>
      <c r="AE20">
        <v>37033</v>
      </c>
      <c r="AF20">
        <v>1911</v>
      </c>
      <c r="AG20">
        <v>2810.26</v>
      </c>
      <c r="AH20" s="1">
        <v>0.74070000000000003</v>
      </c>
      <c r="AI20" s="1">
        <v>0.99970000000000003</v>
      </c>
      <c r="AJ20">
        <v>37043</v>
      </c>
      <c r="AK20">
        <v>82</v>
      </c>
      <c r="AL20">
        <v>70</v>
      </c>
      <c r="AM20">
        <v>84.8</v>
      </c>
      <c r="AN20">
        <v>74.67</v>
      </c>
      <c r="AO20" s="1">
        <v>0.7409</v>
      </c>
      <c r="AP20" s="1">
        <v>0.7409</v>
      </c>
      <c r="AQ20">
        <v>37025</v>
      </c>
      <c r="AR20">
        <v>16</v>
      </c>
      <c r="AS20">
        <v>22.3</v>
      </c>
      <c r="AT20" s="1">
        <v>0.74050000000000005</v>
      </c>
      <c r="AU20" s="1">
        <v>0.99950000000000006</v>
      </c>
    </row>
    <row r="21" spans="1:47" x14ac:dyDescent="0.3">
      <c r="A21" t="s">
        <v>66</v>
      </c>
      <c r="C21">
        <v>15996</v>
      </c>
      <c r="D21">
        <v>25</v>
      </c>
      <c r="E21">
        <v>10</v>
      </c>
      <c r="F21">
        <v>31.98</v>
      </c>
      <c r="G21">
        <v>13.19</v>
      </c>
      <c r="H21" s="1">
        <v>0.31990000000000002</v>
      </c>
      <c r="I21" s="1">
        <v>0.37159999999999999</v>
      </c>
      <c r="J21">
        <v>27083</v>
      </c>
      <c r="K21">
        <v>2996</v>
      </c>
      <c r="L21">
        <v>15</v>
      </c>
      <c r="M21">
        <v>3576.6</v>
      </c>
      <c r="N21">
        <v>20.71</v>
      </c>
      <c r="O21" s="1">
        <v>0.54169999999999996</v>
      </c>
      <c r="P21" s="1">
        <v>0.62919999999999998</v>
      </c>
      <c r="Q21">
        <v>0</v>
      </c>
      <c r="R21">
        <v>1</v>
      </c>
      <c r="S21">
        <v>1</v>
      </c>
      <c r="T21">
        <v>0</v>
      </c>
      <c r="U21">
        <v>0</v>
      </c>
      <c r="V21" s="1">
        <v>0</v>
      </c>
      <c r="W21" s="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 s="1">
        <v>0</v>
      </c>
      <c r="AD21" s="1">
        <v>0</v>
      </c>
      <c r="AE21">
        <v>43033</v>
      </c>
      <c r="AF21">
        <v>1334</v>
      </c>
      <c r="AG21">
        <v>2260.4899999999998</v>
      </c>
      <c r="AH21" s="1">
        <v>0.86070000000000002</v>
      </c>
      <c r="AI21" s="1">
        <v>0.99970000000000003</v>
      </c>
      <c r="AJ21">
        <v>43046</v>
      </c>
      <c r="AK21">
        <v>76</v>
      </c>
      <c r="AL21">
        <v>62</v>
      </c>
      <c r="AM21">
        <v>80.5</v>
      </c>
      <c r="AN21">
        <v>67.14</v>
      </c>
      <c r="AO21" s="1">
        <v>0.8609</v>
      </c>
      <c r="AP21" s="1">
        <v>0.8609</v>
      </c>
      <c r="AQ21">
        <v>43010</v>
      </c>
      <c r="AR21">
        <v>12</v>
      </c>
      <c r="AS21">
        <v>17.91</v>
      </c>
      <c r="AT21" s="1">
        <v>0.86019999999999996</v>
      </c>
      <c r="AU21" s="1">
        <v>0.99919999999999998</v>
      </c>
    </row>
    <row r="22" spans="1:47" x14ac:dyDescent="0.3">
      <c r="A22" t="s">
        <v>67</v>
      </c>
      <c r="C22">
        <v>12939</v>
      </c>
      <c r="D22">
        <v>32</v>
      </c>
      <c r="E22">
        <v>12</v>
      </c>
      <c r="F22">
        <v>37.74</v>
      </c>
      <c r="G22">
        <v>15.38</v>
      </c>
      <c r="H22" s="1">
        <v>0.25879999999999997</v>
      </c>
      <c r="I22" s="1">
        <v>0.3165</v>
      </c>
      <c r="J22">
        <v>27981</v>
      </c>
      <c r="K22">
        <v>2503</v>
      </c>
      <c r="L22">
        <v>18</v>
      </c>
      <c r="M22">
        <v>2851.57</v>
      </c>
      <c r="N22">
        <v>23.43</v>
      </c>
      <c r="O22" s="1">
        <v>0.55959999999999999</v>
      </c>
      <c r="P22" s="1">
        <v>0.6845</v>
      </c>
      <c r="Q22">
        <v>0</v>
      </c>
      <c r="R22">
        <v>1</v>
      </c>
      <c r="S22">
        <v>1</v>
      </c>
      <c r="T22">
        <v>0</v>
      </c>
      <c r="U22">
        <v>0</v>
      </c>
      <c r="V22" s="1">
        <v>0</v>
      </c>
      <c r="W22" s="1">
        <v>0</v>
      </c>
      <c r="X22">
        <v>1</v>
      </c>
      <c r="Y22">
        <v>78</v>
      </c>
      <c r="Z22">
        <v>95602</v>
      </c>
      <c r="AA22">
        <v>78.44</v>
      </c>
      <c r="AB22">
        <v>95602.39</v>
      </c>
      <c r="AC22" s="1">
        <v>0</v>
      </c>
      <c r="AD22" s="1">
        <v>0</v>
      </c>
      <c r="AE22">
        <v>40870</v>
      </c>
      <c r="AF22">
        <v>1395</v>
      </c>
      <c r="AG22">
        <v>1957.04</v>
      </c>
      <c r="AH22" s="1">
        <v>0.81740000000000002</v>
      </c>
      <c r="AI22" s="1">
        <v>0.99980000000000002</v>
      </c>
      <c r="AJ22">
        <v>40878</v>
      </c>
      <c r="AK22">
        <v>82</v>
      </c>
      <c r="AL22">
        <v>72</v>
      </c>
      <c r="AM22">
        <v>84.87</v>
      </c>
      <c r="AN22">
        <v>75.290000000000006</v>
      </c>
      <c r="AO22" s="1">
        <v>0.81759999999999999</v>
      </c>
      <c r="AP22" s="1">
        <v>0.81759999999999999</v>
      </c>
      <c r="AQ22">
        <v>40867</v>
      </c>
      <c r="AR22">
        <v>16</v>
      </c>
      <c r="AS22">
        <v>23.24</v>
      </c>
      <c r="AT22" s="1">
        <v>0.81730000000000003</v>
      </c>
      <c r="AU22" s="1">
        <v>0.99970000000000003</v>
      </c>
    </row>
    <row r="23" spans="1:47" x14ac:dyDescent="0.3">
      <c r="A23" t="s">
        <v>68</v>
      </c>
      <c r="C23">
        <v>15613</v>
      </c>
      <c r="D23">
        <v>24</v>
      </c>
      <c r="E23">
        <v>10</v>
      </c>
      <c r="F23">
        <v>31.3</v>
      </c>
      <c r="G23">
        <v>13.09</v>
      </c>
      <c r="H23" s="1">
        <v>0.31230000000000002</v>
      </c>
      <c r="I23" s="1">
        <v>0.41870000000000002</v>
      </c>
      <c r="J23">
        <v>21708</v>
      </c>
      <c r="K23">
        <v>3752</v>
      </c>
      <c r="L23">
        <v>17</v>
      </c>
      <c r="M23">
        <v>4391.09</v>
      </c>
      <c r="N23">
        <v>26.76</v>
      </c>
      <c r="O23" s="1">
        <v>0.43419999999999997</v>
      </c>
      <c r="P23" s="1">
        <v>0.58209999999999995</v>
      </c>
      <c r="Q23">
        <v>1</v>
      </c>
      <c r="R23">
        <v>9647</v>
      </c>
      <c r="S23">
        <v>95602</v>
      </c>
      <c r="T23">
        <v>9646.6200000000008</v>
      </c>
      <c r="U23">
        <v>95602.39</v>
      </c>
      <c r="V23" s="1">
        <v>0</v>
      </c>
      <c r="W23" s="1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 s="1">
        <v>0</v>
      </c>
      <c r="AD23" s="1">
        <v>0</v>
      </c>
      <c r="AE23">
        <v>37268</v>
      </c>
      <c r="AF23">
        <v>1275</v>
      </c>
      <c r="AG23">
        <v>2563.2800000000002</v>
      </c>
      <c r="AH23" s="1">
        <v>0.74539999999999995</v>
      </c>
      <c r="AI23" s="1">
        <v>0.99929999999999997</v>
      </c>
      <c r="AJ23">
        <v>37293</v>
      </c>
      <c r="AK23">
        <v>76</v>
      </c>
      <c r="AL23">
        <v>61</v>
      </c>
      <c r="AM23">
        <v>79.930000000000007</v>
      </c>
      <c r="AN23">
        <v>68.2</v>
      </c>
      <c r="AO23" s="1">
        <v>0.74590000000000001</v>
      </c>
      <c r="AP23" s="1">
        <v>0.74590000000000001</v>
      </c>
      <c r="AQ23">
        <v>37255</v>
      </c>
      <c r="AR23">
        <v>14</v>
      </c>
      <c r="AS23">
        <v>23.63</v>
      </c>
      <c r="AT23" s="1">
        <v>0.74509999999999998</v>
      </c>
      <c r="AU23" s="1">
        <v>0.999</v>
      </c>
    </row>
    <row r="24" spans="1:47" x14ac:dyDescent="0.3">
      <c r="A24" t="s">
        <v>69</v>
      </c>
      <c r="C24">
        <v>16960</v>
      </c>
      <c r="D24">
        <v>27</v>
      </c>
      <c r="E24">
        <v>11</v>
      </c>
      <c r="F24">
        <v>34.25</v>
      </c>
      <c r="G24">
        <v>14.39</v>
      </c>
      <c r="H24" s="1">
        <v>0.3392</v>
      </c>
      <c r="I24" s="1">
        <v>0.43469999999999998</v>
      </c>
      <c r="J24">
        <v>22097</v>
      </c>
      <c r="K24">
        <v>1911</v>
      </c>
      <c r="L24">
        <v>16</v>
      </c>
      <c r="M24">
        <v>2372.46</v>
      </c>
      <c r="N24">
        <v>22.63</v>
      </c>
      <c r="O24" s="1">
        <v>0.44190000000000002</v>
      </c>
      <c r="P24" s="1">
        <v>0.56630000000000003</v>
      </c>
      <c r="Q24">
        <v>0</v>
      </c>
      <c r="R24">
        <v>1</v>
      </c>
      <c r="S24">
        <v>1</v>
      </c>
      <c r="T24">
        <v>0</v>
      </c>
      <c r="U24">
        <v>0</v>
      </c>
      <c r="V24" s="1">
        <v>0</v>
      </c>
      <c r="W24" s="1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 s="1">
        <v>0</v>
      </c>
      <c r="AD24" s="1">
        <v>0</v>
      </c>
      <c r="AE24">
        <v>38985</v>
      </c>
      <c r="AF24">
        <v>679</v>
      </c>
      <c r="AG24">
        <v>1342.3</v>
      </c>
      <c r="AH24" s="1">
        <v>0.77969999999999995</v>
      </c>
      <c r="AI24" s="1">
        <v>0.99909999999999999</v>
      </c>
      <c r="AJ24">
        <v>39019</v>
      </c>
      <c r="AK24">
        <v>84</v>
      </c>
      <c r="AL24">
        <v>66</v>
      </c>
      <c r="AM24">
        <v>87.25</v>
      </c>
      <c r="AN24">
        <v>70.680000000000007</v>
      </c>
      <c r="AO24" s="1">
        <v>0.78039999999999998</v>
      </c>
      <c r="AP24" s="1">
        <v>0.78039999999999998</v>
      </c>
      <c r="AQ24">
        <v>39001</v>
      </c>
      <c r="AR24">
        <v>14</v>
      </c>
      <c r="AS24">
        <v>19.07</v>
      </c>
      <c r="AT24" s="1">
        <v>0.78</v>
      </c>
      <c r="AU24" s="1">
        <v>0.99950000000000006</v>
      </c>
    </row>
    <row r="25" spans="1:47" x14ac:dyDescent="0.3">
      <c r="A25" t="s">
        <v>70</v>
      </c>
      <c r="C25">
        <v>12128</v>
      </c>
      <c r="D25">
        <v>33</v>
      </c>
      <c r="E25">
        <v>13</v>
      </c>
      <c r="F25">
        <v>40.04</v>
      </c>
      <c r="G25">
        <v>16.600000000000001</v>
      </c>
      <c r="H25" s="1">
        <v>0.24260000000000001</v>
      </c>
      <c r="I25" s="1">
        <v>0.33350000000000002</v>
      </c>
      <c r="J25">
        <v>24261</v>
      </c>
      <c r="K25">
        <v>3429</v>
      </c>
      <c r="L25">
        <v>22</v>
      </c>
      <c r="M25">
        <v>3875.82</v>
      </c>
      <c r="N25">
        <v>27.9</v>
      </c>
      <c r="O25" s="1">
        <v>0.48520000000000002</v>
      </c>
      <c r="P25" s="1">
        <v>0.66710000000000003</v>
      </c>
      <c r="Q25">
        <v>1</v>
      </c>
      <c r="R25">
        <v>2618</v>
      </c>
      <c r="S25">
        <v>69783</v>
      </c>
      <c r="T25">
        <v>2617.9899999999998</v>
      </c>
      <c r="U25">
        <v>69783.06</v>
      </c>
      <c r="V25" s="1">
        <v>0</v>
      </c>
      <c r="W25" s="1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 s="1">
        <v>0</v>
      </c>
      <c r="AD25" s="1">
        <v>0</v>
      </c>
      <c r="AE25">
        <v>36353</v>
      </c>
      <c r="AF25">
        <v>1827</v>
      </c>
      <c r="AG25">
        <v>2584.16</v>
      </c>
      <c r="AH25" s="1">
        <v>0.72709999999999997</v>
      </c>
      <c r="AI25" s="1">
        <v>0.99960000000000004</v>
      </c>
      <c r="AJ25">
        <v>36367</v>
      </c>
      <c r="AK25">
        <v>82</v>
      </c>
      <c r="AL25">
        <v>74</v>
      </c>
      <c r="AM25">
        <v>84.17</v>
      </c>
      <c r="AN25">
        <v>77.53</v>
      </c>
      <c r="AO25" s="1">
        <v>0.72729999999999995</v>
      </c>
      <c r="AP25" s="1">
        <v>0.72729999999999995</v>
      </c>
      <c r="AQ25">
        <v>36360</v>
      </c>
      <c r="AR25">
        <v>19</v>
      </c>
      <c r="AS25">
        <v>26.06</v>
      </c>
      <c r="AT25" s="1">
        <v>0.72719999999999996</v>
      </c>
      <c r="AU25" s="1">
        <v>0.99980000000000002</v>
      </c>
    </row>
    <row r="26" spans="1:47" x14ac:dyDescent="0.3">
      <c r="A26" t="s">
        <v>71</v>
      </c>
      <c r="C26">
        <v>18032</v>
      </c>
      <c r="D26">
        <v>32</v>
      </c>
      <c r="E26">
        <v>13</v>
      </c>
      <c r="F26">
        <v>37.729999999999997</v>
      </c>
      <c r="G26">
        <v>17.12</v>
      </c>
      <c r="H26" s="1">
        <v>0.36059999999999998</v>
      </c>
      <c r="I26" s="1">
        <v>0.44940000000000002</v>
      </c>
      <c r="J26">
        <v>22118</v>
      </c>
      <c r="K26">
        <v>2996</v>
      </c>
      <c r="L26">
        <v>20</v>
      </c>
      <c r="M26">
        <v>3575.97</v>
      </c>
      <c r="N26">
        <v>25.68</v>
      </c>
      <c r="O26" s="1">
        <v>0.44240000000000002</v>
      </c>
      <c r="P26" s="1">
        <v>0.55130000000000001</v>
      </c>
      <c r="Q26">
        <v>0</v>
      </c>
      <c r="R26">
        <v>1</v>
      </c>
      <c r="S26">
        <v>1</v>
      </c>
      <c r="T26">
        <v>0</v>
      </c>
      <c r="U26">
        <v>0</v>
      </c>
      <c r="V26" s="1">
        <v>0</v>
      </c>
      <c r="W26" s="1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 s="1">
        <v>0</v>
      </c>
      <c r="AD26" s="1">
        <v>0</v>
      </c>
      <c r="AE26">
        <v>40117</v>
      </c>
      <c r="AF26">
        <v>813</v>
      </c>
      <c r="AG26">
        <v>1986.03</v>
      </c>
      <c r="AH26" s="1">
        <v>0.80230000000000001</v>
      </c>
      <c r="AI26" s="1">
        <v>0.99990000000000001</v>
      </c>
      <c r="AJ26">
        <v>40123</v>
      </c>
      <c r="AK26">
        <v>78</v>
      </c>
      <c r="AL26">
        <v>65</v>
      </c>
      <c r="AM26">
        <v>81.760000000000005</v>
      </c>
      <c r="AN26">
        <v>71.06</v>
      </c>
      <c r="AO26" s="1">
        <v>0.80249999999999999</v>
      </c>
      <c r="AP26" s="1">
        <v>0.80249999999999999</v>
      </c>
      <c r="AQ26">
        <v>40107</v>
      </c>
      <c r="AR26">
        <v>16</v>
      </c>
      <c r="AS26">
        <v>21.85</v>
      </c>
      <c r="AT26" s="1">
        <v>0.80210000000000004</v>
      </c>
      <c r="AU26" s="1">
        <v>0.99960000000000004</v>
      </c>
    </row>
    <row r="27" spans="1:47" x14ac:dyDescent="0.3">
      <c r="A27" t="s">
        <v>72</v>
      </c>
      <c r="C27">
        <v>12168</v>
      </c>
      <c r="D27">
        <v>37</v>
      </c>
      <c r="E27">
        <v>12</v>
      </c>
      <c r="F27">
        <v>45.68</v>
      </c>
      <c r="G27">
        <v>15.17</v>
      </c>
      <c r="H27" s="1">
        <v>0.24340000000000001</v>
      </c>
      <c r="I27" s="1">
        <v>0.28720000000000001</v>
      </c>
      <c r="J27">
        <v>30252</v>
      </c>
      <c r="K27">
        <v>2618</v>
      </c>
      <c r="L27">
        <v>15</v>
      </c>
      <c r="M27">
        <v>2945.46</v>
      </c>
      <c r="N27">
        <v>18.260000000000002</v>
      </c>
      <c r="O27" s="1">
        <v>0.60499999999999998</v>
      </c>
      <c r="P27" s="1">
        <v>0.71409999999999996</v>
      </c>
      <c r="Q27">
        <v>0</v>
      </c>
      <c r="R27">
        <v>1</v>
      </c>
      <c r="S27">
        <v>1</v>
      </c>
      <c r="T27">
        <v>0</v>
      </c>
      <c r="U27">
        <v>0</v>
      </c>
      <c r="V27" s="1">
        <v>0</v>
      </c>
      <c r="W27" s="1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 s="1">
        <v>0</v>
      </c>
      <c r="AD27" s="1">
        <v>0</v>
      </c>
      <c r="AE27">
        <v>42352</v>
      </c>
      <c r="AF27">
        <v>1596</v>
      </c>
      <c r="AG27">
        <v>2112.3200000000002</v>
      </c>
      <c r="AH27" s="1">
        <v>0.84699999999999998</v>
      </c>
      <c r="AI27" s="1">
        <v>0.99980000000000002</v>
      </c>
      <c r="AJ27">
        <v>42361</v>
      </c>
      <c r="AK27">
        <v>81</v>
      </c>
      <c r="AL27">
        <v>70</v>
      </c>
      <c r="AM27">
        <v>83.59</v>
      </c>
      <c r="AN27">
        <v>73.27</v>
      </c>
      <c r="AO27" s="1">
        <v>0.84719999999999995</v>
      </c>
      <c r="AP27" s="1">
        <v>0.84719999999999995</v>
      </c>
      <c r="AQ27">
        <v>42341</v>
      </c>
      <c r="AR27">
        <v>14</v>
      </c>
      <c r="AS27">
        <v>17.38</v>
      </c>
      <c r="AT27" s="1">
        <v>0.8468</v>
      </c>
      <c r="AU27" s="1">
        <v>0.99950000000000006</v>
      </c>
    </row>
    <row r="28" spans="1:47" x14ac:dyDescent="0.3">
      <c r="A28" t="s">
        <v>73</v>
      </c>
      <c r="C28">
        <v>16332</v>
      </c>
      <c r="D28">
        <v>32</v>
      </c>
      <c r="E28">
        <v>11</v>
      </c>
      <c r="F28">
        <v>41.38</v>
      </c>
      <c r="G28">
        <v>14</v>
      </c>
      <c r="H28" s="1">
        <v>0.3266</v>
      </c>
      <c r="I28" s="1">
        <v>0.40360000000000001</v>
      </c>
      <c r="J28">
        <v>24230</v>
      </c>
      <c r="K28">
        <v>1114</v>
      </c>
      <c r="L28">
        <v>14</v>
      </c>
      <c r="M28">
        <v>1326.94</v>
      </c>
      <c r="N28">
        <v>16.97</v>
      </c>
      <c r="O28" s="1">
        <v>0.48459999999999998</v>
      </c>
      <c r="P28" s="1">
        <v>0.5988</v>
      </c>
      <c r="Q28">
        <v>0</v>
      </c>
      <c r="R28">
        <v>1</v>
      </c>
      <c r="S28">
        <v>1</v>
      </c>
      <c r="T28">
        <v>0</v>
      </c>
      <c r="U28">
        <v>0</v>
      </c>
      <c r="V28" s="1">
        <v>0</v>
      </c>
      <c r="W28" s="1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 s="1">
        <v>0</v>
      </c>
      <c r="AD28" s="1">
        <v>0</v>
      </c>
      <c r="AE28">
        <v>40454</v>
      </c>
      <c r="AF28">
        <v>453</v>
      </c>
      <c r="AG28">
        <v>808.72</v>
      </c>
      <c r="AH28" s="1">
        <v>0.80910000000000004</v>
      </c>
      <c r="AI28" s="1">
        <v>0.99970000000000003</v>
      </c>
      <c r="AJ28">
        <v>40466</v>
      </c>
      <c r="AK28">
        <v>77</v>
      </c>
      <c r="AL28">
        <v>62</v>
      </c>
      <c r="AM28">
        <v>81.12</v>
      </c>
      <c r="AN28">
        <v>68.13</v>
      </c>
      <c r="AO28" s="1">
        <v>0.80930000000000002</v>
      </c>
      <c r="AP28" s="1">
        <v>0.80930000000000002</v>
      </c>
      <c r="AQ28">
        <v>40442</v>
      </c>
      <c r="AR28">
        <v>12</v>
      </c>
      <c r="AS28">
        <v>15.79</v>
      </c>
      <c r="AT28" s="1">
        <v>0.80879999999999996</v>
      </c>
      <c r="AU28" s="1">
        <v>0.99939999999999996</v>
      </c>
    </row>
    <row r="29" spans="1:47" x14ac:dyDescent="0.3">
      <c r="A29" t="s">
        <v>74</v>
      </c>
      <c r="C29">
        <v>14485</v>
      </c>
      <c r="D29">
        <v>37</v>
      </c>
      <c r="E29">
        <v>13</v>
      </c>
      <c r="F29">
        <v>43.72</v>
      </c>
      <c r="G29">
        <v>16</v>
      </c>
      <c r="H29" s="1">
        <v>0.28970000000000001</v>
      </c>
      <c r="I29" s="1">
        <v>0.37509999999999999</v>
      </c>
      <c r="J29">
        <v>24178</v>
      </c>
      <c r="K29">
        <v>2288</v>
      </c>
      <c r="L29">
        <v>16</v>
      </c>
      <c r="M29">
        <v>2732.59</v>
      </c>
      <c r="N29">
        <v>19.98</v>
      </c>
      <c r="O29" s="1">
        <v>0.48359999999999997</v>
      </c>
      <c r="P29" s="1">
        <v>0.62619999999999998</v>
      </c>
      <c r="Q29">
        <v>0</v>
      </c>
      <c r="R29">
        <v>1</v>
      </c>
      <c r="S29">
        <v>1</v>
      </c>
      <c r="T29">
        <v>0</v>
      </c>
      <c r="U29">
        <v>0</v>
      </c>
      <c r="V29" s="1">
        <v>0</v>
      </c>
      <c r="W29" s="1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 s="1">
        <v>0</v>
      </c>
      <c r="AD29" s="1">
        <v>0</v>
      </c>
      <c r="AE29">
        <v>38603</v>
      </c>
      <c r="AF29">
        <v>1065</v>
      </c>
      <c r="AG29">
        <v>1722.72</v>
      </c>
      <c r="AH29" s="1">
        <v>0.77210000000000001</v>
      </c>
      <c r="AI29" s="1">
        <v>0.99980000000000002</v>
      </c>
      <c r="AJ29">
        <v>38612</v>
      </c>
      <c r="AK29">
        <v>83</v>
      </c>
      <c r="AL29">
        <v>71</v>
      </c>
      <c r="AM29">
        <v>85.14</v>
      </c>
      <c r="AN29">
        <v>74.69</v>
      </c>
      <c r="AO29" s="1">
        <v>0.7722</v>
      </c>
      <c r="AP29" s="1">
        <v>0.7722</v>
      </c>
      <c r="AQ29">
        <v>38596</v>
      </c>
      <c r="AR29">
        <v>14</v>
      </c>
      <c r="AS29">
        <v>18.5</v>
      </c>
      <c r="AT29" s="1">
        <v>0.77190000000000003</v>
      </c>
      <c r="AU29" s="1">
        <v>0.99960000000000004</v>
      </c>
    </row>
    <row r="30" spans="1:47" x14ac:dyDescent="0.3">
      <c r="A30" t="s">
        <v>75</v>
      </c>
      <c r="C30">
        <v>12720</v>
      </c>
      <c r="D30">
        <v>32</v>
      </c>
      <c r="E30">
        <v>11</v>
      </c>
      <c r="F30">
        <v>39.83</v>
      </c>
      <c r="G30">
        <v>14.4</v>
      </c>
      <c r="H30" s="1">
        <v>0.25440000000000002</v>
      </c>
      <c r="I30" s="1">
        <v>0.33789999999999998</v>
      </c>
      <c r="J30">
        <v>24978</v>
      </c>
      <c r="K30">
        <v>2618</v>
      </c>
      <c r="L30">
        <v>14</v>
      </c>
      <c r="M30">
        <v>3039.79</v>
      </c>
      <c r="N30">
        <v>18.61</v>
      </c>
      <c r="O30" s="1">
        <v>0.49959999999999999</v>
      </c>
      <c r="P30" s="1">
        <v>0.66359999999999997</v>
      </c>
      <c r="Q30">
        <v>0</v>
      </c>
      <c r="R30">
        <v>1</v>
      </c>
      <c r="S30">
        <v>1</v>
      </c>
      <c r="T30">
        <v>0</v>
      </c>
      <c r="U30">
        <v>0</v>
      </c>
      <c r="V30" s="1">
        <v>0</v>
      </c>
      <c r="W30" s="1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 s="1">
        <v>0</v>
      </c>
      <c r="AD30" s="1">
        <v>0</v>
      </c>
      <c r="AE30">
        <v>37624</v>
      </c>
      <c r="AF30">
        <v>1275</v>
      </c>
      <c r="AG30">
        <v>2018.57</v>
      </c>
      <c r="AH30" s="1">
        <v>0.75249999999999995</v>
      </c>
      <c r="AI30" s="1">
        <v>0.99960000000000004</v>
      </c>
      <c r="AJ30">
        <v>37639</v>
      </c>
      <c r="AK30">
        <v>80</v>
      </c>
      <c r="AL30">
        <v>68</v>
      </c>
      <c r="AM30">
        <v>83.19</v>
      </c>
      <c r="AN30">
        <v>72.67</v>
      </c>
      <c r="AO30" s="1">
        <v>0.75280000000000002</v>
      </c>
      <c r="AP30" s="1">
        <v>0.75280000000000002</v>
      </c>
      <c r="AQ30">
        <v>37615</v>
      </c>
      <c r="AR30">
        <v>14</v>
      </c>
      <c r="AS30">
        <v>17.2</v>
      </c>
      <c r="AT30" s="1">
        <v>0.75229999999999997</v>
      </c>
      <c r="AU30" s="1">
        <v>0.99939999999999996</v>
      </c>
    </row>
    <row r="31" spans="1:47" x14ac:dyDescent="0.3">
      <c r="A31" t="s">
        <v>76</v>
      </c>
      <c r="C31">
        <v>12659</v>
      </c>
      <c r="D31">
        <v>33</v>
      </c>
      <c r="E31">
        <v>14</v>
      </c>
      <c r="F31">
        <v>39.57</v>
      </c>
      <c r="G31">
        <v>16.41</v>
      </c>
      <c r="H31" s="1">
        <v>0.25319999999999998</v>
      </c>
      <c r="I31" s="1">
        <v>0.31950000000000001</v>
      </c>
      <c r="J31">
        <v>26995</v>
      </c>
      <c r="K31">
        <v>3924</v>
      </c>
      <c r="L31">
        <v>16</v>
      </c>
      <c r="M31">
        <v>4523.96</v>
      </c>
      <c r="N31">
        <v>19.68</v>
      </c>
      <c r="O31" s="1">
        <v>0.53990000000000005</v>
      </c>
      <c r="P31" s="1">
        <v>0.68130000000000002</v>
      </c>
      <c r="Q31">
        <v>0</v>
      </c>
      <c r="R31">
        <v>1</v>
      </c>
      <c r="S31">
        <v>1</v>
      </c>
      <c r="T31">
        <v>0</v>
      </c>
      <c r="U31">
        <v>0</v>
      </c>
      <c r="V31" s="1">
        <v>0</v>
      </c>
      <c r="W31" s="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 s="1">
        <v>0</v>
      </c>
      <c r="AD31" s="1">
        <v>0</v>
      </c>
      <c r="AE31">
        <v>39620</v>
      </c>
      <c r="AF31">
        <v>2091</v>
      </c>
      <c r="AG31">
        <v>3090.08</v>
      </c>
      <c r="AH31" s="1">
        <v>0.79239999999999999</v>
      </c>
      <c r="AI31" s="1">
        <v>0.99990000000000001</v>
      </c>
      <c r="AJ31">
        <v>39625</v>
      </c>
      <c r="AK31">
        <v>80</v>
      </c>
      <c r="AL31">
        <v>68</v>
      </c>
      <c r="AM31">
        <v>83.47</v>
      </c>
      <c r="AN31">
        <v>72.239999999999995</v>
      </c>
      <c r="AO31" s="1">
        <v>0.79249999999999998</v>
      </c>
      <c r="AP31" s="1">
        <v>0.79249999999999998</v>
      </c>
      <c r="AQ31">
        <v>39617</v>
      </c>
      <c r="AR31">
        <v>15</v>
      </c>
      <c r="AS31">
        <v>18.64</v>
      </c>
      <c r="AT31" s="1">
        <v>0.7923</v>
      </c>
      <c r="AU31" s="1">
        <v>0.99980000000000002</v>
      </c>
    </row>
    <row r="32" spans="1:47" x14ac:dyDescent="0.3">
      <c r="A32" t="s">
        <v>77</v>
      </c>
      <c r="C32">
        <v>13354</v>
      </c>
      <c r="D32">
        <v>32</v>
      </c>
      <c r="E32">
        <v>12</v>
      </c>
      <c r="F32">
        <v>40.21</v>
      </c>
      <c r="G32">
        <v>14.59</v>
      </c>
      <c r="H32" s="1">
        <v>0.2671</v>
      </c>
      <c r="I32" s="1">
        <v>0.33660000000000001</v>
      </c>
      <c r="J32">
        <v>26363</v>
      </c>
      <c r="K32">
        <v>3587</v>
      </c>
      <c r="L32">
        <v>15</v>
      </c>
      <c r="M32">
        <v>4317.5</v>
      </c>
      <c r="N32">
        <v>18.7</v>
      </c>
      <c r="O32" s="1">
        <v>0.52729999999999999</v>
      </c>
      <c r="P32" s="1">
        <v>0.66449999999999998</v>
      </c>
      <c r="Q32">
        <v>0</v>
      </c>
      <c r="R32">
        <v>1</v>
      </c>
      <c r="S32">
        <v>1</v>
      </c>
      <c r="T32">
        <v>0</v>
      </c>
      <c r="U32">
        <v>0</v>
      </c>
      <c r="V32" s="1">
        <v>0</v>
      </c>
      <c r="W32" s="1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 s="1">
        <v>0</v>
      </c>
      <c r="AD32" s="1">
        <v>0</v>
      </c>
      <c r="AE32">
        <v>39664</v>
      </c>
      <c r="AF32">
        <v>1911</v>
      </c>
      <c r="AG32">
        <v>2878.19</v>
      </c>
      <c r="AH32" s="1">
        <v>0.79330000000000001</v>
      </c>
      <c r="AI32" s="1">
        <v>0.99980000000000002</v>
      </c>
      <c r="AJ32">
        <v>39673</v>
      </c>
      <c r="AK32">
        <v>82</v>
      </c>
      <c r="AL32">
        <v>69</v>
      </c>
      <c r="AM32">
        <v>84.94</v>
      </c>
      <c r="AN32">
        <v>73.540000000000006</v>
      </c>
      <c r="AO32" s="1">
        <v>0.79349999999999998</v>
      </c>
      <c r="AP32" s="1">
        <v>0.79349999999999998</v>
      </c>
      <c r="AQ32">
        <v>39649</v>
      </c>
      <c r="AR32">
        <v>14</v>
      </c>
      <c r="AS32">
        <v>17.329999999999998</v>
      </c>
      <c r="AT32" s="1">
        <v>0.79300000000000004</v>
      </c>
      <c r="AU32" s="1">
        <v>0.99939999999999996</v>
      </c>
    </row>
    <row r="33" spans="1:47" x14ac:dyDescent="0.3">
      <c r="A33" t="s">
        <v>78</v>
      </c>
      <c r="C33">
        <v>14520</v>
      </c>
      <c r="D33">
        <v>29</v>
      </c>
      <c r="E33">
        <v>11</v>
      </c>
      <c r="F33">
        <v>35.35</v>
      </c>
      <c r="G33">
        <v>14.28</v>
      </c>
      <c r="H33" s="1">
        <v>0.29039999999999999</v>
      </c>
      <c r="I33" s="1">
        <v>0.36299999999999999</v>
      </c>
      <c r="J33">
        <v>25508</v>
      </c>
      <c r="K33">
        <v>3429</v>
      </c>
      <c r="L33">
        <v>14</v>
      </c>
      <c r="M33">
        <v>3966.19</v>
      </c>
      <c r="N33">
        <v>17.66</v>
      </c>
      <c r="O33" s="1">
        <v>0.51019999999999999</v>
      </c>
      <c r="P33" s="1">
        <v>0.63780000000000003</v>
      </c>
      <c r="Q33">
        <v>0</v>
      </c>
      <c r="R33">
        <v>1</v>
      </c>
      <c r="S33">
        <v>1</v>
      </c>
      <c r="T33">
        <v>0</v>
      </c>
      <c r="U33">
        <v>0</v>
      </c>
      <c r="V33" s="1">
        <v>0</v>
      </c>
      <c r="W33" s="1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 s="1">
        <v>0</v>
      </c>
      <c r="AD33" s="1">
        <v>0</v>
      </c>
      <c r="AE33">
        <v>39983</v>
      </c>
      <c r="AF33">
        <v>1526</v>
      </c>
      <c r="AG33">
        <v>2535.84</v>
      </c>
      <c r="AH33" s="1">
        <v>0.79969999999999997</v>
      </c>
      <c r="AI33" s="1">
        <v>0.99970000000000003</v>
      </c>
      <c r="AJ33">
        <v>39995</v>
      </c>
      <c r="AK33">
        <v>76</v>
      </c>
      <c r="AL33">
        <v>62</v>
      </c>
      <c r="AM33">
        <v>79.83</v>
      </c>
      <c r="AN33">
        <v>68.14</v>
      </c>
      <c r="AO33" s="1">
        <v>0.79990000000000006</v>
      </c>
      <c r="AP33" s="1">
        <v>0.79990000000000006</v>
      </c>
      <c r="AQ33">
        <v>39981</v>
      </c>
      <c r="AR33">
        <v>13</v>
      </c>
      <c r="AS33">
        <v>16.43</v>
      </c>
      <c r="AT33" s="1">
        <v>0.79959999999999998</v>
      </c>
      <c r="AU33" s="1">
        <v>0.99960000000000004</v>
      </c>
    </row>
    <row r="34" spans="1:47" x14ac:dyDescent="0.3">
      <c r="A34" t="s">
        <v>79</v>
      </c>
      <c r="C34">
        <v>13033</v>
      </c>
      <c r="D34">
        <v>32</v>
      </c>
      <c r="E34">
        <v>12</v>
      </c>
      <c r="F34">
        <v>38.44</v>
      </c>
      <c r="G34">
        <v>15</v>
      </c>
      <c r="H34" s="1">
        <v>0.26069999999999999</v>
      </c>
      <c r="I34" s="1">
        <v>0.3392</v>
      </c>
      <c r="J34">
        <v>25414</v>
      </c>
      <c r="K34">
        <v>2618</v>
      </c>
      <c r="L34">
        <v>15</v>
      </c>
      <c r="M34">
        <v>3038.7</v>
      </c>
      <c r="N34">
        <v>18.53</v>
      </c>
      <c r="O34" s="1">
        <v>0.50829999999999997</v>
      </c>
      <c r="P34" s="1">
        <v>0.66149999999999998</v>
      </c>
      <c r="Q34">
        <v>0</v>
      </c>
      <c r="R34">
        <v>1</v>
      </c>
      <c r="S34">
        <v>1</v>
      </c>
      <c r="T34">
        <v>0</v>
      </c>
      <c r="U34">
        <v>0</v>
      </c>
      <c r="V34" s="1">
        <v>0</v>
      </c>
      <c r="W34" s="1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 s="1">
        <v>0</v>
      </c>
      <c r="AD34" s="1">
        <v>0</v>
      </c>
      <c r="AE34">
        <v>38413</v>
      </c>
      <c r="AF34">
        <v>1395</v>
      </c>
      <c r="AG34">
        <v>2013.36</v>
      </c>
      <c r="AH34" s="1">
        <v>0.76829999999999998</v>
      </c>
      <c r="AI34" s="1">
        <v>0.99980000000000002</v>
      </c>
      <c r="AJ34">
        <v>38419</v>
      </c>
      <c r="AK34">
        <v>80</v>
      </c>
      <c r="AL34">
        <v>68</v>
      </c>
      <c r="AM34">
        <v>82.87</v>
      </c>
      <c r="AN34">
        <v>73.06</v>
      </c>
      <c r="AO34" s="1">
        <v>0.76839999999999997</v>
      </c>
      <c r="AP34" s="1">
        <v>0.76839999999999997</v>
      </c>
      <c r="AQ34">
        <v>38388</v>
      </c>
      <c r="AR34">
        <v>14</v>
      </c>
      <c r="AS34">
        <v>17.350000000000001</v>
      </c>
      <c r="AT34" s="1">
        <v>0.76780000000000004</v>
      </c>
      <c r="AU34" s="1">
        <v>0.99919999999999998</v>
      </c>
    </row>
    <row r="35" spans="1:47" x14ac:dyDescent="0.3">
      <c r="A35" t="s">
        <v>80</v>
      </c>
      <c r="C35">
        <v>18178</v>
      </c>
      <c r="D35">
        <v>29</v>
      </c>
      <c r="E35">
        <v>12</v>
      </c>
      <c r="F35">
        <v>34.81</v>
      </c>
      <c r="G35">
        <v>14.61</v>
      </c>
      <c r="H35" s="1">
        <v>0.36359999999999998</v>
      </c>
      <c r="I35" s="1">
        <v>0.42409999999999998</v>
      </c>
      <c r="J35">
        <v>24706</v>
      </c>
      <c r="K35">
        <v>3924</v>
      </c>
      <c r="L35">
        <v>14</v>
      </c>
      <c r="M35">
        <v>4626.32</v>
      </c>
      <c r="N35">
        <v>17.940000000000001</v>
      </c>
      <c r="O35" s="1">
        <v>0.49409999999999998</v>
      </c>
      <c r="P35" s="1">
        <v>0.57640000000000002</v>
      </c>
      <c r="Q35">
        <v>0</v>
      </c>
      <c r="R35">
        <v>1</v>
      </c>
      <c r="S35">
        <v>1</v>
      </c>
      <c r="T35">
        <v>0</v>
      </c>
      <c r="U35">
        <v>0</v>
      </c>
      <c r="V35" s="1">
        <v>0</v>
      </c>
      <c r="W35" s="1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 s="1">
        <v>0</v>
      </c>
      <c r="AD35" s="1">
        <v>0</v>
      </c>
      <c r="AE35">
        <v>42845</v>
      </c>
      <c r="AF35">
        <v>1275</v>
      </c>
      <c r="AG35">
        <v>2677.91</v>
      </c>
      <c r="AH35" s="1">
        <v>0.8569</v>
      </c>
      <c r="AI35" s="1">
        <v>0.99970000000000003</v>
      </c>
      <c r="AJ35">
        <v>42859</v>
      </c>
      <c r="AK35">
        <v>78</v>
      </c>
      <c r="AL35">
        <v>62</v>
      </c>
      <c r="AM35">
        <v>82.64</v>
      </c>
      <c r="AN35">
        <v>67.13</v>
      </c>
      <c r="AO35" s="1">
        <v>0.85719999999999996</v>
      </c>
      <c r="AP35" s="1">
        <v>0.85719999999999996</v>
      </c>
      <c r="AQ35">
        <v>42835</v>
      </c>
      <c r="AR35">
        <v>13</v>
      </c>
      <c r="AS35">
        <v>16.54</v>
      </c>
      <c r="AT35" s="1">
        <v>0.85670000000000002</v>
      </c>
      <c r="AU35" s="1">
        <v>0.99939999999999996</v>
      </c>
    </row>
    <row r="36" spans="1:47" x14ac:dyDescent="0.3">
      <c r="A36" t="s">
        <v>81</v>
      </c>
      <c r="C36">
        <v>14843</v>
      </c>
      <c r="D36">
        <v>31</v>
      </c>
      <c r="E36">
        <v>12</v>
      </c>
      <c r="F36">
        <v>38.53</v>
      </c>
      <c r="G36">
        <v>15.66</v>
      </c>
      <c r="H36" s="1">
        <v>0.2969</v>
      </c>
      <c r="I36" s="1">
        <v>0.41570000000000001</v>
      </c>
      <c r="J36">
        <v>20907</v>
      </c>
      <c r="K36">
        <v>1911</v>
      </c>
      <c r="L36">
        <v>16</v>
      </c>
      <c r="M36">
        <v>2484.89</v>
      </c>
      <c r="N36">
        <v>20.89</v>
      </c>
      <c r="O36" s="1">
        <v>0.41810000000000003</v>
      </c>
      <c r="P36" s="1">
        <v>0.58560000000000001</v>
      </c>
      <c r="Q36">
        <v>0</v>
      </c>
      <c r="R36">
        <v>1</v>
      </c>
      <c r="S36">
        <v>1</v>
      </c>
      <c r="T36">
        <v>0</v>
      </c>
      <c r="U36">
        <v>0</v>
      </c>
      <c r="V36" s="1">
        <v>0</v>
      </c>
      <c r="W36" s="1">
        <v>0</v>
      </c>
      <c r="X36">
        <v>0</v>
      </c>
      <c r="Y36">
        <v>1</v>
      </c>
      <c r="Z36">
        <v>1</v>
      </c>
      <c r="AA36">
        <v>0</v>
      </c>
      <c r="AB36">
        <v>0</v>
      </c>
      <c r="AC36" s="1">
        <v>0</v>
      </c>
      <c r="AD36" s="1">
        <v>0</v>
      </c>
      <c r="AE36">
        <v>35687</v>
      </c>
      <c r="AF36">
        <v>813</v>
      </c>
      <c r="AG36">
        <v>1442.1</v>
      </c>
      <c r="AH36" s="1">
        <v>0.7137</v>
      </c>
      <c r="AI36" s="1">
        <v>0.99950000000000006</v>
      </c>
      <c r="AJ36">
        <v>35704</v>
      </c>
      <c r="AK36">
        <v>82</v>
      </c>
      <c r="AL36">
        <v>69</v>
      </c>
      <c r="AM36">
        <v>84.62</v>
      </c>
      <c r="AN36">
        <v>73.55</v>
      </c>
      <c r="AO36" s="1">
        <v>0.71409999999999996</v>
      </c>
      <c r="AP36" s="1">
        <v>0.71409999999999996</v>
      </c>
      <c r="AQ36">
        <v>35686</v>
      </c>
      <c r="AR36">
        <v>14</v>
      </c>
      <c r="AS36">
        <v>18.72</v>
      </c>
      <c r="AT36" s="1">
        <v>0.7137</v>
      </c>
      <c r="AU36" s="1">
        <v>0.99950000000000006</v>
      </c>
    </row>
    <row r="37" spans="1:47" x14ac:dyDescent="0.3">
      <c r="A37" t="s">
        <v>82</v>
      </c>
      <c r="C37">
        <v>13481</v>
      </c>
      <c r="D37">
        <v>35</v>
      </c>
      <c r="E37">
        <v>15</v>
      </c>
      <c r="F37">
        <v>42</v>
      </c>
      <c r="G37">
        <v>18.39</v>
      </c>
      <c r="H37" s="1">
        <v>0.26960000000000001</v>
      </c>
      <c r="I37" s="1">
        <v>0.3468</v>
      </c>
      <c r="J37">
        <v>25438</v>
      </c>
      <c r="K37">
        <v>3429</v>
      </c>
      <c r="L37">
        <v>18</v>
      </c>
      <c r="M37">
        <v>3979.11</v>
      </c>
      <c r="N37">
        <v>21.82</v>
      </c>
      <c r="O37" s="1">
        <v>0.50880000000000003</v>
      </c>
      <c r="P37" s="1">
        <v>0.65439999999999998</v>
      </c>
      <c r="Q37">
        <v>0</v>
      </c>
      <c r="R37">
        <v>1</v>
      </c>
      <c r="S37">
        <v>1</v>
      </c>
      <c r="T37">
        <v>0</v>
      </c>
      <c r="U37">
        <v>0</v>
      </c>
      <c r="V37" s="1">
        <v>0</v>
      </c>
      <c r="W37" s="1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 s="1">
        <v>0</v>
      </c>
      <c r="AD37" s="1">
        <v>0</v>
      </c>
      <c r="AE37">
        <v>38866</v>
      </c>
      <c r="AF37">
        <v>1827</v>
      </c>
      <c r="AG37">
        <v>2606.42</v>
      </c>
      <c r="AH37" s="1">
        <v>0.77729999999999999</v>
      </c>
      <c r="AI37" s="1">
        <v>0.99980000000000002</v>
      </c>
      <c r="AJ37">
        <v>38875</v>
      </c>
      <c r="AK37">
        <v>81</v>
      </c>
      <c r="AL37">
        <v>71</v>
      </c>
      <c r="AM37">
        <v>84.17</v>
      </c>
      <c r="AN37">
        <v>74.989999999999995</v>
      </c>
      <c r="AO37" s="1">
        <v>0.77749999999999997</v>
      </c>
      <c r="AP37" s="1">
        <v>0.77749999999999997</v>
      </c>
      <c r="AQ37">
        <v>38866</v>
      </c>
      <c r="AR37">
        <v>17</v>
      </c>
      <c r="AS37">
        <v>20.63</v>
      </c>
      <c r="AT37" s="1">
        <v>0.77729999999999999</v>
      </c>
      <c r="AU37" s="1">
        <v>0.99980000000000002</v>
      </c>
    </row>
    <row r="38" spans="1:47" x14ac:dyDescent="0.3">
      <c r="A38" t="s">
        <v>83</v>
      </c>
      <c r="C38">
        <v>15941</v>
      </c>
      <c r="D38">
        <v>37</v>
      </c>
      <c r="E38">
        <v>15</v>
      </c>
      <c r="F38">
        <v>43.01</v>
      </c>
      <c r="G38">
        <v>18.670000000000002</v>
      </c>
      <c r="H38" s="1">
        <v>0.31879999999999997</v>
      </c>
      <c r="I38" s="1">
        <v>0.44669999999999999</v>
      </c>
      <c r="J38">
        <v>19760</v>
      </c>
      <c r="K38">
        <v>3587</v>
      </c>
      <c r="L38">
        <v>17</v>
      </c>
      <c r="M38">
        <v>4131.3900000000003</v>
      </c>
      <c r="N38">
        <v>21.54</v>
      </c>
      <c r="O38" s="1">
        <v>0.3952</v>
      </c>
      <c r="P38" s="1">
        <v>0.55369999999999997</v>
      </c>
      <c r="Q38">
        <v>0</v>
      </c>
      <c r="R38">
        <v>1</v>
      </c>
      <c r="S38">
        <v>1</v>
      </c>
      <c r="T38">
        <v>0</v>
      </c>
      <c r="U38">
        <v>0</v>
      </c>
      <c r="V38" s="1">
        <v>0</v>
      </c>
      <c r="W38" s="1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 s="1">
        <v>0</v>
      </c>
      <c r="AD38" s="1">
        <v>0</v>
      </c>
      <c r="AE38">
        <v>35680</v>
      </c>
      <c r="AF38">
        <v>931</v>
      </c>
      <c r="AG38">
        <v>2299.11</v>
      </c>
      <c r="AH38" s="1">
        <v>0.71360000000000001</v>
      </c>
      <c r="AI38" s="1">
        <v>0.99990000000000001</v>
      </c>
      <c r="AJ38">
        <v>35684</v>
      </c>
      <c r="AK38">
        <v>83</v>
      </c>
      <c r="AL38">
        <v>73</v>
      </c>
      <c r="AM38">
        <v>85.37</v>
      </c>
      <c r="AN38">
        <v>77.39</v>
      </c>
      <c r="AO38" s="1">
        <v>0.7137</v>
      </c>
      <c r="AP38" s="1">
        <v>0.7137</v>
      </c>
      <c r="AQ38">
        <v>35673</v>
      </c>
      <c r="AR38">
        <v>16</v>
      </c>
      <c r="AS38">
        <v>20.25</v>
      </c>
      <c r="AT38" s="1">
        <v>0.71350000000000002</v>
      </c>
      <c r="AU38" s="1">
        <v>0.99970000000000003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C1" workbookViewId="0">
      <selection activeCell="R3" sqref="R3:T14"/>
    </sheetView>
  </sheetViews>
  <sheetFormatPr defaultRowHeight="14.4" x14ac:dyDescent="0.3"/>
  <cols>
    <col min="3" max="4" width="11.6640625" bestFit="1" customWidth="1"/>
    <col min="5" max="6" width="10.21875" bestFit="1" customWidth="1"/>
  </cols>
  <sheetData>
    <row r="1" spans="1:24" x14ac:dyDescent="0.3">
      <c r="A1" t="s">
        <v>0</v>
      </c>
      <c r="I1" t="s">
        <v>102</v>
      </c>
      <c r="J1" t="s">
        <v>103</v>
      </c>
    </row>
    <row r="2" spans="1:24" x14ac:dyDescent="0.3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I2" t="s">
        <v>96</v>
      </c>
      <c r="J2" t="s">
        <v>97</v>
      </c>
      <c r="L2" t="s">
        <v>98</v>
      </c>
      <c r="M2" t="s">
        <v>99</v>
      </c>
      <c r="O2" t="s">
        <v>100</v>
      </c>
      <c r="P2" t="s">
        <v>101</v>
      </c>
      <c r="S2" t="s">
        <v>108</v>
      </c>
      <c r="T2" t="s">
        <v>109</v>
      </c>
      <c r="W2" s="2" t="s">
        <v>110</v>
      </c>
      <c r="X2" t="s">
        <v>111</v>
      </c>
    </row>
    <row r="3" spans="1:24" x14ac:dyDescent="0.3">
      <c r="A3" t="s">
        <v>48</v>
      </c>
      <c r="B3" t="s">
        <v>84</v>
      </c>
      <c r="C3">
        <v>2091</v>
      </c>
      <c r="D3">
        <v>264</v>
      </c>
      <c r="E3">
        <v>2485.56</v>
      </c>
      <c r="F3">
        <v>365.44</v>
      </c>
      <c r="H3" t="s">
        <v>84</v>
      </c>
      <c r="I3">
        <f>AVERAGE(E3,E15)</f>
        <v>2572.1099999999997</v>
      </c>
      <c r="J3">
        <f>AVERAGE(C3,C15)</f>
        <v>2189.5</v>
      </c>
      <c r="L3">
        <f>F3-F15</f>
        <v>295.5</v>
      </c>
      <c r="M3">
        <f>D3-D15</f>
        <v>204</v>
      </c>
      <c r="O3">
        <f>L3/I3</f>
        <v>0.11488622181788494</v>
      </c>
      <c r="P3">
        <f>M3/J3</f>
        <v>9.3171957067823705E-2</v>
      </c>
      <c r="R3">
        <v>0.76</v>
      </c>
      <c r="S3">
        <f>D3-D27</f>
        <v>249</v>
      </c>
      <c r="T3">
        <f>D15-D27</f>
        <v>45</v>
      </c>
      <c r="W3">
        <f>S3/J3</f>
        <v>0.11372459465631422</v>
      </c>
      <c r="X3">
        <f>T3/J3</f>
        <v>2.0552637588490522E-2</v>
      </c>
    </row>
    <row r="4" spans="1:24" x14ac:dyDescent="0.3">
      <c r="A4" t="s">
        <v>49</v>
      </c>
      <c r="B4" t="s">
        <v>85</v>
      </c>
      <c r="C4">
        <v>973</v>
      </c>
      <c r="D4">
        <v>362</v>
      </c>
      <c r="E4">
        <v>1181.48</v>
      </c>
      <c r="F4">
        <v>676.58</v>
      </c>
      <c r="H4" t="s">
        <v>85</v>
      </c>
      <c r="I4">
        <f t="shared" ref="I4:I14" si="0">AVERAGE(E4,E16)</f>
        <v>1232.18</v>
      </c>
      <c r="J4">
        <f t="shared" ref="J4:J14" si="1">AVERAGE(C4,C16)</f>
        <v>1019</v>
      </c>
      <c r="L4">
        <f t="shared" ref="L4:L14" si="2">F4-F16</f>
        <v>551.78000000000009</v>
      </c>
      <c r="M4">
        <f t="shared" ref="M4:M14" si="3">D4-D16</f>
        <v>284</v>
      </c>
      <c r="O4">
        <f t="shared" ref="O4:O14" si="4">L4/I4</f>
        <v>0.44780795013715535</v>
      </c>
      <c r="P4">
        <f t="shared" ref="P4:P14" si="5">M4/J4</f>
        <v>0.27870461236506378</v>
      </c>
      <c r="R4">
        <v>0.66</v>
      </c>
      <c r="S4">
        <f t="shared" ref="S4:S14" si="6">D4-D28</f>
        <v>348</v>
      </c>
      <c r="T4">
        <f t="shared" ref="T4:T14" si="7">D16-D28</f>
        <v>64</v>
      </c>
      <c r="W4">
        <f t="shared" ref="W4:W14" si="8">S4/J4</f>
        <v>0.34151128557409227</v>
      </c>
      <c r="X4">
        <f t="shared" ref="X4:X14" si="9">T4/J4</f>
        <v>6.2806673209028455E-2</v>
      </c>
    </row>
    <row r="5" spans="1:24" x14ac:dyDescent="0.3">
      <c r="A5" t="s">
        <v>50</v>
      </c>
      <c r="B5" t="s">
        <v>86</v>
      </c>
      <c r="C5">
        <v>2288</v>
      </c>
      <c r="D5">
        <v>123</v>
      </c>
      <c r="E5">
        <v>2683.91</v>
      </c>
      <c r="F5">
        <v>150.21</v>
      </c>
      <c r="H5" t="s">
        <v>86</v>
      </c>
      <c r="I5">
        <f t="shared" si="0"/>
        <v>2607.605</v>
      </c>
      <c r="J5">
        <f t="shared" si="1"/>
        <v>2189.5</v>
      </c>
      <c r="L5">
        <f t="shared" si="2"/>
        <v>118.38000000000001</v>
      </c>
      <c r="M5">
        <f t="shared" si="3"/>
        <v>100</v>
      </c>
      <c r="O5">
        <f t="shared" si="4"/>
        <v>4.5397980138863057E-2</v>
      </c>
      <c r="P5">
        <f t="shared" si="5"/>
        <v>4.5672527974423387E-2</v>
      </c>
      <c r="R5">
        <v>0.64</v>
      </c>
      <c r="S5">
        <f t="shared" si="6"/>
        <v>107</v>
      </c>
      <c r="T5">
        <f t="shared" si="7"/>
        <v>7</v>
      </c>
      <c r="W5">
        <f t="shared" si="8"/>
        <v>4.8869604932633023E-2</v>
      </c>
      <c r="X5">
        <f t="shared" si="9"/>
        <v>3.1970769582096367E-3</v>
      </c>
    </row>
    <row r="6" spans="1:24" x14ac:dyDescent="0.3">
      <c r="A6" t="s">
        <v>51</v>
      </c>
      <c r="B6" t="s">
        <v>87</v>
      </c>
      <c r="C6">
        <v>2288</v>
      </c>
      <c r="D6">
        <v>82</v>
      </c>
      <c r="E6">
        <v>2649.69</v>
      </c>
      <c r="F6">
        <v>97.22</v>
      </c>
      <c r="H6" t="s">
        <v>87</v>
      </c>
      <c r="I6">
        <f t="shared" si="0"/>
        <v>2791.2049999999999</v>
      </c>
      <c r="J6">
        <f t="shared" si="1"/>
        <v>2395.5</v>
      </c>
      <c r="L6">
        <f t="shared" si="2"/>
        <v>75.2</v>
      </c>
      <c r="M6">
        <f t="shared" si="3"/>
        <v>66</v>
      </c>
      <c r="O6">
        <f t="shared" si="4"/>
        <v>2.694176887759946E-2</v>
      </c>
      <c r="P6">
        <f t="shared" si="5"/>
        <v>2.7551659361302442E-2</v>
      </c>
      <c r="R6">
        <v>0.81</v>
      </c>
      <c r="S6">
        <f t="shared" si="6"/>
        <v>68</v>
      </c>
      <c r="T6">
        <f t="shared" si="7"/>
        <v>2</v>
      </c>
      <c r="W6">
        <f t="shared" si="8"/>
        <v>2.838655812982676E-2</v>
      </c>
      <c r="X6">
        <f t="shared" si="9"/>
        <v>8.3489876852431638E-4</v>
      </c>
    </row>
    <row r="7" spans="1:24" x14ac:dyDescent="0.3">
      <c r="A7" t="s">
        <v>52</v>
      </c>
      <c r="B7" t="s">
        <v>88</v>
      </c>
      <c r="C7">
        <v>3587</v>
      </c>
      <c r="D7">
        <v>72</v>
      </c>
      <c r="E7">
        <v>4055.94</v>
      </c>
      <c r="F7">
        <v>83.66</v>
      </c>
      <c r="H7" t="s">
        <v>88</v>
      </c>
      <c r="I7">
        <f t="shared" si="0"/>
        <v>3999.9949999999999</v>
      </c>
      <c r="J7">
        <f t="shared" si="1"/>
        <v>3508</v>
      </c>
      <c r="L7">
        <f t="shared" si="2"/>
        <v>65.58</v>
      </c>
      <c r="M7">
        <f t="shared" si="3"/>
        <v>58</v>
      </c>
      <c r="O7">
        <f t="shared" si="4"/>
        <v>1.6395020493775617E-2</v>
      </c>
      <c r="P7">
        <f t="shared" si="5"/>
        <v>1.6533637400228049E-2</v>
      </c>
      <c r="R7">
        <v>0.33</v>
      </c>
      <c r="S7">
        <f t="shared" si="6"/>
        <v>56</v>
      </c>
      <c r="T7">
        <f t="shared" si="7"/>
        <v>-2</v>
      </c>
      <c r="W7">
        <f t="shared" si="8"/>
        <v>1.596351197263398E-2</v>
      </c>
      <c r="X7">
        <f t="shared" si="9"/>
        <v>-5.7012542759407071E-4</v>
      </c>
    </row>
    <row r="8" spans="1:24" x14ac:dyDescent="0.3">
      <c r="A8" t="s">
        <v>53</v>
      </c>
      <c r="B8" t="s">
        <v>89</v>
      </c>
      <c r="C8">
        <v>3134</v>
      </c>
      <c r="D8">
        <v>90</v>
      </c>
      <c r="E8">
        <v>3835.46</v>
      </c>
      <c r="F8">
        <v>111.35</v>
      </c>
      <c r="H8" t="s">
        <v>89</v>
      </c>
      <c r="I8">
        <f t="shared" si="0"/>
        <v>3971.03</v>
      </c>
      <c r="J8">
        <f>AVERAGE(C8,C20)</f>
        <v>3281.5</v>
      </c>
      <c r="L8">
        <f t="shared" si="2"/>
        <v>84.97</v>
      </c>
      <c r="M8">
        <f t="shared" si="3"/>
        <v>70</v>
      </c>
      <c r="O8">
        <f t="shared" si="4"/>
        <v>2.1397471185057779E-2</v>
      </c>
      <c r="P8">
        <f t="shared" si="5"/>
        <v>2.133170806033826E-2</v>
      </c>
      <c r="S8">
        <f t="shared" si="6"/>
        <v>75</v>
      </c>
      <c r="T8">
        <f t="shared" si="7"/>
        <v>5</v>
      </c>
      <c r="W8">
        <f t="shared" si="8"/>
        <v>2.2855401493219563E-2</v>
      </c>
      <c r="X8">
        <f t="shared" si="9"/>
        <v>1.5236934328813044E-3</v>
      </c>
    </row>
    <row r="9" spans="1:24" x14ac:dyDescent="0.3">
      <c r="A9" t="s">
        <v>54</v>
      </c>
      <c r="B9" t="s">
        <v>90</v>
      </c>
      <c r="C9">
        <v>3429</v>
      </c>
      <c r="D9">
        <v>94</v>
      </c>
      <c r="E9">
        <v>3915.5</v>
      </c>
      <c r="F9">
        <v>105.86</v>
      </c>
      <c r="H9" t="s">
        <v>90</v>
      </c>
      <c r="I9">
        <f t="shared" si="0"/>
        <v>3746.05</v>
      </c>
      <c r="J9">
        <f>AVERAGE(C9,C21)</f>
        <v>3212.5</v>
      </c>
      <c r="L9">
        <f t="shared" si="2"/>
        <v>85.15</v>
      </c>
      <c r="M9">
        <f t="shared" si="3"/>
        <v>79</v>
      </c>
      <c r="O9">
        <f t="shared" si="4"/>
        <v>2.2730609575419444E-2</v>
      </c>
      <c r="P9">
        <f t="shared" si="5"/>
        <v>2.4591439688715952E-2</v>
      </c>
      <c r="R9">
        <v>0</v>
      </c>
      <c r="S9">
        <f t="shared" si="6"/>
        <v>80</v>
      </c>
      <c r="T9">
        <f t="shared" si="7"/>
        <v>1</v>
      </c>
      <c r="W9">
        <f t="shared" si="8"/>
        <v>2.4902723735408562E-2</v>
      </c>
      <c r="X9">
        <f t="shared" si="9"/>
        <v>3.1128404669260703E-4</v>
      </c>
    </row>
    <row r="10" spans="1:24" x14ac:dyDescent="0.3">
      <c r="A10" t="s">
        <v>55</v>
      </c>
      <c r="B10" t="s">
        <v>91</v>
      </c>
      <c r="C10">
        <v>2393</v>
      </c>
      <c r="D10">
        <v>82</v>
      </c>
      <c r="E10">
        <v>2782.68</v>
      </c>
      <c r="F10">
        <v>97.16</v>
      </c>
      <c r="H10" t="s">
        <v>91</v>
      </c>
      <c r="I10">
        <f t="shared" si="0"/>
        <v>2817.125</v>
      </c>
      <c r="J10">
        <f t="shared" si="1"/>
        <v>2448</v>
      </c>
      <c r="L10">
        <f t="shared" si="2"/>
        <v>73.72999999999999</v>
      </c>
      <c r="M10">
        <f t="shared" si="3"/>
        <v>64</v>
      </c>
      <c r="O10">
        <f t="shared" si="4"/>
        <v>2.6172072591738028E-2</v>
      </c>
      <c r="P10">
        <f t="shared" si="5"/>
        <v>2.6143790849673203E-2</v>
      </c>
      <c r="R10">
        <v>0</v>
      </c>
      <c r="S10">
        <f t="shared" si="6"/>
        <v>67</v>
      </c>
      <c r="T10">
        <f t="shared" si="7"/>
        <v>3</v>
      </c>
      <c r="W10">
        <f t="shared" si="8"/>
        <v>2.7369281045751634E-2</v>
      </c>
      <c r="X10">
        <f t="shared" si="9"/>
        <v>1.2254901960784314E-3</v>
      </c>
    </row>
    <row r="11" spans="1:24" x14ac:dyDescent="0.3">
      <c r="A11" t="s">
        <v>56</v>
      </c>
      <c r="B11" t="s">
        <v>92</v>
      </c>
      <c r="C11">
        <v>4294</v>
      </c>
      <c r="D11">
        <v>98</v>
      </c>
      <c r="E11">
        <v>4969.12</v>
      </c>
      <c r="F11">
        <v>125.21</v>
      </c>
      <c r="H11" t="s">
        <v>92</v>
      </c>
      <c r="I11">
        <f t="shared" si="0"/>
        <v>4680.1049999999996</v>
      </c>
      <c r="J11">
        <f t="shared" si="1"/>
        <v>4023</v>
      </c>
      <c r="L11">
        <f t="shared" si="2"/>
        <v>98.449999999999989</v>
      </c>
      <c r="M11">
        <f t="shared" si="3"/>
        <v>81</v>
      </c>
      <c r="O11">
        <f t="shared" si="4"/>
        <v>2.1035852828088258E-2</v>
      </c>
      <c r="P11">
        <f t="shared" si="5"/>
        <v>2.0134228187919462E-2</v>
      </c>
      <c r="R11">
        <v>0</v>
      </c>
      <c r="S11">
        <f t="shared" si="6"/>
        <v>84</v>
      </c>
      <c r="T11">
        <f t="shared" si="7"/>
        <v>3</v>
      </c>
      <c r="W11">
        <f t="shared" si="8"/>
        <v>2.0879940343027592E-2</v>
      </c>
      <c r="X11">
        <f t="shared" si="9"/>
        <v>7.4571215510812821E-4</v>
      </c>
    </row>
    <row r="12" spans="1:24" x14ac:dyDescent="0.3">
      <c r="A12" t="s">
        <v>57</v>
      </c>
      <c r="B12" t="s">
        <v>93</v>
      </c>
      <c r="C12">
        <v>1911</v>
      </c>
      <c r="D12">
        <v>69</v>
      </c>
      <c r="E12">
        <v>2399.3000000000002</v>
      </c>
      <c r="F12">
        <v>81.3</v>
      </c>
      <c r="H12" t="s">
        <v>93</v>
      </c>
      <c r="I12">
        <f t="shared" si="0"/>
        <v>2385.88</v>
      </c>
      <c r="J12">
        <f t="shared" si="1"/>
        <v>1911</v>
      </c>
      <c r="L12">
        <f t="shared" si="2"/>
        <v>58.67</v>
      </c>
      <c r="M12">
        <f t="shared" si="3"/>
        <v>53</v>
      </c>
      <c r="O12">
        <f t="shared" si="4"/>
        <v>2.4590507485707579E-2</v>
      </c>
      <c r="P12">
        <f t="shared" si="5"/>
        <v>2.7734170591313449E-2</v>
      </c>
      <c r="R12">
        <v>0</v>
      </c>
      <c r="S12">
        <f t="shared" si="6"/>
        <v>53</v>
      </c>
      <c r="T12">
        <f t="shared" si="7"/>
        <v>0</v>
      </c>
      <c r="W12">
        <f t="shared" si="8"/>
        <v>2.7734170591313449E-2</v>
      </c>
      <c r="X12">
        <f t="shared" si="9"/>
        <v>0</v>
      </c>
    </row>
    <row r="13" spans="1:24" x14ac:dyDescent="0.3">
      <c r="A13" t="s">
        <v>58</v>
      </c>
      <c r="B13" t="s">
        <v>94</v>
      </c>
      <c r="C13">
        <v>2864</v>
      </c>
      <c r="D13">
        <v>78</v>
      </c>
      <c r="E13">
        <v>3393.57</v>
      </c>
      <c r="F13">
        <v>95.18</v>
      </c>
      <c r="H13" t="s">
        <v>94</v>
      </c>
      <c r="I13">
        <f t="shared" si="0"/>
        <v>3634.6950000000002</v>
      </c>
      <c r="J13">
        <f t="shared" si="1"/>
        <v>3146.5</v>
      </c>
      <c r="L13">
        <f t="shared" si="2"/>
        <v>67.28</v>
      </c>
      <c r="M13">
        <f t="shared" si="3"/>
        <v>56</v>
      </c>
      <c r="O13">
        <f t="shared" si="4"/>
        <v>1.8510494002935595E-2</v>
      </c>
      <c r="P13">
        <f t="shared" si="5"/>
        <v>1.7797552836484983E-2</v>
      </c>
      <c r="R13">
        <v>0</v>
      </c>
      <c r="S13">
        <f t="shared" si="6"/>
        <v>60</v>
      </c>
      <c r="T13">
        <f t="shared" si="7"/>
        <v>4</v>
      </c>
      <c r="W13">
        <f t="shared" si="8"/>
        <v>1.9068806610519625E-2</v>
      </c>
      <c r="X13">
        <f t="shared" si="9"/>
        <v>1.2712537740346417E-3</v>
      </c>
    </row>
    <row r="14" spans="1:24" x14ac:dyDescent="0.3">
      <c r="A14" t="s">
        <v>59</v>
      </c>
      <c r="B14" t="s">
        <v>95</v>
      </c>
      <c r="C14">
        <v>3278</v>
      </c>
      <c r="D14">
        <v>94</v>
      </c>
      <c r="E14">
        <v>3878.59</v>
      </c>
      <c r="F14">
        <v>114.72</v>
      </c>
      <c r="H14" t="s">
        <v>95</v>
      </c>
      <c r="I14">
        <f t="shared" si="0"/>
        <v>3727.2799999999997</v>
      </c>
      <c r="J14">
        <f t="shared" si="1"/>
        <v>3137</v>
      </c>
      <c r="L14">
        <f t="shared" si="2"/>
        <v>89.039999999999992</v>
      </c>
      <c r="M14">
        <f t="shared" si="3"/>
        <v>74</v>
      </c>
      <c r="O14">
        <f t="shared" si="4"/>
        <v>2.3888733875641218E-2</v>
      </c>
      <c r="P14">
        <f t="shared" si="5"/>
        <v>2.3589416640102008E-2</v>
      </c>
      <c r="R14">
        <v>0</v>
      </c>
      <c r="S14">
        <f t="shared" si="6"/>
        <v>77</v>
      </c>
      <c r="T14">
        <f t="shared" si="7"/>
        <v>3</v>
      </c>
      <c r="W14">
        <f t="shared" si="8"/>
        <v>2.4545744341727765E-2</v>
      </c>
      <c r="X14">
        <f t="shared" si="9"/>
        <v>9.5632770162575704E-4</v>
      </c>
    </row>
    <row r="15" spans="1:24" x14ac:dyDescent="0.3">
      <c r="A15" t="s">
        <v>60</v>
      </c>
      <c r="C15">
        <v>2288</v>
      </c>
      <c r="D15">
        <v>60</v>
      </c>
      <c r="E15">
        <v>2658.66</v>
      </c>
      <c r="F15">
        <v>69.94</v>
      </c>
    </row>
    <row r="16" spans="1:24" x14ac:dyDescent="0.3">
      <c r="A16" t="s">
        <v>61</v>
      </c>
      <c r="C16">
        <v>1065</v>
      </c>
      <c r="D16">
        <v>78</v>
      </c>
      <c r="E16">
        <v>1282.8800000000001</v>
      </c>
      <c r="F16">
        <v>124.8</v>
      </c>
    </row>
    <row r="17" spans="1:6" x14ac:dyDescent="0.3">
      <c r="A17" t="s">
        <v>62</v>
      </c>
      <c r="C17">
        <v>2091</v>
      </c>
      <c r="D17">
        <v>23</v>
      </c>
      <c r="E17">
        <v>2531.3000000000002</v>
      </c>
      <c r="F17">
        <v>31.83</v>
      </c>
    </row>
    <row r="18" spans="1:6" x14ac:dyDescent="0.3">
      <c r="A18" t="s">
        <v>63</v>
      </c>
      <c r="C18">
        <v>2503</v>
      </c>
      <c r="D18">
        <v>16</v>
      </c>
      <c r="E18">
        <v>2932.72</v>
      </c>
      <c r="F18">
        <v>22.02</v>
      </c>
    </row>
    <row r="19" spans="1:6" x14ac:dyDescent="0.3">
      <c r="A19" t="s">
        <v>64</v>
      </c>
      <c r="C19">
        <v>3429</v>
      </c>
      <c r="D19">
        <v>14</v>
      </c>
      <c r="E19">
        <v>3944.05</v>
      </c>
      <c r="F19">
        <v>18.079999999999998</v>
      </c>
    </row>
    <row r="20" spans="1:6" x14ac:dyDescent="0.3">
      <c r="A20" t="s">
        <v>65</v>
      </c>
      <c r="C20">
        <v>3429</v>
      </c>
      <c r="D20">
        <v>20</v>
      </c>
      <c r="E20">
        <v>4106.6000000000004</v>
      </c>
      <c r="F20">
        <v>26.38</v>
      </c>
    </row>
    <row r="21" spans="1:6" x14ac:dyDescent="0.3">
      <c r="A21" t="s">
        <v>66</v>
      </c>
      <c r="C21">
        <v>2996</v>
      </c>
      <c r="D21">
        <v>15</v>
      </c>
      <c r="E21">
        <v>3576.6</v>
      </c>
      <c r="F21">
        <v>20.71</v>
      </c>
    </row>
    <row r="22" spans="1:6" x14ac:dyDescent="0.3">
      <c r="A22" t="s">
        <v>67</v>
      </c>
      <c r="C22">
        <v>2503</v>
      </c>
      <c r="D22">
        <v>18</v>
      </c>
      <c r="E22">
        <v>2851.57</v>
      </c>
      <c r="F22">
        <v>23.43</v>
      </c>
    </row>
    <row r="23" spans="1:6" x14ac:dyDescent="0.3">
      <c r="A23" t="s">
        <v>68</v>
      </c>
      <c r="C23">
        <v>3752</v>
      </c>
      <c r="D23">
        <v>17</v>
      </c>
      <c r="E23">
        <v>4391.09</v>
      </c>
      <c r="F23">
        <v>26.76</v>
      </c>
    </row>
    <row r="24" spans="1:6" x14ac:dyDescent="0.3">
      <c r="A24" t="s">
        <v>69</v>
      </c>
      <c r="C24">
        <v>1911</v>
      </c>
      <c r="D24">
        <v>16</v>
      </c>
      <c r="E24">
        <v>2372.46</v>
      </c>
      <c r="F24">
        <v>22.63</v>
      </c>
    </row>
    <row r="25" spans="1:6" x14ac:dyDescent="0.3">
      <c r="A25" t="s">
        <v>70</v>
      </c>
      <c r="C25">
        <v>3429</v>
      </c>
      <c r="D25">
        <v>22</v>
      </c>
      <c r="E25">
        <v>3875.82</v>
      </c>
      <c r="F25">
        <v>27.9</v>
      </c>
    </row>
    <row r="26" spans="1:6" x14ac:dyDescent="0.3">
      <c r="A26" t="s">
        <v>71</v>
      </c>
      <c r="C26">
        <v>2996</v>
      </c>
      <c r="D26">
        <v>20</v>
      </c>
      <c r="E26">
        <v>3575.97</v>
      </c>
      <c r="F26">
        <v>25.68</v>
      </c>
    </row>
    <row r="27" spans="1:6" x14ac:dyDescent="0.3">
      <c r="A27" t="s">
        <v>72</v>
      </c>
      <c r="C27">
        <v>2618</v>
      </c>
      <c r="D27">
        <v>15</v>
      </c>
      <c r="E27">
        <v>2945.46</v>
      </c>
      <c r="F27">
        <v>18.260000000000002</v>
      </c>
    </row>
    <row r="28" spans="1:6" x14ac:dyDescent="0.3">
      <c r="A28" t="s">
        <v>73</v>
      </c>
      <c r="C28">
        <v>1114</v>
      </c>
      <c r="D28">
        <v>14</v>
      </c>
      <c r="E28">
        <v>1326.94</v>
      </c>
      <c r="F28">
        <v>16.97</v>
      </c>
    </row>
    <row r="29" spans="1:6" x14ac:dyDescent="0.3">
      <c r="A29" t="s">
        <v>74</v>
      </c>
      <c r="C29">
        <v>2288</v>
      </c>
      <c r="D29">
        <v>16</v>
      </c>
      <c r="E29">
        <v>2732.59</v>
      </c>
      <c r="F29">
        <v>19.98</v>
      </c>
    </row>
    <row r="30" spans="1:6" x14ac:dyDescent="0.3">
      <c r="A30" t="s">
        <v>75</v>
      </c>
      <c r="C30">
        <v>2618</v>
      </c>
      <c r="D30">
        <v>14</v>
      </c>
      <c r="E30">
        <v>3039.79</v>
      </c>
      <c r="F30">
        <v>18.61</v>
      </c>
    </row>
    <row r="31" spans="1:6" x14ac:dyDescent="0.3">
      <c r="A31" t="s">
        <v>76</v>
      </c>
      <c r="C31">
        <v>3924</v>
      </c>
      <c r="D31">
        <v>16</v>
      </c>
      <c r="E31">
        <v>4523.96</v>
      </c>
      <c r="F31">
        <v>19.68</v>
      </c>
    </row>
    <row r="32" spans="1:6" x14ac:dyDescent="0.3">
      <c r="A32" t="s">
        <v>77</v>
      </c>
      <c r="C32">
        <v>3587</v>
      </c>
      <c r="D32">
        <v>15</v>
      </c>
      <c r="E32">
        <v>4317.5</v>
      </c>
      <c r="F32">
        <v>18.7</v>
      </c>
    </row>
    <row r="33" spans="1:6" x14ac:dyDescent="0.3">
      <c r="A33" t="s">
        <v>78</v>
      </c>
      <c r="C33">
        <v>3429</v>
      </c>
      <c r="D33">
        <v>14</v>
      </c>
      <c r="E33">
        <v>3966.19</v>
      </c>
      <c r="F33">
        <v>17.66</v>
      </c>
    </row>
    <row r="34" spans="1:6" x14ac:dyDescent="0.3">
      <c r="A34" t="s">
        <v>79</v>
      </c>
      <c r="C34">
        <v>2618</v>
      </c>
      <c r="D34">
        <v>15</v>
      </c>
      <c r="E34">
        <v>3038.7</v>
      </c>
      <c r="F34">
        <v>18.53</v>
      </c>
    </row>
    <row r="35" spans="1:6" x14ac:dyDescent="0.3">
      <c r="A35" t="s">
        <v>80</v>
      </c>
      <c r="C35">
        <v>3924</v>
      </c>
      <c r="D35">
        <v>14</v>
      </c>
      <c r="E35">
        <v>4626.32</v>
      </c>
      <c r="F35">
        <v>17.940000000000001</v>
      </c>
    </row>
    <row r="36" spans="1:6" x14ac:dyDescent="0.3">
      <c r="A36" t="s">
        <v>81</v>
      </c>
      <c r="C36">
        <v>1911</v>
      </c>
      <c r="D36">
        <v>16</v>
      </c>
      <c r="E36">
        <v>2484.89</v>
      </c>
      <c r="F36">
        <v>20.89</v>
      </c>
    </row>
    <row r="37" spans="1:6" x14ac:dyDescent="0.3">
      <c r="A37" t="s">
        <v>82</v>
      </c>
      <c r="C37">
        <v>3429</v>
      </c>
      <c r="D37">
        <v>18</v>
      </c>
      <c r="E37">
        <v>3979.11</v>
      </c>
      <c r="F37">
        <v>21.82</v>
      </c>
    </row>
    <row r="38" spans="1:6" x14ac:dyDescent="0.3">
      <c r="A38" t="s">
        <v>83</v>
      </c>
      <c r="C38">
        <v>3587</v>
      </c>
      <c r="D38">
        <v>17</v>
      </c>
      <c r="E38">
        <v>4131.3900000000003</v>
      </c>
      <c r="F38">
        <v>21.54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tabSelected="1" workbookViewId="0">
      <selection activeCell="C2" sqref="C2:C13"/>
    </sheetView>
  </sheetViews>
  <sheetFormatPr defaultRowHeight="14.4" x14ac:dyDescent="0.3"/>
  <sheetData>
    <row r="1" spans="2:7" x14ac:dyDescent="0.3">
      <c r="D1" t="s">
        <v>104</v>
      </c>
      <c r="E1" t="s">
        <v>105</v>
      </c>
      <c r="F1" t="s">
        <v>106</v>
      </c>
      <c r="G1" t="s">
        <v>107</v>
      </c>
    </row>
    <row r="2" spans="2:7" x14ac:dyDescent="0.3">
      <c r="B2" t="s">
        <v>84</v>
      </c>
      <c r="C2">
        <v>0.76</v>
      </c>
      <c r="D2">
        <v>7.3891625615763554E-2</v>
      </c>
      <c r="E2">
        <v>0.11372459465631422</v>
      </c>
      <c r="F2">
        <f>AVERAGE(D2:E2)</f>
        <v>9.3808110136038889E-2</v>
      </c>
      <c r="G2">
        <f>STDEV(D2:E2)</f>
        <v>2.8166162523367181E-2</v>
      </c>
    </row>
    <row r="3" spans="2:7" x14ac:dyDescent="0.3">
      <c r="B3" t="s">
        <v>85</v>
      </c>
      <c r="C3">
        <v>0.66</v>
      </c>
      <c r="D3">
        <v>0.20845070422535211</v>
      </c>
      <c r="E3">
        <v>0.34151128557409227</v>
      </c>
      <c r="F3">
        <f t="shared" ref="F3:F13" si="0">AVERAGE(D3:E3)</f>
        <v>0.27498099489972216</v>
      </c>
      <c r="G3">
        <f t="shared" ref="G3:G13" si="1">STDEV(D3:E3)</f>
        <v>9.408803938031865E-2</v>
      </c>
    </row>
    <row r="4" spans="2:7" x14ac:dyDescent="0.3">
      <c r="B4" t="s">
        <v>86</v>
      </c>
      <c r="C4">
        <v>0.64</v>
      </c>
      <c r="D4">
        <v>4.5216251638269984E-2</v>
      </c>
      <c r="E4">
        <v>4.8869604932633023E-2</v>
      </c>
      <c r="F4">
        <f t="shared" si="0"/>
        <v>4.7042928285451507E-2</v>
      </c>
      <c r="G4">
        <f t="shared" si="1"/>
        <v>2.5833108885143178E-3</v>
      </c>
    </row>
    <row r="5" spans="2:7" x14ac:dyDescent="0.3">
      <c r="B5" t="s">
        <v>87</v>
      </c>
      <c r="C5">
        <v>0.81</v>
      </c>
      <c r="D5">
        <v>2.8786840301576421E-2</v>
      </c>
      <c r="E5">
        <v>2.838655812982676E-2</v>
      </c>
      <c r="F5">
        <f t="shared" si="0"/>
        <v>2.8586699215701589E-2</v>
      </c>
      <c r="G5">
        <f t="shared" si="1"/>
        <v>2.8304223803226388E-4</v>
      </c>
    </row>
    <row r="6" spans="2:7" x14ac:dyDescent="0.3">
      <c r="B6" t="s">
        <v>88</v>
      </c>
      <c r="C6">
        <v>0.33</v>
      </c>
      <c r="D6">
        <v>1.680672268907563E-2</v>
      </c>
      <c r="E6">
        <v>1.596351197263398E-2</v>
      </c>
      <c r="F6">
        <f t="shared" si="0"/>
        <v>1.6385117330854806E-2</v>
      </c>
      <c r="G6">
        <f t="shared" si="1"/>
        <v>5.9624001556505743E-4</v>
      </c>
    </row>
    <row r="7" spans="2:7" x14ac:dyDescent="0.3">
      <c r="B7" t="s">
        <v>89</v>
      </c>
      <c r="D7">
        <v>2.1390374331550801E-2</v>
      </c>
      <c r="E7">
        <v>2.2855401493219563E-2</v>
      </c>
      <c r="F7">
        <f t="shared" si="0"/>
        <v>2.2122887912385182E-2</v>
      </c>
      <c r="G7">
        <f t="shared" si="1"/>
        <v>1.0359306406384624E-3</v>
      </c>
    </row>
    <row r="8" spans="2:7" x14ac:dyDescent="0.3">
      <c r="B8" t="s">
        <v>90</v>
      </c>
      <c r="C8">
        <v>0</v>
      </c>
      <c r="D8">
        <v>2.4691358024691357E-2</v>
      </c>
      <c r="E8">
        <v>2.4902723735408562E-2</v>
      </c>
      <c r="F8">
        <f t="shared" si="0"/>
        <v>2.4797040880049959E-2</v>
      </c>
      <c r="G8">
        <f t="shared" si="1"/>
        <v>1.4945812735845006E-4</v>
      </c>
    </row>
    <row r="9" spans="2:7" x14ac:dyDescent="0.3">
      <c r="B9" t="s">
        <v>91</v>
      </c>
      <c r="C9">
        <v>0</v>
      </c>
      <c r="D9">
        <v>2.9556650246305417E-2</v>
      </c>
      <c r="E9">
        <v>2.7369281045751634E-2</v>
      </c>
      <c r="F9">
        <f t="shared" si="0"/>
        <v>2.8462965646028526E-2</v>
      </c>
      <c r="G9">
        <f t="shared" si="1"/>
        <v>1.5467035946701774E-3</v>
      </c>
    </row>
    <row r="10" spans="2:7" x14ac:dyDescent="0.3">
      <c r="B10" t="s">
        <v>92</v>
      </c>
      <c r="C10">
        <v>0</v>
      </c>
      <c r="D10">
        <v>1.935719503287071E-2</v>
      </c>
      <c r="E10">
        <v>2.0879940343027592E-2</v>
      </c>
      <c r="F10">
        <f t="shared" si="0"/>
        <v>2.0118567687949153E-2</v>
      </c>
      <c r="G10">
        <f t="shared" si="1"/>
        <v>1.0767435348319435E-3</v>
      </c>
    </row>
    <row r="11" spans="2:7" x14ac:dyDescent="0.3">
      <c r="B11" t="s">
        <v>93</v>
      </c>
      <c r="C11">
        <v>0</v>
      </c>
      <c r="D11">
        <v>2.5098039215686273E-2</v>
      </c>
      <c r="E11">
        <v>2.7734170591313449E-2</v>
      </c>
      <c r="F11">
        <f t="shared" si="0"/>
        <v>2.6416104903499861E-2</v>
      </c>
      <c r="G11">
        <f t="shared" si="1"/>
        <v>1.8640263718045975E-3</v>
      </c>
    </row>
    <row r="12" spans="2:7" x14ac:dyDescent="0.3">
      <c r="B12" t="s">
        <v>94</v>
      </c>
      <c r="C12">
        <v>0</v>
      </c>
      <c r="D12">
        <v>2.4475524475524476E-2</v>
      </c>
      <c r="E12">
        <v>1.9068806610519625E-2</v>
      </c>
      <c r="F12">
        <f t="shared" si="0"/>
        <v>2.1772165543022051E-2</v>
      </c>
      <c r="G12">
        <f t="shared" si="1"/>
        <v>3.8231268663073826E-3</v>
      </c>
    </row>
    <row r="13" spans="2:7" x14ac:dyDescent="0.3">
      <c r="B13" t="s">
        <v>95</v>
      </c>
      <c r="C13">
        <v>0</v>
      </c>
      <c r="D13">
        <v>2.5346724055475847E-2</v>
      </c>
      <c r="E13">
        <v>2.4545744341727765E-2</v>
      </c>
      <c r="F13">
        <f t="shared" si="0"/>
        <v>2.4946234198601806E-2</v>
      </c>
      <c r="G13">
        <f t="shared" si="1"/>
        <v>5.6637818718412831E-4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Oct 3 LM11 lot Oval bindin</vt:lpstr>
      <vt:lpstr>2020 Oct 3 LM11 lot Oval bi (2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Desai</dc:creator>
  <cp:lastModifiedBy>Emily Makowski</cp:lastModifiedBy>
  <dcterms:created xsi:type="dcterms:W3CDTF">2020-10-03T21:15:57Z</dcterms:created>
  <dcterms:modified xsi:type="dcterms:W3CDTF">2020-10-06T15:30:09Z</dcterms:modified>
</cp:coreProperties>
</file>