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7.20_PSR_flow_bead_BITC\"/>
    </mc:Choice>
  </mc:AlternateContent>
  <xr:revisionPtr revIDLastSave="0" documentId="13_ncr:1_{645E4615-7173-469D-A34F-35304F23DA8F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3.20.20_BITC_bead_scp_fullpanel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2" l="1"/>
  <c r="S2" i="2" l="1"/>
  <c r="Q31" i="2"/>
  <c r="S31" i="2"/>
  <c r="T31" i="2"/>
  <c r="Q3" i="2"/>
  <c r="S3" i="2"/>
  <c r="T3" i="2"/>
  <c r="S4" i="2"/>
  <c r="S5" i="2"/>
  <c r="S6" i="2"/>
  <c r="Q7" i="2"/>
  <c r="S7" i="2"/>
  <c r="T7" i="2"/>
  <c r="S8" i="2"/>
  <c r="S9" i="2"/>
  <c r="S10" i="2"/>
  <c r="Q11" i="2"/>
  <c r="S11" i="2"/>
  <c r="T11" i="2"/>
  <c r="S12" i="2"/>
  <c r="S13" i="2"/>
  <c r="S14" i="2"/>
  <c r="Q15" i="2"/>
  <c r="S15" i="2"/>
  <c r="T15" i="2"/>
  <c r="S16" i="2"/>
  <c r="S17" i="2"/>
  <c r="S18" i="2"/>
  <c r="Q19" i="2"/>
  <c r="S19" i="2"/>
  <c r="T19" i="2"/>
  <c r="S20" i="2"/>
  <c r="S21" i="2"/>
  <c r="S22" i="2"/>
  <c r="Q23" i="2"/>
  <c r="S23" i="2"/>
  <c r="T23" i="2"/>
  <c r="Q24" i="2"/>
  <c r="S24" i="2"/>
  <c r="S25" i="2"/>
  <c r="S26" i="2"/>
  <c r="Q27" i="2"/>
  <c r="S27" i="2"/>
  <c r="T27" i="2"/>
  <c r="S28" i="2"/>
  <c r="S29" i="2"/>
  <c r="S30" i="2"/>
  <c r="K3" i="2"/>
  <c r="K4" i="2"/>
  <c r="K5" i="2"/>
  <c r="K6" i="2"/>
  <c r="M6" i="2" s="1"/>
  <c r="R6" i="2" s="1"/>
  <c r="K7" i="2"/>
  <c r="K8" i="2"/>
  <c r="K9" i="2"/>
  <c r="K10" i="2"/>
  <c r="M10" i="2" s="1"/>
  <c r="R10" i="2" s="1"/>
  <c r="K11" i="2"/>
  <c r="K12" i="2"/>
  <c r="K13" i="2"/>
  <c r="K14" i="2"/>
  <c r="M14" i="2" s="1"/>
  <c r="R14" i="2" s="1"/>
  <c r="K15" i="2"/>
  <c r="K16" i="2"/>
  <c r="K17" i="2"/>
  <c r="K18" i="2"/>
  <c r="M18" i="2" s="1"/>
  <c r="R18" i="2" s="1"/>
  <c r="K19" i="2"/>
  <c r="K20" i="2"/>
  <c r="K21" i="2"/>
  <c r="K22" i="2"/>
  <c r="M22" i="2" s="1"/>
  <c r="R22" i="2" s="1"/>
  <c r="K23" i="2"/>
  <c r="K24" i="2"/>
  <c r="K25" i="2"/>
  <c r="K26" i="2"/>
  <c r="M26" i="2" s="1"/>
  <c r="R26" i="2" s="1"/>
  <c r="K27" i="2"/>
  <c r="K28" i="2"/>
  <c r="K29" i="2"/>
  <c r="K30" i="2"/>
  <c r="M30" i="2" s="1"/>
  <c r="R30" i="2" s="1"/>
  <c r="K31" i="2"/>
  <c r="J3" i="2"/>
  <c r="M3" i="2" s="1"/>
  <c r="R3" i="2" s="1"/>
  <c r="J4" i="2"/>
  <c r="J5" i="2"/>
  <c r="J6" i="2"/>
  <c r="J7" i="2"/>
  <c r="M7" i="2" s="1"/>
  <c r="R7" i="2" s="1"/>
  <c r="J8" i="2"/>
  <c r="J9" i="2"/>
  <c r="J10" i="2"/>
  <c r="J11" i="2"/>
  <c r="M11" i="2" s="1"/>
  <c r="R11" i="2" s="1"/>
  <c r="J12" i="2"/>
  <c r="J13" i="2"/>
  <c r="J14" i="2"/>
  <c r="J15" i="2"/>
  <c r="M15" i="2" s="1"/>
  <c r="R15" i="2" s="1"/>
  <c r="J16" i="2"/>
  <c r="J17" i="2"/>
  <c r="J18" i="2"/>
  <c r="J19" i="2"/>
  <c r="M19" i="2" s="1"/>
  <c r="R19" i="2" s="1"/>
  <c r="J20" i="2"/>
  <c r="J21" i="2"/>
  <c r="M21" i="2" s="1"/>
  <c r="R21" i="2" s="1"/>
  <c r="J22" i="2"/>
  <c r="J23" i="2"/>
  <c r="M23" i="2" s="1"/>
  <c r="R23" i="2" s="1"/>
  <c r="J24" i="2"/>
  <c r="M24" i="2" s="1"/>
  <c r="R24" i="2" s="1"/>
  <c r="J25" i="2"/>
  <c r="M25" i="2" s="1"/>
  <c r="R25" i="2" s="1"/>
  <c r="J26" i="2"/>
  <c r="J27" i="2"/>
  <c r="M27" i="2" s="1"/>
  <c r="R27" i="2" s="1"/>
  <c r="J28" i="2"/>
  <c r="J29" i="2"/>
  <c r="M29" i="2" s="1"/>
  <c r="R29" i="2" s="1"/>
  <c r="J30" i="2"/>
  <c r="J31" i="2"/>
  <c r="M31" i="2" s="1"/>
  <c r="R31" i="2" s="1"/>
  <c r="K2" i="2"/>
  <c r="J2" i="2"/>
  <c r="Q2" i="2" s="1"/>
  <c r="T2" i="2" l="1"/>
  <c r="Q29" i="2"/>
  <c r="Q26" i="2"/>
  <c r="Q25" i="2"/>
  <c r="Q21" i="2"/>
  <c r="Q6" i="2"/>
  <c r="T30" i="2"/>
  <c r="T26" i="2"/>
  <c r="T24" i="2"/>
  <c r="T22" i="2"/>
  <c r="T6" i="2"/>
  <c r="R2" i="2"/>
  <c r="Q30" i="2"/>
  <c r="Q22" i="2"/>
  <c r="Q18" i="2"/>
  <c r="Q14" i="2"/>
  <c r="Q10" i="2"/>
  <c r="T29" i="2"/>
  <c r="T25" i="2"/>
  <c r="T21" i="2"/>
  <c r="T18" i="2"/>
  <c r="T14" i="2"/>
  <c r="T10" i="2"/>
  <c r="M28" i="2"/>
  <c r="M20" i="2"/>
  <c r="M16" i="2"/>
  <c r="M12" i="2"/>
  <c r="M8" i="2"/>
  <c r="M4" i="2"/>
  <c r="M17" i="2"/>
  <c r="M13" i="2"/>
  <c r="M9" i="2"/>
  <c r="M5" i="2"/>
  <c r="R8" i="2" l="1"/>
  <c r="T8" i="2"/>
  <c r="Q8" i="2"/>
  <c r="R12" i="2"/>
  <c r="T12" i="2"/>
  <c r="Q12" i="2"/>
  <c r="R16" i="2"/>
  <c r="T16" i="2"/>
  <c r="Q16" i="2"/>
  <c r="R9" i="2"/>
  <c r="T9" i="2"/>
  <c r="Q9" i="2"/>
  <c r="R28" i="2"/>
  <c r="T28" i="2"/>
  <c r="Q28" i="2"/>
  <c r="R13" i="2"/>
  <c r="T13" i="2"/>
  <c r="Q13" i="2"/>
  <c r="R17" i="2"/>
  <c r="T17" i="2"/>
  <c r="Q17" i="2"/>
  <c r="R5" i="2"/>
  <c r="T5" i="2"/>
  <c r="Q5" i="2"/>
  <c r="R4" i="2"/>
  <c r="T4" i="2"/>
  <c r="Q4" i="2"/>
  <c r="R20" i="2"/>
  <c r="Q20" i="2"/>
  <c r="T20" i="2"/>
</calcChain>
</file>

<file path=xl/sharedStrings.xml><?xml version="1.0" encoding="utf-8"?>
<sst xmlns="http://schemas.openxmlformats.org/spreadsheetml/2006/main" count="118" uniqueCount="118">
  <si>
    <t>3.20.20_BITC_bead_scp_fullpanel_2.3</t>
  </si>
  <si>
    <t>Well ID</t>
  </si>
  <si>
    <t>Sample Name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</si>
  <si>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</si>
  <si>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</si>
  <si>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</si>
  <si>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</si>
  <si>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</si>
  <si>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</si>
  <si>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</si>
  <si>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</si>
  <si>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</si>
  <si>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</si>
  <si>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</si>
  <si>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</si>
  <si>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</si>
  <si>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</si>
  <si>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A1</t>
  </si>
  <si>
    <t>A2</t>
  </si>
  <si>
    <t>A3</t>
  </si>
  <si>
    <t>A4</t>
  </si>
  <si>
    <t>A5</t>
  </si>
  <si>
    <t>A7</t>
  </si>
  <si>
    <t>A8</t>
  </si>
  <si>
    <t>A9</t>
  </si>
  <si>
    <t>A10</t>
  </si>
  <si>
    <t>A11</t>
  </si>
  <si>
    <t>B1</t>
  </si>
  <si>
    <t>B2</t>
  </si>
  <si>
    <t>B3</t>
  </si>
  <si>
    <t>B4</t>
  </si>
  <si>
    <t>B5</t>
  </si>
  <si>
    <t>B7</t>
  </si>
  <si>
    <t>B8</t>
  </si>
  <si>
    <t>B9</t>
  </si>
  <si>
    <t>B10</t>
  </si>
  <si>
    <t>B11</t>
  </si>
  <si>
    <t>C1</t>
  </si>
  <si>
    <t>C2</t>
  </si>
  <si>
    <t>C3</t>
  </si>
  <si>
    <t>C4</t>
  </si>
  <si>
    <t>C5</t>
  </si>
  <si>
    <t>C7</t>
  </si>
  <si>
    <t>C8</t>
  </si>
  <si>
    <t>C9</t>
  </si>
  <si>
    <t>C10</t>
  </si>
  <si>
    <t>C11</t>
  </si>
  <si>
    <t>D1</t>
  </si>
  <si>
    <t>D2</t>
  </si>
  <si>
    <t>D3</t>
  </si>
  <si>
    <t>D4</t>
  </si>
  <si>
    <t>D5</t>
  </si>
  <si>
    <t>D7</t>
  </si>
  <si>
    <t>D8</t>
  </si>
  <si>
    <t>D9</t>
  </si>
  <si>
    <t>D10</t>
  </si>
  <si>
    <t>D11</t>
  </si>
  <si>
    <t>E1</t>
  </si>
  <si>
    <t>E2</t>
  </si>
  <si>
    <t>E3</t>
  </si>
  <si>
    <t>E4</t>
  </si>
  <si>
    <t>E5</t>
  </si>
  <si>
    <t>E7</t>
  </si>
  <si>
    <t>E8</t>
  </si>
  <si>
    <t>E9</t>
  </si>
  <si>
    <t>E10</t>
  </si>
  <si>
    <t>E11</t>
  </si>
  <si>
    <t>F1</t>
  </si>
  <si>
    <t>F2</t>
  </si>
  <si>
    <t>F3</t>
  </si>
  <si>
    <t>F4</t>
  </si>
  <si>
    <t>F5</t>
  </si>
  <si>
    <t>F7</t>
  </si>
  <si>
    <t>F8</t>
  </si>
  <si>
    <t>F9</t>
  </si>
  <si>
    <t>F10</t>
  </si>
  <si>
    <t>F11</t>
  </si>
  <si>
    <t>Elot</t>
  </si>
  <si>
    <t>Abit</t>
  </si>
  <si>
    <t>Cren</t>
  </si>
  <si>
    <t>Duli</t>
  </si>
  <si>
    <t>Emi</t>
  </si>
  <si>
    <t>Ixe</t>
  </si>
  <si>
    <t>Ibal</t>
  </si>
  <si>
    <t>Mat</t>
  </si>
  <si>
    <t>Trem</t>
  </si>
  <si>
    <t>Goli</t>
  </si>
  <si>
    <t>Visi</t>
  </si>
  <si>
    <t>Patri</t>
  </si>
  <si>
    <t>Ficla</t>
  </si>
  <si>
    <t>Romo</t>
  </si>
  <si>
    <t>Atel</t>
  </si>
  <si>
    <t>Rad</t>
  </si>
  <si>
    <t>Gani</t>
  </si>
  <si>
    <t>Boco</t>
  </si>
  <si>
    <t>Mepo</t>
  </si>
  <si>
    <t>Nata</t>
  </si>
  <si>
    <t>Pina</t>
  </si>
  <si>
    <t>Bren</t>
  </si>
  <si>
    <t>Sim</t>
  </si>
  <si>
    <t>Ola</t>
  </si>
  <si>
    <t>Otler</t>
  </si>
  <si>
    <t>Velt</t>
  </si>
  <si>
    <t>Brod</t>
  </si>
  <si>
    <t>Ritux</t>
  </si>
  <si>
    <t>Carl</t>
  </si>
  <si>
    <t>Lenzi</t>
  </si>
  <si>
    <t>Median SCP Replicate 2</t>
  </si>
  <si>
    <t>Median SCP Replicate 3</t>
  </si>
  <si>
    <t>Normalized SCP Median MFI</t>
  </si>
  <si>
    <t>Adimab PSR Score</t>
  </si>
  <si>
    <t>BVP</t>
  </si>
  <si>
    <t>ELISA</t>
  </si>
  <si>
    <t>Normalized PSR Median MFI</t>
  </si>
  <si>
    <t>Normalized Ovalbumin Median MFI</t>
  </si>
  <si>
    <t>Normalized SCP Median MFI 3.19.20</t>
  </si>
  <si>
    <t>Normalized SCP Median MFI Rep 2 3.20.20</t>
  </si>
  <si>
    <t>Normalized SCP Median MFI Rep 3 3.20.20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</si>
</sst>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Comparison of PSR Reagent Combinations vs Adimab</a:t>
            </a:r>
            <a:r>
              <a:rPr lang="en-US" sz="2000" baseline="0">
                <a:solidFill>
                  <a:schemeClr val="tx1"/>
                </a:solidFill>
              </a:rPr>
              <a:t> PSR Score</a:t>
            </a:r>
            <a:endParaRPr lang="en-US" sz="20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51743966524853"/>
          <c:y val="0.18048681491547619"/>
          <c:w val="0.8061371825517436"/>
          <c:h val="0.58737878120238285"/>
        </c:manualLayout>
      </c:layout>
      <c:scatterChart>
        <c:scatterStyle val="lineMarker"/>
        <c:varyColors val="0"/>
        <c:ser>
          <c:idx val="0"/>
          <c:order val="0"/>
          <c:tx>
            <c:v>PSR/SCP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26785893482787"/>
                  <c:y val="0.3914098212874168"/>
                </c:manualLayout>
              </c:layout>
              <c:numFmt formatCode="General" sourceLinked="0"/>
              <c:spPr>
                <a:noFill/>
                <a:ln w="22225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Sheet1!$B$2:$B$31</c:f>
              <c:numCache>
                <c:formatCode>General</c:formatCode>
                <c:ptCount val="30"/>
                <c:pt idx="0">
                  <c:v>0</c:v>
                </c:pt>
                <c:pt idx="1">
                  <c:v>0.1</c:v>
                </c:pt>
                <c:pt idx="2">
                  <c:v>0.17</c:v>
                </c:pt>
                <c:pt idx="3">
                  <c:v>0.33</c:v>
                </c:pt>
                <c:pt idx="4">
                  <c:v>0.64</c:v>
                </c:pt>
                <c:pt idx="5">
                  <c:v>0.81</c:v>
                </c:pt>
                <c:pt idx="6">
                  <c:v>0</c:v>
                </c:pt>
                <c:pt idx="7">
                  <c:v>0</c:v>
                </c:pt>
                <c:pt idx="8">
                  <c:v>0.15</c:v>
                </c:pt>
                <c:pt idx="9">
                  <c:v>0.23</c:v>
                </c:pt>
                <c:pt idx="10">
                  <c:v>0.42</c:v>
                </c:pt>
                <c:pt idx="11">
                  <c:v>0.52</c:v>
                </c:pt>
                <c:pt idx="12">
                  <c:v>0</c:v>
                </c:pt>
                <c:pt idx="13">
                  <c:v>0</c:v>
                </c:pt>
                <c:pt idx="14">
                  <c:v>7.0000000000000007E-2</c:v>
                </c:pt>
                <c:pt idx="15">
                  <c:v>0.13</c:v>
                </c:pt>
                <c:pt idx="16">
                  <c:v>0.55000000000000004</c:v>
                </c:pt>
                <c:pt idx="17">
                  <c:v>0.76</c:v>
                </c:pt>
                <c:pt idx="18">
                  <c:v>0</c:v>
                </c:pt>
                <c:pt idx="19">
                  <c:v>0</c:v>
                </c:pt>
                <c:pt idx="20">
                  <c:v>0.01</c:v>
                </c:pt>
                <c:pt idx="21">
                  <c:v>0.25</c:v>
                </c:pt>
                <c:pt idx="22">
                  <c:v>0.34</c:v>
                </c:pt>
                <c:pt idx="23">
                  <c:v>0.48</c:v>
                </c:pt>
                <c:pt idx="24">
                  <c:v>0</c:v>
                </c:pt>
                <c:pt idx="25">
                  <c:v>0</c:v>
                </c:pt>
                <c:pt idx="26">
                  <c:v>0.27</c:v>
                </c:pt>
                <c:pt idx="27">
                  <c:v>0.38</c:v>
                </c:pt>
                <c:pt idx="28">
                  <c:v>0.21</c:v>
                </c:pt>
                <c:pt idx="29">
                  <c:v>0.66</c:v>
                </c:pt>
              </c:numCache>
            </c:numRef>
          </c:xVal>
          <c:yVal>
            <c:numRef>
              <c:f>Sheet1!$Q$2:$Q$31</c:f>
              <c:numCache>
                <c:formatCode>General</c:formatCode>
                <c:ptCount val="30"/>
                <c:pt idx="0">
                  <c:v>0</c:v>
                </c:pt>
                <c:pt idx="1">
                  <c:v>5.112185884013052E-3</c:v>
                </c:pt>
                <c:pt idx="2">
                  <c:v>0.21051140237261851</c:v>
                </c:pt>
                <c:pt idx="3">
                  <c:v>0.31902087897336906</c:v>
                </c:pt>
                <c:pt idx="4">
                  <c:v>0.67027671489910201</c:v>
                </c:pt>
                <c:pt idx="5">
                  <c:v>1</c:v>
                </c:pt>
                <c:pt idx="6">
                  <c:v>8.8921821052805961E-4</c:v>
                </c:pt>
                <c:pt idx="7">
                  <c:v>0.11627259215190841</c:v>
                </c:pt>
                <c:pt idx="8">
                  <c:v>9.8360722742415113E-2</c:v>
                </c:pt>
                <c:pt idx="9">
                  <c:v>3.5931423098505437E-2</c:v>
                </c:pt>
                <c:pt idx="10">
                  <c:v>0.70154020515614568</c:v>
                </c:pt>
                <c:pt idx="11">
                  <c:v>0.53824175047826861</c:v>
                </c:pt>
                <c:pt idx="12">
                  <c:v>4.0912658995660659E-3</c:v>
                </c:pt>
                <c:pt idx="13">
                  <c:v>1.0761788360034661E-2</c:v>
                </c:pt>
                <c:pt idx="14">
                  <c:v>7.3580462129267448E-4</c:v>
                </c:pt>
                <c:pt idx="15">
                  <c:v>1.1301323687775287E-4</c:v>
                </c:pt>
                <c:pt idx="16">
                  <c:v>0.90022614138991874</c:v>
                </c:pt>
                <c:pt idx="17">
                  <c:v>1.2103910179353177</c:v>
                </c:pt>
                <c:pt idx="18">
                  <c:v>4.0344415938906562E-4</c:v>
                </c:pt>
                <c:pt idx="19">
                  <c:v>0.4861514282980135</c:v>
                </c:pt>
                <c:pt idx="20">
                  <c:v>1.0921946928650168E-3</c:v>
                </c:pt>
                <c:pt idx="21">
                  <c:v>0.6523678952065235</c:v>
                </c:pt>
                <c:pt idx="22">
                  <c:v>0.54252535420866588</c:v>
                </c:pt>
                <c:pt idx="23">
                  <c:v>0.73108987848765272</c:v>
                </c:pt>
                <c:pt idx="24">
                  <c:v>6.3109090619090308E-3</c:v>
                </c:pt>
                <c:pt idx="25">
                  <c:v>4.1894327679553985E-4</c:v>
                </c:pt>
                <c:pt idx="26">
                  <c:v>0.88931209783514142</c:v>
                </c:pt>
                <c:pt idx="27">
                  <c:v>0.88200064753416774</c:v>
                </c:pt>
                <c:pt idx="28">
                  <c:v>0.41296168220420837</c:v>
                </c:pt>
                <c:pt idx="29">
                  <c:v>0.5803913120255042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20-424D-8F70-1D13926CFA23}"/>
            </c:ext>
          </c:extLst>
        </c:ser>
        <c:ser>
          <c:idx val="1"/>
          <c:order val="1"/>
          <c:tx>
            <c:v>SCP/Ovalbumin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343118816991988"/>
                  <c:y val="0.28676042377945887"/>
                </c:manualLayout>
              </c:layout>
              <c:numFmt formatCode="General" sourceLinked="0"/>
              <c:spPr>
                <a:noFill/>
                <a:ln w="22225"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Sheet1!$B$2:$B$31</c:f>
              <c:numCache>
                <c:formatCode>General</c:formatCode>
                <c:ptCount val="30"/>
                <c:pt idx="0">
                  <c:v>0</c:v>
                </c:pt>
                <c:pt idx="1">
                  <c:v>0.1</c:v>
                </c:pt>
                <c:pt idx="2">
                  <c:v>0.17</c:v>
                </c:pt>
                <c:pt idx="3">
                  <c:v>0.33</c:v>
                </c:pt>
                <c:pt idx="4">
                  <c:v>0.64</c:v>
                </c:pt>
                <c:pt idx="5">
                  <c:v>0.81</c:v>
                </c:pt>
                <c:pt idx="6">
                  <c:v>0</c:v>
                </c:pt>
                <c:pt idx="7">
                  <c:v>0</c:v>
                </c:pt>
                <c:pt idx="8">
                  <c:v>0.15</c:v>
                </c:pt>
                <c:pt idx="9">
                  <c:v>0.23</c:v>
                </c:pt>
                <c:pt idx="10">
                  <c:v>0.42</c:v>
                </c:pt>
                <c:pt idx="11">
                  <c:v>0.52</c:v>
                </c:pt>
                <c:pt idx="12">
                  <c:v>0</c:v>
                </c:pt>
                <c:pt idx="13">
                  <c:v>0</c:v>
                </c:pt>
                <c:pt idx="14">
                  <c:v>7.0000000000000007E-2</c:v>
                </c:pt>
                <c:pt idx="15">
                  <c:v>0.13</c:v>
                </c:pt>
                <c:pt idx="16">
                  <c:v>0.55000000000000004</c:v>
                </c:pt>
                <c:pt idx="17">
                  <c:v>0.76</c:v>
                </c:pt>
                <c:pt idx="18">
                  <c:v>0</c:v>
                </c:pt>
                <c:pt idx="19">
                  <c:v>0</c:v>
                </c:pt>
                <c:pt idx="20">
                  <c:v>0.01</c:v>
                </c:pt>
                <c:pt idx="21">
                  <c:v>0.25</c:v>
                </c:pt>
                <c:pt idx="22">
                  <c:v>0.34</c:v>
                </c:pt>
                <c:pt idx="23">
                  <c:v>0.48</c:v>
                </c:pt>
                <c:pt idx="24">
                  <c:v>0</c:v>
                </c:pt>
                <c:pt idx="25">
                  <c:v>0</c:v>
                </c:pt>
                <c:pt idx="26">
                  <c:v>0.27</c:v>
                </c:pt>
                <c:pt idx="27">
                  <c:v>0.38</c:v>
                </c:pt>
                <c:pt idx="28">
                  <c:v>0.21</c:v>
                </c:pt>
                <c:pt idx="29">
                  <c:v>0.66</c:v>
                </c:pt>
              </c:numCache>
            </c:numRef>
          </c:xVal>
          <c:yVal>
            <c:numRef>
              <c:f>Sheet1!$R$2:$R$31</c:f>
              <c:numCache>
                <c:formatCode>General</c:formatCode>
                <c:ptCount val="30"/>
                <c:pt idx="0">
                  <c:v>0</c:v>
                </c:pt>
                <c:pt idx="1">
                  <c:v>4.191540119316042E-3</c:v>
                </c:pt>
                <c:pt idx="2">
                  <c:v>0.19523039307048876</c:v>
                </c:pt>
                <c:pt idx="3">
                  <c:v>9.4271648709707251E-2</c:v>
                </c:pt>
                <c:pt idx="4">
                  <c:v>0.85925671290856387</c:v>
                </c:pt>
                <c:pt idx="5">
                  <c:v>1</c:v>
                </c:pt>
                <c:pt idx="6">
                  <c:v>1.8446167670502849E-3</c:v>
                </c:pt>
                <c:pt idx="7">
                  <c:v>8.8609859650528588E-2</c:v>
                </c:pt>
                <c:pt idx="8">
                  <c:v>7.2503206167483639E-2</c:v>
                </c:pt>
                <c:pt idx="9">
                  <c:v>6.5729986768680443E-2</c:v>
                </c:pt>
                <c:pt idx="10">
                  <c:v>0.7182094951842708</c:v>
                </c:pt>
                <c:pt idx="11">
                  <c:v>0.31644667459893039</c:v>
                </c:pt>
                <c:pt idx="12">
                  <c:v>1.5386004604297609E-3</c:v>
                </c:pt>
                <c:pt idx="13">
                  <c:v>2.0459671020062269E-3</c:v>
                </c:pt>
                <c:pt idx="14">
                  <c:v>-3.8734644877476724E-4</c:v>
                </c:pt>
                <c:pt idx="15">
                  <c:v>-6.0149086992386774E-4</c:v>
                </c:pt>
                <c:pt idx="16">
                  <c:v>0.8049080545404026</c:v>
                </c:pt>
                <c:pt idx="17">
                  <c:v>1.1267337653913096</c:v>
                </c:pt>
                <c:pt idx="18">
                  <c:v>8.320247477150882E-4</c:v>
                </c:pt>
                <c:pt idx="19">
                  <c:v>0.16729777024390652</c:v>
                </c:pt>
                <c:pt idx="20">
                  <c:v>-4.1512445656949874E-4</c:v>
                </c:pt>
                <c:pt idx="21">
                  <c:v>0.32048208427572583</c:v>
                </c:pt>
                <c:pt idx="22">
                  <c:v>0.77972524147848599</c:v>
                </c:pt>
                <c:pt idx="23">
                  <c:v>0.69981826169230321</c:v>
                </c:pt>
                <c:pt idx="24">
                  <c:v>4.6946007617280463E-3</c:v>
                </c:pt>
                <c:pt idx="25">
                  <c:v>4.3164431169726822E-4</c:v>
                </c:pt>
                <c:pt idx="26">
                  <c:v>0.87967733415930494</c:v>
                </c:pt>
                <c:pt idx="27">
                  <c:v>1.0002956800599148</c:v>
                </c:pt>
                <c:pt idx="28">
                  <c:v>4.3721458774124547E-2</c:v>
                </c:pt>
                <c:pt idx="29">
                  <c:v>0.68101326163872211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20-424D-8F70-1D13926CFA23}"/>
            </c:ext>
          </c:extLst>
        </c:ser>
        <c:ser>
          <c:idx val="2"/>
          <c:order val="2"/>
          <c:tx>
            <c:v>PSR/Ovalbumin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465759229886791"/>
                  <c:y val="0.17602656862646165"/>
                </c:manualLayout>
              </c:layout>
              <c:numFmt formatCode="General" sourceLinked="0"/>
              <c:spPr>
                <a:noFill/>
                <a:ln w="22225"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Sheet1!$B$2:$B$31</c:f>
              <c:numCache>
                <c:formatCode>General</c:formatCode>
                <c:ptCount val="30"/>
                <c:pt idx="0">
                  <c:v>0</c:v>
                </c:pt>
                <c:pt idx="1">
                  <c:v>0.1</c:v>
                </c:pt>
                <c:pt idx="2">
                  <c:v>0.17</c:v>
                </c:pt>
                <c:pt idx="3">
                  <c:v>0.33</c:v>
                </c:pt>
                <c:pt idx="4">
                  <c:v>0.64</c:v>
                </c:pt>
                <c:pt idx="5">
                  <c:v>0.81</c:v>
                </c:pt>
                <c:pt idx="6">
                  <c:v>0</c:v>
                </c:pt>
                <c:pt idx="7">
                  <c:v>0</c:v>
                </c:pt>
                <c:pt idx="8">
                  <c:v>0.15</c:v>
                </c:pt>
                <c:pt idx="9">
                  <c:v>0.23</c:v>
                </c:pt>
                <c:pt idx="10">
                  <c:v>0.42</c:v>
                </c:pt>
                <c:pt idx="11">
                  <c:v>0.52</c:v>
                </c:pt>
                <c:pt idx="12">
                  <c:v>0</c:v>
                </c:pt>
                <c:pt idx="13">
                  <c:v>0</c:v>
                </c:pt>
                <c:pt idx="14">
                  <c:v>7.0000000000000007E-2</c:v>
                </c:pt>
                <c:pt idx="15">
                  <c:v>0.13</c:v>
                </c:pt>
                <c:pt idx="16">
                  <c:v>0.55000000000000004</c:v>
                </c:pt>
                <c:pt idx="17">
                  <c:v>0.76</c:v>
                </c:pt>
                <c:pt idx="18">
                  <c:v>0</c:v>
                </c:pt>
                <c:pt idx="19">
                  <c:v>0</c:v>
                </c:pt>
                <c:pt idx="20">
                  <c:v>0.01</c:v>
                </c:pt>
                <c:pt idx="21">
                  <c:v>0.25</c:v>
                </c:pt>
                <c:pt idx="22">
                  <c:v>0.34</c:v>
                </c:pt>
                <c:pt idx="23">
                  <c:v>0.48</c:v>
                </c:pt>
                <c:pt idx="24">
                  <c:v>0</c:v>
                </c:pt>
                <c:pt idx="25">
                  <c:v>0</c:v>
                </c:pt>
                <c:pt idx="26">
                  <c:v>0.27</c:v>
                </c:pt>
                <c:pt idx="27">
                  <c:v>0.38</c:v>
                </c:pt>
                <c:pt idx="28">
                  <c:v>0.21</c:v>
                </c:pt>
                <c:pt idx="29">
                  <c:v>0.66</c:v>
                </c:pt>
              </c:numCache>
            </c:numRef>
          </c:xVal>
          <c:yVal>
            <c:numRef>
              <c:f>Sheet1!$S$2:$S$31</c:f>
              <c:numCache>
                <c:formatCode>General</c:formatCode>
                <c:ptCount val="30"/>
                <c:pt idx="0">
                  <c:v>0</c:v>
                </c:pt>
                <c:pt idx="1">
                  <c:v>3.3287299665775323E-3</c:v>
                </c:pt>
                <c:pt idx="2">
                  <c:v>5.7966047569125864E-2</c:v>
                </c:pt>
                <c:pt idx="3">
                  <c:v>0.22581218430142644</c:v>
                </c:pt>
                <c:pt idx="4">
                  <c:v>0.77059184841967832</c:v>
                </c:pt>
                <c:pt idx="5">
                  <c:v>1</c:v>
                </c:pt>
                <c:pt idx="6">
                  <c:v>1.6355860686532791E-3</c:v>
                </c:pt>
                <c:pt idx="7">
                  <c:v>4.7717201429332293E-2</c:v>
                </c:pt>
                <c:pt idx="8">
                  <c:v>3.6748051324562062E-2</c:v>
                </c:pt>
                <c:pt idx="9">
                  <c:v>3.4190592753803324E-2</c:v>
                </c:pt>
                <c:pt idx="10">
                  <c:v>0.8582462025474531</c:v>
                </c:pt>
                <c:pt idx="11">
                  <c:v>0.38283657981846492</c:v>
                </c:pt>
                <c:pt idx="12">
                  <c:v>5.5055752222755846E-3</c:v>
                </c:pt>
                <c:pt idx="13">
                  <c:v>1.2465769125727208E-2</c:v>
                </c:pt>
                <c:pt idx="14">
                  <c:v>-5.6579725881626404E-4</c:v>
                </c:pt>
                <c:pt idx="15">
                  <c:v>-5.5167477653522918E-4</c:v>
                </c:pt>
                <c:pt idx="16">
                  <c:v>0.88557743588644455</c:v>
                </c:pt>
                <c:pt idx="17">
                  <c:v>1.0548888652020985</c:v>
                </c:pt>
                <c:pt idx="18">
                  <c:v>1.2038703353595965E-3</c:v>
                </c:pt>
                <c:pt idx="19">
                  <c:v>0.32241002027700677</c:v>
                </c:pt>
                <c:pt idx="20">
                  <c:v>5.520676036777656E-4</c:v>
                </c:pt>
                <c:pt idx="21">
                  <c:v>0.33935176676979112</c:v>
                </c:pt>
                <c:pt idx="22">
                  <c:v>0.54060727958134525</c:v>
                </c:pt>
                <c:pt idx="23">
                  <c:v>0.49577017594097872</c:v>
                </c:pt>
                <c:pt idx="24">
                  <c:v>8.9725514845114158E-3</c:v>
                </c:pt>
                <c:pt idx="25">
                  <c:v>7.5789502251712279E-4</c:v>
                </c:pt>
                <c:pt idx="26">
                  <c:v>0.93913550333626361</c:v>
                </c:pt>
                <c:pt idx="27">
                  <c:v>0.81125783197868717</c:v>
                </c:pt>
                <c:pt idx="28">
                  <c:v>0.37106590179098325</c:v>
                </c:pt>
                <c:pt idx="29">
                  <c:v>0.8132020587864115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20-424D-8F70-1D13926CFA23}"/>
            </c:ext>
          </c:extLst>
        </c:ser>
        <c:ser>
          <c:idx val="3"/>
          <c:order val="3"/>
          <c:tx>
            <c:v>All Three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580902965533625"/>
                  <c:y val="-4.7018037200113466E-2"/>
                </c:manualLayout>
              </c:layout>
              <c:numFmt formatCode="General" sourceLinked="0"/>
              <c:spPr>
                <a:noFill/>
                <a:ln w="22225">
                  <a:solidFill>
                    <a:schemeClr val="accent4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Sheet1!$B$2:$B$31</c:f>
              <c:numCache>
                <c:formatCode>General</c:formatCode>
                <c:ptCount val="30"/>
                <c:pt idx="0">
                  <c:v>0</c:v>
                </c:pt>
                <c:pt idx="1">
                  <c:v>0.1</c:v>
                </c:pt>
                <c:pt idx="2">
                  <c:v>0.17</c:v>
                </c:pt>
                <c:pt idx="3">
                  <c:v>0.33</c:v>
                </c:pt>
                <c:pt idx="4">
                  <c:v>0.64</c:v>
                </c:pt>
                <c:pt idx="5">
                  <c:v>0.81</c:v>
                </c:pt>
                <c:pt idx="6">
                  <c:v>0</c:v>
                </c:pt>
                <c:pt idx="7">
                  <c:v>0</c:v>
                </c:pt>
                <c:pt idx="8">
                  <c:v>0.15</c:v>
                </c:pt>
                <c:pt idx="9">
                  <c:v>0.23</c:v>
                </c:pt>
                <c:pt idx="10">
                  <c:v>0.42</c:v>
                </c:pt>
                <c:pt idx="11">
                  <c:v>0.52</c:v>
                </c:pt>
                <c:pt idx="12">
                  <c:v>0</c:v>
                </c:pt>
                <c:pt idx="13">
                  <c:v>0</c:v>
                </c:pt>
                <c:pt idx="14">
                  <c:v>7.0000000000000007E-2</c:v>
                </c:pt>
                <c:pt idx="15">
                  <c:v>0.13</c:v>
                </c:pt>
                <c:pt idx="16">
                  <c:v>0.55000000000000004</c:v>
                </c:pt>
                <c:pt idx="17">
                  <c:v>0.76</c:v>
                </c:pt>
                <c:pt idx="18">
                  <c:v>0</c:v>
                </c:pt>
                <c:pt idx="19">
                  <c:v>0</c:v>
                </c:pt>
                <c:pt idx="20">
                  <c:v>0.01</c:v>
                </c:pt>
                <c:pt idx="21">
                  <c:v>0.25</c:v>
                </c:pt>
                <c:pt idx="22">
                  <c:v>0.34</c:v>
                </c:pt>
                <c:pt idx="23">
                  <c:v>0.48</c:v>
                </c:pt>
                <c:pt idx="24">
                  <c:v>0</c:v>
                </c:pt>
                <c:pt idx="25">
                  <c:v>0</c:v>
                </c:pt>
                <c:pt idx="26">
                  <c:v>0.27</c:v>
                </c:pt>
                <c:pt idx="27">
                  <c:v>0.38</c:v>
                </c:pt>
                <c:pt idx="28">
                  <c:v>0.21</c:v>
                </c:pt>
                <c:pt idx="29">
                  <c:v>0.66</c:v>
                </c:pt>
              </c:numCache>
            </c:numRef>
          </c:xVal>
          <c:yVal>
            <c:numRef>
              <c:f>Sheet1!$T$2:$T$31</c:f>
              <c:numCache>
                <c:formatCode>General</c:formatCode>
                <c:ptCount val="30"/>
                <c:pt idx="0">
                  <c:v>0</c:v>
                </c:pt>
                <c:pt idx="1">
                  <c:v>4.2108186566355418E-3</c:v>
                </c:pt>
                <c:pt idx="2">
                  <c:v>0.15456928100407771</c:v>
                </c:pt>
                <c:pt idx="3">
                  <c:v>0.21303490399483427</c:v>
                </c:pt>
                <c:pt idx="4">
                  <c:v>0.76670842540911466</c:v>
                </c:pt>
                <c:pt idx="5">
                  <c:v>1</c:v>
                </c:pt>
                <c:pt idx="6">
                  <c:v>1.4564736820772079E-3</c:v>
                </c:pt>
                <c:pt idx="7">
                  <c:v>8.4199884410589773E-2</c:v>
                </c:pt>
                <c:pt idx="8">
                  <c:v>6.9203993411486933E-2</c:v>
                </c:pt>
                <c:pt idx="9">
                  <c:v>4.528400087366307E-2</c:v>
                </c:pt>
                <c:pt idx="10">
                  <c:v>0.75933196762928989</c:v>
                </c:pt>
                <c:pt idx="11">
                  <c:v>0.41250833496522127</c:v>
                </c:pt>
                <c:pt idx="12">
                  <c:v>3.711813860757137E-3</c:v>
                </c:pt>
                <c:pt idx="13">
                  <c:v>8.4245081959226989E-3</c:v>
                </c:pt>
                <c:pt idx="14">
                  <c:v>-7.2446362099452233E-5</c:v>
                </c:pt>
                <c:pt idx="15">
                  <c:v>-3.4671746986044799E-4</c:v>
                </c:pt>
                <c:pt idx="16">
                  <c:v>0.86357054393892196</c:v>
                </c:pt>
                <c:pt idx="17">
                  <c:v>1.130671216176242</c:v>
                </c:pt>
                <c:pt idx="18">
                  <c:v>8.1311308082125016E-4</c:v>
                </c:pt>
                <c:pt idx="19">
                  <c:v>0.32528640627297561</c:v>
                </c:pt>
                <c:pt idx="20">
                  <c:v>4.0971261332442788E-4</c:v>
                </c:pt>
                <c:pt idx="21">
                  <c:v>0.4374005820840135</c:v>
                </c:pt>
                <c:pt idx="22">
                  <c:v>0.62095262508949911</c:v>
                </c:pt>
                <c:pt idx="23">
                  <c:v>0.64222610537364488</c:v>
                </c:pt>
                <c:pt idx="24">
                  <c:v>6.6593537693828307E-3</c:v>
                </c:pt>
                <c:pt idx="25">
                  <c:v>5.3616087033664362E-4</c:v>
                </c:pt>
                <c:pt idx="26">
                  <c:v>0.90270831177690336</c:v>
                </c:pt>
                <c:pt idx="27">
                  <c:v>0.89785138652425645</c:v>
                </c:pt>
                <c:pt idx="28">
                  <c:v>0.27591634758977207</c:v>
                </c:pt>
                <c:pt idx="29">
                  <c:v>0.69153554415021257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20-424D-8F70-1D13926CF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230720"/>
        <c:axId val="686231048"/>
      </c:scatterChart>
      <c:valAx>
        <c:axId val="68623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Adimab PSR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31048"/>
        <c:crossesAt val="-0.2"/>
        <c:crossBetween val="midCat"/>
      </c:valAx>
      <c:valAx>
        <c:axId val="686231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Normalized</a:t>
                </a:r>
                <a:r>
                  <a:rPr lang="en-US" sz="1600" baseline="0">
                    <a:solidFill>
                      <a:schemeClr val="tx1"/>
                    </a:solidFill>
                  </a:rPr>
                  <a:t> Combination PSR Score</a:t>
                </a:r>
                <a:endParaRPr lang="en-US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30720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182879</xdr:colOff>
      <xdr:row>34</xdr:row>
      <xdr:rowOff>36405</xdr:rowOff>
    </xdr:from>
    <xdr:to>
      <xdr:col>13</xdr:col>
      <xdr:colOff>237067</xdr:colOff>
      <xdr:row>58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81443C-C5F0-44F9-9329-F4147E23A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2"/>
  <sheetViews>
    <sheetView workbookViewId="0">
      <selection activeCellId="1" sqref="L1:L1048576 A1:A1048576"/>
    </sheetView>
  </sheetViews>
  <sheetFormatPr defaultRowHeight="14.4" x14ac:dyDescent="0.3"/>
  <sheetData>
    <row r="1" spans="1:16" x14ac:dyDescent="0.3">
      <c r="A1" t="s">
        <v>0</v>
      </c>
    </row>
    <row r="2" spans="1:1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16" x14ac:dyDescent="0.3">
      <c r="A3" t="s">
        <v>17</v>
      </c>
      <c r="C3">
        <v>5000</v>
      </c>
      <c r="D3">
        <v>79</v>
      </c>
      <c r="E3">
        <v>90</v>
      </c>
      <c r="F3">
        <v>79</v>
      </c>
      <c r="G3">
        <v>90.02</v>
      </c>
      <c r="H3" s="1">
        <v>0.88229999999999997</v>
      </c>
      <c r="I3" s="1">
        <v>0.88229999999999997</v>
      </c>
      <c r="J3">
        <v>5000</v>
      </c>
      <c r="K3">
        <v>1596</v>
      </c>
      <c r="L3">
        <v>5</v>
      </c>
      <c r="M3">
        <v>1634.85</v>
      </c>
      <c r="N3">
        <v>482.06</v>
      </c>
      <c r="O3" s="1">
        <v>0.88229999999999997</v>
      </c>
      <c r="P3" s="1">
        <v>1</v>
      </c>
    </row>
    <row r="4" spans="1:16" x14ac:dyDescent="0.3">
      <c r="A4" t="s">
        <v>18</v>
      </c>
      <c r="C4">
        <v>5000</v>
      </c>
      <c r="D4">
        <v>79</v>
      </c>
      <c r="E4">
        <v>89</v>
      </c>
      <c r="F4">
        <v>78.77</v>
      </c>
      <c r="G4">
        <v>89.78</v>
      </c>
      <c r="H4" s="1">
        <v>0.88400000000000001</v>
      </c>
      <c r="I4" s="1">
        <v>0.88400000000000001</v>
      </c>
      <c r="J4">
        <v>5000</v>
      </c>
      <c r="K4">
        <v>1670</v>
      </c>
      <c r="L4">
        <v>9</v>
      </c>
      <c r="M4">
        <v>1723.81</v>
      </c>
      <c r="N4">
        <v>475.49</v>
      </c>
      <c r="O4" s="1">
        <v>0.88400000000000001</v>
      </c>
      <c r="P4" s="1">
        <v>1</v>
      </c>
    </row>
    <row r="5" spans="1:16" x14ac:dyDescent="0.3">
      <c r="A5" t="s">
        <v>19</v>
      </c>
      <c r="C5">
        <v>5000</v>
      </c>
      <c r="D5">
        <v>79</v>
      </c>
      <c r="E5">
        <v>89</v>
      </c>
      <c r="F5">
        <v>78.73</v>
      </c>
      <c r="G5">
        <v>89.35</v>
      </c>
      <c r="H5" s="1">
        <v>0.84470000000000001</v>
      </c>
      <c r="I5" s="1">
        <v>0.84470000000000001</v>
      </c>
      <c r="J5">
        <v>5000</v>
      </c>
      <c r="K5">
        <v>1747</v>
      </c>
      <c r="L5">
        <v>6</v>
      </c>
      <c r="M5">
        <v>1845.43</v>
      </c>
      <c r="N5">
        <v>408.54</v>
      </c>
      <c r="O5" s="1">
        <v>0.84470000000000001</v>
      </c>
      <c r="P5" s="1">
        <v>1</v>
      </c>
    </row>
    <row r="6" spans="1:16" x14ac:dyDescent="0.3">
      <c r="A6" t="s">
        <v>20</v>
      </c>
      <c r="C6">
        <v>5000</v>
      </c>
      <c r="D6">
        <v>79</v>
      </c>
      <c r="E6">
        <v>89</v>
      </c>
      <c r="F6">
        <v>78.400000000000006</v>
      </c>
      <c r="G6">
        <v>89.41</v>
      </c>
      <c r="H6" s="1">
        <v>0.8377</v>
      </c>
      <c r="I6" s="1">
        <v>0.8377</v>
      </c>
      <c r="J6">
        <v>5000</v>
      </c>
      <c r="K6">
        <v>1747</v>
      </c>
      <c r="L6">
        <v>5</v>
      </c>
      <c r="M6">
        <v>1773</v>
      </c>
      <c r="N6">
        <v>543.72</v>
      </c>
      <c r="O6" s="1">
        <v>0.8377</v>
      </c>
      <c r="P6" s="1">
        <v>1</v>
      </c>
    </row>
    <row r="7" spans="1:16" x14ac:dyDescent="0.3">
      <c r="A7" t="s">
        <v>21</v>
      </c>
      <c r="C7">
        <v>5000</v>
      </c>
      <c r="D7">
        <v>79</v>
      </c>
      <c r="E7">
        <v>89</v>
      </c>
      <c r="F7">
        <v>78.61</v>
      </c>
      <c r="G7">
        <v>89.69</v>
      </c>
      <c r="H7" s="1">
        <v>0.8014</v>
      </c>
      <c r="I7" s="1">
        <v>0.8014</v>
      </c>
      <c r="J7">
        <v>5000</v>
      </c>
      <c r="K7">
        <v>1911</v>
      </c>
      <c r="L7">
        <v>31</v>
      </c>
      <c r="M7">
        <v>1925.63</v>
      </c>
      <c r="N7">
        <v>1495.91</v>
      </c>
      <c r="O7" s="1">
        <v>0.8014</v>
      </c>
      <c r="P7" s="1">
        <v>1</v>
      </c>
    </row>
    <row r="8" spans="1:16" x14ac:dyDescent="0.3">
      <c r="A8" t="s">
        <v>22</v>
      </c>
      <c r="C8">
        <v>5000</v>
      </c>
      <c r="D8">
        <v>78</v>
      </c>
      <c r="E8">
        <v>89</v>
      </c>
      <c r="F8">
        <v>77.39</v>
      </c>
      <c r="G8">
        <v>89.52</v>
      </c>
      <c r="H8" s="1">
        <v>0.92169999999999996</v>
      </c>
      <c r="I8" s="1">
        <v>0.92169999999999996</v>
      </c>
      <c r="J8">
        <v>5000</v>
      </c>
      <c r="K8">
        <v>1395</v>
      </c>
      <c r="L8">
        <v>5</v>
      </c>
      <c r="M8">
        <v>1461.68</v>
      </c>
      <c r="N8">
        <v>294.55</v>
      </c>
      <c r="O8" s="1">
        <v>0.92169999999999996</v>
      </c>
      <c r="P8" s="1">
        <v>1</v>
      </c>
    </row>
    <row r="9" spans="1:16" x14ac:dyDescent="0.3">
      <c r="A9" t="s">
        <v>23</v>
      </c>
      <c r="C9">
        <v>5000</v>
      </c>
      <c r="D9">
        <v>78</v>
      </c>
      <c r="E9">
        <v>89</v>
      </c>
      <c r="F9">
        <v>77.7</v>
      </c>
      <c r="G9">
        <v>89.52</v>
      </c>
      <c r="H9" s="1">
        <v>0.91839999999999999</v>
      </c>
      <c r="I9" s="1">
        <v>0.91839999999999999</v>
      </c>
      <c r="J9">
        <v>5000</v>
      </c>
      <c r="K9">
        <v>1526</v>
      </c>
      <c r="L9">
        <v>8</v>
      </c>
      <c r="M9">
        <v>1617.01</v>
      </c>
      <c r="N9">
        <v>579.72</v>
      </c>
      <c r="O9" s="1">
        <v>0.91839999999999999</v>
      </c>
      <c r="P9" s="1">
        <v>1</v>
      </c>
    </row>
    <row r="10" spans="1:16" x14ac:dyDescent="0.3">
      <c r="A10" t="s">
        <v>24</v>
      </c>
      <c r="C10">
        <v>5000</v>
      </c>
      <c r="D10">
        <v>78</v>
      </c>
      <c r="E10">
        <v>89</v>
      </c>
      <c r="F10">
        <v>77.89</v>
      </c>
      <c r="G10">
        <v>89.76</v>
      </c>
      <c r="H10" s="1">
        <v>0.90990000000000004</v>
      </c>
      <c r="I10" s="1">
        <v>0.90990000000000004</v>
      </c>
      <c r="J10">
        <v>5000</v>
      </c>
      <c r="K10">
        <v>1670</v>
      </c>
      <c r="L10">
        <v>6</v>
      </c>
      <c r="M10">
        <v>1778.58</v>
      </c>
      <c r="N10">
        <v>476.6</v>
      </c>
      <c r="O10" s="1">
        <v>0.90990000000000004</v>
      </c>
      <c r="P10" s="1">
        <v>1</v>
      </c>
    </row>
    <row r="11" spans="1:16" x14ac:dyDescent="0.3">
      <c r="A11" t="s">
        <v>25</v>
      </c>
      <c r="C11">
        <v>5000</v>
      </c>
      <c r="D11">
        <v>78</v>
      </c>
      <c r="E11">
        <v>89</v>
      </c>
      <c r="F11">
        <v>77.739999999999995</v>
      </c>
      <c r="G11">
        <v>89.58</v>
      </c>
      <c r="H11" s="1">
        <v>0.91139999999999999</v>
      </c>
      <c r="I11" s="1">
        <v>0.91139999999999999</v>
      </c>
      <c r="J11">
        <v>5000</v>
      </c>
      <c r="K11">
        <v>1670</v>
      </c>
      <c r="L11">
        <v>5</v>
      </c>
      <c r="M11">
        <v>1746.01</v>
      </c>
      <c r="N11">
        <v>346.85</v>
      </c>
      <c r="O11" s="1">
        <v>0.91139999999999999</v>
      </c>
      <c r="P11" s="1">
        <v>1</v>
      </c>
    </row>
    <row r="12" spans="1:16" x14ac:dyDescent="0.3">
      <c r="A12" t="s">
        <v>26</v>
      </c>
      <c r="C12">
        <v>5000</v>
      </c>
      <c r="D12">
        <v>78</v>
      </c>
      <c r="E12">
        <v>89</v>
      </c>
      <c r="F12">
        <v>77.81</v>
      </c>
      <c r="G12">
        <v>89.87</v>
      </c>
      <c r="H12" s="1">
        <v>0.82930000000000004</v>
      </c>
      <c r="I12" s="1">
        <v>0.82930000000000004</v>
      </c>
      <c r="J12">
        <v>5000</v>
      </c>
      <c r="K12">
        <v>1999</v>
      </c>
      <c r="L12">
        <v>28</v>
      </c>
      <c r="M12">
        <v>2057.29</v>
      </c>
      <c r="N12">
        <v>1110.08</v>
      </c>
      <c r="O12" s="1">
        <v>0.82930000000000004</v>
      </c>
      <c r="P12" s="1">
        <v>1</v>
      </c>
    </row>
    <row r="13" spans="1:16" x14ac:dyDescent="0.3">
      <c r="A13" t="s">
        <v>27</v>
      </c>
      <c r="C13">
        <v>5000</v>
      </c>
      <c r="D13">
        <v>79</v>
      </c>
      <c r="E13">
        <v>89</v>
      </c>
      <c r="F13">
        <v>78.56</v>
      </c>
      <c r="G13">
        <v>89.8</v>
      </c>
      <c r="H13" s="1">
        <v>0.76580000000000004</v>
      </c>
      <c r="I13" s="1">
        <v>0.76580000000000004</v>
      </c>
      <c r="J13">
        <v>5000</v>
      </c>
      <c r="K13">
        <v>2288</v>
      </c>
      <c r="L13">
        <v>19</v>
      </c>
      <c r="M13">
        <v>2351.27</v>
      </c>
      <c r="N13">
        <v>1227.58</v>
      </c>
      <c r="O13" s="1">
        <v>0.76580000000000004</v>
      </c>
      <c r="P13" s="1">
        <v>1</v>
      </c>
    </row>
    <row r="14" spans="1:16" x14ac:dyDescent="0.3">
      <c r="A14" t="s">
        <v>28</v>
      </c>
      <c r="C14">
        <v>1812</v>
      </c>
      <c r="D14">
        <v>78</v>
      </c>
      <c r="E14">
        <v>92</v>
      </c>
      <c r="F14">
        <v>77.19</v>
      </c>
      <c r="G14">
        <v>92.61</v>
      </c>
      <c r="H14" s="1">
        <v>0.28160000000000002</v>
      </c>
      <c r="I14" s="1">
        <v>0.28160000000000002</v>
      </c>
      <c r="J14">
        <v>1808</v>
      </c>
      <c r="K14">
        <v>1999</v>
      </c>
      <c r="L14">
        <v>1911</v>
      </c>
      <c r="M14">
        <v>3226.33</v>
      </c>
      <c r="N14">
        <v>10649.48</v>
      </c>
      <c r="O14" s="1">
        <v>0.28100000000000003</v>
      </c>
      <c r="P14" s="1">
        <v>0.99780000000000002</v>
      </c>
    </row>
    <row r="15" spans="1:16" x14ac:dyDescent="0.3">
      <c r="A15" t="s">
        <v>29</v>
      </c>
      <c r="C15">
        <v>5000</v>
      </c>
      <c r="D15">
        <v>79</v>
      </c>
      <c r="E15">
        <v>89</v>
      </c>
      <c r="F15">
        <v>78.27</v>
      </c>
      <c r="G15">
        <v>89.32</v>
      </c>
      <c r="H15" s="1">
        <v>0.83950000000000002</v>
      </c>
      <c r="I15" s="1">
        <v>0.83950000000000002</v>
      </c>
      <c r="J15">
        <v>5000</v>
      </c>
      <c r="K15">
        <v>1526</v>
      </c>
      <c r="L15">
        <v>8</v>
      </c>
      <c r="M15">
        <v>1596.75</v>
      </c>
      <c r="N15">
        <v>403</v>
      </c>
      <c r="O15" s="1">
        <v>0.83950000000000002</v>
      </c>
      <c r="P15" s="1">
        <v>1</v>
      </c>
    </row>
    <row r="16" spans="1:16" x14ac:dyDescent="0.3">
      <c r="A16" t="s">
        <v>30</v>
      </c>
      <c r="C16">
        <v>5000</v>
      </c>
      <c r="D16">
        <v>79</v>
      </c>
      <c r="E16">
        <v>91</v>
      </c>
      <c r="F16">
        <v>79.010000000000005</v>
      </c>
      <c r="G16">
        <v>91.56</v>
      </c>
      <c r="H16" s="1">
        <v>0.62690000000000001</v>
      </c>
      <c r="I16" s="1">
        <v>0.62690000000000001</v>
      </c>
      <c r="J16">
        <v>5000</v>
      </c>
      <c r="K16">
        <v>1999</v>
      </c>
      <c r="L16">
        <v>3278</v>
      </c>
      <c r="M16">
        <v>2006.43</v>
      </c>
      <c r="N16">
        <v>8767.73</v>
      </c>
      <c r="O16" s="1">
        <v>0.62690000000000001</v>
      </c>
      <c r="P16" s="1">
        <v>1</v>
      </c>
    </row>
    <row r="17" spans="1:16" x14ac:dyDescent="0.3">
      <c r="A17" t="s">
        <v>31</v>
      </c>
      <c r="C17">
        <v>5000</v>
      </c>
      <c r="D17">
        <v>79</v>
      </c>
      <c r="E17">
        <v>89</v>
      </c>
      <c r="F17">
        <v>78.39</v>
      </c>
      <c r="G17">
        <v>89.92</v>
      </c>
      <c r="H17" s="1">
        <v>0.36940000000000001</v>
      </c>
      <c r="I17" s="1">
        <v>0.36940000000000001</v>
      </c>
      <c r="J17">
        <v>5000</v>
      </c>
      <c r="K17">
        <v>1459</v>
      </c>
      <c r="L17">
        <v>6</v>
      </c>
      <c r="M17">
        <v>1447.5</v>
      </c>
      <c r="N17">
        <v>1985.14</v>
      </c>
      <c r="O17" s="1">
        <v>0.36940000000000001</v>
      </c>
      <c r="P17" s="1">
        <v>1</v>
      </c>
    </row>
    <row r="18" spans="1:16" x14ac:dyDescent="0.3">
      <c r="A18" t="s">
        <v>32</v>
      </c>
      <c r="C18">
        <v>5000</v>
      </c>
      <c r="D18">
        <v>78</v>
      </c>
      <c r="E18">
        <v>90</v>
      </c>
      <c r="F18">
        <v>77.900000000000006</v>
      </c>
      <c r="G18">
        <v>90.05</v>
      </c>
      <c r="H18" s="1">
        <v>0.84770000000000001</v>
      </c>
      <c r="I18" s="1">
        <v>0.84770000000000001</v>
      </c>
      <c r="J18">
        <v>5000</v>
      </c>
      <c r="K18">
        <v>2288</v>
      </c>
      <c r="L18">
        <v>18</v>
      </c>
      <c r="M18">
        <v>2290.5100000000002</v>
      </c>
      <c r="N18">
        <v>797.33</v>
      </c>
      <c r="O18" s="1">
        <v>0.84770000000000001</v>
      </c>
      <c r="P18" s="1">
        <v>1</v>
      </c>
    </row>
    <row r="19" spans="1:16" x14ac:dyDescent="0.3">
      <c r="A19" t="s">
        <v>33</v>
      </c>
      <c r="C19">
        <v>2279</v>
      </c>
      <c r="D19">
        <v>76</v>
      </c>
      <c r="E19">
        <v>92</v>
      </c>
      <c r="F19">
        <v>75.98</v>
      </c>
      <c r="G19">
        <v>92.48</v>
      </c>
      <c r="H19" s="1">
        <v>0.30780000000000002</v>
      </c>
      <c r="I19" s="1">
        <v>0.30780000000000002</v>
      </c>
      <c r="J19">
        <v>2274</v>
      </c>
      <c r="K19">
        <v>1911</v>
      </c>
      <c r="L19">
        <v>1526</v>
      </c>
      <c r="M19">
        <v>2793.63</v>
      </c>
      <c r="N19">
        <v>10532.43</v>
      </c>
      <c r="O19" s="1">
        <v>0.30709999999999998</v>
      </c>
      <c r="P19" s="1">
        <v>0.99780000000000002</v>
      </c>
    </row>
    <row r="20" spans="1:16" x14ac:dyDescent="0.3">
      <c r="A20" t="s">
        <v>34</v>
      </c>
      <c r="C20">
        <v>5000</v>
      </c>
      <c r="D20">
        <v>78</v>
      </c>
      <c r="E20">
        <v>89</v>
      </c>
      <c r="F20">
        <v>77.8</v>
      </c>
      <c r="G20">
        <v>89.79</v>
      </c>
      <c r="H20" s="1">
        <v>0.86329999999999996</v>
      </c>
      <c r="I20" s="1">
        <v>0.86329999999999996</v>
      </c>
      <c r="J20">
        <v>5000</v>
      </c>
      <c r="K20">
        <v>1459</v>
      </c>
      <c r="L20">
        <v>7</v>
      </c>
      <c r="M20">
        <v>1502.69</v>
      </c>
      <c r="N20">
        <v>393.97</v>
      </c>
      <c r="O20" s="1">
        <v>0.86329999999999996</v>
      </c>
      <c r="P20" s="1">
        <v>1</v>
      </c>
    </row>
    <row r="21" spans="1:16" x14ac:dyDescent="0.3">
      <c r="A21" t="s">
        <v>35</v>
      </c>
      <c r="C21">
        <v>5000</v>
      </c>
      <c r="D21">
        <v>78</v>
      </c>
      <c r="E21">
        <v>91</v>
      </c>
      <c r="F21">
        <v>78.069999999999993</v>
      </c>
      <c r="G21">
        <v>91.89</v>
      </c>
      <c r="H21" s="1">
        <v>0.68049999999999999</v>
      </c>
      <c r="I21" s="1">
        <v>0.68049999999999999</v>
      </c>
      <c r="J21">
        <v>5000</v>
      </c>
      <c r="K21">
        <v>1999</v>
      </c>
      <c r="L21">
        <v>3134</v>
      </c>
      <c r="M21">
        <v>1974.57</v>
      </c>
      <c r="N21">
        <v>8469.33</v>
      </c>
      <c r="O21" s="1">
        <v>0.68049999999999999</v>
      </c>
      <c r="P21" s="1">
        <v>1</v>
      </c>
    </row>
    <row r="22" spans="1:16" x14ac:dyDescent="0.3">
      <c r="A22" t="s">
        <v>36</v>
      </c>
      <c r="C22">
        <v>5000</v>
      </c>
      <c r="D22">
        <v>78</v>
      </c>
      <c r="E22">
        <v>89</v>
      </c>
      <c r="F22">
        <v>77.569999999999993</v>
      </c>
      <c r="G22">
        <v>90.08</v>
      </c>
      <c r="H22" s="1">
        <v>0.39800000000000002</v>
      </c>
      <c r="I22" s="1">
        <v>0.39800000000000002</v>
      </c>
      <c r="J22">
        <v>5000</v>
      </c>
      <c r="K22">
        <v>1526</v>
      </c>
      <c r="L22">
        <v>6</v>
      </c>
      <c r="M22">
        <v>1505.57</v>
      </c>
      <c r="N22">
        <v>1569.41</v>
      </c>
      <c r="O22" s="1">
        <v>0.39800000000000002</v>
      </c>
      <c r="P22" s="1">
        <v>1</v>
      </c>
    </row>
    <row r="23" spans="1:16" x14ac:dyDescent="0.3">
      <c r="A23" t="s">
        <v>37</v>
      </c>
      <c r="C23">
        <v>5000</v>
      </c>
      <c r="D23">
        <v>79</v>
      </c>
      <c r="E23">
        <v>91</v>
      </c>
      <c r="F23">
        <v>78.67</v>
      </c>
      <c r="G23">
        <v>91.91</v>
      </c>
      <c r="H23" s="1">
        <v>0.64149999999999996</v>
      </c>
      <c r="I23" s="1">
        <v>0.64149999999999996</v>
      </c>
      <c r="J23">
        <v>5000</v>
      </c>
      <c r="K23">
        <v>2393</v>
      </c>
      <c r="L23">
        <v>4105</v>
      </c>
      <c r="M23">
        <v>2337.12</v>
      </c>
      <c r="N23">
        <v>12507.84</v>
      </c>
      <c r="O23" s="1">
        <v>0.64149999999999996</v>
      </c>
      <c r="P23" s="1">
        <v>1</v>
      </c>
    </row>
    <row r="24" spans="1:16" x14ac:dyDescent="0.3">
      <c r="A24" t="s">
        <v>38</v>
      </c>
      <c r="C24">
        <v>5000</v>
      </c>
      <c r="D24">
        <v>80</v>
      </c>
      <c r="E24">
        <v>90</v>
      </c>
      <c r="F24">
        <v>79.290000000000006</v>
      </c>
      <c r="G24">
        <v>90.29</v>
      </c>
      <c r="H24" s="1">
        <v>0.73070000000000002</v>
      </c>
      <c r="I24" s="1">
        <v>0.73070000000000002</v>
      </c>
      <c r="J24">
        <v>5000</v>
      </c>
      <c r="K24">
        <v>2618</v>
      </c>
      <c r="L24">
        <v>193</v>
      </c>
      <c r="M24">
        <v>2584.4299999999998</v>
      </c>
      <c r="N24">
        <v>3197.4</v>
      </c>
      <c r="O24" s="1">
        <v>0.73070000000000002</v>
      </c>
      <c r="P24" s="1">
        <v>1</v>
      </c>
    </row>
    <row r="25" spans="1:16" x14ac:dyDescent="0.3">
      <c r="A25" t="s">
        <v>39</v>
      </c>
      <c r="C25">
        <v>5000</v>
      </c>
      <c r="D25">
        <v>79</v>
      </c>
      <c r="E25">
        <v>89</v>
      </c>
      <c r="F25">
        <v>78.36</v>
      </c>
      <c r="G25">
        <v>89.84</v>
      </c>
      <c r="H25" s="1">
        <v>0.78259999999999996</v>
      </c>
      <c r="I25" s="1">
        <v>0.78259999999999996</v>
      </c>
      <c r="J25">
        <v>5000</v>
      </c>
      <c r="K25">
        <v>2618</v>
      </c>
      <c r="L25">
        <v>6</v>
      </c>
      <c r="M25">
        <v>2652.45</v>
      </c>
      <c r="N25">
        <v>579.44000000000005</v>
      </c>
      <c r="O25" s="1">
        <v>0.78259999999999996</v>
      </c>
      <c r="P25" s="1">
        <v>1</v>
      </c>
    </row>
    <row r="26" spans="1:16" x14ac:dyDescent="0.3">
      <c r="A26" t="s">
        <v>40</v>
      </c>
      <c r="C26">
        <v>5000</v>
      </c>
      <c r="D26">
        <v>79</v>
      </c>
      <c r="E26">
        <v>89</v>
      </c>
      <c r="F26">
        <v>78.8</v>
      </c>
      <c r="G26">
        <v>89.76</v>
      </c>
      <c r="H26" s="1">
        <v>0.62670000000000003</v>
      </c>
      <c r="I26" s="1">
        <v>0.62670000000000003</v>
      </c>
      <c r="J26">
        <v>5000</v>
      </c>
      <c r="K26">
        <v>1747</v>
      </c>
      <c r="L26">
        <v>6</v>
      </c>
      <c r="M26">
        <v>1765.37</v>
      </c>
      <c r="N26">
        <v>842</v>
      </c>
      <c r="O26" s="1">
        <v>0.62670000000000003</v>
      </c>
      <c r="P26" s="1">
        <v>1</v>
      </c>
    </row>
    <row r="27" spans="1:16" x14ac:dyDescent="0.3">
      <c r="A27" t="s">
        <v>41</v>
      </c>
      <c r="C27">
        <v>5000</v>
      </c>
      <c r="D27">
        <v>79</v>
      </c>
      <c r="E27">
        <v>93</v>
      </c>
      <c r="F27">
        <v>78.88</v>
      </c>
      <c r="G27">
        <v>93.74</v>
      </c>
      <c r="H27" s="1">
        <v>0.60909999999999997</v>
      </c>
      <c r="I27" s="1">
        <v>0.60909999999999997</v>
      </c>
      <c r="J27">
        <v>5000</v>
      </c>
      <c r="K27">
        <v>1526</v>
      </c>
      <c r="L27">
        <v>9222</v>
      </c>
      <c r="M27">
        <v>1488.98</v>
      </c>
      <c r="N27">
        <v>16148.13</v>
      </c>
      <c r="O27" s="1">
        <v>0.60909999999999997</v>
      </c>
      <c r="P27" s="1">
        <v>1</v>
      </c>
    </row>
    <row r="28" spans="1:16" x14ac:dyDescent="0.3">
      <c r="A28" t="s">
        <v>42</v>
      </c>
      <c r="C28">
        <v>5000</v>
      </c>
      <c r="D28">
        <v>78</v>
      </c>
      <c r="E28">
        <v>91</v>
      </c>
      <c r="F28">
        <v>77.930000000000007</v>
      </c>
      <c r="G28">
        <v>91.98</v>
      </c>
      <c r="H28" s="1">
        <v>0.66159999999999997</v>
      </c>
      <c r="I28" s="1">
        <v>0.66159999999999997</v>
      </c>
      <c r="J28">
        <v>5000</v>
      </c>
      <c r="K28">
        <v>2091</v>
      </c>
      <c r="L28">
        <v>3752</v>
      </c>
      <c r="M28">
        <v>2084.84</v>
      </c>
      <c r="N28">
        <v>10066.85</v>
      </c>
      <c r="O28" s="1">
        <v>0.66159999999999997</v>
      </c>
      <c r="P28" s="1">
        <v>1</v>
      </c>
    </row>
    <row r="29" spans="1:16" x14ac:dyDescent="0.3">
      <c r="A29" t="s">
        <v>43</v>
      </c>
      <c r="C29">
        <v>5000</v>
      </c>
      <c r="D29">
        <v>79</v>
      </c>
      <c r="E29">
        <v>90</v>
      </c>
      <c r="F29">
        <v>78.569999999999993</v>
      </c>
      <c r="G29">
        <v>90.41</v>
      </c>
      <c r="H29" s="1">
        <v>0.73089999999999999</v>
      </c>
      <c r="I29" s="1">
        <v>0.73089999999999999</v>
      </c>
      <c r="J29">
        <v>5000</v>
      </c>
      <c r="K29">
        <v>2393</v>
      </c>
      <c r="L29">
        <v>154</v>
      </c>
      <c r="M29">
        <v>2384.39</v>
      </c>
      <c r="N29">
        <v>3188.45</v>
      </c>
      <c r="O29" s="1">
        <v>0.73089999999999999</v>
      </c>
      <c r="P29" s="1">
        <v>1</v>
      </c>
    </row>
    <row r="30" spans="1:16" x14ac:dyDescent="0.3">
      <c r="A30" t="s">
        <v>44</v>
      </c>
      <c r="C30">
        <v>5000</v>
      </c>
      <c r="D30">
        <v>79</v>
      </c>
      <c r="E30">
        <v>89</v>
      </c>
      <c r="F30">
        <v>78.260000000000005</v>
      </c>
      <c r="G30">
        <v>90.04</v>
      </c>
      <c r="H30" s="1">
        <v>0.81510000000000005</v>
      </c>
      <c r="I30" s="1">
        <v>0.81510000000000005</v>
      </c>
      <c r="J30">
        <v>5000</v>
      </c>
      <c r="K30">
        <v>2503</v>
      </c>
      <c r="L30">
        <v>6</v>
      </c>
      <c r="M30">
        <v>2566.0500000000002</v>
      </c>
      <c r="N30">
        <v>577.08000000000004</v>
      </c>
      <c r="O30" s="1">
        <v>0.81510000000000005</v>
      </c>
      <c r="P30" s="1">
        <v>1</v>
      </c>
    </row>
    <row r="31" spans="1:16" x14ac:dyDescent="0.3">
      <c r="A31" t="s">
        <v>45</v>
      </c>
      <c r="C31">
        <v>5000</v>
      </c>
      <c r="D31">
        <v>79</v>
      </c>
      <c r="E31">
        <v>90</v>
      </c>
      <c r="F31">
        <v>78.19</v>
      </c>
      <c r="G31">
        <v>90.14</v>
      </c>
      <c r="H31" s="1">
        <v>0.62380000000000002</v>
      </c>
      <c r="I31" s="1">
        <v>0.62380000000000002</v>
      </c>
      <c r="J31">
        <v>5000</v>
      </c>
      <c r="K31">
        <v>1747</v>
      </c>
      <c r="L31">
        <v>5</v>
      </c>
      <c r="M31">
        <v>1740.93</v>
      </c>
      <c r="N31">
        <v>741.53</v>
      </c>
      <c r="O31" s="1">
        <v>0.62380000000000002</v>
      </c>
      <c r="P31" s="1">
        <v>1</v>
      </c>
    </row>
    <row r="32" spans="1:16" x14ac:dyDescent="0.3">
      <c r="A32" t="s">
        <v>46</v>
      </c>
      <c r="C32">
        <v>5000</v>
      </c>
      <c r="D32">
        <v>78</v>
      </c>
      <c r="E32">
        <v>93</v>
      </c>
      <c r="F32">
        <v>78.2</v>
      </c>
      <c r="G32">
        <v>93.63</v>
      </c>
      <c r="H32" s="1">
        <v>0.56769999999999998</v>
      </c>
      <c r="I32" s="1">
        <v>0.56769999999999998</v>
      </c>
      <c r="J32">
        <v>4999</v>
      </c>
      <c r="K32">
        <v>1526</v>
      </c>
      <c r="L32">
        <v>8429</v>
      </c>
      <c r="M32">
        <v>1519.23</v>
      </c>
      <c r="N32">
        <v>15345.33</v>
      </c>
      <c r="O32" s="1">
        <v>0.56759999999999999</v>
      </c>
      <c r="P32" s="1">
        <v>0.99980000000000002</v>
      </c>
    </row>
    <row r="33" spans="1:16" x14ac:dyDescent="0.3">
      <c r="A33" t="s">
        <v>47</v>
      </c>
      <c r="C33">
        <v>5000</v>
      </c>
      <c r="D33">
        <v>79</v>
      </c>
      <c r="E33">
        <v>90</v>
      </c>
      <c r="F33">
        <v>78.53</v>
      </c>
      <c r="G33">
        <v>90.87</v>
      </c>
      <c r="H33" s="1">
        <v>0.68530000000000002</v>
      </c>
      <c r="I33" s="1">
        <v>0.68530000000000002</v>
      </c>
      <c r="J33">
        <v>5000</v>
      </c>
      <c r="K33">
        <v>2187</v>
      </c>
      <c r="L33">
        <v>1596</v>
      </c>
      <c r="M33">
        <v>2105.29</v>
      </c>
      <c r="N33">
        <v>6052.5</v>
      </c>
      <c r="O33" s="1">
        <v>0.68530000000000002</v>
      </c>
      <c r="P33" s="1">
        <v>1</v>
      </c>
    </row>
    <row r="34" spans="1:16" x14ac:dyDescent="0.3">
      <c r="A34" t="s">
        <v>48</v>
      </c>
      <c r="C34">
        <v>5000</v>
      </c>
      <c r="D34">
        <v>80</v>
      </c>
      <c r="E34">
        <v>90</v>
      </c>
      <c r="F34">
        <v>79.239999999999995</v>
      </c>
      <c r="G34">
        <v>90.35</v>
      </c>
      <c r="H34" s="1">
        <v>0.71709999999999996</v>
      </c>
      <c r="I34" s="1">
        <v>0.71709999999999996</v>
      </c>
      <c r="J34">
        <v>5000</v>
      </c>
      <c r="K34">
        <v>2187</v>
      </c>
      <c r="L34">
        <v>33</v>
      </c>
      <c r="M34">
        <v>2172.96</v>
      </c>
      <c r="N34">
        <v>1754.6</v>
      </c>
      <c r="O34" s="1">
        <v>0.71709999999999996</v>
      </c>
      <c r="P34" s="1">
        <v>1</v>
      </c>
    </row>
    <row r="35" spans="1:16" x14ac:dyDescent="0.3">
      <c r="A35" t="s">
        <v>49</v>
      </c>
      <c r="C35">
        <v>5000</v>
      </c>
      <c r="D35">
        <v>79</v>
      </c>
      <c r="E35">
        <v>89</v>
      </c>
      <c r="F35">
        <v>78.7</v>
      </c>
      <c r="G35">
        <v>89.82</v>
      </c>
      <c r="H35" s="1">
        <v>0.81630000000000003</v>
      </c>
      <c r="I35" s="1">
        <v>0.81630000000000003</v>
      </c>
      <c r="J35">
        <v>5000</v>
      </c>
      <c r="K35">
        <v>2618</v>
      </c>
      <c r="L35">
        <v>5</v>
      </c>
      <c r="M35">
        <v>2647.13</v>
      </c>
      <c r="N35">
        <v>486.88</v>
      </c>
      <c r="O35" s="1">
        <v>0.81630000000000003</v>
      </c>
      <c r="P35" s="1">
        <v>1</v>
      </c>
    </row>
    <row r="36" spans="1:16" x14ac:dyDescent="0.3">
      <c r="A36" t="s">
        <v>50</v>
      </c>
      <c r="C36">
        <v>5000</v>
      </c>
      <c r="D36">
        <v>78</v>
      </c>
      <c r="E36">
        <v>92</v>
      </c>
      <c r="F36">
        <v>78.67</v>
      </c>
      <c r="G36">
        <v>92.53</v>
      </c>
      <c r="H36" s="1">
        <v>0.55169999999999997</v>
      </c>
      <c r="I36" s="1">
        <v>0.55169999999999997</v>
      </c>
      <c r="J36">
        <v>5000</v>
      </c>
      <c r="K36">
        <v>1459</v>
      </c>
      <c r="L36">
        <v>7041</v>
      </c>
      <c r="M36">
        <v>1442.72</v>
      </c>
      <c r="N36">
        <v>14644.93</v>
      </c>
      <c r="O36" s="1">
        <v>0.55169999999999997</v>
      </c>
      <c r="P36" s="1">
        <v>1</v>
      </c>
    </row>
    <row r="37" spans="1:16" x14ac:dyDescent="0.3">
      <c r="A37" t="s">
        <v>51</v>
      </c>
      <c r="C37">
        <v>5000</v>
      </c>
      <c r="D37">
        <v>78</v>
      </c>
      <c r="E37">
        <v>94</v>
      </c>
      <c r="F37">
        <v>78.09</v>
      </c>
      <c r="G37">
        <v>94.2</v>
      </c>
      <c r="H37" s="1">
        <v>0.56389999999999996</v>
      </c>
      <c r="I37" s="1">
        <v>0.56389999999999996</v>
      </c>
      <c r="J37">
        <v>5000</v>
      </c>
      <c r="K37">
        <v>1526</v>
      </c>
      <c r="L37">
        <v>11548</v>
      </c>
      <c r="M37">
        <v>1526.66</v>
      </c>
      <c r="N37">
        <v>17991.37</v>
      </c>
      <c r="O37" s="1">
        <v>0.56389999999999996</v>
      </c>
      <c r="P37" s="1">
        <v>1</v>
      </c>
    </row>
    <row r="38" spans="1:16" x14ac:dyDescent="0.3">
      <c r="A38" t="s">
        <v>52</v>
      </c>
      <c r="C38">
        <v>5000</v>
      </c>
      <c r="D38">
        <v>78</v>
      </c>
      <c r="E38">
        <v>91</v>
      </c>
      <c r="F38">
        <v>77.95</v>
      </c>
      <c r="G38">
        <v>91.31</v>
      </c>
      <c r="H38" s="1">
        <v>0.69689999999999996</v>
      </c>
      <c r="I38" s="1">
        <v>0.69689999999999996</v>
      </c>
      <c r="J38">
        <v>4999</v>
      </c>
      <c r="K38">
        <v>1999</v>
      </c>
      <c r="L38">
        <v>1459</v>
      </c>
      <c r="M38">
        <v>1921.13</v>
      </c>
      <c r="N38">
        <v>5838.85</v>
      </c>
      <c r="O38" s="1">
        <v>0.69669999999999999</v>
      </c>
      <c r="P38" s="1">
        <v>0.99980000000000002</v>
      </c>
    </row>
    <row r="39" spans="1:16" x14ac:dyDescent="0.3">
      <c r="A39" t="s">
        <v>53</v>
      </c>
      <c r="C39">
        <v>5000</v>
      </c>
      <c r="D39">
        <v>79</v>
      </c>
      <c r="E39">
        <v>90</v>
      </c>
      <c r="F39">
        <v>78.48</v>
      </c>
      <c r="G39">
        <v>90.27</v>
      </c>
      <c r="H39" s="1">
        <v>0.70820000000000005</v>
      </c>
      <c r="I39" s="1">
        <v>0.70820000000000005</v>
      </c>
      <c r="J39">
        <v>5000</v>
      </c>
      <c r="K39">
        <v>1911</v>
      </c>
      <c r="L39">
        <v>28</v>
      </c>
      <c r="M39">
        <v>1974.28</v>
      </c>
      <c r="N39">
        <v>2145.06</v>
      </c>
      <c r="O39" s="1">
        <v>0.70820000000000005</v>
      </c>
      <c r="P39" s="1">
        <v>1</v>
      </c>
    </row>
    <row r="40" spans="1:16" x14ac:dyDescent="0.3">
      <c r="A40" t="s">
        <v>54</v>
      </c>
      <c r="C40">
        <v>5000</v>
      </c>
      <c r="D40">
        <v>78</v>
      </c>
      <c r="E40">
        <v>89</v>
      </c>
      <c r="F40">
        <v>77.67</v>
      </c>
      <c r="G40">
        <v>89.94</v>
      </c>
      <c r="H40" s="1">
        <v>0.79530000000000001</v>
      </c>
      <c r="I40" s="1">
        <v>0.79530000000000001</v>
      </c>
      <c r="J40">
        <v>5000</v>
      </c>
      <c r="K40">
        <v>2393</v>
      </c>
      <c r="L40">
        <v>5</v>
      </c>
      <c r="M40">
        <v>2497.21</v>
      </c>
      <c r="N40">
        <v>488.39</v>
      </c>
      <c r="O40" s="1">
        <v>0.79530000000000001</v>
      </c>
      <c r="P40" s="1">
        <v>1</v>
      </c>
    </row>
    <row r="41" spans="1:16" x14ac:dyDescent="0.3">
      <c r="A41" t="s">
        <v>55</v>
      </c>
      <c r="C41">
        <v>5000</v>
      </c>
      <c r="D41">
        <v>78</v>
      </c>
      <c r="E41">
        <v>93</v>
      </c>
      <c r="F41">
        <v>78.790000000000006</v>
      </c>
      <c r="G41">
        <v>93.55</v>
      </c>
      <c r="H41" s="1">
        <v>0.56689999999999996</v>
      </c>
      <c r="I41" s="1">
        <v>0.56689999999999996</v>
      </c>
      <c r="J41">
        <v>5000</v>
      </c>
      <c r="K41">
        <v>1459</v>
      </c>
      <c r="L41">
        <v>6436</v>
      </c>
      <c r="M41">
        <v>1440.65</v>
      </c>
      <c r="N41">
        <v>13395.75</v>
      </c>
      <c r="O41" s="1">
        <v>0.56689999999999996</v>
      </c>
      <c r="P41" s="1">
        <v>1</v>
      </c>
    </row>
    <row r="42" spans="1:16" x14ac:dyDescent="0.3">
      <c r="A42" t="s">
        <v>56</v>
      </c>
      <c r="C42">
        <v>5000</v>
      </c>
      <c r="D42">
        <v>77</v>
      </c>
      <c r="E42">
        <v>94</v>
      </c>
      <c r="F42">
        <v>77.69</v>
      </c>
      <c r="G42">
        <v>94.5</v>
      </c>
      <c r="H42" s="1">
        <v>0.52669999999999995</v>
      </c>
      <c r="I42" s="1">
        <v>0.52669999999999995</v>
      </c>
      <c r="J42">
        <v>5000</v>
      </c>
      <c r="K42">
        <v>1596</v>
      </c>
      <c r="L42">
        <v>11040</v>
      </c>
      <c r="M42">
        <v>1539.04</v>
      </c>
      <c r="N42">
        <v>17965.73</v>
      </c>
      <c r="O42" s="1">
        <v>0.52669999999999995</v>
      </c>
      <c r="P42" s="1">
        <v>1</v>
      </c>
    </row>
    <row r="43" spans="1:16" x14ac:dyDescent="0.3">
      <c r="A43" t="s">
        <v>57</v>
      </c>
      <c r="C43">
        <v>5000</v>
      </c>
      <c r="D43">
        <v>79</v>
      </c>
      <c r="E43">
        <v>93</v>
      </c>
      <c r="F43">
        <v>78.87</v>
      </c>
      <c r="G43">
        <v>93.61</v>
      </c>
      <c r="H43" s="1">
        <v>0.5444</v>
      </c>
      <c r="I43" s="1">
        <v>0.5444</v>
      </c>
      <c r="J43">
        <v>5000</v>
      </c>
      <c r="K43">
        <v>1670</v>
      </c>
      <c r="L43">
        <v>8817</v>
      </c>
      <c r="M43">
        <v>1628.33</v>
      </c>
      <c r="N43">
        <v>16096.26</v>
      </c>
      <c r="O43" s="1">
        <v>0.5444</v>
      </c>
      <c r="P43" s="1">
        <v>1</v>
      </c>
    </row>
    <row r="44" spans="1:16" x14ac:dyDescent="0.3">
      <c r="A44" t="s">
        <v>58</v>
      </c>
      <c r="C44">
        <v>5000</v>
      </c>
      <c r="D44">
        <v>79</v>
      </c>
      <c r="E44">
        <v>92</v>
      </c>
      <c r="F44">
        <v>79.12</v>
      </c>
      <c r="G44">
        <v>92.32</v>
      </c>
      <c r="H44" s="1">
        <v>0.58440000000000003</v>
      </c>
      <c r="I44" s="1">
        <v>0.58440000000000003</v>
      </c>
      <c r="J44">
        <v>5000</v>
      </c>
      <c r="K44">
        <v>1827</v>
      </c>
      <c r="L44">
        <v>6153</v>
      </c>
      <c r="M44">
        <v>1782.93</v>
      </c>
      <c r="N44">
        <v>13191.39</v>
      </c>
      <c r="O44" s="1">
        <v>0.58440000000000003</v>
      </c>
      <c r="P44" s="1">
        <v>1</v>
      </c>
    </row>
    <row r="45" spans="1:16" x14ac:dyDescent="0.3">
      <c r="A45" t="s">
        <v>59</v>
      </c>
      <c r="C45">
        <v>5000</v>
      </c>
      <c r="D45">
        <v>78</v>
      </c>
      <c r="E45">
        <v>93</v>
      </c>
      <c r="F45">
        <v>78.709999999999994</v>
      </c>
      <c r="G45">
        <v>93.92</v>
      </c>
      <c r="H45" s="1">
        <v>0.54910000000000003</v>
      </c>
      <c r="I45" s="1">
        <v>0.54910000000000003</v>
      </c>
      <c r="J45">
        <v>5000</v>
      </c>
      <c r="K45">
        <v>1114</v>
      </c>
      <c r="L45">
        <v>10090</v>
      </c>
      <c r="M45">
        <v>1101.8499999999999</v>
      </c>
      <c r="N45">
        <v>18340.830000000002</v>
      </c>
      <c r="O45" s="1">
        <v>0.54910000000000003</v>
      </c>
      <c r="P45" s="1">
        <v>1</v>
      </c>
    </row>
    <row r="46" spans="1:16" x14ac:dyDescent="0.3">
      <c r="A46" t="s">
        <v>60</v>
      </c>
      <c r="C46">
        <v>5000</v>
      </c>
      <c r="D46">
        <v>78</v>
      </c>
      <c r="E46">
        <v>92</v>
      </c>
      <c r="F46">
        <v>78.66</v>
      </c>
      <c r="G46">
        <v>93.18</v>
      </c>
      <c r="H46" s="1">
        <v>0.54749999999999999</v>
      </c>
      <c r="I46" s="1">
        <v>0.54749999999999999</v>
      </c>
      <c r="J46">
        <v>5000</v>
      </c>
      <c r="K46">
        <v>2091</v>
      </c>
      <c r="L46">
        <v>8429</v>
      </c>
      <c r="M46">
        <v>1993.59</v>
      </c>
      <c r="N46">
        <v>15632.41</v>
      </c>
      <c r="O46" s="1">
        <v>0.54749999999999999</v>
      </c>
      <c r="P46" s="1">
        <v>1</v>
      </c>
    </row>
    <row r="47" spans="1:16" x14ac:dyDescent="0.3">
      <c r="A47" t="s">
        <v>61</v>
      </c>
      <c r="C47">
        <v>3320</v>
      </c>
      <c r="D47">
        <v>78</v>
      </c>
      <c r="E47">
        <v>92</v>
      </c>
      <c r="F47">
        <v>77.91</v>
      </c>
      <c r="G47">
        <v>92.54</v>
      </c>
      <c r="H47" s="1">
        <v>0.40089999999999998</v>
      </c>
      <c r="I47" s="1">
        <v>0.40089999999999998</v>
      </c>
      <c r="J47">
        <v>3320</v>
      </c>
      <c r="K47">
        <v>1065</v>
      </c>
      <c r="L47">
        <v>1165</v>
      </c>
      <c r="M47">
        <v>1159.67</v>
      </c>
      <c r="N47">
        <v>10098.51</v>
      </c>
      <c r="O47" s="1">
        <v>0.40089999999999998</v>
      </c>
      <c r="P47" s="1">
        <v>1</v>
      </c>
    </row>
    <row r="48" spans="1:16" x14ac:dyDescent="0.3">
      <c r="A48" t="s">
        <v>62</v>
      </c>
      <c r="C48">
        <v>5000</v>
      </c>
      <c r="D48">
        <v>78</v>
      </c>
      <c r="E48">
        <v>93</v>
      </c>
      <c r="F48">
        <v>78.81</v>
      </c>
      <c r="G48">
        <v>93.72</v>
      </c>
      <c r="H48" s="1">
        <v>0.51919999999999999</v>
      </c>
      <c r="I48" s="1">
        <v>0.51919999999999999</v>
      </c>
      <c r="J48">
        <v>5000</v>
      </c>
      <c r="K48">
        <v>1526</v>
      </c>
      <c r="L48">
        <v>8429</v>
      </c>
      <c r="M48">
        <v>1503.97</v>
      </c>
      <c r="N48">
        <v>15766.91</v>
      </c>
      <c r="O48" s="1">
        <v>0.51919999999999999</v>
      </c>
      <c r="P48" s="1">
        <v>1</v>
      </c>
    </row>
    <row r="49" spans="1:16" x14ac:dyDescent="0.3">
      <c r="A49" t="s">
        <v>63</v>
      </c>
      <c r="C49">
        <v>5000</v>
      </c>
      <c r="D49">
        <v>78</v>
      </c>
      <c r="E49">
        <v>92</v>
      </c>
      <c r="F49">
        <v>78.22</v>
      </c>
      <c r="G49">
        <v>92.75</v>
      </c>
      <c r="H49" s="1">
        <v>0.57269999999999999</v>
      </c>
      <c r="I49" s="1">
        <v>0.57269999999999999</v>
      </c>
      <c r="J49">
        <v>5000</v>
      </c>
      <c r="K49">
        <v>1747</v>
      </c>
      <c r="L49">
        <v>5882</v>
      </c>
      <c r="M49">
        <v>1753.24</v>
      </c>
      <c r="N49">
        <v>12387.13</v>
      </c>
      <c r="O49" s="1">
        <v>0.57269999999999999</v>
      </c>
      <c r="P49" s="1">
        <v>1</v>
      </c>
    </row>
    <row r="50" spans="1:16" x14ac:dyDescent="0.3">
      <c r="A50" t="s">
        <v>64</v>
      </c>
      <c r="C50">
        <v>5000</v>
      </c>
      <c r="D50">
        <v>78</v>
      </c>
      <c r="E50">
        <v>93</v>
      </c>
      <c r="F50">
        <v>78.34</v>
      </c>
      <c r="G50">
        <v>93.36</v>
      </c>
      <c r="H50" s="1">
        <v>0.55269999999999997</v>
      </c>
      <c r="I50" s="1">
        <v>0.55269999999999997</v>
      </c>
      <c r="J50">
        <v>5000</v>
      </c>
      <c r="K50">
        <v>1065</v>
      </c>
      <c r="L50">
        <v>8058</v>
      </c>
      <c r="M50">
        <v>1049.26</v>
      </c>
      <c r="N50">
        <v>16087.31</v>
      </c>
      <c r="O50" s="1">
        <v>0.55269999999999997</v>
      </c>
      <c r="P50" s="1">
        <v>1</v>
      </c>
    </row>
    <row r="51" spans="1:16" x14ac:dyDescent="0.3">
      <c r="A51" t="s">
        <v>65</v>
      </c>
      <c r="C51">
        <v>5000</v>
      </c>
      <c r="D51">
        <v>78</v>
      </c>
      <c r="E51">
        <v>93</v>
      </c>
      <c r="F51">
        <v>78.099999999999994</v>
      </c>
      <c r="G51">
        <v>93.52</v>
      </c>
      <c r="H51" s="1">
        <v>0.52910000000000001</v>
      </c>
      <c r="I51" s="1">
        <v>0.52910000000000001</v>
      </c>
      <c r="J51">
        <v>5000</v>
      </c>
      <c r="K51">
        <v>1999</v>
      </c>
      <c r="L51">
        <v>8058</v>
      </c>
      <c r="M51">
        <v>1945.44</v>
      </c>
      <c r="N51">
        <v>16139.34</v>
      </c>
      <c r="O51" s="1">
        <v>0.52910000000000001</v>
      </c>
      <c r="P51" s="1">
        <v>1</v>
      </c>
    </row>
    <row r="52" spans="1:16" x14ac:dyDescent="0.3">
      <c r="A52" t="s">
        <v>66</v>
      </c>
      <c r="C52">
        <v>3654</v>
      </c>
      <c r="D52">
        <v>77</v>
      </c>
      <c r="E52">
        <v>91</v>
      </c>
      <c r="F52">
        <v>77.42</v>
      </c>
      <c r="G52">
        <v>91.8</v>
      </c>
      <c r="H52" s="1">
        <v>0.4209</v>
      </c>
      <c r="I52" s="1">
        <v>0.4209</v>
      </c>
      <c r="J52">
        <v>3654</v>
      </c>
      <c r="K52">
        <v>1065</v>
      </c>
      <c r="L52">
        <v>777</v>
      </c>
      <c r="M52">
        <v>1123.32</v>
      </c>
      <c r="N52">
        <v>9042.15</v>
      </c>
      <c r="O52" s="1">
        <v>0.4209</v>
      </c>
      <c r="P52" s="1">
        <v>1</v>
      </c>
    </row>
    <row r="53" spans="1:16" x14ac:dyDescent="0.3">
      <c r="A53" t="s">
        <v>67</v>
      </c>
      <c r="C53">
        <v>5000</v>
      </c>
      <c r="D53">
        <v>79</v>
      </c>
      <c r="E53">
        <v>93</v>
      </c>
      <c r="F53">
        <v>79.16</v>
      </c>
      <c r="G53">
        <v>93.96</v>
      </c>
      <c r="H53" s="1">
        <v>0.62339999999999995</v>
      </c>
      <c r="I53" s="1">
        <v>0.62339999999999995</v>
      </c>
      <c r="J53">
        <v>5000</v>
      </c>
      <c r="K53">
        <v>1114</v>
      </c>
      <c r="L53">
        <v>11040</v>
      </c>
      <c r="M53">
        <v>1086.8</v>
      </c>
      <c r="N53">
        <v>17479.86</v>
      </c>
      <c r="O53" s="1">
        <v>0.62339999999999995</v>
      </c>
      <c r="P53" s="1">
        <v>1</v>
      </c>
    </row>
    <row r="54" spans="1:16" x14ac:dyDescent="0.3">
      <c r="A54" t="s">
        <v>68</v>
      </c>
      <c r="C54">
        <v>3807</v>
      </c>
      <c r="D54">
        <v>78</v>
      </c>
      <c r="E54">
        <v>93</v>
      </c>
      <c r="F54">
        <v>77.84</v>
      </c>
      <c r="G54">
        <v>93.79</v>
      </c>
      <c r="H54" s="1">
        <v>0.42509999999999998</v>
      </c>
      <c r="I54" s="1">
        <v>0.42509999999999998</v>
      </c>
      <c r="J54">
        <v>3807</v>
      </c>
      <c r="K54">
        <v>1065</v>
      </c>
      <c r="L54">
        <v>7041</v>
      </c>
      <c r="M54">
        <v>957.66</v>
      </c>
      <c r="N54">
        <v>15871.89</v>
      </c>
      <c r="O54" s="1">
        <v>0.42509999999999998</v>
      </c>
      <c r="P54" s="1">
        <v>1</v>
      </c>
    </row>
    <row r="55" spans="1:16" x14ac:dyDescent="0.3">
      <c r="A55" t="s">
        <v>69</v>
      </c>
      <c r="C55">
        <v>5000</v>
      </c>
      <c r="D55">
        <v>78</v>
      </c>
      <c r="E55">
        <v>94</v>
      </c>
      <c r="F55">
        <v>78.28</v>
      </c>
      <c r="G55">
        <v>95.01</v>
      </c>
      <c r="H55" s="1">
        <v>0.55530000000000002</v>
      </c>
      <c r="I55" s="1">
        <v>0.55530000000000002</v>
      </c>
      <c r="J55">
        <v>5000</v>
      </c>
      <c r="K55">
        <v>542</v>
      </c>
      <c r="L55">
        <v>13824</v>
      </c>
      <c r="M55">
        <v>542.95000000000005</v>
      </c>
      <c r="N55">
        <v>21520.22</v>
      </c>
      <c r="O55" s="1">
        <v>0.55530000000000002</v>
      </c>
      <c r="P55" s="1">
        <v>1</v>
      </c>
    </row>
    <row r="56" spans="1:16" x14ac:dyDescent="0.3">
      <c r="A56" t="s">
        <v>70</v>
      </c>
      <c r="C56">
        <v>5000</v>
      </c>
      <c r="D56">
        <v>78</v>
      </c>
      <c r="E56">
        <v>93</v>
      </c>
      <c r="F56">
        <v>78.17</v>
      </c>
      <c r="G56">
        <v>93.44</v>
      </c>
      <c r="H56" s="1">
        <v>0.56499999999999995</v>
      </c>
      <c r="I56" s="1">
        <v>0.56499999999999995</v>
      </c>
      <c r="J56">
        <v>5000</v>
      </c>
      <c r="K56">
        <v>1526</v>
      </c>
      <c r="L56">
        <v>10090</v>
      </c>
      <c r="M56">
        <v>1520.2</v>
      </c>
      <c r="N56">
        <v>16989.310000000001</v>
      </c>
      <c r="O56" s="1">
        <v>0.56499999999999995</v>
      </c>
      <c r="P56" s="1">
        <v>1</v>
      </c>
    </row>
    <row r="57" spans="1:16" x14ac:dyDescent="0.3">
      <c r="A57" t="s">
        <v>71</v>
      </c>
      <c r="C57">
        <v>5000</v>
      </c>
      <c r="D57">
        <v>78</v>
      </c>
      <c r="E57">
        <v>91</v>
      </c>
      <c r="F57">
        <v>78.83</v>
      </c>
      <c r="G57">
        <v>92.02</v>
      </c>
      <c r="H57" s="1">
        <v>0.5958</v>
      </c>
      <c r="I57" s="1">
        <v>0.5958</v>
      </c>
      <c r="J57">
        <v>5000</v>
      </c>
      <c r="K57">
        <v>890</v>
      </c>
      <c r="L57">
        <v>4914</v>
      </c>
      <c r="M57">
        <v>897.09</v>
      </c>
      <c r="N57">
        <v>12107.84</v>
      </c>
      <c r="O57" s="1">
        <v>0.5958</v>
      </c>
      <c r="P57" s="1">
        <v>1</v>
      </c>
    </row>
    <row r="58" spans="1:16" x14ac:dyDescent="0.3">
      <c r="A58" t="s">
        <v>72</v>
      </c>
      <c r="C58">
        <v>5000</v>
      </c>
      <c r="D58">
        <v>78</v>
      </c>
      <c r="E58">
        <v>93</v>
      </c>
      <c r="F58">
        <v>78.34</v>
      </c>
      <c r="G58">
        <v>94.01</v>
      </c>
      <c r="H58" s="1">
        <v>0.59650000000000003</v>
      </c>
      <c r="I58" s="1">
        <v>0.59650000000000003</v>
      </c>
      <c r="J58">
        <v>5000</v>
      </c>
      <c r="K58">
        <v>1065</v>
      </c>
      <c r="L58">
        <v>10797</v>
      </c>
      <c r="M58">
        <v>1018.83</v>
      </c>
      <c r="N58">
        <v>17092.88</v>
      </c>
      <c r="O58" s="1">
        <v>0.59650000000000003</v>
      </c>
      <c r="P58" s="1">
        <v>1</v>
      </c>
    </row>
    <row r="59" spans="1:16" x14ac:dyDescent="0.3">
      <c r="A59" t="s">
        <v>73</v>
      </c>
      <c r="C59">
        <v>3080</v>
      </c>
      <c r="D59">
        <v>76</v>
      </c>
      <c r="E59">
        <v>93</v>
      </c>
      <c r="F59">
        <v>76.86</v>
      </c>
      <c r="G59">
        <v>94.29</v>
      </c>
      <c r="H59" s="1">
        <v>0.38669999999999999</v>
      </c>
      <c r="I59" s="1">
        <v>0.38669999999999999</v>
      </c>
      <c r="J59">
        <v>3080</v>
      </c>
      <c r="K59">
        <v>1065</v>
      </c>
      <c r="L59">
        <v>7041</v>
      </c>
      <c r="M59">
        <v>972.89</v>
      </c>
      <c r="N59">
        <v>17136.41</v>
      </c>
      <c r="O59" s="1">
        <v>0.38669999999999999</v>
      </c>
      <c r="P59" s="1">
        <v>1</v>
      </c>
    </row>
    <row r="60" spans="1:16" x14ac:dyDescent="0.3">
      <c r="A60" t="s">
        <v>74</v>
      </c>
      <c r="C60">
        <v>5000</v>
      </c>
      <c r="D60">
        <v>77</v>
      </c>
      <c r="E60">
        <v>94</v>
      </c>
      <c r="F60">
        <v>77.47</v>
      </c>
      <c r="G60">
        <v>94.55</v>
      </c>
      <c r="H60" s="1">
        <v>0.56230000000000002</v>
      </c>
      <c r="I60" s="1">
        <v>0.56230000000000002</v>
      </c>
      <c r="J60">
        <v>5000</v>
      </c>
      <c r="K60">
        <v>542</v>
      </c>
      <c r="L60">
        <v>13216</v>
      </c>
      <c r="M60">
        <v>555.55999999999995</v>
      </c>
      <c r="N60">
        <v>20564.560000000001</v>
      </c>
      <c r="O60" s="1">
        <v>0.56230000000000002</v>
      </c>
      <c r="P60" s="1">
        <v>1</v>
      </c>
    </row>
    <row r="61" spans="1:16" x14ac:dyDescent="0.3">
      <c r="A61" t="s">
        <v>75</v>
      </c>
      <c r="C61">
        <v>5000</v>
      </c>
      <c r="D61">
        <v>77</v>
      </c>
      <c r="E61">
        <v>94</v>
      </c>
      <c r="F61">
        <v>77.55</v>
      </c>
      <c r="G61">
        <v>94.42</v>
      </c>
      <c r="H61" s="1">
        <v>0.48230000000000001</v>
      </c>
      <c r="I61" s="1">
        <v>0.48230000000000001</v>
      </c>
      <c r="J61">
        <v>5000</v>
      </c>
      <c r="K61">
        <v>1670</v>
      </c>
      <c r="L61">
        <v>10554</v>
      </c>
      <c r="M61">
        <v>1599.2</v>
      </c>
      <c r="N61">
        <v>18303.11</v>
      </c>
      <c r="O61" s="1">
        <v>0.48230000000000001</v>
      </c>
      <c r="P61" s="1">
        <v>1</v>
      </c>
    </row>
    <row r="62" spans="1:16" x14ac:dyDescent="0.3">
      <c r="A62" t="s">
        <v>76</v>
      </c>
      <c r="C62">
        <v>5000</v>
      </c>
      <c r="D62">
        <v>78</v>
      </c>
      <c r="E62">
        <v>92</v>
      </c>
      <c r="F62">
        <v>78.11</v>
      </c>
      <c r="G62">
        <v>92.5</v>
      </c>
      <c r="H62" s="1">
        <v>0.49590000000000001</v>
      </c>
      <c r="I62" s="1">
        <v>0.49590000000000001</v>
      </c>
      <c r="J62">
        <v>4999</v>
      </c>
      <c r="K62">
        <v>931</v>
      </c>
      <c r="L62">
        <v>4914</v>
      </c>
      <c r="M62">
        <v>985.04</v>
      </c>
      <c r="N62">
        <v>12609.83</v>
      </c>
      <c r="O62" s="1">
        <v>0.49580000000000002</v>
      </c>
      <c r="P62" s="1">
        <v>0.99980000000000002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1"/>
  <sheetViews>
    <sheetView tabSelected="1" topLeftCell="A25" zoomScale="90" zoomScaleNormal="90" workbookViewId="0">
      <selection activeCell="O1" sqref="O1"/>
    </sheetView>
  </sheetViews>
  <sheetFormatPr defaultRowHeight="14.4" x14ac:dyDescent="0.3"/>
  <sheetData>
    <row r="1" spans="1:20" x14ac:dyDescent="0.3">
      <c r="B1" t="s">
        <v>110</v>
      </c>
      <c r="C1" t="s">
        <v>111</v>
      </c>
      <c r="D1" t="s">
        <v>112</v>
      </c>
      <c r="F1" t="s">
        <v>107</v>
      </c>
      <c r="G1" t="s">
        <v>108</v>
      </c>
      <c r="I1" t="s">
        <v>115</v>
      </c>
      <c r="J1" t="s">
        <v>116</v>
      </c>
      <c r="K1" t="s">
        <v>117</v>
      </c>
      <c r="M1" t="s">
        <v>109</v>
      </c>
      <c r="N1" t="s">
        <v>113</v>
      </c>
      <c r="O1" t="s">
        <v>114</v>
      </c>
    </row>
    <row r="2" spans="1:20" x14ac:dyDescent="0.3">
      <c r="A2" t="s">
        <v>77</v>
      </c>
      <c r="B2">
        <v>0</v>
      </c>
      <c r="C2">
        <v>1.26</v>
      </c>
      <c r="D2">
        <v>0.98</v>
      </c>
      <c r="F2">
        <v>5</v>
      </c>
      <c r="G2">
        <v>5</v>
      </c>
      <c r="I2">
        <v>0</v>
      </c>
      <c r="J2">
        <f>(F2-$F$2)/($F$7-$F$2)</f>
        <v>0</v>
      </c>
      <c r="K2">
        <f>(G2-$G$2)/($G$7-$G$2)</f>
        <v>0</v>
      </c>
      <c r="M2">
        <f>AVERAGE(I2:K2)</f>
        <v>0</v>
      </c>
      <c r="N2">
        <v>0</v>
      </c>
      <c r="O2">
        <v>0</v>
      </c>
      <c r="Q2">
        <f>AVERAGE(M2:N2)</f>
        <v>0</v>
      </c>
      <c r="R2">
        <f>AVERAGE(M2,O2)</f>
        <v>0</v>
      </c>
      <c r="S2">
        <f>AVERAGE(N2:O2)</f>
        <v>0</v>
      </c>
      <c r="T2">
        <f>AVERAGE(M2:O2)</f>
        <v>0</v>
      </c>
    </row>
    <row r="3" spans="1:20" x14ac:dyDescent="0.3">
      <c r="A3" t="s">
        <v>79</v>
      </c>
      <c r="B3">
        <v>0.1</v>
      </c>
      <c r="C3">
        <v>2.78</v>
      </c>
      <c r="D3">
        <v>1.1299999999999999</v>
      </c>
      <c r="F3">
        <v>19</v>
      </c>
      <c r="G3">
        <v>18</v>
      </c>
      <c r="I3">
        <v>1.5451701583088444E-2</v>
      </c>
      <c r="J3">
        <f t="shared" ref="J3:J31" si="0">(F3-$F$2)/($F$7-$F$2)</f>
        <v>1.2686905301314E-3</v>
      </c>
      <c r="K3">
        <f t="shared" ref="K3:K31" si="1">(G3-$G$2)/($G$7-$G$2)</f>
        <v>1.2045959970348407E-3</v>
      </c>
      <c r="M3">
        <f t="shared" ref="M3:M31" si="2">AVERAGE(I3:K3)</f>
        <v>5.9749960367515608E-3</v>
      </c>
      <c r="N3">
        <v>4.2493757312745423E-3</v>
      </c>
      <c r="O3">
        <v>2.4080842018805223E-3</v>
      </c>
      <c r="Q3">
        <f t="shared" ref="Q3:Q30" si="3">AVERAGE(M3:N3)</f>
        <v>5.112185884013052E-3</v>
      </c>
      <c r="R3">
        <f t="shared" ref="R3:R30" si="4">AVERAGE(M3,O3)</f>
        <v>4.191540119316042E-3</v>
      </c>
      <c r="S3">
        <f t="shared" ref="S3:S30" si="5">AVERAGE(N3:O3)</f>
        <v>3.3287299665775323E-3</v>
      </c>
      <c r="T3">
        <f t="shared" ref="T3:T30" si="6">AVERAGE(M3:O3)</f>
        <v>4.2108186566355418E-3</v>
      </c>
    </row>
    <row r="4" spans="1:20" x14ac:dyDescent="0.3">
      <c r="A4" t="s">
        <v>78</v>
      </c>
      <c r="B4">
        <v>0.17</v>
      </c>
      <c r="C4">
        <v>2.72</v>
      </c>
      <c r="D4">
        <v>1.1399999999999999</v>
      </c>
      <c r="F4">
        <v>4105</v>
      </c>
      <c r="G4">
        <v>3752</v>
      </c>
      <c r="I4">
        <v>0.32458052896009099</v>
      </c>
      <c r="J4">
        <f t="shared" si="0"/>
        <v>0.37154508382419577</v>
      </c>
      <c r="K4">
        <f t="shared" si="1"/>
        <v>0.34720163083765754</v>
      </c>
      <c r="M4">
        <f t="shared" si="2"/>
        <v>0.34777574787398141</v>
      </c>
      <c r="N4">
        <v>7.32470568712556E-2</v>
      </c>
      <c r="O4">
        <v>4.2685038266996121E-2</v>
      </c>
      <c r="Q4">
        <f t="shared" si="3"/>
        <v>0.21051140237261851</v>
      </c>
      <c r="R4">
        <f t="shared" si="4"/>
        <v>0.19523039307048876</v>
      </c>
      <c r="S4">
        <f t="shared" si="5"/>
        <v>5.7966047569125864E-2</v>
      </c>
      <c r="T4">
        <f t="shared" si="6"/>
        <v>0.15456928100407771</v>
      </c>
    </row>
    <row r="5" spans="1:20" x14ac:dyDescent="0.3">
      <c r="A5" t="s">
        <v>80</v>
      </c>
      <c r="B5">
        <v>0.33</v>
      </c>
      <c r="C5">
        <v>9.6300000000000008</v>
      </c>
      <c r="D5">
        <v>8.5399999999999991</v>
      </c>
      <c r="F5">
        <v>1596</v>
      </c>
      <c r="G5">
        <v>1459</v>
      </c>
      <c r="I5">
        <v>0.2835339842639113</v>
      </c>
      <c r="J5">
        <f t="shared" si="0"/>
        <v>0.14417761667421838</v>
      </c>
      <c r="K5">
        <f t="shared" si="1"/>
        <v>0.13472942920681988</v>
      </c>
      <c r="M5">
        <f t="shared" si="2"/>
        <v>0.18748034338164984</v>
      </c>
      <c r="N5">
        <v>0.45056141456508825</v>
      </c>
      <c r="O5">
        <v>1.062954037764645E-3</v>
      </c>
      <c r="Q5">
        <f t="shared" si="3"/>
        <v>0.31902087897336906</v>
      </c>
      <c r="R5">
        <f t="shared" si="4"/>
        <v>9.4271648709707251E-2</v>
      </c>
      <c r="S5">
        <f t="shared" si="5"/>
        <v>0.22581218430142644</v>
      </c>
      <c r="T5">
        <f t="shared" si="6"/>
        <v>0.21303490399483427</v>
      </c>
    </row>
    <row r="6" spans="1:20" x14ac:dyDescent="0.3">
      <c r="A6" t="s">
        <v>81</v>
      </c>
      <c r="B6">
        <v>0.64</v>
      </c>
      <c r="C6">
        <v>8.33</v>
      </c>
      <c r="D6">
        <v>3.3</v>
      </c>
      <c r="F6">
        <v>8817</v>
      </c>
      <c r="G6">
        <v>8429</v>
      </c>
      <c r="I6">
        <v>0.69769646411982178</v>
      </c>
      <c r="J6">
        <f t="shared" si="0"/>
        <v>0.79855006796556416</v>
      </c>
      <c r="K6">
        <f t="shared" si="1"/>
        <v>0.78057820607857675</v>
      </c>
      <c r="M6">
        <f t="shared" si="2"/>
        <v>0.75894157938798756</v>
      </c>
      <c r="N6">
        <v>0.58161185041021635</v>
      </c>
      <c r="O6">
        <v>0.95957184642914017</v>
      </c>
      <c r="Q6">
        <f t="shared" si="3"/>
        <v>0.67027671489910201</v>
      </c>
      <c r="R6">
        <f t="shared" si="4"/>
        <v>0.85925671290856387</v>
      </c>
      <c r="S6">
        <f t="shared" si="5"/>
        <v>0.77059184841967832</v>
      </c>
      <c r="T6">
        <f t="shared" si="6"/>
        <v>0.76670842540911466</v>
      </c>
    </row>
    <row r="7" spans="1:20" x14ac:dyDescent="0.3">
      <c r="A7" t="s">
        <v>82</v>
      </c>
      <c r="B7">
        <v>0.81</v>
      </c>
      <c r="C7">
        <v>10.4</v>
      </c>
      <c r="D7">
        <v>8.8000000000000007</v>
      </c>
      <c r="F7">
        <v>11040</v>
      </c>
      <c r="G7">
        <v>10797</v>
      </c>
      <c r="I7">
        <v>1</v>
      </c>
      <c r="J7">
        <f t="shared" si="0"/>
        <v>1</v>
      </c>
      <c r="K7">
        <f t="shared" si="1"/>
        <v>1</v>
      </c>
      <c r="M7">
        <f t="shared" si="2"/>
        <v>1</v>
      </c>
      <c r="N7">
        <v>1</v>
      </c>
      <c r="O7">
        <v>1</v>
      </c>
      <c r="Q7">
        <f t="shared" si="3"/>
        <v>1</v>
      </c>
      <c r="R7">
        <f t="shared" si="4"/>
        <v>1</v>
      </c>
      <c r="S7">
        <f t="shared" si="5"/>
        <v>1</v>
      </c>
      <c r="T7">
        <f t="shared" si="6"/>
        <v>1</v>
      </c>
    </row>
    <row r="8" spans="1:20" x14ac:dyDescent="0.3">
      <c r="A8" t="s">
        <v>83</v>
      </c>
      <c r="B8">
        <v>0</v>
      </c>
      <c r="C8">
        <v>1.1299999999999999</v>
      </c>
      <c r="D8">
        <v>0.99</v>
      </c>
      <c r="F8">
        <v>9</v>
      </c>
      <c r="G8">
        <v>8</v>
      </c>
      <c r="I8">
        <v>2.6542800265428003E-3</v>
      </c>
      <c r="J8">
        <f t="shared" si="0"/>
        <v>3.6248300860897148E-4</v>
      </c>
      <c r="K8">
        <f t="shared" si="1"/>
        <v>2.7798369162342475E-4</v>
      </c>
      <c r="M8">
        <f t="shared" si="2"/>
        <v>1.0982489089250654E-3</v>
      </c>
      <c r="N8">
        <v>6.8018751213105388E-4</v>
      </c>
      <c r="O8">
        <v>2.5909846251755044E-3</v>
      </c>
      <c r="Q8">
        <f t="shared" si="3"/>
        <v>8.8921821052805961E-4</v>
      </c>
      <c r="R8">
        <f t="shared" si="4"/>
        <v>1.8446167670502849E-3</v>
      </c>
      <c r="S8">
        <f t="shared" si="5"/>
        <v>1.6355860686532791E-3</v>
      </c>
      <c r="T8">
        <f t="shared" si="6"/>
        <v>1.4564736820772079E-3</v>
      </c>
    </row>
    <row r="9" spans="1:20" x14ac:dyDescent="0.3">
      <c r="A9" t="s">
        <v>84</v>
      </c>
      <c r="B9">
        <v>0</v>
      </c>
      <c r="C9">
        <v>1.03</v>
      </c>
      <c r="D9">
        <v>1.06</v>
      </c>
      <c r="F9">
        <v>1911</v>
      </c>
      <c r="G9">
        <v>1526</v>
      </c>
      <c r="I9">
        <v>0.15783486586406295</v>
      </c>
      <c r="J9">
        <f t="shared" si="0"/>
        <v>0.17272315360217491</v>
      </c>
      <c r="K9">
        <f t="shared" si="1"/>
        <v>0.14093773165307635</v>
      </c>
      <c r="M9">
        <f t="shared" si="2"/>
        <v>0.15716525037310472</v>
      </c>
      <c r="N9">
        <v>7.5379933930712115E-2</v>
      </c>
      <c r="O9">
        <v>2.0054468927952464E-2</v>
      </c>
      <c r="Q9">
        <f t="shared" si="3"/>
        <v>0.11627259215190841</v>
      </c>
      <c r="R9">
        <f t="shared" si="4"/>
        <v>8.8609859650528588E-2</v>
      </c>
      <c r="S9">
        <f t="shared" si="5"/>
        <v>4.7717201429332293E-2</v>
      </c>
      <c r="T9">
        <f t="shared" si="6"/>
        <v>8.4199884410589773E-2</v>
      </c>
    </row>
    <row r="10" spans="1:20" x14ac:dyDescent="0.3">
      <c r="A10" t="s">
        <v>85</v>
      </c>
      <c r="B10">
        <v>0.15</v>
      </c>
      <c r="C10">
        <v>1.97</v>
      </c>
      <c r="D10">
        <v>1.21</v>
      </c>
      <c r="F10">
        <v>193</v>
      </c>
      <c r="G10">
        <v>154</v>
      </c>
      <c r="I10">
        <v>0.37150440800075835</v>
      </c>
      <c r="J10">
        <f t="shared" si="0"/>
        <v>1.7036701404621657E-2</v>
      </c>
      <c r="K10">
        <f t="shared" si="1"/>
        <v>1.3806523350630096E-2</v>
      </c>
      <c r="M10">
        <f t="shared" si="2"/>
        <v>0.13411587758533669</v>
      </c>
      <c r="N10">
        <v>6.2605567899493536E-2</v>
      </c>
      <c r="O10">
        <v>1.089053474963058E-2</v>
      </c>
      <c r="Q10">
        <f t="shared" si="3"/>
        <v>9.8360722742415113E-2</v>
      </c>
      <c r="R10">
        <f t="shared" si="4"/>
        <v>7.2503206167483639E-2</v>
      </c>
      <c r="S10">
        <f t="shared" si="5"/>
        <v>3.6748051324562062E-2</v>
      </c>
      <c r="T10">
        <f t="shared" si="6"/>
        <v>6.9203993411486933E-2</v>
      </c>
    </row>
    <row r="11" spans="1:20" x14ac:dyDescent="0.3">
      <c r="A11" t="s">
        <v>86</v>
      </c>
      <c r="B11">
        <v>0.23</v>
      </c>
      <c r="C11">
        <v>2.71</v>
      </c>
      <c r="D11">
        <v>1.31</v>
      </c>
      <c r="F11">
        <v>33</v>
      </c>
      <c r="G11">
        <v>28</v>
      </c>
      <c r="I11">
        <v>0.19774386197743862</v>
      </c>
      <c r="J11">
        <f t="shared" si="0"/>
        <v>2.5373810602628E-3</v>
      </c>
      <c r="K11">
        <f t="shared" si="1"/>
        <v>2.1312083024462563E-3</v>
      </c>
      <c r="M11">
        <f t="shared" si="2"/>
        <v>6.7470817113382556E-2</v>
      </c>
      <c r="N11">
        <v>4.3920290836283226E-3</v>
      </c>
      <c r="O11">
        <v>6.398915642397833E-2</v>
      </c>
      <c r="Q11">
        <f t="shared" si="3"/>
        <v>3.5931423098505437E-2</v>
      </c>
      <c r="R11">
        <f t="shared" si="4"/>
        <v>6.5729986768680443E-2</v>
      </c>
      <c r="S11">
        <f t="shared" si="5"/>
        <v>3.4190592753803324E-2</v>
      </c>
      <c r="T11">
        <f t="shared" si="6"/>
        <v>4.528400087366307E-2</v>
      </c>
    </row>
    <row r="12" spans="1:20" x14ac:dyDescent="0.3">
      <c r="A12" t="s">
        <v>87</v>
      </c>
      <c r="B12">
        <v>0.42</v>
      </c>
      <c r="C12">
        <v>4.8</v>
      </c>
      <c r="D12">
        <v>1.88</v>
      </c>
      <c r="F12">
        <v>6153</v>
      </c>
      <c r="G12">
        <v>5882</v>
      </c>
      <c r="I12">
        <v>0.582804057256612</v>
      </c>
      <c r="J12">
        <f t="shared" si="0"/>
        <v>0.55713638423198908</v>
      </c>
      <c r="K12">
        <f t="shared" si="1"/>
        <v>0.54457005189028906</v>
      </c>
      <c r="M12">
        <f t="shared" si="2"/>
        <v>0.56150349779296338</v>
      </c>
      <c r="N12">
        <v>0.84157691251932787</v>
      </c>
      <c r="O12">
        <v>0.87491549257557832</v>
      </c>
      <c r="Q12">
        <f t="shared" si="3"/>
        <v>0.70154020515614568</v>
      </c>
      <c r="R12">
        <f t="shared" si="4"/>
        <v>0.7182094951842708</v>
      </c>
      <c r="S12">
        <f t="shared" si="5"/>
        <v>0.8582462025474531</v>
      </c>
      <c r="T12">
        <f t="shared" si="6"/>
        <v>0.75933196762928989</v>
      </c>
    </row>
    <row r="13" spans="1:20" x14ac:dyDescent="0.3">
      <c r="A13" t="s">
        <v>88</v>
      </c>
      <c r="B13">
        <v>0.52</v>
      </c>
      <c r="C13">
        <v>4.3499999999999996</v>
      </c>
      <c r="D13">
        <v>2.35</v>
      </c>
      <c r="F13">
        <v>7041</v>
      </c>
      <c r="G13">
        <v>7041</v>
      </c>
      <c r="I13">
        <v>0.12598350554554935</v>
      </c>
      <c r="J13">
        <f t="shared" si="0"/>
        <v>0.63760761214318074</v>
      </c>
      <c r="K13">
        <f t="shared" si="1"/>
        <v>0.65196441808747219</v>
      </c>
      <c r="M13">
        <f t="shared" si="2"/>
        <v>0.47185184525873414</v>
      </c>
      <c r="N13">
        <v>0.60463165569780319</v>
      </c>
      <c r="O13">
        <v>0.16104150393912661</v>
      </c>
      <c r="Q13">
        <f t="shared" si="3"/>
        <v>0.53824175047826861</v>
      </c>
      <c r="R13">
        <f t="shared" si="4"/>
        <v>0.31644667459893039</v>
      </c>
      <c r="S13">
        <f t="shared" si="5"/>
        <v>0.38283657981846492</v>
      </c>
      <c r="T13">
        <f t="shared" si="6"/>
        <v>0.41250833496522127</v>
      </c>
    </row>
    <row r="14" spans="1:20" x14ac:dyDescent="0.3">
      <c r="A14" t="s">
        <v>89</v>
      </c>
      <c r="B14">
        <v>0</v>
      </c>
      <c r="C14">
        <v>1.23</v>
      </c>
      <c r="D14">
        <v>1.1299999999999999</v>
      </c>
      <c r="F14">
        <v>6</v>
      </c>
      <c r="G14">
        <v>6</v>
      </c>
      <c r="I14">
        <v>1.8959143046734286E-4</v>
      </c>
      <c r="J14">
        <f t="shared" si="0"/>
        <v>9.062075215224287E-5</v>
      </c>
      <c r="K14">
        <f t="shared" si="1"/>
        <v>9.2661230541141583E-5</v>
      </c>
      <c r="M14">
        <f t="shared" si="2"/>
        <v>1.2429113772024244E-4</v>
      </c>
      <c r="N14">
        <v>8.05824066141189E-3</v>
      </c>
      <c r="O14">
        <v>2.9529097831392792E-3</v>
      </c>
      <c r="Q14">
        <f t="shared" si="3"/>
        <v>4.0912658995660659E-3</v>
      </c>
      <c r="R14">
        <f t="shared" si="4"/>
        <v>1.5386004604297609E-3</v>
      </c>
      <c r="S14">
        <f t="shared" si="5"/>
        <v>5.5055752222755846E-3</v>
      </c>
      <c r="T14">
        <f t="shared" si="6"/>
        <v>3.711813860757137E-3</v>
      </c>
    </row>
    <row r="15" spans="1:20" x14ac:dyDescent="0.3">
      <c r="A15" t="s">
        <v>90</v>
      </c>
      <c r="B15">
        <v>0</v>
      </c>
      <c r="C15">
        <v>1.47</v>
      </c>
      <c r="D15">
        <v>1.01</v>
      </c>
      <c r="F15">
        <v>8</v>
      </c>
      <c r="G15">
        <v>7</v>
      </c>
      <c r="I15">
        <v>5.6877429140202867E-4</v>
      </c>
      <c r="J15">
        <f t="shared" si="0"/>
        <v>2.7186225645672857E-4</v>
      </c>
      <c r="K15">
        <f t="shared" si="1"/>
        <v>1.8532246108228317E-4</v>
      </c>
      <c r="M15">
        <f t="shared" si="2"/>
        <v>3.4198633631368015E-4</v>
      </c>
      <c r="N15">
        <v>2.1181590383755642E-2</v>
      </c>
      <c r="O15">
        <v>3.7499478676987739E-3</v>
      </c>
      <c r="Q15">
        <f t="shared" si="3"/>
        <v>1.0761788360034661E-2</v>
      </c>
      <c r="R15">
        <f t="shared" si="4"/>
        <v>2.0459671020062269E-3</v>
      </c>
      <c r="S15">
        <f t="shared" si="5"/>
        <v>1.2465769125727208E-2</v>
      </c>
      <c r="T15">
        <f t="shared" si="6"/>
        <v>8.4245081959226989E-3</v>
      </c>
    </row>
    <row r="16" spans="1:20" x14ac:dyDescent="0.3">
      <c r="A16" t="s">
        <v>91</v>
      </c>
      <c r="B16">
        <v>7.0000000000000007E-2</v>
      </c>
      <c r="C16">
        <v>6.2</v>
      </c>
      <c r="D16">
        <v>1.29</v>
      </c>
      <c r="F16">
        <v>6</v>
      </c>
      <c r="G16">
        <v>6</v>
      </c>
      <c r="I16">
        <v>2.559484311309129E-3</v>
      </c>
      <c r="J16">
        <f t="shared" si="0"/>
        <v>9.062075215224287E-5</v>
      </c>
      <c r="K16">
        <f t="shared" si="1"/>
        <v>9.2661230541141583E-5</v>
      </c>
      <c r="M16">
        <f t="shared" si="2"/>
        <v>9.1425543133417117E-4</v>
      </c>
      <c r="N16">
        <v>5.5735381125117769E-4</v>
      </c>
      <c r="O16">
        <v>-1.6889483288837057E-3</v>
      </c>
      <c r="Q16">
        <f t="shared" si="3"/>
        <v>7.3580462129267448E-4</v>
      </c>
      <c r="R16">
        <f t="shared" si="4"/>
        <v>-3.8734644877476724E-4</v>
      </c>
      <c r="S16">
        <f t="shared" si="5"/>
        <v>-5.6579725881626404E-4</v>
      </c>
      <c r="T16">
        <f t="shared" si="6"/>
        <v>-7.2446362099452233E-5</v>
      </c>
    </row>
    <row r="17" spans="1:20" x14ac:dyDescent="0.3">
      <c r="A17" t="s">
        <v>92</v>
      </c>
      <c r="B17">
        <v>0.13</v>
      </c>
      <c r="C17">
        <v>3.29</v>
      </c>
      <c r="D17">
        <v>1.26</v>
      </c>
      <c r="F17">
        <v>5</v>
      </c>
      <c r="G17">
        <v>5</v>
      </c>
      <c r="I17">
        <v>1.8959143046734286E-4</v>
      </c>
      <c r="J17">
        <f t="shared" si="0"/>
        <v>0</v>
      </c>
      <c r="K17">
        <f t="shared" si="1"/>
        <v>0</v>
      </c>
      <c r="M17">
        <f t="shared" si="2"/>
        <v>6.3197143489114292E-5</v>
      </c>
      <c r="N17">
        <v>1.6282933026639143E-4</v>
      </c>
      <c r="O17">
        <v>-1.2661788833368498E-3</v>
      </c>
      <c r="Q17">
        <f t="shared" si="3"/>
        <v>1.1301323687775287E-4</v>
      </c>
      <c r="R17">
        <f t="shared" si="4"/>
        <v>-6.0149086992386774E-4</v>
      </c>
      <c r="S17">
        <f t="shared" si="5"/>
        <v>-5.5167477653522918E-4</v>
      </c>
      <c r="T17">
        <f t="shared" si="6"/>
        <v>-3.4671746986044799E-4</v>
      </c>
    </row>
    <row r="18" spans="1:20" x14ac:dyDescent="0.3">
      <c r="A18" t="s">
        <v>93</v>
      </c>
      <c r="B18">
        <v>0.55000000000000004</v>
      </c>
      <c r="C18">
        <v>4.91</v>
      </c>
      <c r="D18">
        <v>1.3</v>
      </c>
      <c r="F18">
        <v>10090</v>
      </c>
      <c r="G18">
        <v>8058</v>
      </c>
      <c r="I18">
        <v>0.79855910512844819</v>
      </c>
      <c r="J18">
        <f t="shared" si="0"/>
        <v>0.91391028545536923</v>
      </c>
      <c r="K18">
        <f t="shared" si="1"/>
        <v>0.74620088954781316</v>
      </c>
      <c r="M18">
        <f t="shared" si="2"/>
        <v>0.81955676004387679</v>
      </c>
      <c r="N18">
        <v>0.9808955227359607</v>
      </c>
      <c r="O18">
        <v>0.7902593490369284</v>
      </c>
      <c r="Q18">
        <f t="shared" si="3"/>
        <v>0.90022614138991874</v>
      </c>
      <c r="R18">
        <f t="shared" si="4"/>
        <v>0.8049080545404026</v>
      </c>
      <c r="S18">
        <f t="shared" si="5"/>
        <v>0.88557743588644455</v>
      </c>
      <c r="T18">
        <f t="shared" si="6"/>
        <v>0.86357054393892196</v>
      </c>
    </row>
    <row r="19" spans="1:20" x14ac:dyDescent="0.3">
      <c r="A19" t="s">
        <v>94</v>
      </c>
      <c r="B19">
        <v>0.76</v>
      </c>
      <c r="C19">
        <v>18.88</v>
      </c>
      <c r="D19">
        <v>13.5</v>
      </c>
      <c r="F19">
        <v>13824</v>
      </c>
      <c r="G19">
        <v>13216</v>
      </c>
      <c r="I19">
        <v>1.3702720637027206</v>
      </c>
      <c r="J19">
        <f t="shared" si="0"/>
        <v>1.2522881739918441</v>
      </c>
      <c r="K19">
        <f t="shared" si="1"/>
        <v>1.2241475166790214</v>
      </c>
      <c r="M19">
        <f t="shared" si="2"/>
        <v>1.2822359181245286</v>
      </c>
      <c r="N19">
        <v>1.1385461177461067</v>
      </c>
      <c r="O19">
        <v>0.97123161265809044</v>
      </c>
      <c r="Q19">
        <f t="shared" si="3"/>
        <v>1.2103910179353177</v>
      </c>
      <c r="R19">
        <f t="shared" si="4"/>
        <v>1.1267337653913096</v>
      </c>
      <c r="S19">
        <f t="shared" si="5"/>
        <v>1.0548888652020985</v>
      </c>
      <c r="T19">
        <f t="shared" si="6"/>
        <v>1.130671216176242</v>
      </c>
    </row>
    <row r="20" spans="1:20" x14ac:dyDescent="0.3">
      <c r="A20" t="s">
        <v>95</v>
      </c>
      <c r="B20">
        <v>0</v>
      </c>
      <c r="C20">
        <v>1.05</v>
      </c>
      <c r="D20">
        <v>1.1299999999999999</v>
      </c>
      <c r="F20">
        <v>5</v>
      </c>
      <c r="G20">
        <v>5</v>
      </c>
      <c r="I20">
        <v>9.4795715233671432E-5</v>
      </c>
      <c r="J20">
        <f t="shared" si="0"/>
        <v>0</v>
      </c>
      <c r="K20">
        <f t="shared" si="1"/>
        <v>0</v>
      </c>
      <c r="M20">
        <f t="shared" si="2"/>
        <v>3.1598571744557146E-5</v>
      </c>
      <c r="N20">
        <v>7.7528974703357408E-4</v>
      </c>
      <c r="O20">
        <v>1.6324509236856192E-3</v>
      </c>
      <c r="Q20">
        <f t="shared" si="3"/>
        <v>4.0344415938906562E-4</v>
      </c>
      <c r="R20">
        <f t="shared" si="4"/>
        <v>8.320247477150882E-4</v>
      </c>
      <c r="S20">
        <f t="shared" si="5"/>
        <v>1.2038703353595965E-3</v>
      </c>
      <c r="T20">
        <f t="shared" si="6"/>
        <v>8.1311308082125016E-4</v>
      </c>
    </row>
    <row r="21" spans="1:20" x14ac:dyDescent="0.3">
      <c r="A21" t="s">
        <v>96</v>
      </c>
      <c r="B21">
        <v>0</v>
      </c>
      <c r="C21">
        <v>1.52</v>
      </c>
      <c r="D21">
        <v>1.06</v>
      </c>
      <c r="F21">
        <v>3278</v>
      </c>
      <c r="G21">
        <v>3134</v>
      </c>
      <c r="I21">
        <v>0.40657882263721679</v>
      </c>
      <c r="J21">
        <f t="shared" si="0"/>
        <v>0.2966017217942909</v>
      </c>
      <c r="K21">
        <f t="shared" si="1"/>
        <v>0.28993699036323201</v>
      </c>
      <c r="M21">
        <f t="shared" si="2"/>
        <v>0.33103917826491319</v>
      </c>
      <c r="N21">
        <v>0.64126367833111375</v>
      </c>
      <c r="O21">
        <v>3.5563622228998414E-3</v>
      </c>
      <c r="Q21">
        <f t="shared" si="3"/>
        <v>0.4861514282980135</v>
      </c>
      <c r="R21">
        <f t="shared" si="4"/>
        <v>0.16729777024390652</v>
      </c>
      <c r="S21">
        <f t="shared" si="5"/>
        <v>0.32241002027700677</v>
      </c>
      <c r="T21">
        <f t="shared" si="6"/>
        <v>0.32528640627297561</v>
      </c>
    </row>
    <row r="22" spans="1:20" x14ac:dyDescent="0.3">
      <c r="A22" t="s">
        <v>97</v>
      </c>
      <c r="B22">
        <v>0.01</v>
      </c>
      <c r="C22">
        <v>2.4900000000000002</v>
      </c>
      <c r="D22">
        <v>1.27</v>
      </c>
      <c r="F22">
        <v>6</v>
      </c>
      <c r="G22">
        <v>5</v>
      </c>
      <c r="I22">
        <v>2.8438714570101434E-4</v>
      </c>
      <c r="J22">
        <f t="shared" si="0"/>
        <v>9.062075215224287E-5</v>
      </c>
      <c r="K22">
        <f t="shared" si="1"/>
        <v>0</v>
      </c>
      <c r="M22">
        <f t="shared" si="2"/>
        <v>1.2500263261775241E-4</v>
      </c>
      <c r="N22">
        <v>2.0593867531122812E-3</v>
      </c>
      <c r="O22">
        <v>-9.5525154575674986E-4</v>
      </c>
      <c r="Q22">
        <f t="shared" si="3"/>
        <v>1.0921946928650168E-3</v>
      </c>
      <c r="R22">
        <f t="shared" si="4"/>
        <v>-4.1512445656949874E-4</v>
      </c>
      <c r="S22">
        <f t="shared" si="5"/>
        <v>5.520676036777656E-4</v>
      </c>
      <c r="T22">
        <f t="shared" si="6"/>
        <v>4.0971261332442788E-4</v>
      </c>
    </row>
    <row r="23" spans="1:20" x14ac:dyDescent="0.3">
      <c r="A23" t="s">
        <v>98</v>
      </c>
      <c r="B23">
        <v>0.25</v>
      </c>
      <c r="C23">
        <v>2.2400000000000002</v>
      </c>
      <c r="D23">
        <v>4.21</v>
      </c>
      <c r="F23">
        <v>7041</v>
      </c>
      <c r="G23">
        <v>6436</v>
      </c>
      <c r="I23">
        <v>0.66698265238411225</v>
      </c>
      <c r="J23">
        <f t="shared" si="0"/>
        <v>0.63760761214318074</v>
      </c>
      <c r="K23">
        <f t="shared" si="1"/>
        <v>0.59590437361008153</v>
      </c>
      <c r="M23">
        <f t="shared" si="2"/>
        <v>0.63349821271245821</v>
      </c>
      <c r="N23">
        <v>0.67123757770058878</v>
      </c>
      <c r="O23">
        <v>7.4659558389934683E-3</v>
      </c>
      <c r="Q23">
        <f t="shared" si="3"/>
        <v>0.6523678952065235</v>
      </c>
      <c r="R23">
        <f t="shared" si="4"/>
        <v>0.32048208427572583</v>
      </c>
      <c r="S23">
        <f t="shared" si="5"/>
        <v>0.33935176676979112</v>
      </c>
      <c r="T23">
        <f t="shared" si="6"/>
        <v>0.4374005820840135</v>
      </c>
    </row>
    <row r="24" spans="1:20" x14ac:dyDescent="0.3">
      <c r="A24" t="s">
        <v>99</v>
      </c>
      <c r="B24">
        <v>0.34</v>
      </c>
      <c r="C24">
        <v>1.55</v>
      </c>
      <c r="D24">
        <v>6.01</v>
      </c>
      <c r="F24">
        <v>8429</v>
      </c>
      <c r="G24">
        <v>8058</v>
      </c>
      <c r="I24">
        <v>0.83533984263911276</v>
      </c>
      <c r="J24">
        <f t="shared" si="0"/>
        <v>0.76338921613049393</v>
      </c>
      <c r="K24">
        <f t="shared" si="1"/>
        <v>0.74620088954781316</v>
      </c>
      <c r="M24">
        <f t="shared" si="2"/>
        <v>0.78164331610580662</v>
      </c>
      <c r="N24">
        <v>0.30340739231152514</v>
      </c>
      <c r="O24">
        <v>0.77780716685116535</v>
      </c>
      <c r="Q24">
        <f t="shared" si="3"/>
        <v>0.54252535420866588</v>
      </c>
      <c r="R24">
        <f t="shared" si="4"/>
        <v>0.77972524147848599</v>
      </c>
      <c r="S24">
        <f t="shared" si="5"/>
        <v>0.54060727958134525</v>
      </c>
      <c r="T24">
        <f t="shared" si="6"/>
        <v>0.62095262508949911</v>
      </c>
    </row>
    <row r="25" spans="1:20" x14ac:dyDescent="0.3">
      <c r="A25" t="s">
        <v>100</v>
      </c>
      <c r="B25">
        <v>0.48</v>
      </c>
      <c r="C25">
        <v>2.58</v>
      </c>
      <c r="D25">
        <v>1.32</v>
      </c>
      <c r="F25">
        <v>10090</v>
      </c>
      <c r="G25">
        <v>10554</v>
      </c>
      <c r="I25">
        <v>0.91402028628305998</v>
      </c>
      <c r="J25">
        <f t="shared" si="0"/>
        <v>0.91391028545536923</v>
      </c>
      <c r="K25">
        <f t="shared" si="1"/>
        <v>0.97748332097850255</v>
      </c>
      <c r="M25">
        <f t="shared" si="2"/>
        <v>0.93513796423897733</v>
      </c>
      <c r="N25">
        <v>0.52704179273632823</v>
      </c>
      <c r="O25">
        <v>0.46449855914562921</v>
      </c>
      <c r="Q25">
        <f t="shared" si="3"/>
        <v>0.73108987848765272</v>
      </c>
      <c r="R25">
        <f t="shared" si="4"/>
        <v>0.69981826169230321</v>
      </c>
      <c r="S25">
        <f t="shared" si="5"/>
        <v>0.49577017594097872</v>
      </c>
      <c r="T25">
        <f t="shared" si="6"/>
        <v>0.64222610537364488</v>
      </c>
    </row>
    <row r="26" spans="1:20" x14ac:dyDescent="0.3">
      <c r="A26" t="s">
        <v>101</v>
      </c>
      <c r="B26">
        <v>0</v>
      </c>
      <c r="C26">
        <v>1.78</v>
      </c>
      <c r="D26">
        <v>1.17</v>
      </c>
      <c r="F26">
        <v>31</v>
      </c>
      <c r="G26">
        <v>28</v>
      </c>
      <c r="I26">
        <v>1.6115271589724144E-3</v>
      </c>
      <c r="J26">
        <f t="shared" si="0"/>
        <v>2.3561395559583143E-3</v>
      </c>
      <c r="K26">
        <f t="shared" si="1"/>
        <v>2.1312083024462563E-3</v>
      </c>
      <c r="M26">
        <f t="shared" si="2"/>
        <v>2.0329583391256617E-3</v>
      </c>
      <c r="N26">
        <v>1.05888597846924E-2</v>
      </c>
      <c r="O26">
        <v>7.3562431843304313E-3</v>
      </c>
      <c r="Q26">
        <f t="shared" si="3"/>
        <v>6.3109090619090308E-3</v>
      </c>
      <c r="R26">
        <f t="shared" si="4"/>
        <v>4.6946007617280463E-3</v>
      </c>
      <c r="S26">
        <f t="shared" si="5"/>
        <v>8.9725514845114158E-3</v>
      </c>
      <c r="T26">
        <f t="shared" si="6"/>
        <v>6.6593537693828307E-3</v>
      </c>
    </row>
    <row r="27" spans="1:20" x14ac:dyDescent="0.3">
      <c r="A27" t="s">
        <v>102</v>
      </c>
      <c r="B27">
        <v>0</v>
      </c>
      <c r="C27">
        <v>1.21</v>
      </c>
      <c r="D27">
        <v>0.89</v>
      </c>
      <c r="F27">
        <v>6</v>
      </c>
      <c r="G27">
        <v>6</v>
      </c>
      <c r="I27">
        <v>9.4795715233671432E-5</v>
      </c>
      <c r="J27">
        <f t="shared" si="0"/>
        <v>9.062075215224287E-5</v>
      </c>
      <c r="K27">
        <f t="shared" si="1"/>
        <v>9.2661230541141583E-5</v>
      </c>
      <c r="M27">
        <f t="shared" si="2"/>
        <v>9.269256597568529E-5</v>
      </c>
      <c r="N27">
        <v>7.4519398761539442E-4</v>
      </c>
      <c r="O27">
        <v>7.7059605741885116E-4</v>
      </c>
      <c r="Q27">
        <f t="shared" si="3"/>
        <v>4.1894327679553985E-4</v>
      </c>
      <c r="R27">
        <f t="shared" si="4"/>
        <v>4.3164431169726822E-4</v>
      </c>
      <c r="S27">
        <f t="shared" si="5"/>
        <v>7.5789502251712279E-4</v>
      </c>
      <c r="T27">
        <f t="shared" si="6"/>
        <v>5.3616087033664362E-4</v>
      </c>
    </row>
    <row r="28" spans="1:20" x14ac:dyDescent="0.3">
      <c r="A28" t="s">
        <v>103</v>
      </c>
      <c r="B28">
        <v>0.27</v>
      </c>
      <c r="C28">
        <v>2.93</v>
      </c>
      <c r="D28">
        <v>1.48</v>
      </c>
      <c r="F28">
        <v>9222</v>
      </c>
      <c r="G28">
        <v>8429</v>
      </c>
      <c r="I28">
        <v>0.87373210730874962</v>
      </c>
      <c r="J28">
        <f t="shared" si="0"/>
        <v>0.83525147258722243</v>
      </c>
      <c r="K28">
        <f t="shared" si="1"/>
        <v>0.78057820607857675</v>
      </c>
      <c r="M28">
        <f t="shared" si="2"/>
        <v>0.82985392865818286</v>
      </c>
      <c r="N28">
        <v>0.94877026701209999</v>
      </c>
      <c r="O28">
        <v>0.92950073966042712</v>
      </c>
      <c r="Q28">
        <f t="shared" si="3"/>
        <v>0.88931209783514142</v>
      </c>
      <c r="R28">
        <f t="shared" si="4"/>
        <v>0.87967733415930494</v>
      </c>
      <c r="S28">
        <f t="shared" si="5"/>
        <v>0.93913550333626361</v>
      </c>
      <c r="T28">
        <f t="shared" si="6"/>
        <v>0.90270831177690336</v>
      </c>
    </row>
    <row r="29" spans="1:20" x14ac:dyDescent="0.3">
      <c r="A29" t="s">
        <v>104</v>
      </c>
      <c r="B29">
        <v>0.38</v>
      </c>
      <c r="C29">
        <v>2.93</v>
      </c>
      <c r="D29">
        <v>1.19</v>
      </c>
      <c r="F29">
        <v>11548</v>
      </c>
      <c r="G29">
        <v>11040</v>
      </c>
      <c r="I29">
        <v>1.144563465731349</v>
      </c>
      <c r="J29">
        <f t="shared" si="0"/>
        <v>1.0460353420933395</v>
      </c>
      <c r="K29">
        <f t="shared" si="1"/>
        <v>1.0225166790214975</v>
      </c>
      <c r="M29">
        <f t="shared" si="2"/>
        <v>1.0710384956153953</v>
      </c>
      <c r="N29">
        <v>0.69296279945294026</v>
      </c>
      <c r="O29">
        <v>0.92955286450443408</v>
      </c>
      <c r="Q29">
        <f t="shared" si="3"/>
        <v>0.88200064753416774</v>
      </c>
      <c r="R29">
        <f t="shared" si="4"/>
        <v>1.0002956800599148</v>
      </c>
      <c r="S29">
        <f t="shared" si="5"/>
        <v>0.81125783197868717</v>
      </c>
      <c r="T29">
        <f t="shared" si="6"/>
        <v>0.89785138652425645</v>
      </c>
    </row>
    <row r="30" spans="1:20" x14ac:dyDescent="0.3">
      <c r="A30" t="s">
        <v>105</v>
      </c>
      <c r="B30">
        <v>0.21</v>
      </c>
      <c r="C30">
        <v>8.8800000000000008</v>
      </c>
      <c r="D30">
        <v>2.76</v>
      </c>
      <c r="F30">
        <v>1165</v>
      </c>
      <c r="G30">
        <v>777</v>
      </c>
      <c r="I30">
        <v>8.0197175087686035E-2</v>
      </c>
      <c r="J30">
        <f t="shared" si="0"/>
        <v>0.10512007249660173</v>
      </c>
      <c r="K30">
        <f t="shared" si="1"/>
        <v>7.1534469977761306E-2</v>
      </c>
      <c r="M30">
        <f t="shared" si="2"/>
        <v>8.5617239187349689E-2</v>
      </c>
      <c r="N30">
        <v>0.74030612522106709</v>
      </c>
      <c r="O30">
        <v>1.8256783608994035E-3</v>
      </c>
      <c r="Q30">
        <f t="shared" si="3"/>
        <v>0.41296168220420837</v>
      </c>
      <c r="R30">
        <f t="shared" si="4"/>
        <v>4.3721458774124547E-2</v>
      </c>
      <c r="S30">
        <f t="shared" si="5"/>
        <v>0.37106590179098325</v>
      </c>
      <c r="T30">
        <f t="shared" si="6"/>
        <v>0.27591634758977207</v>
      </c>
    </row>
    <row r="31" spans="1:20" x14ac:dyDescent="0.3">
      <c r="A31" t="s">
        <v>106</v>
      </c>
      <c r="B31">
        <v>0.66</v>
      </c>
      <c r="C31">
        <v>19.600000000000001</v>
      </c>
      <c r="D31">
        <v>14.46</v>
      </c>
      <c r="F31">
        <v>4914</v>
      </c>
      <c r="G31">
        <v>4914</v>
      </c>
      <c r="I31">
        <v>0.44487629159162007</v>
      </c>
      <c r="J31">
        <f t="shared" si="0"/>
        <v>0.44485727231536021</v>
      </c>
      <c r="K31">
        <f t="shared" si="1"/>
        <v>0.45487398072646407</v>
      </c>
      <c r="M31">
        <f t="shared" si="2"/>
        <v>0.44820251487781482</v>
      </c>
      <c r="N31">
        <v>0.7125801091731937</v>
      </c>
      <c r="O31">
        <v>0.91382400839962941</v>
      </c>
      <c r="Q31">
        <f>AVERAGE(M31:N31)</f>
        <v>0.5803913120255042</v>
      </c>
      <c r="R31">
        <f>AVERAGE(M31,O31)</f>
        <v>0.68101326163872211</v>
      </c>
      <c r="S31">
        <f>AVERAGE(N31:O31)</f>
        <v>0.8132020587864115</v>
      </c>
      <c r="T31">
        <f>AVERAGE(M31:O31)</f>
        <v>0.69153554415021257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3.20.20_BITC_bead_scp_fullpanel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2020-03-23T12:44:16Z</dcterms:created>
  <dcterms:modified xsi:type="dcterms:W3CDTF">2020-03-23T14:05:11Z</dcterms:modified>
</cp:coreProperties>
</file>