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13_ncr:1_{5A7EC0EB-C543-429E-A4BE-FF0A33D3BCD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3.3.20_BITC_psr_bead_ovalbumin_" sheetId="1" r:id="rId1"/>
    <sheet name="Sheet1" sheetId="5" r:id="rId2"/>
    <sheet name="Median" sheetId="2" r:id="rId3"/>
    <sheet name="3.7.20_Figure6_media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5" l="1"/>
  <c r="E10" i="5"/>
  <c r="E14" i="5"/>
  <c r="E18" i="5"/>
  <c r="E22" i="5"/>
  <c r="E26" i="5"/>
  <c r="E30" i="5"/>
  <c r="D3" i="5"/>
  <c r="E3" i="5" s="1"/>
  <c r="D4" i="5"/>
  <c r="E4" i="5" s="1"/>
  <c r="D5" i="5"/>
  <c r="E5" i="5" s="1"/>
  <c r="D6" i="5"/>
  <c r="D7" i="5"/>
  <c r="E7" i="5" s="1"/>
  <c r="D8" i="5"/>
  <c r="E8" i="5" s="1"/>
  <c r="D9" i="5"/>
  <c r="E9" i="5" s="1"/>
  <c r="D10" i="5"/>
  <c r="D11" i="5"/>
  <c r="E11" i="5" s="1"/>
  <c r="D12" i="5"/>
  <c r="E12" i="5" s="1"/>
  <c r="D13" i="5"/>
  <c r="E13" i="5" s="1"/>
  <c r="D14" i="5"/>
  <c r="D15" i="5"/>
  <c r="E15" i="5" s="1"/>
  <c r="D16" i="5"/>
  <c r="E16" i="5" s="1"/>
  <c r="D17" i="5"/>
  <c r="E17" i="5" s="1"/>
  <c r="D18" i="5"/>
  <c r="D19" i="5"/>
  <c r="E19" i="5" s="1"/>
  <c r="D20" i="5"/>
  <c r="E20" i="5" s="1"/>
  <c r="D21" i="5"/>
  <c r="E21" i="5" s="1"/>
  <c r="D22" i="5"/>
  <c r="D23" i="5"/>
  <c r="E23" i="5" s="1"/>
  <c r="D24" i="5"/>
  <c r="E24" i="5" s="1"/>
  <c r="D25" i="5"/>
  <c r="E25" i="5" s="1"/>
  <c r="D26" i="5"/>
  <c r="D27" i="5"/>
  <c r="E27" i="5" s="1"/>
  <c r="D28" i="5"/>
  <c r="E28" i="5" s="1"/>
  <c r="D29" i="5"/>
  <c r="E29" i="5" s="1"/>
  <c r="D30" i="5"/>
  <c r="D2" i="5"/>
  <c r="E2" i="5" s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2" i="4"/>
</calcChain>
</file>

<file path=xl/sharedStrings.xml><?xml version="1.0" encoding="utf-8"?>
<sst xmlns="http://schemas.openxmlformats.org/spreadsheetml/2006/main" count="161" uniqueCount="99">
  <si>
    <t>2.27.20_BITC_psr_bead_ovalbumin_fullpanel_plate1</t>
  </si>
  <si>
    <t>Well ID</t>
  </si>
  <si>
    <t>Sample Name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</si>
  <si>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</si>
  <si>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</si>
  <si>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</si>
  <si>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</si>
  <si>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</si>
  <si>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</si>
  <si>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</si>
  <si>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</si>
  <si>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</si>
  <si>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</si>
  <si>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</si>
  <si>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</si>
  <si>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</si>
  <si>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</si>
  <si>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R3_Count</t>
  </si>
  <si>
    <t>R3_Median X</t>
  </si>
  <si>
    <t>R3_Median Y</t>
  </si>
  <si>
    <t>R3_Mean X</t>
  </si>
  <si>
    <t>R3_Mean Y</t>
  </si>
  <si>
    <t>R3_%Total</t>
  </si>
  <si>
    <t>R3_%Plot</t>
  </si>
  <si>
    <t>R4_Count</t>
  </si>
  <si>
    <t>R4_Median X</t>
  </si>
  <si>
    <t>R4_Median Y</t>
  </si>
  <si>
    <t>R4_Mean X</t>
  </si>
  <si>
    <t>R4_Mean Y</t>
  </si>
  <si>
    <t>R4_%Total</t>
  </si>
  <si>
    <t>R4_%Plot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</si>
  <si>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</si>
  <si>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</si>
  <si>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</si>
  <si>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</si>
  <si>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</si>
  <si>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</si>
  <si>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</si>
  <si>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</si>
  <si>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</si>
  <si>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</si>
  <si>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</si>
  <si>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</si>
  <si>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</si>
  <si>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</si>
  <si>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</si>
  <si>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</si>
  <si>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</si>
  <si>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</si>
  <si>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</si>
  <si>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</si>
  <si>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</si>
  <si>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</si>
  <si>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</si>
  <si>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</si>
  <si>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</si>
  <si>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</si>
  <si>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</si>
  <si>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</si>
  <si>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</si>
  <si>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</si>
  <si>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Elot</t>
  </si>
  <si>
    <t>Abit</t>
  </si>
  <si>
    <t>Cren</t>
  </si>
  <si>
    <t>Duli</t>
  </si>
  <si>
    <t>Emi</t>
  </si>
  <si>
    <t>Ixe</t>
  </si>
  <si>
    <t>Ibal</t>
  </si>
  <si>
    <t>Mat</t>
  </si>
  <si>
    <t>Trem</t>
  </si>
  <si>
    <t>Goli</t>
  </si>
  <si>
    <t>Visi</t>
  </si>
  <si>
    <t>Patri</t>
  </si>
  <si>
    <t>Ficla</t>
  </si>
  <si>
    <t>Romo</t>
  </si>
  <si>
    <t>Atel</t>
  </si>
  <si>
    <t>Rad</t>
  </si>
  <si>
    <t>Gani</t>
  </si>
  <si>
    <t>Boco</t>
  </si>
  <si>
    <t>Mepo</t>
  </si>
  <si>
    <t>Nata</t>
  </si>
  <si>
    <t>Pina</t>
  </si>
  <si>
    <t>Bren</t>
  </si>
  <si>
    <t>Sim</t>
  </si>
  <si>
    <t>Ola</t>
  </si>
  <si>
    <t>Otler</t>
  </si>
  <si>
    <t>Velt</t>
  </si>
  <si>
    <t>Brod</t>
  </si>
  <si>
    <t>Ritux</t>
  </si>
  <si>
    <t>Carl</t>
  </si>
  <si>
    <t>Lenzi</t>
  </si>
  <si>
    <t>Adimab PSR</t>
  </si>
  <si>
    <t>Ovalbumin Median MFI</t>
  </si>
  <si>
    <t>3.3.20</t>
  </si>
  <si>
    <t>3.9.10</t>
  </si>
  <si>
    <t>3.10.20</t>
  </si>
  <si>
    <t>Average</t>
  </si>
  <si>
    <t>STDEV</t>
  </si>
  <si>
    <t>Adimab AC-SINS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</si>
</sst>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8444225721784776E-2"/>
                  <c:y val="9.51334208223972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Sheet1!$B$2:$B$30</c:f>
              <c:numCache>
                <c:formatCode>General</c:formatCode>
                <c:ptCount val="29"/>
                <c:pt idx="0">
                  <c:v>0</c:v>
                </c:pt>
                <c:pt idx="1">
                  <c:v>0.1</c:v>
                </c:pt>
                <c:pt idx="2">
                  <c:v>0.17</c:v>
                </c:pt>
                <c:pt idx="3">
                  <c:v>0.33</c:v>
                </c:pt>
                <c:pt idx="4">
                  <c:v>0.64</c:v>
                </c:pt>
                <c:pt idx="5">
                  <c:v>0.81</c:v>
                </c:pt>
                <c:pt idx="6">
                  <c:v>0</c:v>
                </c:pt>
                <c:pt idx="7">
                  <c:v>0</c:v>
                </c:pt>
                <c:pt idx="8">
                  <c:v>0.15</c:v>
                </c:pt>
                <c:pt idx="9">
                  <c:v>0.23</c:v>
                </c:pt>
                <c:pt idx="10">
                  <c:v>0.42</c:v>
                </c:pt>
                <c:pt idx="11">
                  <c:v>0.52</c:v>
                </c:pt>
                <c:pt idx="12">
                  <c:v>0</c:v>
                </c:pt>
                <c:pt idx="13">
                  <c:v>0</c:v>
                </c:pt>
                <c:pt idx="14">
                  <c:v>7.0000000000000007E-2</c:v>
                </c:pt>
                <c:pt idx="15">
                  <c:v>0.13</c:v>
                </c:pt>
                <c:pt idx="16">
                  <c:v>0.55000000000000004</c:v>
                </c:pt>
                <c:pt idx="17">
                  <c:v>0.76</c:v>
                </c:pt>
                <c:pt idx="18">
                  <c:v>0</c:v>
                </c:pt>
                <c:pt idx="19">
                  <c:v>0</c:v>
                </c:pt>
                <c:pt idx="20">
                  <c:v>0.01</c:v>
                </c:pt>
                <c:pt idx="21">
                  <c:v>0.25</c:v>
                </c:pt>
                <c:pt idx="22">
                  <c:v>0.34</c:v>
                </c:pt>
                <c:pt idx="23">
                  <c:v>0.48</c:v>
                </c:pt>
                <c:pt idx="24">
                  <c:v>0</c:v>
                </c:pt>
                <c:pt idx="25">
                  <c:v>0.27</c:v>
                </c:pt>
                <c:pt idx="26">
                  <c:v>0.38</c:v>
                </c:pt>
                <c:pt idx="27">
                  <c:v>0.21</c:v>
                </c:pt>
                <c:pt idx="28">
                  <c:v>0.66</c:v>
                </c:pt>
              </c:numCache>
            </c:numRef>
          </c:xVal>
          <c:yVal>
            <c:numRef>
              <c:f>Sheet1!$F$2:$F$30</c:f>
              <c:numCache>
                <c:formatCode>0.00%</c:formatCode>
                <c:ptCount val="29"/>
                <c:pt idx="0">
                  <c:v>0.90600000000000003</c:v>
                </c:pt>
                <c:pt idx="1">
                  <c:v>0.8266</c:v>
                </c:pt>
                <c:pt idx="2">
                  <c:v>0.86329999999999996</c:v>
                </c:pt>
                <c:pt idx="3">
                  <c:v>0.64410000000000001</c:v>
                </c:pt>
                <c:pt idx="4">
                  <c:v>0.49980000000000002</c:v>
                </c:pt>
                <c:pt idx="5">
                  <c:v>0.58909999999999996</c:v>
                </c:pt>
                <c:pt idx="6">
                  <c:v>0.94430000000000003</c:v>
                </c:pt>
                <c:pt idx="7">
                  <c:v>0.79469999999999996</c:v>
                </c:pt>
                <c:pt idx="8">
                  <c:v>0.75819999999999999</c:v>
                </c:pt>
                <c:pt idx="9">
                  <c:v>0.80100000000000005</c:v>
                </c:pt>
                <c:pt idx="10">
                  <c:v>0.54169999999999996</c:v>
                </c:pt>
                <c:pt idx="11">
                  <c:v>0.5262</c:v>
                </c:pt>
                <c:pt idx="12">
                  <c:v>0.93420000000000003</c:v>
                </c:pt>
                <c:pt idx="13">
                  <c:v>0.58620000000000005</c:v>
                </c:pt>
                <c:pt idx="14">
                  <c:v>0.84719999999999995</c:v>
                </c:pt>
                <c:pt idx="15">
                  <c:v>0.86850000000000005</c:v>
                </c:pt>
                <c:pt idx="16">
                  <c:v>0.4975</c:v>
                </c:pt>
                <c:pt idx="17">
                  <c:v>0.66349999999999998</c:v>
                </c:pt>
                <c:pt idx="18">
                  <c:v>0.91420000000000001</c:v>
                </c:pt>
                <c:pt idx="19">
                  <c:v>0.90349999999999997</c:v>
                </c:pt>
                <c:pt idx="20">
                  <c:v>0.75490000000000002</c:v>
                </c:pt>
                <c:pt idx="21">
                  <c:v>0.7238</c:v>
                </c:pt>
                <c:pt idx="22">
                  <c:v>0.54510000000000003</c:v>
                </c:pt>
                <c:pt idx="23">
                  <c:v>0.52480000000000004</c:v>
                </c:pt>
                <c:pt idx="24">
                  <c:v>0.90449999999999997</c:v>
                </c:pt>
                <c:pt idx="25">
                  <c:v>0.57920000000000005</c:v>
                </c:pt>
                <c:pt idx="26">
                  <c:v>0.45319999999999999</c:v>
                </c:pt>
                <c:pt idx="27">
                  <c:v>0.4738</c:v>
                </c:pt>
                <c:pt idx="28">
                  <c:v>0.5877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1F-4AF2-B613-00A0C22F3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110840"/>
        <c:axId val="763109528"/>
      </c:scatterChart>
      <c:valAx>
        <c:axId val="763110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109528"/>
        <c:crosses val="autoZero"/>
        <c:crossBetween val="midCat"/>
      </c:valAx>
      <c:valAx>
        <c:axId val="76310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110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8129921259842521E-2"/>
                  <c:y val="0.239733887430737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Sheet1!$D$2:$D$30</c:f>
              <c:numCache>
                <c:formatCode>General</c:formatCode>
                <c:ptCount val="29"/>
                <c:pt idx="0">
                  <c:v>-6.7567567567567571E-3</c:v>
                </c:pt>
                <c:pt idx="1">
                  <c:v>5.0675675675675672E-2</c:v>
                </c:pt>
                <c:pt idx="2">
                  <c:v>0.21621621621621623</c:v>
                </c:pt>
                <c:pt idx="3">
                  <c:v>1</c:v>
                </c:pt>
                <c:pt idx="4">
                  <c:v>1</c:v>
                </c:pt>
                <c:pt idx="5">
                  <c:v>0.67567567567567566</c:v>
                </c:pt>
                <c:pt idx="6">
                  <c:v>-1.0135135135135134E-2</c:v>
                </c:pt>
                <c:pt idx="7">
                  <c:v>-3.0405405405405404E-2</c:v>
                </c:pt>
                <c:pt idx="8">
                  <c:v>1</c:v>
                </c:pt>
                <c:pt idx="9">
                  <c:v>0.77702702702702697</c:v>
                </c:pt>
                <c:pt idx="10">
                  <c:v>0.7432432432432432</c:v>
                </c:pt>
                <c:pt idx="11">
                  <c:v>0.44256756756756754</c:v>
                </c:pt>
                <c:pt idx="12">
                  <c:v>-3.0405405405405404E-2</c:v>
                </c:pt>
                <c:pt idx="13">
                  <c:v>-3.3783783783783779E-2</c:v>
                </c:pt>
                <c:pt idx="14">
                  <c:v>0.50675675675675669</c:v>
                </c:pt>
                <c:pt idx="15">
                  <c:v>0.11486486486486486</c:v>
                </c:pt>
                <c:pt idx="16">
                  <c:v>0.16216216216216214</c:v>
                </c:pt>
                <c:pt idx="17">
                  <c:v>1</c:v>
                </c:pt>
                <c:pt idx="18">
                  <c:v>-3.3783783783783779E-2</c:v>
                </c:pt>
                <c:pt idx="19">
                  <c:v>3.0405405405405404E-2</c:v>
                </c:pt>
                <c:pt idx="20">
                  <c:v>2.0270270270270268E-2</c:v>
                </c:pt>
                <c:pt idx="21">
                  <c:v>-1.6891891891891889E-2</c:v>
                </c:pt>
                <c:pt idx="22">
                  <c:v>3.0405405405405404E-2</c:v>
                </c:pt>
                <c:pt idx="23">
                  <c:v>1.0135135135135134E-2</c:v>
                </c:pt>
                <c:pt idx="24">
                  <c:v>7.7702702702702686E-2</c:v>
                </c:pt>
                <c:pt idx="25">
                  <c:v>0.37837837837837834</c:v>
                </c:pt>
                <c:pt idx="26">
                  <c:v>7.0945945945945943E-2</c:v>
                </c:pt>
                <c:pt idx="27">
                  <c:v>-1.3513513513513514E-2</c:v>
                </c:pt>
                <c:pt idx="28">
                  <c:v>1</c:v>
                </c:pt>
              </c:numCache>
            </c:numRef>
          </c:xVal>
          <c:yVal>
            <c:numRef>
              <c:f>Sheet1!$F$2:$F$30</c:f>
              <c:numCache>
                <c:formatCode>0.00%</c:formatCode>
                <c:ptCount val="29"/>
                <c:pt idx="0">
                  <c:v>0.90600000000000003</c:v>
                </c:pt>
                <c:pt idx="1">
                  <c:v>0.8266</c:v>
                </c:pt>
                <c:pt idx="2">
                  <c:v>0.86329999999999996</c:v>
                </c:pt>
                <c:pt idx="3">
                  <c:v>0.64410000000000001</c:v>
                </c:pt>
                <c:pt idx="4">
                  <c:v>0.49980000000000002</c:v>
                </c:pt>
                <c:pt idx="5">
                  <c:v>0.58909999999999996</c:v>
                </c:pt>
                <c:pt idx="6">
                  <c:v>0.94430000000000003</c:v>
                </c:pt>
                <c:pt idx="7">
                  <c:v>0.79469999999999996</c:v>
                </c:pt>
                <c:pt idx="8">
                  <c:v>0.75819999999999999</c:v>
                </c:pt>
                <c:pt idx="9">
                  <c:v>0.80100000000000005</c:v>
                </c:pt>
                <c:pt idx="10">
                  <c:v>0.54169999999999996</c:v>
                </c:pt>
                <c:pt idx="11">
                  <c:v>0.5262</c:v>
                </c:pt>
                <c:pt idx="12">
                  <c:v>0.93420000000000003</c:v>
                </c:pt>
                <c:pt idx="13">
                  <c:v>0.58620000000000005</c:v>
                </c:pt>
                <c:pt idx="14">
                  <c:v>0.84719999999999995</c:v>
                </c:pt>
                <c:pt idx="15">
                  <c:v>0.86850000000000005</c:v>
                </c:pt>
                <c:pt idx="16">
                  <c:v>0.4975</c:v>
                </c:pt>
                <c:pt idx="17">
                  <c:v>0.66349999999999998</c:v>
                </c:pt>
                <c:pt idx="18">
                  <c:v>0.91420000000000001</c:v>
                </c:pt>
                <c:pt idx="19">
                  <c:v>0.90349999999999997</c:v>
                </c:pt>
                <c:pt idx="20">
                  <c:v>0.75490000000000002</c:v>
                </c:pt>
                <c:pt idx="21">
                  <c:v>0.7238</c:v>
                </c:pt>
                <c:pt idx="22">
                  <c:v>0.54510000000000003</c:v>
                </c:pt>
                <c:pt idx="23">
                  <c:v>0.52480000000000004</c:v>
                </c:pt>
                <c:pt idx="24">
                  <c:v>0.90449999999999997</c:v>
                </c:pt>
                <c:pt idx="25">
                  <c:v>0.57920000000000005</c:v>
                </c:pt>
                <c:pt idx="26">
                  <c:v>0.45319999999999999</c:v>
                </c:pt>
                <c:pt idx="27">
                  <c:v>0.4738</c:v>
                </c:pt>
                <c:pt idx="28">
                  <c:v>0.5877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22-4DB5-B618-129788BDF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367704"/>
        <c:axId val="803365736"/>
      </c:scatterChart>
      <c:valAx>
        <c:axId val="80336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365736"/>
        <c:crosses val="autoZero"/>
        <c:crossBetween val="midCat"/>
      </c:valAx>
      <c:valAx>
        <c:axId val="80336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367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56207349081365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Median!$B$2:$B$31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0.17</c:v>
                </c:pt>
                <c:pt idx="3">
                  <c:v>0.33</c:v>
                </c:pt>
                <c:pt idx="4">
                  <c:v>0.64</c:v>
                </c:pt>
                <c:pt idx="5">
                  <c:v>0.81</c:v>
                </c:pt>
                <c:pt idx="6">
                  <c:v>0</c:v>
                </c:pt>
                <c:pt idx="7">
                  <c:v>0</c:v>
                </c:pt>
                <c:pt idx="8">
                  <c:v>0.15</c:v>
                </c:pt>
                <c:pt idx="9">
                  <c:v>0.23</c:v>
                </c:pt>
                <c:pt idx="10">
                  <c:v>0.42</c:v>
                </c:pt>
                <c:pt idx="11">
                  <c:v>0.52</c:v>
                </c:pt>
                <c:pt idx="12">
                  <c:v>0</c:v>
                </c:pt>
                <c:pt idx="13">
                  <c:v>0</c:v>
                </c:pt>
                <c:pt idx="14">
                  <c:v>7.0000000000000007E-2</c:v>
                </c:pt>
                <c:pt idx="15">
                  <c:v>0.13</c:v>
                </c:pt>
                <c:pt idx="16">
                  <c:v>0.55000000000000004</c:v>
                </c:pt>
                <c:pt idx="17">
                  <c:v>0.76</c:v>
                </c:pt>
                <c:pt idx="18">
                  <c:v>0</c:v>
                </c:pt>
                <c:pt idx="19">
                  <c:v>0</c:v>
                </c:pt>
                <c:pt idx="20">
                  <c:v>0.01</c:v>
                </c:pt>
                <c:pt idx="21">
                  <c:v>0.25</c:v>
                </c:pt>
                <c:pt idx="22">
                  <c:v>0.34</c:v>
                </c:pt>
                <c:pt idx="23">
                  <c:v>0.48</c:v>
                </c:pt>
                <c:pt idx="24">
                  <c:v>0</c:v>
                </c:pt>
                <c:pt idx="25">
                  <c:v>0</c:v>
                </c:pt>
                <c:pt idx="26">
                  <c:v>0.27</c:v>
                </c:pt>
                <c:pt idx="27">
                  <c:v>0.38</c:v>
                </c:pt>
                <c:pt idx="28">
                  <c:v>0.21</c:v>
                </c:pt>
                <c:pt idx="29">
                  <c:v>0.66</c:v>
                </c:pt>
              </c:numCache>
            </c:numRef>
          </c:xVal>
          <c:yVal>
            <c:numRef>
              <c:f>Median!$C$2:$C$31</c:f>
              <c:numCache>
                <c:formatCode>General</c:formatCode>
                <c:ptCount val="30"/>
                <c:pt idx="0">
                  <c:v>66</c:v>
                </c:pt>
                <c:pt idx="1">
                  <c:v>90</c:v>
                </c:pt>
                <c:pt idx="2">
                  <c:v>302</c:v>
                </c:pt>
                <c:pt idx="3">
                  <c:v>46</c:v>
                </c:pt>
                <c:pt idx="4">
                  <c:v>3429</c:v>
                </c:pt>
                <c:pt idx="5">
                  <c:v>4105</c:v>
                </c:pt>
                <c:pt idx="6">
                  <c:v>90</c:v>
                </c:pt>
                <c:pt idx="7">
                  <c:v>147</c:v>
                </c:pt>
                <c:pt idx="8">
                  <c:v>141</c:v>
                </c:pt>
                <c:pt idx="9">
                  <c:v>379</c:v>
                </c:pt>
                <c:pt idx="10">
                  <c:v>3278</c:v>
                </c:pt>
                <c:pt idx="11">
                  <c:v>1018</c:v>
                </c:pt>
                <c:pt idx="12">
                  <c:v>98</c:v>
                </c:pt>
                <c:pt idx="13">
                  <c:v>107</c:v>
                </c:pt>
                <c:pt idx="14">
                  <c:v>48</c:v>
                </c:pt>
                <c:pt idx="15">
                  <c:v>50</c:v>
                </c:pt>
                <c:pt idx="16">
                  <c:v>3134</c:v>
                </c:pt>
                <c:pt idx="17">
                  <c:v>4105</c:v>
                </c:pt>
                <c:pt idx="18">
                  <c:v>82</c:v>
                </c:pt>
                <c:pt idx="19">
                  <c:v>98</c:v>
                </c:pt>
                <c:pt idx="20">
                  <c:v>55</c:v>
                </c:pt>
                <c:pt idx="21">
                  <c:v>154</c:v>
                </c:pt>
                <c:pt idx="22">
                  <c:v>2738</c:v>
                </c:pt>
                <c:pt idx="23">
                  <c:v>1670</c:v>
                </c:pt>
                <c:pt idx="24">
                  <c:v>147</c:v>
                </c:pt>
                <c:pt idx="25">
                  <c:v>94</c:v>
                </c:pt>
                <c:pt idx="26">
                  <c:v>3429</c:v>
                </c:pt>
                <c:pt idx="27">
                  <c:v>3429</c:v>
                </c:pt>
                <c:pt idx="28">
                  <c:v>75</c:v>
                </c:pt>
                <c:pt idx="29">
                  <c:v>3587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7-49C1-87E5-622E89CAB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401888"/>
        <c:axId val="1637402216"/>
      </c:scatterChart>
      <c:valAx>
        <c:axId val="163740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402216"/>
        <c:crosses val="autoZero"/>
        <c:crossBetween val="midCat"/>
      </c:valAx>
      <c:valAx>
        <c:axId val="163740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40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22</xdr:row>
      <xdr:rowOff>34290</xdr:rowOff>
    </xdr:from>
    <xdr:to>
      <xdr:col>14</xdr:col>
      <xdr:colOff>274320</xdr:colOff>
      <xdr:row>37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C0E9C7-9960-4894-A99F-60FA7885C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198120</xdr:colOff>
      <xdr:row>6</xdr:row>
      <xdr:rowOff>49530</xdr:rowOff>
    </xdr:from>
    <xdr:to>
      <xdr:col>13</xdr:col>
      <xdr:colOff>502920</xdr:colOff>
      <xdr:row>21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27F61E-EE28-48B6-9D9E-31424DE2B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7</xdr:row>
      <xdr:rowOff>99060</xdr:rowOff>
    </xdr:from>
    <xdr:to>
      <xdr:col>14</xdr:col>
      <xdr:colOff>76200</xdr:colOff>
      <xdr:row>22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74874-A5FF-4B84-906A-B9F1CA2FA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workbookViewId="0">
      <selection activeCell="H12" sqref="A12:H12"/>
    </sheetView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 x14ac:dyDescent="0.3">
      <c r="A3" t="s">
        <v>31</v>
      </c>
      <c r="C3">
        <v>5000</v>
      </c>
      <c r="D3">
        <v>80</v>
      </c>
      <c r="E3">
        <v>89</v>
      </c>
      <c r="F3">
        <v>79.569999999999993</v>
      </c>
      <c r="G3">
        <v>89.22</v>
      </c>
      <c r="H3" s="1">
        <v>0.90600000000000003</v>
      </c>
      <c r="I3" s="1">
        <v>0.90600000000000003</v>
      </c>
      <c r="J3">
        <v>5000</v>
      </c>
      <c r="K3">
        <v>594</v>
      </c>
      <c r="L3">
        <v>66</v>
      </c>
      <c r="M3">
        <v>629.30999999999995</v>
      </c>
      <c r="N3">
        <v>131.22</v>
      </c>
      <c r="O3" s="1">
        <v>0.90600000000000003</v>
      </c>
      <c r="P3" s="1">
        <v>1</v>
      </c>
      <c r="Q3">
        <v>2</v>
      </c>
      <c r="R3">
        <v>54</v>
      </c>
      <c r="S3">
        <v>26</v>
      </c>
      <c r="T3">
        <v>57.49</v>
      </c>
      <c r="U3">
        <v>26.07</v>
      </c>
      <c r="V3" s="1">
        <v>4.0000000000000002E-4</v>
      </c>
      <c r="W3" s="1">
        <v>4.0000000000000002E-4</v>
      </c>
      <c r="X3">
        <v>4998</v>
      </c>
      <c r="Y3">
        <v>594</v>
      </c>
      <c r="Z3">
        <v>66</v>
      </c>
      <c r="AA3">
        <v>629.54</v>
      </c>
      <c r="AB3">
        <v>131.26</v>
      </c>
      <c r="AC3" s="1">
        <v>0.90559999999999996</v>
      </c>
      <c r="AD3" s="1">
        <v>0.99960000000000004</v>
      </c>
    </row>
    <row r="4" spans="1:30" x14ac:dyDescent="0.3">
      <c r="A4" t="s">
        <v>32</v>
      </c>
      <c r="C4">
        <v>5000</v>
      </c>
      <c r="D4">
        <v>80</v>
      </c>
      <c r="E4">
        <v>89</v>
      </c>
      <c r="F4">
        <v>79.78</v>
      </c>
      <c r="G4">
        <v>89.3</v>
      </c>
      <c r="H4" s="1">
        <v>0.94430000000000003</v>
      </c>
      <c r="I4" s="1">
        <v>0.94430000000000003</v>
      </c>
      <c r="J4">
        <v>5000</v>
      </c>
      <c r="K4">
        <v>621</v>
      </c>
      <c r="L4">
        <v>90</v>
      </c>
      <c r="M4">
        <v>662.27</v>
      </c>
      <c r="N4">
        <v>165.3</v>
      </c>
      <c r="O4" s="1">
        <v>0.94430000000000003</v>
      </c>
      <c r="P4" s="1">
        <v>1</v>
      </c>
      <c r="Q4">
        <v>3</v>
      </c>
      <c r="R4">
        <v>19</v>
      </c>
      <c r="S4">
        <v>60</v>
      </c>
      <c r="T4">
        <v>49.53</v>
      </c>
      <c r="U4">
        <v>239.58</v>
      </c>
      <c r="V4" s="1">
        <v>5.9999999999999995E-4</v>
      </c>
      <c r="W4" s="1">
        <v>5.9999999999999995E-4</v>
      </c>
      <c r="X4">
        <v>4997</v>
      </c>
      <c r="Y4">
        <v>621</v>
      </c>
      <c r="Z4">
        <v>90</v>
      </c>
      <c r="AA4">
        <v>662.64</v>
      </c>
      <c r="AB4">
        <v>165.25</v>
      </c>
      <c r="AC4" s="1">
        <v>0.94369999999999998</v>
      </c>
      <c r="AD4" s="1">
        <v>0.99939999999999996</v>
      </c>
    </row>
    <row r="5" spans="1:30" x14ac:dyDescent="0.3">
      <c r="A5" t="s">
        <v>33</v>
      </c>
      <c r="C5">
        <v>5000</v>
      </c>
      <c r="D5">
        <v>80</v>
      </c>
      <c r="E5">
        <v>88</v>
      </c>
      <c r="F5">
        <v>79.680000000000007</v>
      </c>
      <c r="G5">
        <v>88.95</v>
      </c>
      <c r="H5" s="1">
        <v>0.93420000000000003</v>
      </c>
      <c r="I5" s="1">
        <v>0.93420000000000003</v>
      </c>
      <c r="J5">
        <v>5000</v>
      </c>
      <c r="K5">
        <v>679</v>
      </c>
      <c r="L5">
        <v>98</v>
      </c>
      <c r="M5">
        <v>710.55</v>
      </c>
      <c r="N5">
        <v>171.42</v>
      </c>
      <c r="O5" s="1">
        <v>0.93420000000000003</v>
      </c>
      <c r="P5" s="1">
        <v>1</v>
      </c>
      <c r="Q5">
        <v>6</v>
      </c>
      <c r="R5">
        <v>12</v>
      </c>
      <c r="S5">
        <v>15</v>
      </c>
      <c r="T5">
        <v>34.81</v>
      </c>
      <c r="U5">
        <v>22795.75</v>
      </c>
      <c r="V5" s="1">
        <v>1.1000000000000001E-3</v>
      </c>
      <c r="W5" s="1">
        <v>1.1999999999999999E-3</v>
      </c>
      <c r="X5">
        <v>4994</v>
      </c>
      <c r="Y5">
        <v>679</v>
      </c>
      <c r="Z5">
        <v>98</v>
      </c>
      <c r="AA5">
        <v>711.36</v>
      </c>
      <c r="AB5">
        <v>144.24</v>
      </c>
      <c r="AC5" s="1">
        <v>0.93310000000000004</v>
      </c>
      <c r="AD5" s="1">
        <v>0.99880000000000002</v>
      </c>
    </row>
    <row r="6" spans="1:30" x14ac:dyDescent="0.3">
      <c r="A6" t="s">
        <v>34</v>
      </c>
      <c r="C6">
        <v>5000</v>
      </c>
      <c r="D6">
        <v>80</v>
      </c>
      <c r="E6">
        <v>89</v>
      </c>
      <c r="F6">
        <v>79.62</v>
      </c>
      <c r="G6">
        <v>89.32</v>
      </c>
      <c r="H6" s="1">
        <v>0.91420000000000001</v>
      </c>
      <c r="I6" s="1">
        <v>0.91420000000000001</v>
      </c>
      <c r="J6">
        <v>5000</v>
      </c>
      <c r="K6">
        <v>649</v>
      </c>
      <c r="L6">
        <v>82</v>
      </c>
      <c r="M6">
        <v>686.17</v>
      </c>
      <c r="N6">
        <v>154.18</v>
      </c>
      <c r="O6" s="1">
        <v>0.91420000000000001</v>
      </c>
      <c r="P6" s="1">
        <v>1</v>
      </c>
      <c r="Q6">
        <v>4</v>
      </c>
      <c r="R6">
        <v>14</v>
      </c>
      <c r="S6">
        <v>4</v>
      </c>
      <c r="T6">
        <v>30.08</v>
      </c>
      <c r="U6">
        <v>23967.97</v>
      </c>
      <c r="V6" s="1">
        <v>6.9999999999999999E-4</v>
      </c>
      <c r="W6" s="1">
        <v>8.0000000000000004E-4</v>
      </c>
      <c r="X6">
        <v>4995</v>
      </c>
      <c r="Y6">
        <v>649</v>
      </c>
      <c r="Z6">
        <v>82</v>
      </c>
      <c r="AA6">
        <v>686.81</v>
      </c>
      <c r="AB6">
        <v>135.13999999999999</v>
      </c>
      <c r="AC6" s="1">
        <v>0.9133</v>
      </c>
      <c r="AD6" s="1">
        <v>0.999</v>
      </c>
    </row>
    <row r="7" spans="1:30" x14ac:dyDescent="0.3">
      <c r="A7" t="s">
        <v>35</v>
      </c>
      <c r="C7">
        <v>5000</v>
      </c>
      <c r="D7">
        <v>80</v>
      </c>
      <c r="E7">
        <v>89</v>
      </c>
      <c r="F7">
        <v>79.72</v>
      </c>
      <c r="G7">
        <v>89.57</v>
      </c>
      <c r="H7" s="1">
        <v>0.90449999999999997</v>
      </c>
      <c r="I7" s="1">
        <v>0.90449999999999997</v>
      </c>
      <c r="J7">
        <v>5000</v>
      </c>
      <c r="K7">
        <v>743</v>
      </c>
      <c r="L7">
        <v>147</v>
      </c>
      <c r="M7">
        <v>776.1</v>
      </c>
      <c r="N7">
        <v>223.62</v>
      </c>
      <c r="O7" s="1">
        <v>0.90449999999999997</v>
      </c>
      <c r="P7" s="1">
        <v>1</v>
      </c>
      <c r="Q7">
        <v>2</v>
      </c>
      <c r="R7">
        <v>47</v>
      </c>
      <c r="S7">
        <v>3</v>
      </c>
      <c r="T7">
        <v>55.63</v>
      </c>
      <c r="U7">
        <v>16.190000000000001</v>
      </c>
      <c r="V7" s="1">
        <v>4.0000000000000002E-4</v>
      </c>
      <c r="W7" s="1">
        <v>4.0000000000000002E-4</v>
      </c>
      <c r="X7">
        <v>4998</v>
      </c>
      <c r="Y7">
        <v>743</v>
      </c>
      <c r="Z7">
        <v>147</v>
      </c>
      <c r="AA7">
        <v>776.39</v>
      </c>
      <c r="AB7">
        <v>223.7</v>
      </c>
      <c r="AC7" s="1">
        <v>0.90410000000000001</v>
      </c>
      <c r="AD7" s="1">
        <v>0.99960000000000004</v>
      </c>
    </row>
    <row r="8" spans="1:30" x14ac:dyDescent="0.3">
      <c r="A8" t="s">
        <v>36</v>
      </c>
      <c r="C8">
        <v>5000</v>
      </c>
      <c r="D8">
        <v>80</v>
      </c>
      <c r="E8">
        <v>89</v>
      </c>
      <c r="F8">
        <v>79.7</v>
      </c>
      <c r="G8">
        <v>89.33</v>
      </c>
      <c r="H8" s="1">
        <v>0.8266</v>
      </c>
      <c r="I8" s="1">
        <v>0.8266</v>
      </c>
      <c r="J8">
        <v>5000</v>
      </c>
      <c r="K8">
        <v>1114</v>
      </c>
      <c r="L8">
        <v>90</v>
      </c>
      <c r="M8">
        <v>1157.3900000000001</v>
      </c>
      <c r="N8">
        <v>379.9</v>
      </c>
      <c r="O8" s="1">
        <v>0.8266</v>
      </c>
      <c r="P8" s="1">
        <v>1</v>
      </c>
      <c r="Q8">
        <v>3</v>
      </c>
      <c r="R8">
        <v>48</v>
      </c>
      <c r="S8">
        <v>24</v>
      </c>
      <c r="T8">
        <v>47.03</v>
      </c>
      <c r="U8">
        <v>27.98</v>
      </c>
      <c r="V8" s="1">
        <v>5.0000000000000001E-4</v>
      </c>
      <c r="W8" s="1">
        <v>5.9999999999999995E-4</v>
      </c>
      <c r="X8">
        <v>4997</v>
      </c>
      <c r="Y8">
        <v>1114</v>
      </c>
      <c r="Z8">
        <v>90</v>
      </c>
      <c r="AA8">
        <v>1158.05</v>
      </c>
      <c r="AB8">
        <v>380.11</v>
      </c>
      <c r="AC8" s="1">
        <v>0.82609999999999995</v>
      </c>
      <c r="AD8" s="1">
        <v>0.99939999999999996</v>
      </c>
    </row>
    <row r="9" spans="1:30" x14ac:dyDescent="0.3">
      <c r="A9" t="s">
        <v>37</v>
      </c>
      <c r="C9">
        <v>5000</v>
      </c>
      <c r="D9">
        <v>79</v>
      </c>
      <c r="E9">
        <v>89</v>
      </c>
      <c r="F9">
        <v>79</v>
      </c>
      <c r="G9">
        <v>89.13</v>
      </c>
      <c r="H9" s="1">
        <v>0.79469999999999996</v>
      </c>
      <c r="I9" s="1">
        <v>0.79469999999999996</v>
      </c>
      <c r="J9">
        <v>5000</v>
      </c>
      <c r="K9">
        <v>777</v>
      </c>
      <c r="L9">
        <v>147</v>
      </c>
      <c r="M9">
        <v>847.61</v>
      </c>
      <c r="N9">
        <v>473.88</v>
      </c>
      <c r="O9" s="1">
        <v>0.79469999999999996</v>
      </c>
      <c r="P9" s="1">
        <v>1</v>
      </c>
      <c r="Q9">
        <v>6</v>
      </c>
      <c r="R9">
        <v>27</v>
      </c>
      <c r="S9">
        <v>14</v>
      </c>
      <c r="T9">
        <v>46.39</v>
      </c>
      <c r="U9">
        <v>16284.18</v>
      </c>
      <c r="V9" s="1">
        <v>1E-3</v>
      </c>
      <c r="W9" s="1">
        <v>1.1999999999999999E-3</v>
      </c>
      <c r="X9">
        <v>4994</v>
      </c>
      <c r="Y9">
        <v>777</v>
      </c>
      <c r="Z9">
        <v>147</v>
      </c>
      <c r="AA9">
        <v>848.57</v>
      </c>
      <c r="AB9">
        <v>454.89</v>
      </c>
      <c r="AC9" s="1">
        <v>0.79369999999999996</v>
      </c>
      <c r="AD9" s="1">
        <v>0.99880000000000002</v>
      </c>
    </row>
    <row r="10" spans="1:30" x14ac:dyDescent="0.3">
      <c r="A10" t="s">
        <v>38</v>
      </c>
      <c r="C10">
        <v>5000</v>
      </c>
      <c r="D10">
        <v>79</v>
      </c>
      <c r="E10">
        <v>89</v>
      </c>
      <c r="F10">
        <v>79.03</v>
      </c>
      <c r="G10">
        <v>89.15</v>
      </c>
      <c r="H10" s="1">
        <v>0.58620000000000005</v>
      </c>
      <c r="I10" s="1">
        <v>0.58620000000000005</v>
      </c>
      <c r="J10">
        <v>5000</v>
      </c>
      <c r="K10">
        <v>710</v>
      </c>
      <c r="L10">
        <v>107</v>
      </c>
      <c r="M10">
        <v>768.91</v>
      </c>
      <c r="N10">
        <v>224.41</v>
      </c>
      <c r="O10" s="1">
        <v>0.58620000000000005</v>
      </c>
      <c r="P10" s="1">
        <v>1</v>
      </c>
      <c r="Q10">
        <v>9</v>
      </c>
      <c r="R10">
        <v>57</v>
      </c>
      <c r="S10">
        <v>50</v>
      </c>
      <c r="T10">
        <v>48.83</v>
      </c>
      <c r="U10">
        <v>940.37</v>
      </c>
      <c r="V10" s="1">
        <v>1.1000000000000001E-3</v>
      </c>
      <c r="W10" s="1">
        <v>1.8E-3</v>
      </c>
      <c r="X10">
        <v>4991</v>
      </c>
      <c r="Y10">
        <v>710</v>
      </c>
      <c r="Z10">
        <v>107</v>
      </c>
      <c r="AA10">
        <v>770.23</v>
      </c>
      <c r="AB10">
        <v>223.13</v>
      </c>
      <c r="AC10" s="1">
        <v>0.58509999999999995</v>
      </c>
      <c r="AD10" s="1">
        <v>0.99819999999999998</v>
      </c>
    </row>
    <row r="11" spans="1:30" x14ac:dyDescent="0.3">
      <c r="A11" t="s">
        <v>39</v>
      </c>
      <c r="C11">
        <v>5000</v>
      </c>
      <c r="D11">
        <v>80</v>
      </c>
      <c r="E11">
        <v>89</v>
      </c>
      <c r="F11">
        <v>79.599999999999994</v>
      </c>
      <c r="G11">
        <v>88.92</v>
      </c>
      <c r="H11" s="1">
        <v>0.90349999999999997</v>
      </c>
      <c r="I11" s="1">
        <v>0.90349999999999997</v>
      </c>
      <c r="J11">
        <v>5000</v>
      </c>
      <c r="K11">
        <v>813</v>
      </c>
      <c r="L11">
        <v>98</v>
      </c>
      <c r="M11">
        <v>871.22</v>
      </c>
      <c r="N11">
        <v>185.5</v>
      </c>
      <c r="O11" s="1">
        <v>0.90349999999999997</v>
      </c>
      <c r="P11" s="1">
        <v>1</v>
      </c>
      <c r="Q11">
        <v>4</v>
      </c>
      <c r="R11">
        <v>25</v>
      </c>
      <c r="S11">
        <v>12</v>
      </c>
      <c r="T11">
        <v>35.69</v>
      </c>
      <c r="U11">
        <v>313.33999999999997</v>
      </c>
      <c r="V11" s="1">
        <v>6.9999999999999999E-4</v>
      </c>
      <c r="W11" s="1">
        <v>8.0000000000000004E-4</v>
      </c>
      <c r="X11">
        <v>4996</v>
      </c>
      <c r="Y11">
        <v>813</v>
      </c>
      <c r="Z11">
        <v>98</v>
      </c>
      <c r="AA11">
        <v>871.89</v>
      </c>
      <c r="AB11">
        <v>185.39</v>
      </c>
      <c r="AC11" s="1">
        <v>0.90280000000000005</v>
      </c>
      <c r="AD11" s="1">
        <v>0.99919999999999998</v>
      </c>
    </row>
    <row r="12" spans="1:30" x14ac:dyDescent="0.3">
      <c r="A12" t="s">
        <v>40</v>
      </c>
      <c r="C12">
        <v>868</v>
      </c>
      <c r="D12">
        <v>77</v>
      </c>
      <c r="E12">
        <v>90</v>
      </c>
      <c r="F12">
        <v>77.400000000000006</v>
      </c>
      <c r="G12">
        <v>90.53</v>
      </c>
      <c r="H12" s="1">
        <v>0.33450000000000002</v>
      </c>
      <c r="I12" s="1">
        <v>0.33450000000000002</v>
      </c>
      <c r="J12">
        <v>868</v>
      </c>
      <c r="K12">
        <v>567</v>
      </c>
      <c r="L12">
        <v>94</v>
      </c>
      <c r="M12">
        <v>1862.79</v>
      </c>
      <c r="N12">
        <v>1887.9</v>
      </c>
      <c r="O12" s="1">
        <v>0.33450000000000002</v>
      </c>
      <c r="P12" s="1">
        <v>1</v>
      </c>
      <c r="Q12">
        <v>101</v>
      </c>
      <c r="R12">
        <v>90</v>
      </c>
      <c r="S12">
        <v>52</v>
      </c>
      <c r="T12">
        <v>85.88</v>
      </c>
      <c r="U12">
        <v>6023.77</v>
      </c>
      <c r="V12" s="1">
        <v>3.8899999999999997E-2</v>
      </c>
      <c r="W12" s="1">
        <v>0.1164</v>
      </c>
      <c r="X12">
        <v>773</v>
      </c>
      <c r="Y12">
        <v>649</v>
      </c>
      <c r="Z12">
        <v>94</v>
      </c>
      <c r="AA12">
        <v>2081.6</v>
      </c>
      <c r="AB12">
        <v>1333.36</v>
      </c>
      <c r="AC12" s="1">
        <v>0.2979</v>
      </c>
      <c r="AD12" s="1">
        <v>0.89059999999999995</v>
      </c>
    </row>
    <row r="13" spans="1:30" x14ac:dyDescent="0.3">
      <c r="A13" t="s">
        <v>41</v>
      </c>
      <c r="C13">
        <v>5000</v>
      </c>
      <c r="D13">
        <v>80</v>
      </c>
      <c r="E13">
        <v>89</v>
      </c>
      <c r="F13">
        <v>79.39</v>
      </c>
      <c r="G13">
        <v>89.27</v>
      </c>
      <c r="H13" s="1">
        <v>0.86329999999999996</v>
      </c>
      <c r="I13" s="1">
        <v>0.86329999999999996</v>
      </c>
      <c r="J13">
        <v>5000</v>
      </c>
      <c r="K13">
        <v>1018</v>
      </c>
      <c r="L13">
        <v>302</v>
      </c>
      <c r="M13">
        <v>1027.74</v>
      </c>
      <c r="N13">
        <v>524.16</v>
      </c>
      <c r="O13" s="1">
        <v>0.86329999999999996</v>
      </c>
      <c r="P13" s="1">
        <v>1</v>
      </c>
      <c r="Q13">
        <v>3</v>
      </c>
      <c r="R13">
        <v>50</v>
      </c>
      <c r="S13">
        <v>31</v>
      </c>
      <c r="T13">
        <v>51.7</v>
      </c>
      <c r="U13">
        <v>154.43</v>
      </c>
      <c r="V13" s="1">
        <v>5.0000000000000001E-4</v>
      </c>
      <c r="W13" s="1">
        <v>5.9999999999999995E-4</v>
      </c>
      <c r="X13">
        <v>4997</v>
      </c>
      <c r="Y13">
        <v>1018</v>
      </c>
      <c r="Z13">
        <v>302</v>
      </c>
      <c r="AA13">
        <v>1028.32</v>
      </c>
      <c r="AB13">
        <v>524.38</v>
      </c>
      <c r="AC13" s="1">
        <v>0.86270000000000002</v>
      </c>
      <c r="AD13" s="1">
        <v>0.99939999999999996</v>
      </c>
    </row>
    <row r="14" spans="1:30" x14ac:dyDescent="0.3">
      <c r="A14" t="s">
        <v>42</v>
      </c>
      <c r="C14">
        <v>5000</v>
      </c>
      <c r="D14">
        <v>80</v>
      </c>
      <c r="E14">
        <v>89</v>
      </c>
      <c r="F14">
        <v>79.28</v>
      </c>
      <c r="G14">
        <v>89.09</v>
      </c>
      <c r="H14" s="1">
        <v>0.75819999999999999</v>
      </c>
      <c r="I14" s="1">
        <v>0.75819999999999999</v>
      </c>
      <c r="J14">
        <v>5000</v>
      </c>
      <c r="K14">
        <v>1165</v>
      </c>
      <c r="L14">
        <v>141</v>
      </c>
      <c r="M14">
        <v>1200.03</v>
      </c>
      <c r="N14">
        <v>514.20000000000005</v>
      </c>
      <c r="O14" s="1">
        <v>0.75819999999999999</v>
      </c>
      <c r="P14" s="1">
        <v>1</v>
      </c>
      <c r="Q14">
        <v>3</v>
      </c>
      <c r="R14">
        <v>50</v>
      </c>
      <c r="S14">
        <v>27</v>
      </c>
      <c r="T14">
        <v>50.95</v>
      </c>
      <c r="U14">
        <v>1976.68</v>
      </c>
      <c r="V14" s="1">
        <v>5.0000000000000001E-4</v>
      </c>
      <c r="W14" s="1">
        <v>5.9999999999999995E-4</v>
      </c>
      <c r="X14">
        <v>4997</v>
      </c>
      <c r="Y14">
        <v>1165</v>
      </c>
      <c r="Z14">
        <v>141</v>
      </c>
      <c r="AA14">
        <v>1200.72</v>
      </c>
      <c r="AB14">
        <v>513.33000000000004</v>
      </c>
      <c r="AC14" s="1">
        <v>0.75770000000000004</v>
      </c>
      <c r="AD14" s="1">
        <v>0.99939999999999996</v>
      </c>
    </row>
    <row r="15" spans="1:30" x14ac:dyDescent="0.3">
      <c r="A15" t="s">
        <v>43</v>
      </c>
      <c r="C15">
        <v>5000</v>
      </c>
      <c r="D15">
        <v>79</v>
      </c>
      <c r="E15">
        <v>88</v>
      </c>
      <c r="F15">
        <v>78.900000000000006</v>
      </c>
      <c r="G15">
        <v>88.81</v>
      </c>
      <c r="H15" s="1">
        <v>0.84719999999999995</v>
      </c>
      <c r="I15" s="1">
        <v>0.84719999999999995</v>
      </c>
      <c r="J15">
        <v>5000</v>
      </c>
      <c r="K15">
        <v>1114</v>
      </c>
      <c r="L15">
        <v>48</v>
      </c>
      <c r="M15">
        <v>1175.46</v>
      </c>
      <c r="N15">
        <v>155.04</v>
      </c>
      <c r="O15" s="1">
        <v>0.84719999999999995</v>
      </c>
      <c r="P15" s="1">
        <v>1</v>
      </c>
      <c r="Q15">
        <v>4</v>
      </c>
      <c r="R15">
        <v>36</v>
      </c>
      <c r="S15">
        <v>2560</v>
      </c>
      <c r="T15">
        <v>49.18</v>
      </c>
      <c r="U15">
        <v>25950.91</v>
      </c>
      <c r="V15" s="1">
        <v>6.9999999999999999E-4</v>
      </c>
      <c r="W15" s="1">
        <v>8.0000000000000004E-4</v>
      </c>
      <c r="X15">
        <v>4996</v>
      </c>
      <c r="Y15">
        <v>1114</v>
      </c>
      <c r="Z15">
        <v>48</v>
      </c>
      <c r="AA15">
        <v>1176.3599999999999</v>
      </c>
      <c r="AB15">
        <v>134.38</v>
      </c>
      <c r="AC15" s="1">
        <v>0.84650000000000003</v>
      </c>
      <c r="AD15" s="1">
        <v>0.99919999999999998</v>
      </c>
    </row>
    <row r="16" spans="1:30" x14ac:dyDescent="0.3">
      <c r="A16" t="s">
        <v>44</v>
      </c>
      <c r="C16">
        <v>5000</v>
      </c>
      <c r="D16">
        <v>79</v>
      </c>
      <c r="E16">
        <v>88</v>
      </c>
      <c r="F16">
        <v>79.38</v>
      </c>
      <c r="G16">
        <v>88.58</v>
      </c>
      <c r="H16" s="1">
        <v>0.75490000000000002</v>
      </c>
      <c r="I16" s="1">
        <v>0.75490000000000002</v>
      </c>
      <c r="J16">
        <v>5000</v>
      </c>
      <c r="K16">
        <v>743</v>
      </c>
      <c r="L16">
        <v>55</v>
      </c>
      <c r="M16">
        <v>762.74</v>
      </c>
      <c r="N16">
        <v>144.24</v>
      </c>
      <c r="O16" s="1">
        <v>0.75490000000000002</v>
      </c>
      <c r="P16" s="1">
        <v>1</v>
      </c>
      <c r="Q16">
        <v>4</v>
      </c>
      <c r="R16">
        <v>27</v>
      </c>
      <c r="S16">
        <v>9</v>
      </c>
      <c r="T16">
        <v>74.81</v>
      </c>
      <c r="U16">
        <v>1992.76</v>
      </c>
      <c r="V16" s="1">
        <v>5.9999999999999995E-4</v>
      </c>
      <c r="W16" s="1">
        <v>8.0000000000000004E-4</v>
      </c>
      <c r="X16">
        <v>4996</v>
      </c>
      <c r="Y16">
        <v>743</v>
      </c>
      <c r="Z16">
        <v>55</v>
      </c>
      <c r="AA16">
        <v>763.31</v>
      </c>
      <c r="AB16">
        <v>142.88</v>
      </c>
      <c r="AC16" s="1">
        <v>0.75429999999999997</v>
      </c>
      <c r="AD16" s="1">
        <v>0.99919999999999998</v>
      </c>
    </row>
    <row r="17" spans="1:30" x14ac:dyDescent="0.3">
      <c r="A17" t="s">
        <v>45</v>
      </c>
      <c r="C17">
        <v>5000</v>
      </c>
      <c r="D17">
        <v>80</v>
      </c>
      <c r="E17">
        <v>91</v>
      </c>
      <c r="F17">
        <v>79.510000000000005</v>
      </c>
      <c r="G17">
        <v>91.14</v>
      </c>
      <c r="H17" s="1">
        <v>0.57920000000000005</v>
      </c>
      <c r="I17" s="1">
        <v>0.57920000000000005</v>
      </c>
      <c r="J17">
        <v>5000</v>
      </c>
      <c r="K17">
        <v>496</v>
      </c>
      <c r="L17">
        <v>3429</v>
      </c>
      <c r="M17">
        <v>495.46</v>
      </c>
      <c r="N17">
        <v>4540.66</v>
      </c>
      <c r="O17" s="1">
        <v>0.57920000000000005</v>
      </c>
      <c r="P17" s="1">
        <v>1</v>
      </c>
      <c r="Q17">
        <v>4</v>
      </c>
      <c r="R17">
        <v>47</v>
      </c>
      <c r="S17">
        <v>5</v>
      </c>
      <c r="T17">
        <v>56.37</v>
      </c>
      <c r="U17">
        <v>8.83</v>
      </c>
      <c r="V17" s="1">
        <v>5.0000000000000001E-4</v>
      </c>
      <c r="W17" s="1">
        <v>8.0000000000000004E-4</v>
      </c>
      <c r="X17">
        <v>4996</v>
      </c>
      <c r="Y17">
        <v>496</v>
      </c>
      <c r="Z17">
        <v>3429</v>
      </c>
      <c r="AA17">
        <v>495.81</v>
      </c>
      <c r="AB17">
        <v>4544.29</v>
      </c>
      <c r="AC17" s="1">
        <v>0.57879999999999998</v>
      </c>
      <c r="AD17" s="1">
        <v>0.99919999999999998</v>
      </c>
    </row>
    <row r="18" spans="1:30" x14ac:dyDescent="0.3">
      <c r="A18" t="s">
        <v>46</v>
      </c>
      <c r="C18">
        <v>5000</v>
      </c>
      <c r="D18">
        <v>79</v>
      </c>
      <c r="E18">
        <v>89</v>
      </c>
      <c r="F18">
        <v>79.34</v>
      </c>
      <c r="G18">
        <v>89.33</v>
      </c>
      <c r="H18" s="1">
        <v>0.64410000000000001</v>
      </c>
      <c r="I18" s="1">
        <v>0.64410000000000001</v>
      </c>
      <c r="J18">
        <v>5000</v>
      </c>
      <c r="K18">
        <v>1018</v>
      </c>
      <c r="L18">
        <v>46</v>
      </c>
      <c r="M18">
        <v>1029.6500000000001</v>
      </c>
      <c r="N18">
        <v>284</v>
      </c>
      <c r="O18" s="1">
        <v>0.64410000000000001</v>
      </c>
      <c r="P18" s="1">
        <v>1</v>
      </c>
      <c r="Q18">
        <v>9</v>
      </c>
      <c r="R18">
        <v>86</v>
      </c>
      <c r="S18">
        <v>23</v>
      </c>
      <c r="T18">
        <v>73.19</v>
      </c>
      <c r="U18">
        <v>7568.18</v>
      </c>
      <c r="V18" s="1">
        <v>1.1999999999999999E-3</v>
      </c>
      <c r="W18" s="1">
        <v>1.8E-3</v>
      </c>
      <c r="X18">
        <v>4991</v>
      </c>
      <c r="Y18">
        <v>1018</v>
      </c>
      <c r="Z18">
        <v>46</v>
      </c>
      <c r="AA18">
        <v>1031.3800000000001</v>
      </c>
      <c r="AB18">
        <v>270.87</v>
      </c>
      <c r="AC18" s="1">
        <v>0.64290000000000003</v>
      </c>
      <c r="AD18" s="1">
        <v>0.99819999999999998</v>
      </c>
    </row>
    <row r="19" spans="1:30" x14ac:dyDescent="0.3">
      <c r="A19" t="s">
        <v>47</v>
      </c>
      <c r="C19">
        <v>5000</v>
      </c>
      <c r="D19">
        <v>80</v>
      </c>
      <c r="E19">
        <v>89</v>
      </c>
      <c r="F19">
        <v>79.239999999999995</v>
      </c>
      <c r="G19">
        <v>89.31</v>
      </c>
      <c r="H19" s="1">
        <v>0.80100000000000005</v>
      </c>
      <c r="I19" s="1">
        <v>0.80100000000000005</v>
      </c>
      <c r="J19">
        <v>5000</v>
      </c>
      <c r="K19">
        <v>1114</v>
      </c>
      <c r="L19">
        <v>379</v>
      </c>
      <c r="M19">
        <v>1125.8800000000001</v>
      </c>
      <c r="N19">
        <v>809.89</v>
      </c>
      <c r="O19" s="1">
        <v>0.80100000000000005</v>
      </c>
      <c r="P19" s="1">
        <v>1</v>
      </c>
      <c r="Q19">
        <v>6</v>
      </c>
      <c r="R19">
        <v>43</v>
      </c>
      <c r="S19">
        <v>9</v>
      </c>
      <c r="T19">
        <v>48.53</v>
      </c>
      <c r="U19">
        <v>15942.93</v>
      </c>
      <c r="V19" s="1">
        <v>1E-3</v>
      </c>
      <c r="W19" s="1">
        <v>1.1999999999999999E-3</v>
      </c>
      <c r="X19">
        <v>4994</v>
      </c>
      <c r="Y19">
        <v>1114</v>
      </c>
      <c r="Z19">
        <v>379</v>
      </c>
      <c r="AA19">
        <v>1127.17</v>
      </c>
      <c r="AB19">
        <v>791.71</v>
      </c>
      <c r="AC19" s="1">
        <v>0.80010000000000003</v>
      </c>
      <c r="AD19" s="1">
        <v>0.99880000000000002</v>
      </c>
    </row>
    <row r="20" spans="1:30" x14ac:dyDescent="0.3">
      <c r="A20" t="s">
        <v>48</v>
      </c>
      <c r="C20">
        <v>5000</v>
      </c>
      <c r="D20">
        <v>80</v>
      </c>
      <c r="E20">
        <v>88</v>
      </c>
      <c r="F20">
        <v>79.63</v>
      </c>
      <c r="G20">
        <v>89.01</v>
      </c>
      <c r="H20" s="1">
        <v>0.86850000000000005</v>
      </c>
      <c r="I20" s="1">
        <v>0.86850000000000005</v>
      </c>
      <c r="J20">
        <v>5000</v>
      </c>
      <c r="K20">
        <v>1114</v>
      </c>
      <c r="L20">
        <v>50</v>
      </c>
      <c r="M20">
        <v>1186.9100000000001</v>
      </c>
      <c r="N20">
        <v>88.68</v>
      </c>
      <c r="O20" s="1">
        <v>0.86850000000000005</v>
      </c>
      <c r="P20" s="1">
        <v>1</v>
      </c>
      <c r="Q20">
        <v>2</v>
      </c>
      <c r="R20">
        <v>54</v>
      </c>
      <c r="S20">
        <v>10</v>
      </c>
      <c r="T20">
        <v>60.43</v>
      </c>
      <c r="U20">
        <v>2945.78</v>
      </c>
      <c r="V20" s="1">
        <v>2.9999999999999997E-4</v>
      </c>
      <c r="W20" s="1">
        <v>4.0000000000000002E-4</v>
      </c>
      <c r="X20">
        <v>4998</v>
      </c>
      <c r="Y20">
        <v>1114</v>
      </c>
      <c r="Z20">
        <v>50</v>
      </c>
      <c r="AA20">
        <v>1187.3599999999999</v>
      </c>
      <c r="AB20">
        <v>87.54</v>
      </c>
      <c r="AC20" s="1">
        <v>0.86819999999999997</v>
      </c>
      <c r="AD20" s="1">
        <v>0.99960000000000004</v>
      </c>
    </row>
    <row r="21" spans="1:30" x14ac:dyDescent="0.3">
      <c r="A21" t="s">
        <v>49</v>
      </c>
      <c r="C21">
        <v>5000</v>
      </c>
      <c r="D21">
        <v>80</v>
      </c>
      <c r="E21">
        <v>89</v>
      </c>
      <c r="F21">
        <v>79.319999999999993</v>
      </c>
      <c r="G21">
        <v>89.49</v>
      </c>
      <c r="H21" s="1">
        <v>0.7238</v>
      </c>
      <c r="I21" s="1">
        <v>0.7238</v>
      </c>
      <c r="J21">
        <v>5000</v>
      </c>
      <c r="K21">
        <v>813</v>
      </c>
      <c r="L21">
        <v>154</v>
      </c>
      <c r="M21">
        <v>827.1</v>
      </c>
      <c r="N21">
        <v>403.68</v>
      </c>
      <c r="O21" s="1">
        <v>0.7238</v>
      </c>
      <c r="P21" s="1">
        <v>1</v>
      </c>
      <c r="Q21">
        <v>3</v>
      </c>
      <c r="R21">
        <v>44</v>
      </c>
      <c r="S21">
        <v>33</v>
      </c>
      <c r="T21">
        <v>48.05</v>
      </c>
      <c r="U21">
        <v>26.9</v>
      </c>
      <c r="V21" s="1">
        <v>4.0000000000000002E-4</v>
      </c>
      <c r="W21" s="1">
        <v>5.9999999999999995E-4</v>
      </c>
      <c r="X21">
        <v>4997</v>
      </c>
      <c r="Y21">
        <v>813</v>
      </c>
      <c r="Z21">
        <v>154</v>
      </c>
      <c r="AA21">
        <v>827.57</v>
      </c>
      <c r="AB21">
        <v>403.91</v>
      </c>
      <c r="AC21" s="1">
        <v>0.72340000000000004</v>
      </c>
      <c r="AD21" s="1">
        <v>0.99939999999999996</v>
      </c>
    </row>
    <row r="22" spans="1:30" x14ac:dyDescent="0.3">
      <c r="A22" t="s">
        <v>50</v>
      </c>
      <c r="C22">
        <v>5000</v>
      </c>
      <c r="D22">
        <v>79</v>
      </c>
      <c r="E22">
        <v>91</v>
      </c>
      <c r="F22">
        <v>78.73</v>
      </c>
      <c r="G22">
        <v>91.37</v>
      </c>
      <c r="H22" s="1">
        <v>0.45319999999999999</v>
      </c>
      <c r="I22" s="1">
        <v>0.45319999999999999</v>
      </c>
      <c r="J22">
        <v>5000</v>
      </c>
      <c r="K22">
        <v>594</v>
      </c>
      <c r="L22">
        <v>3429</v>
      </c>
      <c r="M22">
        <v>791.9</v>
      </c>
      <c r="N22">
        <v>5070.2299999999996</v>
      </c>
      <c r="O22" s="1">
        <v>0.45319999999999999</v>
      </c>
      <c r="P22" s="1">
        <v>1</v>
      </c>
      <c r="Q22">
        <v>20</v>
      </c>
      <c r="R22">
        <v>64</v>
      </c>
      <c r="S22">
        <v>49</v>
      </c>
      <c r="T22">
        <v>77.08</v>
      </c>
      <c r="U22">
        <v>1794.12</v>
      </c>
      <c r="V22" s="1">
        <v>1.8E-3</v>
      </c>
      <c r="W22" s="1">
        <v>4.0000000000000001E-3</v>
      </c>
      <c r="X22">
        <v>4981</v>
      </c>
      <c r="Y22">
        <v>594</v>
      </c>
      <c r="Z22">
        <v>3429</v>
      </c>
      <c r="AA22">
        <v>794.66</v>
      </c>
      <c r="AB22">
        <v>5082.49</v>
      </c>
      <c r="AC22" s="1">
        <v>0.45150000000000001</v>
      </c>
      <c r="AD22" s="1">
        <v>0.99619999999999997</v>
      </c>
    </row>
    <row r="23" spans="1:30" x14ac:dyDescent="0.3">
      <c r="A23" t="s">
        <v>51</v>
      </c>
      <c r="C23">
        <v>5000</v>
      </c>
      <c r="D23">
        <v>80</v>
      </c>
      <c r="E23">
        <v>91</v>
      </c>
      <c r="F23">
        <v>79.650000000000006</v>
      </c>
      <c r="G23">
        <v>91.31</v>
      </c>
      <c r="H23" s="1">
        <v>0.49980000000000002</v>
      </c>
      <c r="I23" s="1">
        <v>0.49980000000000002</v>
      </c>
      <c r="J23">
        <v>5000</v>
      </c>
      <c r="K23">
        <v>496</v>
      </c>
      <c r="L23">
        <v>3429</v>
      </c>
      <c r="M23">
        <v>487.88</v>
      </c>
      <c r="N23">
        <v>4229.2</v>
      </c>
      <c r="O23" s="1">
        <v>0.49980000000000002</v>
      </c>
      <c r="P23" s="1">
        <v>1</v>
      </c>
      <c r="Q23">
        <v>14</v>
      </c>
      <c r="R23">
        <v>54</v>
      </c>
      <c r="S23">
        <v>34</v>
      </c>
      <c r="T23">
        <v>55.28</v>
      </c>
      <c r="U23">
        <v>818.5</v>
      </c>
      <c r="V23" s="1">
        <v>1.4E-3</v>
      </c>
      <c r="W23" s="1">
        <v>2.8E-3</v>
      </c>
      <c r="X23">
        <v>4986</v>
      </c>
      <c r="Y23">
        <v>496</v>
      </c>
      <c r="Z23">
        <v>3429</v>
      </c>
      <c r="AA23">
        <v>489.12</v>
      </c>
      <c r="AB23">
        <v>4238.78</v>
      </c>
      <c r="AC23" s="1">
        <v>0.49840000000000001</v>
      </c>
      <c r="AD23" s="1">
        <v>0.99719999999999998</v>
      </c>
    </row>
    <row r="24" spans="1:30" x14ac:dyDescent="0.3">
      <c r="A24" t="s">
        <v>52</v>
      </c>
      <c r="C24">
        <v>5000</v>
      </c>
      <c r="D24">
        <v>80</v>
      </c>
      <c r="E24">
        <v>91</v>
      </c>
      <c r="F24">
        <v>79.83</v>
      </c>
      <c r="G24">
        <v>91.33</v>
      </c>
      <c r="H24" s="1">
        <v>0.54169999999999996</v>
      </c>
      <c r="I24" s="1">
        <v>0.54169999999999996</v>
      </c>
      <c r="J24">
        <v>5000</v>
      </c>
      <c r="K24">
        <v>851</v>
      </c>
      <c r="L24">
        <v>3278</v>
      </c>
      <c r="M24">
        <v>834.11</v>
      </c>
      <c r="N24">
        <v>4387.18</v>
      </c>
      <c r="O24" s="1">
        <v>0.54169999999999996</v>
      </c>
      <c r="P24" s="1">
        <v>1</v>
      </c>
      <c r="Q24">
        <v>14</v>
      </c>
      <c r="R24">
        <v>43</v>
      </c>
      <c r="S24">
        <v>30</v>
      </c>
      <c r="T24">
        <v>46.5</v>
      </c>
      <c r="U24">
        <v>1676.33</v>
      </c>
      <c r="V24" s="1">
        <v>1.5E-3</v>
      </c>
      <c r="W24" s="1">
        <v>2.8E-3</v>
      </c>
      <c r="X24">
        <v>4986</v>
      </c>
      <c r="Y24">
        <v>851</v>
      </c>
      <c r="Z24">
        <v>3278</v>
      </c>
      <c r="AA24">
        <v>836.32</v>
      </c>
      <c r="AB24">
        <v>4394.8</v>
      </c>
      <c r="AC24" s="1">
        <v>0.54020000000000001</v>
      </c>
      <c r="AD24" s="1">
        <v>0.99719999999999998</v>
      </c>
    </row>
    <row r="25" spans="1:30" x14ac:dyDescent="0.3">
      <c r="A25" t="s">
        <v>53</v>
      </c>
      <c r="C25">
        <v>5000</v>
      </c>
      <c r="D25">
        <v>80</v>
      </c>
      <c r="E25">
        <v>91</v>
      </c>
      <c r="F25">
        <v>79.72</v>
      </c>
      <c r="G25">
        <v>91.65</v>
      </c>
      <c r="H25" s="1">
        <v>0.4975</v>
      </c>
      <c r="I25" s="1">
        <v>0.4975</v>
      </c>
      <c r="J25">
        <v>5000</v>
      </c>
      <c r="K25">
        <v>621</v>
      </c>
      <c r="L25">
        <v>3134</v>
      </c>
      <c r="M25">
        <v>603.97</v>
      </c>
      <c r="N25">
        <v>4307.63</v>
      </c>
      <c r="O25" s="1">
        <v>0.4975</v>
      </c>
      <c r="P25" s="1">
        <v>1</v>
      </c>
      <c r="Q25">
        <v>19</v>
      </c>
      <c r="R25">
        <v>55</v>
      </c>
      <c r="S25">
        <v>31</v>
      </c>
      <c r="T25">
        <v>59.27</v>
      </c>
      <c r="U25">
        <v>1857.5</v>
      </c>
      <c r="V25" s="1">
        <v>1.9E-3</v>
      </c>
      <c r="W25" s="1">
        <v>3.8E-3</v>
      </c>
      <c r="X25">
        <v>4981</v>
      </c>
      <c r="Y25">
        <v>621</v>
      </c>
      <c r="Z25">
        <v>3134</v>
      </c>
      <c r="AA25">
        <v>606.04</v>
      </c>
      <c r="AB25">
        <v>4316.97</v>
      </c>
      <c r="AC25" s="1">
        <v>0.49559999999999998</v>
      </c>
      <c r="AD25" s="1">
        <v>0.99619999999999997</v>
      </c>
    </row>
    <row r="26" spans="1:30" x14ac:dyDescent="0.3">
      <c r="A26" t="s">
        <v>54</v>
      </c>
      <c r="C26">
        <v>5000</v>
      </c>
      <c r="D26">
        <v>80</v>
      </c>
      <c r="E26">
        <v>90</v>
      </c>
      <c r="F26">
        <v>79.8</v>
      </c>
      <c r="G26">
        <v>90.98</v>
      </c>
      <c r="H26" s="1">
        <v>0.54510000000000003</v>
      </c>
      <c r="I26" s="1">
        <v>0.54510000000000003</v>
      </c>
      <c r="J26">
        <v>5000</v>
      </c>
      <c r="K26">
        <v>813</v>
      </c>
      <c r="L26">
        <v>2738</v>
      </c>
      <c r="M26">
        <v>814.76</v>
      </c>
      <c r="N26">
        <v>3704.08</v>
      </c>
      <c r="O26" s="1">
        <v>0.54510000000000003</v>
      </c>
      <c r="P26" s="1">
        <v>1</v>
      </c>
      <c r="Q26">
        <v>8</v>
      </c>
      <c r="R26">
        <v>49</v>
      </c>
      <c r="S26">
        <v>26</v>
      </c>
      <c r="T26">
        <v>41.4</v>
      </c>
      <c r="U26">
        <v>11969.01</v>
      </c>
      <c r="V26" s="1">
        <v>8.9999999999999998E-4</v>
      </c>
      <c r="W26" s="1">
        <v>1.6000000000000001E-3</v>
      </c>
      <c r="X26">
        <v>4992</v>
      </c>
      <c r="Y26">
        <v>813</v>
      </c>
      <c r="Z26">
        <v>2738</v>
      </c>
      <c r="AA26">
        <v>816</v>
      </c>
      <c r="AB26">
        <v>3690.83</v>
      </c>
      <c r="AC26" s="1">
        <v>0.54430000000000001</v>
      </c>
      <c r="AD26" s="1">
        <v>0.99839999999999995</v>
      </c>
    </row>
    <row r="27" spans="1:30" x14ac:dyDescent="0.3">
      <c r="A27" t="s">
        <v>55</v>
      </c>
      <c r="C27">
        <v>3312</v>
      </c>
      <c r="D27">
        <v>80</v>
      </c>
      <c r="E27">
        <v>90</v>
      </c>
      <c r="F27">
        <v>79.64</v>
      </c>
      <c r="G27">
        <v>90.59</v>
      </c>
      <c r="H27" s="1">
        <v>0.4738</v>
      </c>
      <c r="I27" s="1">
        <v>0.4738</v>
      </c>
      <c r="J27">
        <v>3312</v>
      </c>
      <c r="K27">
        <v>679</v>
      </c>
      <c r="L27">
        <v>75</v>
      </c>
      <c r="M27">
        <v>748.92</v>
      </c>
      <c r="N27">
        <v>735.96</v>
      </c>
      <c r="O27" s="1">
        <v>0.4738</v>
      </c>
      <c r="P27" s="1">
        <v>1</v>
      </c>
      <c r="Q27">
        <v>64</v>
      </c>
      <c r="R27">
        <v>107</v>
      </c>
      <c r="S27">
        <v>15</v>
      </c>
      <c r="T27">
        <v>87.4</v>
      </c>
      <c r="U27">
        <v>4609.71</v>
      </c>
      <c r="V27" s="1">
        <v>9.1999999999999998E-3</v>
      </c>
      <c r="W27" s="1">
        <v>1.9300000000000001E-2</v>
      </c>
      <c r="X27">
        <v>3255</v>
      </c>
      <c r="Y27">
        <v>679</v>
      </c>
      <c r="Z27">
        <v>75</v>
      </c>
      <c r="AA27">
        <v>760.65</v>
      </c>
      <c r="AB27">
        <v>658.24</v>
      </c>
      <c r="AC27" s="1">
        <v>0.46560000000000001</v>
      </c>
      <c r="AD27" s="1">
        <v>0.98280000000000001</v>
      </c>
    </row>
    <row r="28" spans="1:30" x14ac:dyDescent="0.3">
      <c r="A28" t="s">
        <v>56</v>
      </c>
      <c r="C28">
        <v>5000</v>
      </c>
      <c r="D28">
        <v>81</v>
      </c>
      <c r="E28">
        <v>91</v>
      </c>
      <c r="F28">
        <v>80.290000000000006</v>
      </c>
      <c r="G28">
        <v>91.51</v>
      </c>
      <c r="H28" s="1">
        <v>0.58909999999999996</v>
      </c>
      <c r="I28" s="1">
        <v>0.58909999999999996</v>
      </c>
      <c r="J28">
        <v>5000</v>
      </c>
      <c r="K28">
        <v>474</v>
      </c>
      <c r="L28">
        <v>4105</v>
      </c>
      <c r="M28">
        <v>482.34</v>
      </c>
      <c r="N28">
        <v>4843.76</v>
      </c>
      <c r="O28" s="1">
        <v>0.58909999999999996</v>
      </c>
      <c r="P28" s="1">
        <v>1</v>
      </c>
      <c r="Q28">
        <v>9</v>
      </c>
      <c r="R28">
        <v>40</v>
      </c>
      <c r="S28">
        <v>24</v>
      </c>
      <c r="T28">
        <v>38.39</v>
      </c>
      <c r="U28">
        <v>10876.19</v>
      </c>
      <c r="V28" s="1">
        <v>1.1000000000000001E-3</v>
      </c>
      <c r="W28" s="1">
        <v>1.8E-3</v>
      </c>
      <c r="X28">
        <v>4991</v>
      </c>
      <c r="Y28">
        <v>474</v>
      </c>
      <c r="Z28">
        <v>4105</v>
      </c>
      <c r="AA28">
        <v>483.14</v>
      </c>
      <c r="AB28">
        <v>4832.88</v>
      </c>
      <c r="AC28" s="1">
        <v>0.58809999999999996</v>
      </c>
      <c r="AD28" s="1">
        <v>0.99819999999999998</v>
      </c>
    </row>
    <row r="29" spans="1:30" x14ac:dyDescent="0.3">
      <c r="A29" t="s">
        <v>57</v>
      </c>
      <c r="C29">
        <v>5000</v>
      </c>
      <c r="D29">
        <v>79</v>
      </c>
      <c r="E29">
        <v>90</v>
      </c>
      <c r="F29">
        <v>79.19</v>
      </c>
      <c r="G29">
        <v>91.14</v>
      </c>
      <c r="H29" s="1">
        <v>0.5262</v>
      </c>
      <c r="I29" s="1">
        <v>0.5262</v>
      </c>
      <c r="J29">
        <v>5000</v>
      </c>
      <c r="K29">
        <v>679</v>
      </c>
      <c r="L29">
        <v>1018</v>
      </c>
      <c r="M29">
        <v>639.86</v>
      </c>
      <c r="N29">
        <v>2321.04</v>
      </c>
      <c r="O29" s="1">
        <v>0.5262</v>
      </c>
      <c r="P29" s="1">
        <v>1</v>
      </c>
      <c r="Q29">
        <v>52</v>
      </c>
      <c r="R29">
        <v>70</v>
      </c>
      <c r="S29">
        <v>39</v>
      </c>
      <c r="T29">
        <v>78.63</v>
      </c>
      <c r="U29">
        <v>5945.73</v>
      </c>
      <c r="V29" s="1">
        <v>5.4999999999999997E-3</v>
      </c>
      <c r="W29" s="1">
        <v>1.04E-2</v>
      </c>
      <c r="X29">
        <v>4952</v>
      </c>
      <c r="Y29">
        <v>679</v>
      </c>
      <c r="Z29">
        <v>1065</v>
      </c>
      <c r="AA29">
        <v>645.35</v>
      </c>
      <c r="AB29">
        <v>2281.1999999999998</v>
      </c>
      <c r="AC29" s="1">
        <v>0.5212</v>
      </c>
      <c r="AD29" s="1">
        <v>0.99039999999999995</v>
      </c>
    </row>
    <row r="30" spans="1:30" x14ac:dyDescent="0.3">
      <c r="A30" t="s">
        <v>58</v>
      </c>
      <c r="C30">
        <v>5000</v>
      </c>
      <c r="D30">
        <v>81</v>
      </c>
      <c r="E30">
        <v>91</v>
      </c>
      <c r="F30">
        <v>80.34</v>
      </c>
      <c r="G30">
        <v>92</v>
      </c>
      <c r="H30" s="1">
        <v>0.66349999999999998</v>
      </c>
      <c r="I30" s="1">
        <v>0.66349999999999998</v>
      </c>
      <c r="J30">
        <v>5000</v>
      </c>
      <c r="K30">
        <v>211</v>
      </c>
      <c r="L30">
        <v>4105</v>
      </c>
      <c r="M30">
        <v>221.16</v>
      </c>
      <c r="N30">
        <v>5721.57</v>
      </c>
      <c r="O30" s="1">
        <v>0.66349999999999998</v>
      </c>
      <c r="P30" s="1">
        <v>1</v>
      </c>
      <c r="Q30">
        <v>78</v>
      </c>
      <c r="R30">
        <v>120</v>
      </c>
      <c r="S30">
        <v>1747</v>
      </c>
      <c r="T30">
        <v>110.38</v>
      </c>
      <c r="U30">
        <v>1609.63</v>
      </c>
      <c r="V30" s="1">
        <v>1.04E-2</v>
      </c>
      <c r="W30" s="1">
        <v>1.5599999999999999E-2</v>
      </c>
      <c r="X30">
        <v>4938</v>
      </c>
      <c r="Y30">
        <v>211</v>
      </c>
      <c r="Z30">
        <v>4105</v>
      </c>
      <c r="AA30">
        <v>222.64</v>
      </c>
      <c r="AB30">
        <v>5776</v>
      </c>
      <c r="AC30" s="1">
        <v>0.65529999999999999</v>
      </c>
      <c r="AD30" s="1">
        <v>0.98760000000000003</v>
      </c>
    </row>
    <row r="31" spans="1:30" x14ac:dyDescent="0.3">
      <c r="A31" t="s">
        <v>59</v>
      </c>
      <c r="C31">
        <v>5000</v>
      </c>
      <c r="D31">
        <v>80</v>
      </c>
      <c r="E31">
        <v>90</v>
      </c>
      <c r="F31">
        <v>79.55</v>
      </c>
      <c r="G31">
        <v>90.33</v>
      </c>
      <c r="H31" s="1">
        <v>0.52480000000000004</v>
      </c>
      <c r="I31" s="1">
        <v>0.52480000000000004</v>
      </c>
      <c r="J31">
        <v>5000</v>
      </c>
      <c r="K31">
        <v>813</v>
      </c>
      <c r="L31">
        <v>1670</v>
      </c>
      <c r="M31">
        <v>814.16</v>
      </c>
      <c r="N31">
        <v>2407.4699999999998</v>
      </c>
      <c r="O31" s="1">
        <v>0.52480000000000004</v>
      </c>
      <c r="P31" s="1">
        <v>1</v>
      </c>
      <c r="Q31">
        <v>16</v>
      </c>
      <c r="R31">
        <v>59</v>
      </c>
      <c r="S31">
        <v>22</v>
      </c>
      <c r="T31">
        <v>63.41</v>
      </c>
      <c r="U31">
        <v>6086.39</v>
      </c>
      <c r="V31" s="1">
        <v>1.6999999999999999E-3</v>
      </c>
      <c r="W31" s="1">
        <v>3.2000000000000002E-3</v>
      </c>
      <c r="X31">
        <v>4983</v>
      </c>
      <c r="Y31">
        <v>813</v>
      </c>
      <c r="Z31">
        <v>1670</v>
      </c>
      <c r="AA31">
        <v>816.73</v>
      </c>
      <c r="AB31">
        <v>2396.14</v>
      </c>
      <c r="AC31" s="1">
        <v>0.52300000000000002</v>
      </c>
      <c r="AD31" s="1">
        <v>0.99660000000000004</v>
      </c>
    </row>
    <row r="32" spans="1:30" x14ac:dyDescent="0.3">
      <c r="A32" t="s">
        <v>60</v>
      </c>
      <c r="C32">
        <v>5000</v>
      </c>
      <c r="D32">
        <v>80</v>
      </c>
      <c r="E32">
        <v>91</v>
      </c>
      <c r="F32">
        <v>80.02</v>
      </c>
      <c r="G32">
        <v>91.61</v>
      </c>
      <c r="H32" s="1">
        <v>0.5877</v>
      </c>
      <c r="I32" s="1">
        <v>0.5877</v>
      </c>
      <c r="J32">
        <v>5000</v>
      </c>
      <c r="K32">
        <v>433</v>
      </c>
      <c r="L32">
        <v>3587</v>
      </c>
      <c r="M32">
        <v>443.84</v>
      </c>
      <c r="N32">
        <v>4390.99</v>
      </c>
      <c r="O32" s="1">
        <v>0.5877</v>
      </c>
      <c r="P32" s="1">
        <v>1</v>
      </c>
      <c r="Q32">
        <v>15</v>
      </c>
      <c r="R32">
        <v>63</v>
      </c>
      <c r="S32">
        <v>69</v>
      </c>
      <c r="T32">
        <v>69.52</v>
      </c>
      <c r="U32">
        <v>8408.69</v>
      </c>
      <c r="V32" s="1">
        <v>1.8E-3</v>
      </c>
      <c r="W32" s="1">
        <v>3.0000000000000001E-3</v>
      </c>
      <c r="X32">
        <v>4986</v>
      </c>
      <c r="Y32">
        <v>433</v>
      </c>
      <c r="Z32">
        <v>3587</v>
      </c>
      <c r="AA32">
        <v>444.91</v>
      </c>
      <c r="AB32">
        <v>4378.1400000000003</v>
      </c>
      <c r="AC32" s="1">
        <v>0.58599999999999997</v>
      </c>
      <c r="AD32" s="1">
        <v>0.99719999999999998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AADE-C9D2-4B02-ABB1-30CACFB65DE8}">
  <dimension ref="A1:F30"/>
  <sheetViews>
    <sheetView tabSelected="1" workbookViewId="0">
      <selection sqref="A1:C1048576"/>
    </sheetView>
  </sheetViews>
  <sheetFormatPr defaultRowHeight="14.4" x14ac:dyDescent="0.3"/>
  <sheetData>
    <row r="1" spans="1:6" x14ac:dyDescent="0.3">
      <c r="B1" t="s">
        <v>91</v>
      </c>
      <c r="C1" t="s">
        <v>98</v>
      </c>
      <c r="F1" t="s">
        <v>31</v>
      </c>
    </row>
    <row r="2" spans="1:6" x14ac:dyDescent="0.3">
      <c r="A2" t="s">
        <v>61</v>
      </c>
      <c r="B2">
        <v>0</v>
      </c>
      <c r="C2">
        <v>-0.2</v>
      </c>
      <c r="D2">
        <f>(C2/29.6)</f>
        <v>-6.7567567567567571E-3</v>
      </c>
      <c r="E2">
        <f>D2-B2</f>
        <v>-6.7567567567567571E-3</v>
      </c>
      <c r="F2" s="1">
        <v>0.90600000000000003</v>
      </c>
    </row>
    <row r="3" spans="1:6" x14ac:dyDescent="0.3">
      <c r="A3" t="s">
        <v>62</v>
      </c>
      <c r="B3">
        <v>0.1</v>
      </c>
      <c r="C3">
        <v>1.5</v>
      </c>
      <c r="D3">
        <f t="shared" ref="D3:D30" si="0">(C3/29.6)</f>
        <v>5.0675675675675672E-2</v>
      </c>
      <c r="E3">
        <f t="shared" ref="E3:E30" si="1">D3-B3</f>
        <v>-4.9324324324324334E-2</v>
      </c>
      <c r="F3" s="1">
        <v>0.8266</v>
      </c>
    </row>
    <row r="4" spans="1:6" x14ac:dyDescent="0.3">
      <c r="A4" t="s">
        <v>63</v>
      </c>
      <c r="B4">
        <v>0.17</v>
      </c>
      <c r="C4">
        <v>6.4</v>
      </c>
      <c r="D4">
        <f t="shared" si="0"/>
        <v>0.21621621621621623</v>
      </c>
      <c r="E4">
        <f t="shared" si="1"/>
        <v>4.6216216216216216E-2</v>
      </c>
      <c r="F4" s="1">
        <v>0.86329999999999996</v>
      </c>
    </row>
    <row r="5" spans="1:6" x14ac:dyDescent="0.3">
      <c r="A5" t="s">
        <v>64</v>
      </c>
      <c r="B5">
        <v>0.33</v>
      </c>
      <c r="C5">
        <v>29.6</v>
      </c>
      <c r="D5">
        <f t="shared" si="0"/>
        <v>1</v>
      </c>
      <c r="E5">
        <f t="shared" si="1"/>
        <v>0.66999999999999993</v>
      </c>
      <c r="F5" s="1">
        <v>0.64410000000000001</v>
      </c>
    </row>
    <row r="6" spans="1:6" x14ac:dyDescent="0.3">
      <c r="A6" t="s">
        <v>65</v>
      </c>
      <c r="B6">
        <v>0.64</v>
      </c>
      <c r="C6">
        <v>29.6</v>
      </c>
      <c r="D6">
        <f t="shared" si="0"/>
        <v>1</v>
      </c>
      <c r="E6">
        <f t="shared" si="1"/>
        <v>0.36</v>
      </c>
      <c r="F6" s="1">
        <v>0.49980000000000002</v>
      </c>
    </row>
    <row r="7" spans="1:6" x14ac:dyDescent="0.3">
      <c r="A7" t="s">
        <v>66</v>
      </c>
      <c r="B7">
        <v>0.81</v>
      </c>
      <c r="C7">
        <v>20</v>
      </c>
      <c r="D7">
        <f t="shared" si="0"/>
        <v>0.67567567567567566</v>
      </c>
      <c r="E7">
        <f t="shared" si="1"/>
        <v>-0.1343243243243244</v>
      </c>
      <c r="F7" s="1">
        <v>0.58909999999999996</v>
      </c>
    </row>
    <row r="8" spans="1:6" x14ac:dyDescent="0.3">
      <c r="A8" t="s">
        <v>67</v>
      </c>
      <c r="B8">
        <v>0</v>
      </c>
      <c r="C8">
        <v>-0.3</v>
      </c>
      <c r="D8">
        <f t="shared" si="0"/>
        <v>-1.0135135135135134E-2</v>
      </c>
      <c r="E8">
        <f t="shared" si="1"/>
        <v>-1.0135135135135134E-2</v>
      </c>
      <c r="F8" s="1">
        <v>0.94430000000000003</v>
      </c>
    </row>
    <row r="9" spans="1:6" x14ac:dyDescent="0.3">
      <c r="A9" t="s">
        <v>68</v>
      </c>
      <c r="B9">
        <v>0</v>
      </c>
      <c r="C9">
        <v>-0.9</v>
      </c>
      <c r="D9">
        <f t="shared" si="0"/>
        <v>-3.0405405405405404E-2</v>
      </c>
      <c r="E9">
        <f t="shared" si="1"/>
        <v>-3.0405405405405404E-2</v>
      </c>
      <c r="F9" s="1">
        <v>0.79469999999999996</v>
      </c>
    </row>
    <row r="10" spans="1:6" x14ac:dyDescent="0.3">
      <c r="A10" t="s">
        <v>69</v>
      </c>
      <c r="B10">
        <v>0.15</v>
      </c>
      <c r="C10">
        <v>29.6</v>
      </c>
      <c r="D10">
        <f t="shared" si="0"/>
        <v>1</v>
      </c>
      <c r="E10">
        <f t="shared" si="1"/>
        <v>0.85</v>
      </c>
      <c r="F10" s="1">
        <v>0.75819999999999999</v>
      </c>
    </row>
    <row r="11" spans="1:6" x14ac:dyDescent="0.3">
      <c r="A11" t="s">
        <v>70</v>
      </c>
      <c r="B11">
        <v>0.23</v>
      </c>
      <c r="C11">
        <v>23</v>
      </c>
      <c r="D11">
        <f t="shared" si="0"/>
        <v>0.77702702702702697</v>
      </c>
      <c r="E11">
        <f t="shared" si="1"/>
        <v>0.54702702702702699</v>
      </c>
      <c r="F11" s="1">
        <v>0.80100000000000005</v>
      </c>
    </row>
    <row r="12" spans="1:6" x14ac:dyDescent="0.3">
      <c r="A12" t="s">
        <v>71</v>
      </c>
      <c r="B12">
        <v>0.42</v>
      </c>
      <c r="C12">
        <v>22</v>
      </c>
      <c r="D12">
        <f t="shared" si="0"/>
        <v>0.7432432432432432</v>
      </c>
      <c r="E12">
        <f t="shared" si="1"/>
        <v>0.32324324324324322</v>
      </c>
      <c r="F12" s="1">
        <v>0.54169999999999996</v>
      </c>
    </row>
    <row r="13" spans="1:6" x14ac:dyDescent="0.3">
      <c r="A13" t="s">
        <v>72</v>
      </c>
      <c r="B13">
        <v>0.52</v>
      </c>
      <c r="C13">
        <v>13.1</v>
      </c>
      <c r="D13">
        <f t="shared" si="0"/>
        <v>0.44256756756756754</v>
      </c>
      <c r="E13">
        <f t="shared" si="1"/>
        <v>-7.7432432432432474E-2</v>
      </c>
      <c r="F13" s="1">
        <v>0.5262</v>
      </c>
    </row>
    <row r="14" spans="1:6" x14ac:dyDescent="0.3">
      <c r="A14" t="s">
        <v>73</v>
      </c>
      <c r="B14">
        <v>0</v>
      </c>
      <c r="C14">
        <v>-0.9</v>
      </c>
      <c r="D14">
        <f t="shared" si="0"/>
        <v>-3.0405405405405404E-2</v>
      </c>
      <c r="E14">
        <f t="shared" si="1"/>
        <v>-3.0405405405405404E-2</v>
      </c>
      <c r="F14" s="1">
        <v>0.93420000000000003</v>
      </c>
    </row>
    <row r="15" spans="1:6" x14ac:dyDescent="0.3">
      <c r="A15" t="s">
        <v>74</v>
      </c>
      <c r="B15">
        <v>0</v>
      </c>
      <c r="C15">
        <v>-1</v>
      </c>
      <c r="D15">
        <f t="shared" si="0"/>
        <v>-3.3783783783783779E-2</v>
      </c>
      <c r="E15">
        <f t="shared" si="1"/>
        <v>-3.3783783783783779E-2</v>
      </c>
      <c r="F15" s="1">
        <v>0.58620000000000005</v>
      </c>
    </row>
    <row r="16" spans="1:6" x14ac:dyDescent="0.3">
      <c r="A16" t="s">
        <v>75</v>
      </c>
      <c r="B16">
        <v>7.0000000000000007E-2</v>
      </c>
      <c r="C16">
        <v>15</v>
      </c>
      <c r="D16">
        <f t="shared" si="0"/>
        <v>0.50675675675675669</v>
      </c>
      <c r="E16">
        <f t="shared" si="1"/>
        <v>0.43675675675675668</v>
      </c>
      <c r="F16" s="1">
        <v>0.84719999999999995</v>
      </c>
    </row>
    <row r="17" spans="1:6" x14ac:dyDescent="0.3">
      <c r="A17" t="s">
        <v>76</v>
      </c>
      <c r="B17">
        <v>0.13</v>
      </c>
      <c r="C17">
        <v>3.4</v>
      </c>
      <c r="D17">
        <f t="shared" si="0"/>
        <v>0.11486486486486486</v>
      </c>
      <c r="E17">
        <f t="shared" si="1"/>
        <v>-1.5135135135135147E-2</v>
      </c>
      <c r="F17" s="1">
        <v>0.86850000000000005</v>
      </c>
    </row>
    <row r="18" spans="1:6" x14ac:dyDescent="0.3">
      <c r="A18" t="s">
        <v>77</v>
      </c>
      <c r="B18">
        <v>0.55000000000000004</v>
      </c>
      <c r="C18">
        <v>4.8</v>
      </c>
      <c r="D18">
        <f t="shared" si="0"/>
        <v>0.16216216216216214</v>
      </c>
      <c r="E18">
        <f t="shared" si="1"/>
        <v>-0.38783783783783787</v>
      </c>
      <c r="F18" s="1">
        <v>0.4975</v>
      </c>
    </row>
    <row r="19" spans="1:6" x14ac:dyDescent="0.3">
      <c r="A19" t="s">
        <v>78</v>
      </c>
      <c r="B19">
        <v>0.76</v>
      </c>
      <c r="C19">
        <v>29.6</v>
      </c>
      <c r="D19">
        <f t="shared" si="0"/>
        <v>1</v>
      </c>
      <c r="E19">
        <f t="shared" si="1"/>
        <v>0.24</v>
      </c>
      <c r="F19" s="1">
        <v>0.66349999999999998</v>
      </c>
    </row>
    <row r="20" spans="1:6" x14ac:dyDescent="0.3">
      <c r="A20" t="s">
        <v>79</v>
      </c>
      <c r="B20">
        <v>0</v>
      </c>
      <c r="C20">
        <v>-1</v>
      </c>
      <c r="D20">
        <f t="shared" si="0"/>
        <v>-3.3783783783783779E-2</v>
      </c>
      <c r="E20">
        <f t="shared" si="1"/>
        <v>-3.3783783783783779E-2</v>
      </c>
      <c r="F20" s="1">
        <v>0.91420000000000001</v>
      </c>
    </row>
    <row r="21" spans="1:6" x14ac:dyDescent="0.3">
      <c r="A21" t="s">
        <v>80</v>
      </c>
      <c r="B21">
        <v>0</v>
      </c>
      <c r="C21">
        <v>0.9</v>
      </c>
      <c r="D21">
        <f t="shared" si="0"/>
        <v>3.0405405405405404E-2</v>
      </c>
      <c r="E21">
        <f t="shared" si="1"/>
        <v>3.0405405405405404E-2</v>
      </c>
      <c r="F21" s="1">
        <v>0.90349999999999997</v>
      </c>
    </row>
    <row r="22" spans="1:6" x14ac:dyDescent="0.3">
      <c r="A22" t="s">
        <v>81</v>
      </c>
      <c r="B22">
        <v>0.01</v>
      </c>
      <c r="C22">
        <v>0.6</v>
      </c>
      <c r="D22">
        <f t="shared" si="0"/>
        <v>2.0270270270270268E-2</v>
      </c>
      <c r="E22">
        <f t="shared" si="1"/>
        <v>1.0270270270270268E-2</v>
      </c>
      <c r="F22" s="1">
        <v>0.75490000000000002</v>
      </c>
    </row>
    <row r="23" spans="1:6" x14ac:dyDescent="0.3">
      <c r="A23" t="s">
        <v>82</v>
      </c>
      <c r="B23">
        <v>0.25</v>
      </c>
      <c r="C23">
        <v>-0.5</v>
      </c>
      <c r="D23">
        <f t="shared" si="0"/>
        <v>-1.6891891891891889E-2</v>
      </c>
      <c r="E23">
        <f t="shared" si="1"/>
        <v>-0.26689189189189189</v>
      </c>
      <c r="F23" s="1">
        <v>0.7238</v>
      </c>
    </row>
    <row r="24" spans="1:6" x14ac:dyDescent="0.3">
      <c r="A24" t="s">
        <v>83</v>
      </c>
      <c r="B24">
        <v>0.34</v>
      </c>
      <c r="C24">
        <v>0.9</v>
      </c>
      <c r="D24">
        <f t="shared" si="0"/>
        <v>3.0405405405405404E-2</v>
      </c>
      <c r="E24">
        <f t="shared" si="1"/>
        <v>-0.3095945945945946</v>
      </c>
      <c r="F24" s="1">
        <v>0.54510000000000003</v>
      </c>
    </row>
    <row r="25" spans="1:6" x14ac:dyDescent="0.3">
      <c r="A25" t="s">
        <v>84</v>
      </c>
      <c r="B25">
        <v>0.48</v>
      </c>
      <c r="C25">
        <v>0.3</v>
      </c>
      <c r="D25">
        <f t="shared" si="0"/>
        <v>1.0135135135135134E-2</v>
      </c>
      <c r="E25">
        <f t="shared" si="1"/>
        <v>-0.46986486486486484</v>
      </c>
      <c r="F25" s="1">
        <v>0.52480000000000004</v>
      </c>
    </row>
    <row r="26" spans="1:6" x14ac:dyDescent="0.3">
      <c r="A26" t="s">
        <v>85</v>
      </c>
      <c r="B26">
        <v>0</v>
      </c>
      <c r="C26">
        <v>2.2999999999999998</v>
      </c>
      <c r="D26">
        <f t="shared" si="0"/>
        <v>7.7702702702702686E-2</v>
      </c>
      <c r="E26">
        <f t="shared" si="1"/>
        <v>7.7702702702702686E-2</v>
      </c>
      <c r="F26" s="1">
        <v>0.90449999999999997</v>
      </c>
    </row>
    <row r="27" spans="1:6" x14ac:dyDescent="0.3">
      <c r="A27" t="s">
        <v>87</v>
      </c>
      <c r="B27">
        <v>0.27</v>
      </c>
      <c r="C27">
        <v>11.2</v>
      </c>
      <c r="D27">
        <f t="shared" si="0"/>
        <v>0.37837837837837834</v>
      </c>
      <c r="E27">
        <f t="shared" si="1"/>
        <v>0.10837837837837833</v>
      </c>
      <c r="F27" s="1">
        <v>0.57920000000000005</v>
      </c>
    </row>
    <row r="28" spans="1:6" x14ac:dyDescent="0.3">
      <c r="A28" t="s">
        <v>88</v>
      </c>
      <c r="B28">
        <v>0.38</v>
      </c>
      <c r="C28">
        <v>2.1</v>
      </c>
      <c r="D28">
        <f t="shared" si="0"/>
        <v>7.0945945945945943E-2</v>
      </c>
      <c r="E28">
        <f t="shared" si="1"/>
        <v>-0.30905405405405406</v>
      </c>
      <c r="F28" s="1">
        <v>0.45319999999999999</v>
      </c>
    </row>
    <row r="29" spans="1:6" x14ac:dyDescent="0.3">
      <c r="A29" t="s">
        <v>89</v>
      </c>
      <c r="B29">
        <v>0.21</v>
      </c>
      <c r="C29">
        <v>-0.4</v>
      </c>
      <c r="D29">
        <f t="shared" si="0"/>
        <v>-1.3513513513513514E-2</v>
      </c>
      <c r="E29">
        <f t="shared" si="1"/>
        <v>-0.22351351351351351</v>
      </c>
      <c r="F29" s="1">
        <v>0.4738</v>
      </c>
    </row>
    <row r="30" spans="1:6" x14ac:dyDescent="0.3">
      <c r="A30" t="s">
        <v>90</v>
      </c>
      <c r="B30">
        <v>0.66</v>
      </c>
      <c r="C30">
        <v>29.6</v>
      </c>
      <c r="D30">
        <f t="shared" si="0"/>
        <v>1</v>
      </c>
      <c r="E30">
        <f t="shared" si="1"/>
        <v>0.33999999999999997</v>
      </c>
      <c r="F30" s="1">
        <v>0.5877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sqref="A1:B1048576"/>
    </sheetView>
  </sheetViews>
  <sheetFormatPr defaultRowHeight="14.4" x14ac:dyDescent="0.3"/>
  <sheetData>
    <row r="1" spans="1:4" x14ac:dyDescent="0.3">
      <c r="B1" t="s">
        <v>91</v>
      </c>
      <c r="C1" t="s">
        <v>92</v>
      </c>
    </row>
    <row r="2" spans="1:4" x14ac:dyDescent="0.3">
      <c r="A2" t="s">
        <v>61</v>
      </c>
      <c r="B2">
        <v>0</v>
      </c>
      <c r="C2">
        <v>66</v>
      </c>
      <c r="D2">
        <f>(C2-$C$2)/($C$7-$C$2)</f>
        <v>0</v>
      </c>
    </row>
    <row r="3" spans="1:4" x14ac:dyDescent="0.3">
      <c r="A3" t="s">
        <v>62</v>
      </c>
      <c r="B3">
        <v>0.1</v>
      </c>
      <c r="C3">
        <v>90</v>
      </c>
      <c r="D3">
        <f t="shared" ref="D3:D31" si="0">(C3-$C$2)/($C$7-$C$2)</f>
        <v>5.9420648675414705E-3</v>
      </c>
    </row>
    <row r="4" spans="1:4" x14ac:dyDescent="0.3">
      <c r="A4" t="s">
        <v>63</v>
      </c>
      <c r="B4">
        <v>0.17</v>
      </c>
      <c r="C4">
        <v>302</v>
      </c>
      <c r="D4">
        <f t="shared" si="0"/>
        <v>5.8430304530824463E-2</v>
      </c>
    </row>
    <row r="5" spans="1:4" x14ac:dyDescent="0.3">
      <c r="A5" t="s">
        <v>64</v>
      </c>
      <c r="B5">
        <v>0.33</v>
      </c>
      <c r="C5">
        <v>46</v>
      </c>
      <c r="D5">
        <f t="shared" si="0"/>
        <v>-4.9517207229512255E-3</v>
      </c>
    </row>
    <row r="6" spans="1:4" x14ac:dyDescent="0.3">
      <c r="A6" t="s">
        <v>65</v>
      </c>
      <c r="B6">
        <v>0.64</v>
      </c>
      <c r="C6">
        <v>3429</v>
      </c>
      <c r="D6">
        <f t="shared" si="0"/>
        <v>0.83263183956424858</v>
      </c>
    </row>
    <row r="7" spans="1:4" x14ac:dyDescent="0.3">
      <c r="A7" t="s">
        <v>66</v>
      </c>
      <c r="B7">
        <v>0.81</v>
      </c>
      <c r="C7">
        <v>4105</v>
      </c>
      <c r="D7">
        <f t="shared" si="0"/>
        <v>1</v>
      </c>
    </row>
    <row r="8" spans="1:4" x14ac:dyDescent="0.3">
      <c r="A8" t="s">
        <v>67</v>
      </c>
      <c r="B8">
        <v>0</v>
      </c>
      <c r="C8">
        <v>90</v>
      </c>
      <c r="D8">
        <f t="shared" si="0"/>
        <v>5.9420648675414705E-3</v>
      </c>
    </row>
    <row r="9" spans="1:4" x14ac:dyDescent="0.3">
      <c r="A9" t="s">
        <v>68</v>
      </c>
      <c r="B9">
        <v>0</v>
      </c>
      <c r="C9">
        <v>147</v>
      </c>
      <c r="D9">
        <f t="shared" si="0"/>
        <v>2.0054468927952464E-2</v>
      </c>
    </row>
    <row r="10" spans="1:4" x14ac:dyDescent="0.3">
      <c r="A10" t="s">
        <v>69</v>
      </c>
      <c r="B10">
        <v>0.15</v>
      </c>
      <c r="C10">
        <v>141</v>
      </c>
      <c r="D10">
        <f t="shared" si="0"/>
        <v>1.8568952711067097E-2</v>
      </c>
    </row>
    <row r="11" spans="1:4" x14ac:dyDescent="0.3">
      <c r="A11" t="s">
        <v>70</v>
      </c>
      <c r="B11">
        <v>0.23</v>
      </c>
      <c r="C11">
        <v>379</v>
      </c>
      <c r="D11">
        <f t="shared" si="0"/>
        <v>7.749442931418668E-2</v>
      </c>
    </row>
    <row r="12" spans="1:4" x14ac:dyDescent="0.3">
      <c r="A12" t="s">
        <v>71</v>
      </c>
      <c r="B12">
        <v>0.42</v>
      </c>
      <c r="C12">
        <v>3278</v>
      </c>
      <c r="D12">
        <f t="shared" si="0"/>
        <v>0.79524634810596684</v>
      </c>
    </row>
    <row r="13" spans="1:4" x14ac:dyDescent="0.3">
      <c r="A13" t="s">
        <v>72</v>
      </c>
      <c r="B13">
        <v>0.52</v>
      </c>
      <c r="C13">
        <v>1018</v>
      </c>
      <c r="D13">
        <f t="shared" si="0"/>
        <v>0.23570190641247835</v>
      </c>
    </row>
    <row r="14" spans="1:4" x14ac:dyDescent="0.3">
      <c r="A14" t="s">
        <v>73</v>
      </c>
      <c r="B14">
        <v>0</v>
      </c>
      <c r="C14">
        <v>98</v>
      </c>
      <c r="D14">
        <f t="shared" si="0"/>
        <v>7.9227531567219612E-3</v>
      </c>
    </row>
    <row r="15" spans="1:4" x14ac:dyDescent="0.3">
      <c r="A15" t="s">
        <v>74</v>
      </c>
      <c r="B15">
        <v>0</v>
      </c>
      <c r="C15">
        <v>107</v>
      </c>
      <c r="D15">
        <f t="shared" si="0"/>
        <v>1.0151027482050013E-2</v>
      </c>
    </row>
    <row r="16" spans="1:4" x14ac:dyDescent="0.3">
      <c r="A16" t="s">
        <v>75</v>
      </c>
      <c r="B16">
        <v>7.0000000000000007E-2</v>
      </c>
      <c r="C16">
        <v>48</v>
      </c>
      <c r="D16">
        <f t="shared" si="0"/>
        <v>-4.4565486506561031E-3</v>
      </c>
    </row>
    <row r="17" spans="1:4" x14ac:dyDescent="0.3">
      <c r="A17" t="s">
        <v>76</v>
      </c>
      <c r="B17">
        <v>0.13</v>
      </c>
      <c r="C17">
        <v>50</v>
      </c>
      <c r="D17">
        <f t="shared" si="0"/>
        <v>-3.9613765783609806E-3</v>
      </c>
    </row>
    <row r="18" spans="1:4" x14ac:dyDescent="0.3">
      <c r="A18" t="s">
        <v>77</v>
      </c>
      <c r="B18">
        <v>0.55000000000000004</v>
      </c>
      <c r="C18">
        <v>3134</v>
      </c>
      <c r="D18">
        <f t="shared" si="0"/>
        <v>0.75959395890071801</v>
      </c>
    </row>
    <row r="19" spans="1:4" x14ac:dyDescent="0.3">
      <c r="A19" t="s">
        <v>78</v>
      </c>
      <c r="B19">
        <v>0.76</v>
      </c>
      <c r="C19">
        <v>4105</v>
      </c>
      <c r="D19">
        <f t="shared" si="0"/>
        <v>1</v>
      </c>
    </row>
    <row r="20" spans="1:4" x14ac:dyDescent="0.3">
      <c r="A20" t="s">
        <v>79</v>
      </c>
      <c r="B20">
        <v>0</v>
      </c>
      <c r="C20">
        <v>82</v>
      </c>
      <c r="D20">
        <f t="shared" si="0"/>
        <v>3.9613765783609806E-3</v>
      </c>
    </row>
    <row r="21" spans="1:4" x14ac:dyDescent="0.3">
      <c r="A21" t="s">
        <v>80</v>
      </c>
      <c r="B21">
        <v>0</v>
      </c>
      <c r="C21">
        <v>98</v>
      </c>
      <c r="D21">
        <f t="shared" si="0"/>
        <v>7.9227531567219612E-3</v>
      </c>
    </row>
    <row r="22" spans="1:4" x14ac:dyDescent="0.3">
      <c r="A22" t="s">
        <v>81</v>
      </c>
      <c r="B22">
        <v>0.01</v>
      </c>
      <c r="C22">
        <v>55</v>
      </c>
      <c r="D22">
        <f t="shared" si="0"/>
        <v>-2.723446397623174E-3</v>
      </c>
    </row>
    <row r="23" spans="1:4" x14ac:dyDescent="0.3">
      <c r="A23" t="s">
        <v>82</v>
      </c>
      <c r="B23">
        <v>0.25</v>
      </c>
      <c r="C23">
        <v>154</v>
      </c>
      <c r="D23">
        <f t="shared" si="0"/>
        <v>2.1787571180985392E-2</v>
      </c>
    </row>
    <row r="24" spans="1:4" x14ac:dyDescent="0.3">
      <c r="A24" t="s">
        <v>83</v>
      </c>
      <c r="B24">
        <v>0.34</v>
      </c>
      <c r="C24">
        <v>2738</v>
      </c>
      <c r="D24">
        <f t="shared" si="0"/>
        <v>0.66154988858628372</v>
      </c>
    </row>
    <row r="25" spans="1:4" x14ac:dyDescent="0.3">
      <c r="A25" t="s">
        <v>84</v>
      </c>
      <c r="B25">
        <v>0.48</v>
      </c>
      <c r="C25">
        <v>1670</v>
      </c>
      <c r="D25">
        <f t="shared" si="0"/>
        <v>0.39712800198068832</v>
      </c>
    </row>
    <row r="26" spans="1:4" x14ac:dyDescent="0.3">
      <c r="A26" t="s">
        <v>85</v>
      </c>
      <c r="B26">
        <v>0</v>
      </c>
      <c r="C26">
        <v>147</v>
      </c>
      <c r="D26">
        <f t="shared" si="0"/>
        <v>2.0054468927952464E-2</v>
      </c>
    </row>
    <row r="27" spans="1:4" x14ac:dyDescent="0.3">
      <c r="A27" t="s">
        <v>86</v>
      </c>
      <c r="B27">
        <v>0</v>
      </c>
      <c r="C27">
        <v>94</v>
      </c>
      <c r="D27">
        <f t="shared" si="0"/>
        <v>6.9324090121317154E-3</v>
      </c>
    </row>
    <row r="28" spans="1:4" x14ac:dyDescent="0.3">
      <c r="A28" t="s">
        <v>87</v>
      </c>
      <c r="B28">
        <v>0.27</v>
      </c>
      <c r="C28">
        <v>3429</v>
      </c>
      <c r="D28">
        <f t="shared" si="0"/>
        <v>0.83263183956424858</v>
      </c>
    </row>
    <row r="29" spans="1:4" x14ac:dyDescent="0.3">
      <c r="A29" t="s">
        <v>88</v>
      </c>
      <c r="B29">
        <v>0.38</v>
      </c>
      <c r="C29">
        <v>3429</v>
      </c>
      <c r="D29">
        <f t="shared" si="0"/>
        <v>0.83263183956424858</v>
      </c>
    </row>
    <row r="30" spans="1:4" x14ac:dyDescent="0.3">
      <c r="A30" t="s">
        <v>89</v>
      </c>
      <c r="B30">
        <v>0.21</v>
      </c>
      <c r="C30">
        <v>75</v>
      </c>
      <c r="D30">
        <f t="shared" si="0"/>
        <v>2.2282743253280515E-3</v>
      </c>
    </row>
    <row r="31" spans="1:4" x14ac:dyDescent="0.3">
      <c r="A31" t="s">
        <v>90</v>
      </c>
      <c r="B31">
        <v>0.66</v>
      </c>
      <c r="C31">
        <v>3587</v>
      </c>
      <c r="D31">
        <f t="shared" si="0"/>
        <v>0.87175043327556323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FE38-3F10-4F46-9D2A-A01C7BD0F8C4}">
  <dimension ref="A1:G31"/>
  <sheetViews>
    <sheetView workbookViewId="0">
      <selection activeCell="H20" sqref="H20"/>
    </sheetView>
  </sheetViews>
  <sheetFormatPr defaultRowHeight="14.4" x14ac:dyDescent="0.3"/>
  <sheetData>
    <row r="1" spans="1:7" x14ac:dyDescent="0.3">
      <c r="B1" t="s">
        <v>91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3">
      <c r="A2" t="s">
        <v>61</v>
      </c>
      <c r="B2">
        <v>0</v>
      </c>
      <c r="C2">
        <v>0</v>
      </c>
      <c r="D2">
        <v>0</v>
      </c>
      <c r="E2">
        <v>0</v>
      </c>
      <c r="F2">
        <f>AVERAGE(C2:E2)</f>
        <v>0</v>
      </c>
      <c r="G2">
        <f>STDEV(C2:E2)</f>
        <v>0</v>
      </c>
    </row>
    <row r="3" spans="1:7" x14ac:dyDescent="0.3">
      <c r="A3" t="s">
        <v>62</v>
      </c>
      <c r="B3">
        <v>0.01</v>
      </c>
      <c r="C3">
        <v>5.9420648675414705E-3</v>
      </c>
      <c r="D3">
        <v>1.4230823964707557E-4</v>
      </c>
      <c r="E3">
        <v>1.1398794984530207E-3</v>
      </c>
      <c r="F3">
        <f t="shared" ref="F3:F31" si="0">AVERAGE(C3:E3)</f>
        <v>2.4080842018805223E-3</v>
      </c>
      <c r="G3">
        <f t="shared" ref="G3:G31" si="1">STDEV(C3:E3)</f>
        <v>3.1008952921774014E-3</v>
      </c>
    </row>
    <row r="4" spans="1:7" x14ac:dyDescent="0.3">
      <c r="A4" t="s">
        <v>63</v>
      </c>
      <c r="B4">
        <v>0.1</v>
      </c>
      <c r="C4">
        <v>5.8430304530824463E-2</v>
      </c>
      <c r="D4">
        <v>5.6923295858830228E-2</v>
      </c>
      <c r="E4">
        <v>1.2701514411333659E-2</v>
      </c>
      <c r="F4">
        <f t="shared" si="0"/>
        <v>4.2685038266996121E-2</v>
      </c>
      <c r="G4">
        <f t="shared" si="1"/>
        <v>2.5977423773089509E-2</v>
      </c>
    </row>
    <row r="5" spans="1:7" x14ac:dyDescent="0.3">
      <c r="A5" t="s">
        <v>64</v>
      </c>
      <c r="B5">
        <v>0.33</v>
      </c>
      <c r="C5">
        <v>-4.9517207229512255E-3</v>
      </c>
      <c r="D5">
        <v>1.1384659171766046E-3</v>
      </c>
      <c r="E5">
        <v>7.0021169190685557E-3</v>
      </c>
      <c r="F5">
        <f t="shared" si="0"/>
        <v>1.062954037764645E-3</v>
      </c>
      <c r="G5">
        <f t="shared" si="1"/>
        <v>5.977276564280049E-3</v>
      </c>
    </row>
    <row r="6" spans="1:7" x14ac:dyDescent="0.3">
      <c r="A6" t="s">
        <v>65</v>
      </c>
      <c r="B6">
        <v>0.64</v>
      </c>
      <c r="C6">
        <v>0.83263183956424858</v>
      </c>
      <c r="D6">
        <v>1</v>
      </c>
      <c r="E6">
        <v>1.0460836997231722</v>
      </c>
      <c r="F6">
        <f t="shared" si="0"/>
        <v>0.95957184642914017</v>
      </c>
      <c r="G6">
        <f t="shared" si="1"/>
        <v>0.11232208532692016</v>
      </c>
    </row>
    <row r="7" spans="1:7" x14ac:dyDescent="0.3">
      <c r="A7" t="s">
        <v>66</v>
      </c>
      <c r="B7">
        <v>0.81</v>
      </c>
      <c r="C7">
        <v>1</v>
      </c>
      <c r="D7">
        <v>1</v>
      </c>
      <c r="E7">
        <v>1</v>
      </c>
      <c r="F7">
        <f t="shared" si="0"/>
        <v>1</v>
      </c>
      <c r="G7">
        <f t="shared" si="1"/>
        <v>0</v>
      </c>
    </row>
    <row r="8" spans="1:7" x14ac:dyDescent="0.3">
      <c r="A8" t="s">
        <v>67</v>
      </c>
      <c r="B8">
        <v>0</v>
      </c>
      <c r="C8">
        <v>5.9420648675414705E-3</v>
      </c>
      <c r="D8">
        <v>8.5384943788245344E-4</v>
      </c>
      <c r="E8">
        <v>9.7703957010258913E-4</v>
      </c>
      <c r="F8">
        <f t="shared" si="0"/>
        <v>2.5909846251755044E-3</v>
      </c>
      <c r="G8">
        <f t="shared" si="1"/>
        <v>2.9027741981164775E-3</v>
      </c>
    </row>
    <row r="9" spans="1:7" x14ac:dyDescent="0.3">
      <c r="A9" t="s">
        <v>68</v>
      </c>
      <c r="B9">
        <v>0</v>
      </c>
      <c r="C9">
        <v>2.0054468927952464E-2</v>
      </c>
      <c r="D9">
        <v>0.79820691618044681</v>
      </c>
      <c r="E9">
        <v>0.12457254518808011</v>
      </c>
      <c r="F9">
        <f t="shared" si="0"/>
        <v>0.31427797676549313</v>
      </c>
      <c r="G9">
        <f t="shared" si="1"/>
        <v>0.4223404087566579</v>
      </c>
    </row>
    <row r="10" spans="1:7" x14ac:dyDescent="0.3">
      <c r="A10" t="s">
        <v>69</v>
      </c>
      <c r="B10">
        <v>0.15</v>
      </c>
      <c r="C10">
        <v>1.8568952711067097E-2</v>
      </c>
      <c r="D10">
        <v>2.7038565532944356E-3</v>
      </c>
      <c r="E10">
        <v>1.1398794984530208E-2</v>
      </c>
      <c r="F10">
        <f t="shared" si="0"/>
        <v>1.089053474963058E-2</v>
      </c>
      <c r="G10">
        <f t="shared" si="1"/>
        <v>7.944750806263742E-3</v>
      </c>
    </row>
    <row r="11" spans="1:7" x14ac:dyDescent="0.3">
      <c r="A11" t="s">
        <v>70</v>
      </c>
      <c r="B11">
        <v>0.23</v>
      </c>
      <c r="C11">
        <v>7.749442931418668E-2</v>
      </c>
      <c r="D11">
        <v>5.1942507471182585E-2</v>
      </c>
      <c r="E11">
        <v>6.2530532486565704E-2</v>
      </c>
      <c r="F11">
        <f t="shared" si="0"/>
        <v>6.398915642397833E-2</v>
      </c>
      <c r="G11">
        <f t="shared" si="1"/>
        <v>1.2838257876785405E-2</v>
      </c>
    </row>
    <row r="12" spans="1:7" x14ac:dyDescent="0.3">
      <c r="A12" t="s">
        <v>71</v>
      </c>
      <c r="B12">
        <v>0.42</v>
      </c>
      <c r="C12">
        <v>0.79524634810596684</v>
      </c>
      <c r="D12">
        <v>0.95602675394905368</v>
      </c>
      <c r="E12">
        <v>0.87347337567171468</v>
      </c>
      <c r="F12">
        <f t="shared" si="0"/>
        <v>0.87491549257557832</v>
      </c>
      <c r="G12">
        <f t="shared" si="1"/>
        <v>8.0399903617107873E-2</v>
      </c>
    </row>
    <row r="13" spans="1:7" x14ac:dyDescent="0.3">
      <c r="A13" t="s">
        <v>72</v>
      </c>
      <c r="B13">
        <v>0.52</v>
      </c>
      <c r="C13">
        <v>0.23570190641247835</v>
      </c>
      <c r="D13">
        <v>8.6381101465774865E-2</v>
      </c>
      <c r="E13">
        <v>1.5469793193290995E-2</v>
      </c>
      <c r="F13">
        <f t="shared" si="0"/>
        <v>0.1125176003571814</v>
      </c>
      <c r="G13">
        <f t="shared" si="1"/>
        <v>0.11241834082556373</v>
      </c>
    </row>
    <row r="14" spans="1:7" x14ac:dyDescent="0.3">
      <c r="A14" t="s">
        <v>73</v>
      </c>
      <c r="B14">
        <v>0</v>
      </c>
      <c r="C14">
        <v>7.9227531567219612E-3</v>
      </c>
      <c r="D14">
        <v>2.8461647929415115E-4</v>
      </c>
      <c r="E14">
        <v>6.5135971340172616E-4</v>
      </c>
      <c r="F14">
        <f t="shared" si="0"/>
        <v>2.9529097831392792E-3</v>
      </c>
      <c r="G14">
        <f t="shared" si="1"/>
        <v>4.3079151011131472E-3</v>
      </c>
    </row>
    <row r="15" spans="1:7" x14ac:dyDescent="0.3">
      <c r="A15" t="s">
        <v>74</v>
      </c>
      <c r="B15">
        <v>0</v>
      </c>
      <c r="C15">
        <v>1.0151027482050013E-2</v>
      </c>
      <c r="D15">
        <v>2.8461647929415115E-4</v>
      </c>
      <c r="E15">
        <v>8.1419964175215764E-4</v>
      </c>
      <c r="F15">
        <f t="shared" si="0"/>
        <v>3.7499478676987739E-3</v>
      </c>
      <c r="G15">
        <f t="shared" si="1"/>
        <v>5.5498179928207565E-3</v>
      </c>
    </row>
    <row r="16" spans="1:7" x14ac:dyDescent="0.3">
      <c r="A16" t="s">
        <v>75</v>
      </c>
      <c r="B16">
        <v>7.0000000000000007E-2</v>
      </c>
      <c r="C16">
        <v>-4.4565486506561031E-3</v>
      </c>
      <c r="D16">
        <v>-2.8461647929415115E-4</v>
      </c>
      <c r="E16">
        <v>-3.2567985670086308E-4</v>
      </c>
      <c r="F16">
        <f t="shared" si="0"/>
        <v>-1.6889483288837057E-3</v>
      </c>
      <c r="G16">
        <f t="shared" si="1"/>
        <v>2.3969001243370615E-3</v>
      </c>
    </row>
    <row r="17" spans="1:7" x14ac:dyDescent="0.3">
      <c r="A17" t="s">
        <v>76</v>
      </c>
      <c r="B17">
        <v>0.13</v>
      </c>
      <c r="C17">
        <v>-3.9613765783609806E-3</v>
      </c>
      <c r="D17">
        <v>0</v>
      </c>
      <c r="E17">
        <v>1.6283992835043154E-4</v>
      </c>
      <c r="F17">
        <f t="shared" si="0"/>
        <v>-1.2661788833368498E-3</v>
      </c>
      <c r="G17">
        <f t="shared" si="1"/>
        <v>2.3355293130281696E-3</v>
      </c>
    </row>
    <row r="18" spans="1:7" x14ac:dyDescent="0.3">
      <c r="A18" t="s">
        <v>77</v>
      </c>
      <c r="B18">
        <v>0.55000000000000004</v>
      </c>
      <c r="C18">
        <v>0.75959395890071801</v>
      </c>
      <c r="D18">
        <v>0.9139035150135193</v>
      </c>
      <c r="E18">
        <v>0.69728057319654779</v>
      </c>
      <c r="F18">
        <f t="shared" si="0"/>
        <v>0.7902593490369284</v>
      </c>
      <c r="G18">
        <f t="shared" si="1"/>
        <v>0.11151972625734947</v>
      </c>
    </row>
    <row r="19" spans="1:7" x14ac:dyDescent="0.3">
      <c r="A19" t="s">
        <v>78</v>
      </c>
      <c r="B19">
        <v>0.76</v>
      </c>
      <c r="C19">
        <v>1</v>
      </c>
      <c r="D19">
        <v>1</v>
      </c>
      <c r="E19">
        <v>0.91369483797427131</v>
      </c>
      <c r="F19">
        <f t="shared" si="0"/>
        <v>0.97123161265809044</v>
      </c>
      <c r="G19">
        <f t="shared" si="1"/>
        <v>4.9828308528008722E-2</v>
      </c>
    </row>
    <row r="20" spans="1:7" x14ac:dyDescent="0.3">
      <c r="A20" t="s">
        <v>79</v>
      </c>
      <c r="B20">
        <v>0</v>
      </c>
      <c r="C20">
        <v>3.9613765783609806E-3</v>
      </c>
      <c r="D20">
        <v>2.8461647929415115E-4</v>
      </c>
      <c r="E20">
        <v>6.5135971340172616E-4</v>
      </c>
      <c r="F20">
        <f t="shared" si="0"/>
        <v>1.6324509236856192E-3</v>
      </c>
      <c r="G20">
        <f t="shared" si="1"/>
        <v>2.025227438757118E-3</v>
      </c>
    </row>
    <row r="21" spans="1:7" x14ac:dyDescent="0.3">
      <c r="A21" t="s">
        <v>80</v>
      </c>
      <c r="B21">
        <v>0</v>
      </c>
      <c r="C21">
        <v>7.9227531567219612E-3</v>
      </c>
      <c r="D21">
        <v>1.2807741568236801E-3</v>
      </c>
      <c r="E21">
        <v>1.4655593551538837E-3</v>
      </c>
      <c r="F21">
        <f t="shared" si="0"/>
        <v>3.5563622228998414E-3</v>
      </c>
      <c r="G21">
        <f t="shared" si="1"/>
        <v>3.7825340358816979E-3</v>
      </c>
    </row>
    <row r="22" spans="1:7" x14ac:dyDescent="0.3">
      <c r="A22" t="s">
        <v>81</v>
      </c>
      <c r="B22">
        <v>0.01</v>
      </c>
      <c r="C22">
        <v>-2.723446397623174E-3</v>
      </c>
      <c r="D22">
        <v>-1.4230823964707557E-4</v>
      </c>
      <c r="E22">
        <v>0</v>
      </c>
      <c r="F22">
        <f t="shared" si="0"/>
        <v>-9.5525154575674986E-4</v>
      </c>
      <c r="G22">
        <f t="shared" si="1"/>
        <v>1.5329539081110877E-3</v>
      </c>
    </row>
    <row r="23" spans="1:7" x14ac:dyDescent="0.3">
      <c r="A23" t="s">
        <v>82</v>
      </c>
      <c r="B23">
        <v>0.25</v>
      </c>
      <c r="C23">
        <v>2.1787571180985392E-2</v>
      </c>
      <c r="D23">
        <v>2.8461647929415115E-4</v>
      </c>
      <c r="E23">
        <v>3.2567985670086308E-4</v>
      </c>
      <c r="F23">
        <f t="shared" si="0"/>
        <v>7.4659558389934683E-3</v>
      </c>
      <c r="G23">
        <f t="shared" si="1"/>
        <v>1.2402899703425197E-2</v>
      </c>
    </row>
    <row r="24" spans="1:7" x14ac:dyDescent="0.3">
      <c r="A24" t="s">
        <v>83</v>
      </c>
      <c r="B24">
        <v>0.34</v>
      </c>
      <c r="C24">
        <v>0.66154988858628372</v>
      </c>
      <c r="D24">
        <v>0.87363028319339686</v>
      </c>
      <c r="E24">
        <v>0.79824132877381537</v>
      </c>
      <c r="F24">
        <f t="shared" si="0"/>
        <v>0.77780716685116535</v>
      </c>
      <c r="G24">
        <f t="shared" si="1"/>
        <v>0.10750669595094141</v>
      </c>
    </row>
    <row r="25" spans="1:7" x14ac:dyDescent="0.3">
      <c r="A25" t="s">
        <v>84</v>
      </c>
      <c r="B25">
        <v>0.48</v>
      </c>
      <c r="C25">
        <v>0.39712800198068832</v>
      </c>
      <c r="D25">
        <v>0.53194819980076846</v>
      </c>
      <c r="E25">
        <v>0.46441947565543074</v>
      </c>
      <c r="F25">
        <f t="shared" si="0"/>
        <v>0.46449855914562921</v>
      </c>
      <c r="G25">
        <f t="shared" si="1"/>
        <v>6.7410133701915662E-2</v>
      </c>
    </row>
    <row r="26" spans="1:7" x14ac:dyDescent="0.3">
      <c r="A26" t="s">
        <v>85</v>
      </c>
      <c r="B26">
        <v>0</v>
      </c>
      <c r="C26">
        <v>2.0054468927952464E-2</v>
      </c>
      <c r="D26">
        <v>7.1154119823537787E-4</v>
      </c>
      <c r="E26">
        <v>1.3027194268034523E-3</v>
      </c>
      <c r="F26">
        <f t="shared" si="0"/>
        <v>7.3562431843304313E-3</v>
      </c>
      <c r="G26">
        <f t="shared" si="1"/>
        <v>1.1000957944718823E-2</v>
      </c>
    </row>
    <row r="27" spans="1:7" x14ac:dyDescent="0.3">
      <c r="A27" t="s">
        <v>86</v>
      </c>
      <c r="B27">
        <v>0</v>
      </c>
      <c r="C27">
        <v>6.9324090121317154E-3</v>
      </c>
      <c r="D27">
        <v>4.2692471894122672E-4</v>
      </c>
      <c r="E27">
        <v>8.1419964175215764E-4</v>
      </c>
      <c r="F27">
        <f t="shared" si="0"/>
        <v>2.7245111242750332E-3</v>
      </c>
      <c r="G27">
        <f t="shared" si="1"/>
        <v>3.6492874568100418E-3</v>
      </c>
    </row>
    <row r="28" spans="1:7" x14ac:dyDescent="0.3">
      <c r="A28" t="s">
        <v>87</v>
      </c>
      <c r="B28">
        <v>0.27</v>
      </c>
      <c r="C28">
        <v>0.83263183956424858</v>
      </c>
      <c r="D28">
        <v>1</v>
      </c>
      <c r="E28">
        <v>0.95587037941703301</v>
      </c>
      <c r="F28">
        <f t="shared" si="0"/>
        <v>0.92950073966042712</v>
      </c>
      <c r="G28">
        <f t="shared" si="1"/>
        <v>8.6744127798841414E-2</v>
      </c>
    </row>
    <row r="29" spans="1:7" x14ac:dyDescent="0.3">
      <c r="A29" t="s">
        <v>88</v>
      </c>
      <c r="B29">
        <v>0.38</v>
      </c>
      <c r="C29">
        <v>0.83263183956424858</v>
      </c>
      <c r="D29">
        <v>0.95602675394905368</v>
      </c>
      <c r="E29">
        <v>1</v>
      </c>
      <c r="F29">
        <f t="shared" si="0"/>
        <v>0.92955286450443408</v>
      </c>
      <c r="G29">
        <f t="shared" si="1"/>
        <v>8.6767939924008289E-2</v>
      </c>
    </row>
    <row r="30" spans="1:7" x14ac:dyDescent="0.3">
      <c r="A30" t="s">
        <v>89</v>
      </c>
      <c r="B30">
        <v>0.21</v>
      </c>
      <c r="C30">
        <v>2.2282743253280515E-3</v>
      </c>
      <c r="D30">
        <v>1.4230823964707557E-3</v>
      </c>
      <c r="E30">
        <v>7.3277967757694185E-3</v>
      </c>
      <c r="F30">
        <f t="shared" si="0"/>
        <v>3.6597178325227415E-3</v>
      </c>
      <c r="G30">
        <f t="shared" si="1"/>
        <v>3.2020596279568997E-3</v>
      </c>
    </row>
    <row r="31" spans="1:7" x14ac:dyDescent="0.3">
      <c r="A31" t="s">
        <v>90</v>
      </c>
      <c r="B31">
        <v>0.66</v>
      </c>
      <c r="C31">
        <v>0.87175043327556323</v>
      </c>
      <c r="D31">
        <v>0.95602675394905368</v>
      </c>
      <c r="E31">
        <v>0.91369483797427131</v>
      </c>
      <c r="F31">
        <f t="shared" si="0"/>
        <v>0.91382400839962941</v>
      </c>
      <c r="G31">
        <f t="shared" si="1"/>
        <v>4.2138308821241727E-2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3.3.20_BITC_psr_bead_ovalbumin_</vt:lpstr>
      <vt:lpstr>Sheet1</vt:lpstr>
      <vt:lpstr>Median</vt:lpstr>
      <vt:lpstr>3.7.20_Figure6_median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2020-03-04T02:15:40Z</dcterms:created>
  <dcterms:modified xsi:type="dcterms:W3CDTF">2020-09-22T13:58:14Z</dcterms:modified>
</cp:coreProperties>
</file>