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7.20_PSR_flow_bead_BITC\"/>
    </mc:Choice>
  </mc:AlternateContent>
  <xr:revisionPtr revIDLastSave="0" documentId="13_ncr:1_{40EAAA42-34C1-4336-8CAF-B6508934E7A7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7.11.20_psr_bead_new_reagents_o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2" l="1"/>
  <c r="J3" i="2"/>
  <c r="K13" i="2" l="1"/>
  <c r="K12" i="2"/>
  <c r="K15" i="2"/>
  <c r="K11" i="2"/>
  <c r="K19" i="2"/>
  <c r="K5" i="2"/>
  <c r="K20" i="2"/>
  <c r="K6" i="2"/>
  <c r="K14" i="2"/>
  <c r="K21" i="2"/>
  <c r="K2" i="2"/>
  <c r="K4" i="2"/>
  <c r="K22" i="2"/>
  <c r="K23" i="2"/>
  <c r="K8" i="2"/>
  <c r="K24" i="2"/>
  <c r="K7" i="2"/>
  <c r="K17" i="2"/>
  <c r="K10" i="2"/>
  <c r="K25" i="2"/>
  <c r="K16" i="2"/>
  <c r="K26" i="2"/>
  <c r="K9" i="2"/>
  <c r="K3" i="2"/>
  <c r="K18" i="2"/>
  <c r="G13" i="2"/>
  <c r="G12" i="2"/>
  <c r="G15" i="2"/>
  <c r="G11" i="2"/>
  <c r="G19" i="2"/>
  <c r="G5" i="2"/>
  <c r="G20" i="2"/>
  <c r="G6" i="2"/>
  <c r="G14" i="2"/>
  <c r="G21" i="2"/>
  <c r="G2" i="2"/>
  <c r="G4" i="2"/>
  <c r="G22" i="2"/>
  <c r="G23" i="2"/>
  <c r="G8" i="2"/>
  <c r="G24" i="2"/>
  <c r="G7" i="2"/>
  <c r="G17" i="2"/>
  <c r="G10" i="2"/>
  <c r="G25" i="2"/>
  <c r="G16" i="2"/>
  <c r="G26" i="2"/>
  <c r="G9" i="2"/>
  <c r="G3" i="2"/>
  <c r="G18" i="2"/>
  <c r="C13" i="2"/>
  <c r="C12" i="2"/>
  <c r="C15" i="2"/>
  <c r="C11" i="2"/>
  <c r="C19" i="2"/>
  <c r="C5" i="2"/>
  <c r="C20" i="2"/>
  <c r="C6" i="2"/>
  <c r="C14" i="2"/>
  <c r="C21" i="2"/>
  <c r="C2" i="2"/>
  <c r="G28" i="2" s="1"/>
  <c r="C4" i="2"/>
  <c r="C22" i="2"/>
  <c r="C23" i="2"/>
  <c r="C8" i="2"/>
  <c r="C24" i="2"/>
  <c r="C7" i="2"/>
  <c r="C17" i="2"/>
  <c r="C10" i="2"/>
  <c r="C25" i="2"/>
  <c r="C16" i="2"/>
  <c r="C26" i="2"/>
  <c r="C9" i="2"/>
  <c r="C3" i="2"/>
  <c r="C18" i="2"/>
  <c r="J13" i="2"/>
  <c r="J12" i="2"/>
  <c r="J15" i="2"/>
  <c r="J11" i="2"/>
  <c r="J19" i="2"/>
  <c r="J5" i="2"/>
  <c r="J20" i="2"/>
  <c r="J6" i="2"/>
  <c r="J14" i="2"/>
  <c r="J21" i="2"/>
  <c r="J4" i="2"/>
  <c r="J22" i="2"/>
  <c r="J23" i="2"/>
  <c r="J8" i="2"/>
  <c r="J24" i="2"/>
  <c r="J7" i="2"/>
  <c r="J17" i="2"/>
  <c r="J10" i="2"/>
  <c r="J25" i="2"/>
  <c r="J16" i="2"/>
  <c r="J26" i="2"/>
  <c r="J9" i="2"/>
  <c r="J18" i="2"/>
  <c r="F13" i="2"/>
  <c r="F12" i="2"/>
  <c r="F15" i="2"/>
  <c r="F11" i="2"/>
  <c r="F19" i="2"/>
  <c r="F5" i="2"/>
  <c r="F20" i="2"/>
  <c r="F6" i="2"/>
  <c r="F14" i="2"/>
  <c r="F21" i="2"/>
  <c r="F2" i="2"/>
  <c r="F4" i="2"/>
  <c r="F22" i="2"/>
  <c r="F23" i="2"/>
  <c r="F8" i="2"/>
  <c r="F24" i="2"/>
  <c r="F7" i="2"/>
  <c r="F17" i="2"/>
  <c r="F10" i="2"/>
  <c r="F25" i="2"/>
  <c r="F16" i="2"/>
  <c r="F26" i="2"/>
  <c r="F9" i="2"/>
  <c r="F3" i="2"/>
  <c r="F18" i="2"/>
  <c r="I28" i="2"/>
  <c r="E28" i="2"/>
  <c r="K28" i="2" l="1"/>
</calcChain>
</file>

<file path=xl/sharedStrings.xml><?xml version="1.0" encoding="utf-8"?>
<sst xmlns="http://schemas.openxmlformats.org/spreadsheetml/2006/main" count="136" uniqueCount="134">
  <si>
    <t>7.11.20_psr_bead_new_reagents_ovahsahpc_3hr</t>
  </si>
  <si>
    <t>Well ID</t>
  </si>
  <si>
    <t>Sample Name</t>
  </si>
  <si>
    <t>R2_Count</t>
  </si>
  <si>
    <t>R2_Median X</t>
  </si>
  <si>
    <t>R2_Median Y</t>
  </si>
  <si>
    <t>R2_Mean X</t>
  </si>
  <si>
    <t>R2_Mean Y</t>
  </si>
  <si>
    <t>R2_%Total</t>
  </si>
  <si>
    <t>R2_StdDev X</t>
  </si>
  <si>
    <t>R2_StdDev Y</t>
  </si>
  <si>
    <t>R3_Count</t>
  </si>
  <si>
    <t>R3_Median X</t>
  </si>
  <si>
    <t>R3_Median Y</t>
  </si>
  <si>
    <t>R3_Mean X</t>
  </si>
  <si>
    <t>R3_Mean Y</t>
  </si>
  <si>
    <t>R3_%Total</t>
  </si>
  <si>
    <t>R3_StdDev X</t>
  </si>
  <si>
    <t>R3_StdDev Y</t>
  </si>
  <si>
    <t>R1_Count</t>
  </si>
  <si>
    <t>R1_Median X</t>
  </si>
  <si>
    <t>R1_Median Y</t>
  </si>
  <si>
    <t>R1_Mean X</t>
  </si>
  <si>
    <t>R1_Mean Y</t>
  </si>
  <si>
    <t>R1_%Total</t>
  </si>
  <si>
    <t>R1_StdDev X</t>
  </si>
  <si>
    <t>R1_StdDev Y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</si>
  <si>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</si>
  <si>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</si>
  <si>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</si>
  <si>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</si>
  <si>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</si>
  <si>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</si>
  <si>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</si>
  <si>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</si>
  <si>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</si>
  <si>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</si>
  <si>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</si>
  <si>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</si>
  <si>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</si>
  <si>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</si>
  <si>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</si>
  <si>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</si>
  <si>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</si>
  <si>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</si>
  <si>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</si>
  <si>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</si>
  <si>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</si>
  <si>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</si>
  <si>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</si>
  <si>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</si>
  <si>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</si>
  <si>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</si>
  <si>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</si>
  <si>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</si>
  <si>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</si>
  <si>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</si>
  <si>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</si>
  <si>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</si>
  <si>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</si>
  <si>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</si>
  <si>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</si>
  <si>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</si>
  <si>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</si>
  <si>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</si>
  <si>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</si>
  <si>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</si>
  <si>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</si>
  <si>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</si>
  <si>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</si>
  <si>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</si>
  <si>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</si>
  <si>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</si>
  <si>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</si>
  <si>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</si>
  <si>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</si>
  <si>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</si>
  <si>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</si>
  <si>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</si>
  <si>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</si>
  <si>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</si>
  <si>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</si>
  <si>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</si>
  <si>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</si>
  <si>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</si>
  <si>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</si>
  <si>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</si>
  <si>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</si>
  <si>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</si>
  <si>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</si>
  <si>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</si>
  <si>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</si>
  <si>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</si>
  <si>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</si>
  <si>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</si>
  <si>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</si>
  <si>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</si>
  <si>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</si>
  <si>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</si>
  <si>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</si>
  <si>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</si>
  <si>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</si>
  <si>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OVA</t>
  </si>
  <si>
    <t>HPC</t>
  </si>
  <si>
    <t>mAbs</t>
  </si>
  <si>
    <t>Adimab PSR</t>
  </si>
  <si>
    <t>Atel</t>
  </si>
  <si>
    <t>Bren</t>
  </si>
  <si>
    <t>Brod</t>
  </si>
  <si>
    <t>Carl</t>
  </si>
  <si>
    <t>Duli</t>
  </si>
  <si>
    <t>Elot</t>
  </si>
  <si>
    <t>Emi</t>
  </si>
  <si>
    <t>Ficla</t>
  </si>
  <si>
    <t>Gani</t>
  </si>
  <si>
    <t>Goli</t>
  </si>
  <si>
    <t>Iba</t>
  </si>
  <si>
    <t>Ixe</t>
  </si>
  <si>
    <t>Lenzi</t>
  </si>
  <si>
    <t>Mepo</t>
  </si>
  <si>
    <t>Nata</t>
  </si>
  <si>
    <t>Ola</t>
  </si>
  <si>
    <t>Pani</t>
  </si>
  <si>
    <t>Patri</t>
  </si>
  <si>
    <t>Rad</t>
  </si>
  <si>
    <t>Rit</t>
  </si>
  <si>
    <t>Romo</t>
  </si>
  <si>
    <t>Trem</t>
  </si>
  <si>
    <t>Velt</t>
  </si>
  <si>
    <t>Visi</t>
  </si>
  <si>
    <t>Boco</t>
  </si>
  <si>
    <t>HSA</t>
  </si>
  <si>
    <t>Normalized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</si>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</sst>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ysClr val="windowText" lastClr="000000"/>
                </a:solidFill>
              </a:rPr>
              <a:t>HSA</a:t>
            </a:r>
            <a:r>
              <a:rPr lang="en-US" sz="1800" baseline="0">
                <a:solidFill>
                  <a:sysClr val="windowText" lastClr="000000"/>
                </a:solidFill>
              </a:rPr>
              <a:t> and OVA vs Adimab PSR Score</a:t>
            </a:r>
            <a:endParaRPr lang="en-US" sz="18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9956933508311461"/>
          <c:y val="3.819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Ovalbumin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331517935258091"/>
                  <c:y val="-5.2122703412073493E-2"/>
                </c:manualLayout>
              </c:layout>
              <c:numFmt formatCode="General" sourceLinked="0"/>
              <c:spPr>
                <a:noFill/>
                <a:ln w="1270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Sheet1!$B$2:$B$26</c:f>
              <c:numCache>
                <c:formatCode>General</c:formatCode>
                <c:ptCount val="25"/>
                <c:pt idx="0">
                  <c:v>0.81</c:v>
                </c:pt>
                <c:pt idx="1">
                  <c:v>0.76</c:v>
                </c:pt>
                <c:pt idx="2">
                  <c:v>0.66</c:v>
                </c:pt>
                <c:pt idx="3">
                  <c:v>0.64</c:v>
                </c:pt>
                <c:pt idx="4">
                  <c:v>0.55000000000000004</c:v>
                </c:pt>
                <c:pt idx="5">
                  <c:v>0.52</c:v>
                </c:pt>
                <c:pt idx="6">
                  <c:v>0.48</c:v>
                </c:pt>
                <c:pt idx="7">
                  <c:v>0.42</c:v>
                </c:pt>
                <c:pt idx="8">
                  <c:v>0.38</c:v>
                </c:pt>
                <c:pt idx="9">
                  <c:v>0.33</c:v>
                </c:pt>
                <c:pt idx="10">
                  <c:v>0.27</c:v>
                </c:pt>
                <c:pt idx="11">
                  <c:v>0.25</c:v>
                </c:pt>
                <c:pt idx="12">
                  <c:v>0.23</c:v>
                </c:pt>
                <c:pt idx="13">
                  <c:v>0.21</c:v>
                </c:pt>
                <c:pt idx="14">
                  <c:v>0.15</c:v>
                </c:pt>
                <c:pt idx="15">
                  <c:v>0.13</c:v>
                </c:pt>
                <c:pt idx="16">
                  <c:v>7.0000000000000007E-2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Sheet1!$E$2:$E$26</c:f>
              <c:numCache>
                <c:formatCode>General</c:formatCode>
                <c:ptCount val="25"/>
                <c:pt idx="0">
                  <c:v>1275</c:v>
                </c:pt>
                <c:pt idx="1">
                  <c:v>3278</c:v>
                </c:pt>
                <c:pt idx="2">
                  <c:v>1526</c:v>
                </c:pt>
                <c:pt idx="3">
                  <c:v>1395</c:v>
                </c:pt>
                <c:pt idx="4">
                  <c:v>1165</c:v>
                </c:pt>
                <c:pt idx="5">
                  <c:v>40</c:v>
                </c:pt>
                <c:pt idx="6">
                  <c:v>710</c:v>
                </c:pt>
                <c:pt idx="7">
                  <c:v>1165</c:v>
                </c:pt>
                <c:pt idx="8">
                  <c:v>1395</c:v>
                </c:pt>
                <c:pt idx="9">
                  <c:v>14</c:v>
                </c:pt>
                <c:pt idx="10">
                  <c:v>1747</c:v>
                </c:pt>
                <c:pt idx="11">
                  <c:v>29</c:v>
                </c:pt>
                <c:pt idx="12">
                  <c:v>221</c:v>
                </c:pt>
                <c:pt idx="13">
                  <c:v>23</c:v>
                </c:pt>
                <c:pt idx="14">
                  <c:v>129</c:v>
                </c:pt>
                <c:pt idx="15">
                  <c:v>16</c:v>
                </c:pt>
                <c:pt idx="16">
                  <c:v>16</c:v>
                </c:pt>
                <c:pt idx="17">
                  <c:v>19</c:v>
                </c:pt>
                <c:pt idx="18">
                  <c:v>28</c:v>
                </c:pt>
                <c:pt idx="19">
                  <c:v>27</c:v>
                </c:pt>
                <c:pt idx="20">
                  <c:v>25</c:v>
                </c:pt>
                <c:pt idx="21">
                  <c:v>32</c:v>
                </c:pt>
                <c:pt idx="22">
                  <c:v>12</c:v>
                </c:pt>
                <c:pt idx="23">
                  <c:v>24</c:v>
                </c:pt>
                <c:pt idx="24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6F-45D1-8D3F-1E201F292B01}"/>
            </c:ext>
          </c:extLst>
        </c:ser>
        <c:ser>
          <c:idx val="1"/>
          <c:order val="1"/>
          <c:tx>
            <c:v>HSA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892519685039369"/>
                  <c:y val="0.191580271216098"/>
                </c:manualLayout>
              </c:layout>
              <c:numFmt formatCode="General" sourceLinked="0"/>
              <c:spPr>
                <a:noFill/>
                <a:ln w="12700"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Sheet1!$B$2:$B$26</c:f>
              <c:numCache>
                <c:formatCode>General</c:formatCode>
                <c:ptCount val="25"/>
                <c:pt idx="0">
                  <c:v>0.81</c:v>
                </c:pt>
                <c:pt idx="1">
                  <c:v>0.76</c:v>
                </c:pt>
                <c:pt idx="2">
                  <c:v>0.66</c:v>
                </c:pt>
                <c:pt idx="3">
                  <c:v>0.64</c:v>
                </c:pt>
                <c:pt idx="4">
                  <c:v>0.55000000000000004</c:v>
                </c:pt>
                <c:pt idx="5">
                  <c:v>0.52</c:v>
                </c:pt>
                <c:pt idx="6">
                  <c:v>0.48</c:v>
                </c:pt>
                <c:pt idx="7">
                  <c:v>0.42</c:v>
                </c:pt>
                <c:pt idx="8">
                  <c:v>0.38</c:v>
                </c:pt>
                <c:pt idx="9">
                  <c:v>0.33</c:v>
                </c:pt>
                <c:pt idx="10">
                  <c:v>0.27</c:v>
                </c:pt>
                <c:pt idx="11">
                  <c:v>0.25</c:v>
                </c:pt>
                <c:pt idx="12">
                  <c:v>0.23</c:v>
                </c:pt>
                <c:pt idx="13">
                  <c:v>0.21</c:v>
                </c:pt>
                <c:pt idx="14">
                  <c:v>0.15</c:v>
                </c:pt>
                <c:pt idx="15">
                  <c:v>0.13</c:v>
                </c:pt>
                <c:pt idx="16">
                  <c:v>7.0000000000000007E-2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Sheet1!$I$2:$I$26</c:f>
              <c:numCache>
                <c:formatCode>General</c:formatCode>
                <c:ptCount val="25"/>
                <c:pt idx="0">
                  <c:v>1459</c:v>
                </c:pt>
                <c:pt idx="1">
                  <c:v>3134</c:v>
                </c:pt>
                <c:pt idx="2">
                  <c:v>973</c:v>
                </c:pt>
                <c:pt idx="3">
                  <c:v>594</c:v>
                </c:pt>
                <c:pt idx="4">
                  <c:v>890</c:v>
                </c:pt>
                <c:pt idx="5">
                  <c:v>107</c:v>
                </c:pt>
                <c:pt idx="6">
                  <c:v>567</c:v>
                </c:pt>
                <c:pt idx="7">
                  <c:v>594</c:v>
                </c:pt>
                <c:pt idx="8">
                  <c:v>973</c:v>
                </c:pt>
                <c:pt idx="9">
                  <c:v>57</c:v>
                </c:pt>
                <c:pt idx="10">
                  <c:v>567</c:v>
                </c:pt>
                <c:pt idx="11">
                  <c:v>129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66</c:v>
                </c:pt>
                <c:pt idx="16">
                  <c:v>72</c:v>
                </c:pt>
                <c:pt idx="17">
                  <c:v>103</c:v>
                </c:pt>
                <c:pt idx="18">
                  <c:v>154</c:v>
                </c:pt>
                <c:pt idx="19">
                  <c:v>176</c:v>
                </c:pt>
                <c:pt idx="20">
                  <c:v>129</c:v>
                </c:pt>
                <c:pt idx="21">
                  <c:v>202</c:v>
                </c:pt>
                <c:pt idx="22">
                  <c:v>57</c:v>
                </c:pt>
                <c:pt idx="23">
                  <c:v>135</c:v>
                </c:pt>
                <c:pt idx="24">
                  <c:v>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6F-45D1-8D3F-1E201F292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699480"/>
        <c:axId val="83069554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Sheet1!$B$2:$B$26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0.81</c:v>
                      </c:pt>
                      <c:pt idx="1">
                        <c:v>0.76</c:v>
                      </c:pt>
                      <c:pt idx="2">
                        <c:v>0.66</c:v>
                      </c:pt>
                      <c:pt idx="3">
                        <c:v>0.64</c:v>
                      </c:pt>
                      <c:pt idx="4">
                        <c:v>0.55000000000000004</c:v>
                      </c:pt>
                      <c:pt idx="5">
                        <c:v>0.52</c:v>
                      </c:pt>
                      <c:pt idx="6">
                        <c:v>0.48</c:v>
                      </c:pt>
                      <c:pt idx="7">
                        <c:v>0.42</c:v>
                      </c:pt>
                      <c:pt idx="8">
                        <c:v>0.38</c:v>
                      </c:pt>
                      <c:pt idx="9">
                        <c:v>0.33</c:v>
                      </c:pt>
                      <c:pt idx="10">
                        <c:v>0.27</c:v>
                      </c:pt>
                      <c:pt idx="11">
                        <c:v>0.25</c:v>
                      </c:pt>
                      <c:pt idx="12">
                        <c:v>0.23</c:v>
                      </c:pt>
                      <c:pt idx="13">
                        <c:v>0.21</c:v>
                      </c:pt>
                      <c:pt idx="14">
                        <c:v>0.15</c:v>
                      </c:pt>
                      <c:pt idx="15">
                        <c:v>0.13</c:v>
                      </c:pt>
                      <c:pt idx="16">
                        <c:v>7.0000000000000007E-2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Sheet1!$N$2:$N$26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3752</c:v>
                      </c:pt>
                      <c:pt idx="1">
                        <c:v>3278</c:v>
                      </c:pt>
                      <c:pt idx="2">
                        <c:v>5623</c:v>
                      </c:pt>
                      <c:pt idx="3">
                        <c:v>4294</c:v>
                      </c:pt>
                      <c:pt idx="4">
                        <c:v>2996</c:v>
                      </c:pt>
                      <c:pt idx="5">
                        <c:v>1165</c:v>
                      </c:pt>
                      <c:pt idx="6">
                        <c:v>3924</c:v>
                      </c:pt>
                      <c:pt idx="7">
                        <c:v>3429</c:v>
                      </c:pt>
                      <c:pt idx="8">
                        <c:v>3429</c:v>
                      </c:pt>
                      <c:pt idx="9">
                        <c:v>1747</c:v>
                      </c:pt>
                      <c:pt idx="10">
                        <c:v>5140</c:v>
                      </c:pt>
                      <c:pt idx="11">
                        <c:v>3134</c:v>
                      </c:pt>
                      <c:pt idx="12">
                        <c:v>2393</c:v>
                      </c:pt>
                      <c:pt idx="13">
                        <c:v>1670</c:v>
                      </c:pt>
                      <c:pt idx="14">
                        <c:v>2503</c:v>
                      </c:pt>
                      <c:pt idx="15">
                        <c:v>1018</c:v>
                      </c:pt>
                      <c:pt idx="16">
                        <c:v>1596</c:v>
                      </c:pt>
                      <c:pt idx="17">
                        <c:v>1999</c:v>
                      </c:pt>
                      <c:pt idx="18">
                        <c:v>3134</c:v>
                      </c:pt>
                      <c:pt idx="19">
                        <c:v>2187</c:v>
                      </c:pt>
                      <c:pt idx="20">
                        <c:v>2091</c:v>
                      </c:pt>
                      <c:pt idx="21">
                        <c:v>2996</c:v>
                      </c:pt>
                      <c:pt idx="22">
                        <c:v>1747</c:v>
                      </c:pt>
                      <c:pt idx="23">
                        <c:v>1526</c:v>
                      </c:pt>
                      <c:pt idx="24">
                        <c:v>1911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F06F-45D1-8D3F-1E201F292B01}"/>
                  </c:ext>
                </c:extLst>
              </c15:ser>
            </c15:filteredScatterSeries>
          </c:ext>
        </c:extLst>
      </c:scatterChart>
      <c:valAx>
        <c:axId val="83069948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95544"/>
        <c:crossesAt val="-500"/>
        <c:crossBetween val="midCat"/>
      </c:valAx>
      <c:valAx>
        <c:axId val="83069554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99480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HSA vs OVA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High Specificity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Sheet1!$F$13:$F$26</c:f>
              <c:numCache>
                <c:formatCode>General</c:formatCode>
                <c:ptCount val="14"/>
                <c:pt idx="0">
                  <c:v>5.2051439069197795E-3</c:v>
                </c:pt>
                <c:pt idx="1">
                  <c:v>6.3992651561543171E-2</c:v>
                </c:pt>
                <c:pt idx="2">
                  <c:v>3.3680342927127987E-3</c:v>
                </c:pt>
                <c:pt idx="3">
                  <c:v>3.5823637477036131E-2</c:v>
                </c:pt>
                <c:pt idx="4">
                  <c:v>1.224739742804654E-3</c:v>
                </c:pt>
                <c:pt idx="5">
                  <c:v>1.224739742804654E-3</c:v>
                </c:pt>
                <c:pt idx="6">
                  <c:v>2.1432945499081446E-3</c:v>
                </c:pt>
                <c:pt idx="7">
                  <c:v>4.8989589712186161E-3</c:v>
                </c:pt>
                <c:pt idx="8">
                  <c:v>4.5927740355174527E-3</c:v>
                </c:pt>
                <c:pt idx="9">
                  <c:v>3.9804041641151259E-3</c:v>
                </c:pt>
                <c:pt idx="10">
                  <c:v>6.1236987140232697E-3</c:v>
                </c:pt>
                <c:pt idx="11">
                  <c:v>0</c:v>
                </c:pt>
                <c:pt idx="12">
                  <c:v>3.6742192284139621E-3</c:v>
                </c:pt>
                <c:pt idx="13">
                  <c:v>3.9804041641151259E-3</c:v>
                </c:pt>
              </c:numCache>
            </c:numRef>
          </c:xVal>
          <c:yVal>
            <c:numRef>
              <c:f>Sheet1!$J$13:$J$26</c:f>
              <c:numCache>
                <c:formatCode>General</c:formatCode>
                <c:ptCount val="14"/>
                <c:pt idx="0">
                  <c:v>2.3399415014624635E-2</c:v>
                </c:pt>
                <c:pt idx="1">
                  <c:v>1.2024699382515438E-2</c:v>
                </c:pt>
                <c:pt idx="2">
                  <c:v>1.2024699382515438E-2</c:v>
                </c:pt>
                <c:pt idx="3">
                  <c:v>1.2024699382515438E-2</c:v>
                </c:pt>
                <c:pt idx="4">
                  <c:v>2.9249268768280793E-3</c:v>
                </c:pt>
                <c:pt idx="5">
                  <c:v>4.8748781280467989E-3</c:v>
                </c:pt>
                <c:pt idx="6">
                  <c:v>1.4949626259343516E-2</c:v>
                </c:pt>
                <c:pt idx="7">
                  <c:v>3.1524211894702635E-2</c:v>
                </c:pt>
                <c:pt idx="8">
                  <c:v>3.8674033149171269E-2</c:v>
                </c:pt>
                <c:pt idx="9">
                  <c:v>2.3399415014624635E-2</c:v>
                </c:pt>
                <c:pt idx="10">
                  <c:v>4.7123821904452391E-2</c:v>
                </c:pt>
                <c:pt idx="11">
                  <c:v>0</c:v>
                </c:pt>
                <c:pt idx="12">
                  <c:v>2.5349366265843352E-2</c:v>
                </c:pt>
                <c:pt idx="13">
                  <c:v>2.7299317517062074E-2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DA-4955-B58B-F8C68E2247D5}"/>
            </c:ext>
          </c:extLst>
        </c:ser>
        <c:ser>
          <c:idx val="0"/>
          <c:order val="1"/>
          <c:tx>
            <c:v>Low Specificity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Sheet1!$F$2:$F$12</c:f>
              <c:numCache>
                <c:formatCode>General</c:formatCode>
                <c:ptCount val="11"/>
                <c:pt idx="0">
                  <c:v>0.38671157379056953</c:v>
                </c:pt>
                <c:pt idx="1">
                  <c:v>1</c:v>
                </c:pt>
                <c:pt idx="2">
                  <c:v>0.46356399265156156</c:v>
                </c:pt>
                <c:pt idx="3">
                  <c:v>0.42345376607470914</c:v>
                </c:pt>
                <c:pt idx="4">
                  <c:v>0.35303123086344151</c:v>
                </c:pt>
                <c:pt idx="5">
                  <c:v>8.5731781996325786E-3</c:v>
                </c:pt>
                <c:pt idx="6">
                  <c:v>0.21371708511941212</c:v>
                </c:pt>
                <c:pt idx="7">
                  <c:v>0.35303123086344151</c:v>
                </c:pt>
                <c:pt idx="8">
                  <c:v>0.42345376607470914</c:v>
                </c:pt>
                <c:pt idx="9">
                  <c:v>6.1236987140232701E-4</c:v>
                </c:pt>
                <c:pt idx="10">
                  <c:v>0.53123086344151871</c:v>
                </c:pt>
              </c:numCache>
            </c:numRef>
          </c:xVal>
          <c:yVal>
            <c:numRef>
              <c:f>Sheet1!$J$2:$J$12</c:f>
              <c:numCache>
                <c:formatCode>General</c:formatCode>
                <c:ptCount val="11"/>
                <c:pt idx="0">
                  <c:v>0.45563860903477416</c:v>
                </c:pt>
                <c:pt idx="1">
                  <c:v>1</c:v>
                </c:pt>
                <c:pt idx="2">
                  <c:v>0.29769255768605785</c:v>
                </c:pt>
                <c:pt idx="3">
                  <c:v>0.17452063698407541</c:v>
                </c:pt>
                <c:pt idx="4">
                  <c:v>0.27071823204419887</c:v>
                </c:pt>
                <c:pt idx="5">
                  <c:v>1.6249593760155997E-2</c:v>
                </c:pt>
                <c:pt idx="6">
                  <c:v>0.16574585635359115</c:v>
                </c:pt>
                <c:pt idx="7">
                  <c:v>0.17452063698407541</c:v>
                </c:pt>
                <c:pt idx="8">
                  <c:v>0.29769255768605785</c:v>
                </c:pt>
                <c:pt idx="9">
                  <c:v>0</c:v>
                </c:pt>
                <c:pt idx="10">
                  <c:v>0.16574585635359115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A-4955-B58B-F8C68E224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946024"/>
        <c:axId val="672946352"/>
      </c:scatterChart>
      <c:valAx>
        <c:axId val="672946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Normalized OVA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2946352"/>
        <c:crosses val="autoZero"/>
        <c:crossBetween val="midCat"/>
      </c:valAx>
      <c:valAx>
        <c:axId val="672946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Normalized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HSA Score</a:t>
                </a:r>
                <a:endParaRPr lang="en-US" sz="12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294602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45720</xdr:colOff>
      <xdr:row>3</xdr:row>
      <xdr:rowOff>53340</xdr:rowOff>
    </xdr:from>
    <xdr:to>
      <xdr:col>23</xdr:col>
      <xdr:colOff>350520</xdr:colOff>
      <xdr:row>23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F11EF1-1754-4B1E-8161-0F43239FC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525780</xdr:colOff>
      <xdr:row>4</xdr:row>
      <xdr:rowOff>106680</xdr:rowOff>
    </xdr:from>
    <xdr:to>
      <xdr:col>15</xdr:col>
      <xdr:colOff>220980</xdr:colOff>
      <xdr:row>24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8070E7-6392-4E7C-BC22-ED35952CB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7"/>
  <sheetViews>
    <sheetView workbookViewId="0">
      <selection activeCell="M1" activeCellId="1" sqref="A1:A1048576 M1:M1048576"/>
    </sheetView>
  </sheetViews>
  <sheetFormatPr defaultRowHeight="14.4" x14ac:dyDescent="0.3"/>
  <cols>
    <col min="13" max="13" width="18" customWidth="1"/>
  </cols>
  <sheetData>
    <row r="1" spans="1:26" x14ac:dyDescent="0.3">
      <c r="A1" t="s">
        <v>0</v>
      </c>
    </row>
    <row r="2" spans="1:2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</row>
    <row r="3" spans="1:26" x14ac:dyDescent="0.3">
      <c r="A3" t="s">
        <v>27</v>
      </c>
      <c r="C3">
        <v>8</v>
      </c>
      <c r="D3">
        <v>165</v>
      </c>
      <c r="E3">
        <v>95602</v>
      </c>
      <c r="F3">
        <v>156.85</v>
      </c>
      <c r="G3">
        <v>71702.66</v>
      </c>
      <c r="H3" s="1">
        <v>1.2999999999999999E-3</v>
      </c>
      <c r="I3">
        <v>45.52</v>
      </c>
      <c r="J3">
        <v>41395.54</v>
      </c>
      <c r="K3">
        <v>4992</v>
      </c>
      <c r="L3">
        <v>2864</v>
      </c>
      <c r="M3">
        <v>16</v>
      </c>
      <c r="N3">
        <v>2830.29</v>
      </c>
      <c r="O3">
        <v>51.31</v>
      </c>
      <c r="P3" s="1">
        <v>0.84040000000000004</v>
      </c>
      <c r="Q3">
        <v>376.89</v>
      </c>
      <c r="R3">
        <v>1445.76</v>
      </c>
      <c r="S3">
        <v>5000</v>
      </c>
      <c r="T3">
        <v>80</v>
      </c>
      <c r="U3">
        <v>89</v>
      </c>
      <c r="V3">
        <v>79.47</v>
      </c>
      <c r="W3">
        <v>89.31</v>
      </c>
      <c r="X3" s="1">
        <v>0.84179999999999999</v>
      </c>
      <c r="Y3">
        <v>10.44</v>
      </c>
      <c r="Z3">
        <v>7.14</v>
      </c>
    </row>
    <row r="4" spans="1:26" x14ac:dyDescent="0.3">
      <c r="A4" t="s">
        <v>28</v>
      </c>
      <c r="C4">
        <v>47</v>
      </c>
      <c r="D4">
        <v>129</v>
      </c>
      <c r="E4">
        <v>7</v>
      </c>
      <c r="F4">
        <v>122.3</v>
      </c>
      <c r="G4">
        <v>10224.27</v>
      </c>
      <c r="H4" s="1">
        <v>5.3E-3</v>
      </c>
      <c r="I4">
        <v>55.49</v>
      </c>
      <c r="J4">
        <v>29459.35</v>
      </c>
      <c r="K4">
        <v>3879</v>
      </c>
      <c r="L4">
        <v>1596</v>
      </c>
      <c r="M4">
        <v>1165</v>
      </c>
      <c r="N4">
        <v>1471.91</v>
      </c>
      <c r="O4">
        <v>4505.18</v>
      </c>
      <c r="P4" s="1">
        <v>0.43409999999999999</v>
      </c>
      <c r="Q4">
        <v>469.33</v>
      </c>
      <c r="R4">
        <v>13321.45</v>
      </c>
      <c r="S4">
        <v>3930</v>
      </c>
      <c r="T4">
        <v>79</v>
      </c>
      <c r="U4">
        <v>91</v>
      </c>
      <c r="V4">
        <v>78.489999999999995</v>
      </c>
      <c r="W4">
        <v>91.01</v>
      </c>
      <c r="X4" s="1">
        <v>0.43980000000000002</v>
      </c>
      <c r="Y4">
        <v>11.58</v>
      </c>
      <c r="Z4">
        <v>8.14</v>
      </c>
    </row>
    <row r="5" spans="1:26" x14ac:dyDescent="0.3">
      <c r="A5" t="s">
        <v>29</v>
      </c>
      <c r="C5">
        <v>54</v>
      </c>
      <c r="D5">
        <v>141</v>
      </c>
      <c r="E5">
        <v>95602</v>
      </c>
      <c r="F5">
        <v>126.63</v>
      </c>
      <c r="G5">
        <v>65507.48</v>
      </c>
      <c r="H5" s="1">
        <v>7.4999999999999997E-3</v>
      </c>
      <c r="I5">
        <v>51.99</v>
      </c>
      <c r="J5">
        <v>44398.62</v>
      </c>
      <c r="K5">
        <v>3095</v>
      </c>
      <c r="L5">
        <v>1827</v>
      </c>
      <c r="M5">
        <v>12</v>
      </c>
      <c r="N5">
        <v>1766.29</v>
      </c>
      <c r="O5">
        <v>266.07</v>
      </c>
      <c r="P5" s="1">
        <v>0.43090000000000001</v>
      </c>
      <c r="Q5">
        <v>1806.17</v>
      </c>
      <c r="R5">
        <v>4562.5</v>
      </c>
      <c r="S5">
        <v>3166</v>
      </c>
      <c r="T5">
        <v>79</v>
      </c>
      <c r="U5">
        <v>89</v>
      </c>
      <c r="V5">
        <v>78.819999999999993</v>
      </c>
      <c r="W5">
        <v>89.75</v>
      </c>
      <c r="X5" s="1">
        <v>0.44080000000000003</v>
      </c>
      <c r="Y5">
        <v>11.22</v>
      </c>
      <c r="Z5">
        <v>7.93</v>
      </c>
    </row>
    <row r="6" spans="1:26" x14ac:dyDescent="0.3">
      <c r="A6" t="s">
        <v>30</v>
      </c>
      <c r="C6">
        <v>3</v>
      </c>
      <c r="D6">
        <v>31</v>
      </c>
      <c r="E6">
        <v>2</v>
      </c>
      <c r="F6">
        <v>43.25</v>
      </c>
      <c r="G6">
        <v>10.79</v>
      </c>
      <c r="H6" s="1">
        <v>5.0000000000000001E-4</v>
      </c>
      <c r="I6">
        <v>34</v>
      </c>
      <c r="J6">
        <v>12.08</v>
      </c>
      <c r="K6">
        <v>4997</v>
      </c>
      <c r="L6">
        <v>2864</v>
      </c>
      <c r="M6">
        <v>72</v>
      </c>
      <c r="N6">
        <v>2808.6</v>
      </c>
      <c r="O6">
        <v>71.150000000000006</v>
      </c>
      <c r="P6" s="1">
        <v>0.79139999999999999</v>
      </c>
      <c r="Q6">
        <v>322</v>
      </c>
      <c r="R6">
        <v>17.739999999999998</v>
      </c>
      <c r="S6">
        <v>5000</v>
      </c>
      <c r="T6">
        <v>80</v>
      </c>
      <c r="U6">
        <v>89</v>
      </c>
      <c r="V6">
        <v>79.77</v>
      </c>
      <c r="W6">
        <v>89.37</v>
      </c>
      <c r="X6" s="1">
        <v>0.79190000000000005</v>
      </c>
      <c r="Y6">
        <v>10.44</v>
      </c>
      <c r="Z6">
        <v>7.11</v>
      </c>
    </row>
    <row r="7" spans="1:26" x14ac:dyDescent="0.3">
      <c r="A7" t="s">
        <v>31</v>
      </c>
      <c r="C7">
        <v>17</v>
      </c>
      <c r="D7">
        <v>82</v>
      </c>
      <c r="E7">
        <v>6</v>
      </c>
      <c r="F7">
        <v>88.96</v>
      </c>
      <c r="G7">
        <v>38.07</v>
      </c>
      <c r="H7" s="1">
        <v>1.6999999999999999E-3</v>
      </c>
      <c r="I7">
        <v>55.44</v>
      </c>
      <c r="J7">
        <v>72.72</v>
      </c>
      <c r="K7">
        <v>4977</v>
      </c>
      <c r="L7">
        <v>1670</v>
      </c>
      <c r="M7">
        <v>890</v>
      </c>
      <c r="N7">
        <v>1524.46</v>
      </c>
      <c r="O7">
        <v>848.51</v>
      </c>
      <c r="P7" s="1">
        <v>0.49780000000000002</v>
      </c>
      <c r="Q7">
        <v>443.89</v>
      </c>
      <c r="R7">
        <v>572.30999999999995</v>
      </c>
      <c r="S7">
        <v>5000</v>
      </c>
      <c r="T7">
        <v>79</v>
      </c>
      <c r="U7">
        <v>90</v>
      </c>
      <c r="V7">
        <v>78.55</v>
      </c>
      <c r="W7">
        <v>90.36</v>
      </c>
      <c r="X7" s="1">
        <v>0.50009999999999999</v>
      </c>
      <c r="Y7">
        <v>10.91</v>
      </c>
      <c r="Z7">
        <v>7.73</v>
      </c>
    </row>
    <row r="8" spans="1:26" x14ac:dyDescent="0.3">
      <c r="A8" t="s">
        <v>32</v>
      </c>
      <c r="C8">
        <v>20</v>
      </c>
      <c r="D8">
        <v>96</v>
      </c>
      <c r="E8">
        <v>3</v>
      </c>
      <c r="F8">
        <v>74.760000000000005</v>
      </c>
      <c r="G8">
        <v>8.2899999999999991</v>
      </c>
      <c r="H8" s="1">
        <v>2.0999999999999999E-3</v>
      </c>
      <c r="I8">
        <v>38.67</v>
      </c>
      <c r="J8">
        <v>7.09</v>
      </c>
      <c r="K8">
        <v>4979</v>
      </c>
      <c r="L8">
        <v>1999</v>
      </c>
      <c r="M8">
        <v>57</v>
      </c>
      <c r="N8">
        <v>1866.13</v>
      </c>
      <c r="O8">
        <v>57.88</v>
      </c>
      <c r="P8" s="1">
        <v>0.52080000000000004</v>
      </c>
      <c r="Q8">
        <v>516.65</v>
      </c>
      <c r="R8">
        <v>42.65</v>
      </c>
      <c r="S8">
        <v>5000</v>
      </c>
      <c r="T8">
        <v>79</v>
      </c>
      <c r="U8">
        <v>89</v>
      </c>
      <c r="V8">
        <v>78.819999999999993</v>
      </c>
      <c r="W8">
        <v>89.69</v>
      </c>
      <c r="X8" s="1">
        <v>0.52300000000000002</v>
      </c>
      <c r="Y8">
        <v>11.03</v>
      </c>
      <c r="Z8">
        <v>7.53</v>
      </c>
    </row>
    <row r="9" spans="1:26" x14ac:dyDescent="0.3">
      <c r="A9" t="s">
        <v>33</v>
      </c>
      <c r="C9">
        <v>12</v>
      </c>
      <c r="D9">
        <v>112</v>
      </c>
      <c r="E9">
        <v>80</v>
      </c>
      <c r="F9">
        <v>93.58</v>
      </c>
      <c r="G9">
        <v>84.31</v>
      </c>
      <c r="H9" s="1">
        <v>1.5E-3</v>
      </c>
      <c r="I9">
        <v>55.96</v>
      </c>
      <c r="J9">
        <v>76.5</v>
      </c>
      <c r="K9">
        <v>4987</v>
      </c>
      <c r="L9">
        <v>1165</v>
      </c>
      <c r="M9">
        <v>1596</v>
      </c>
      <c r="N9">
        <v>1388.86</v>
      </c>
      <c r="O9">
        <v>2094.25</v>
      </c>
      <c r="P9" s="1">
        <v>0.62360000000000004</v>
      </c>
      <c r="Q9">
        <v>1805.7</v>
      </c>
      <c r="R9">
        <v>3908.8</v>
      </c>
      <c r="S9">
        <v>5000</v>
      </c>
      <c r="T9">
        <v>80</v>
      </c>
      <c r="U9">
        <v>89</v>
      </c>
      <c r="V9">
        <v>79.36</v>
      </c>
      <c r="W9">
        <v>89.74</v>
      </c>
      <c r="X9" s="1">
        <v>0.62519999999999998</v>
      </c>
      <c r="Y9">
        <v>11.19</v>
      </c>
      <c r="Z9">
        <v>7.33</v>
      </c>
    </row>
    <row r="10" spans="1:26" x14ac:dyDescent="0.3">
      <c r="A10" t="s">
        <v>34</v>
      </c>
      <c r="C10">
        <v>102</v>
      </c>
      <c r="D10">
        <v>193</v>
      </c>
      <c r="E10">
        <v>147</v>
      </c>
      <c r="F10">
        <v>186.7</v>
      </c>
      <c r="G10">
        <v>149.41999999999999</v>
      </c>
      <c r="H10" s="1">
        <v>1.23E-2</v>
      </c>
      <c r="I10">
        <v>30.03</v>
      </c>
      <c r="J10">
        <v>62</v>
      </c>
      <c r="K10">
        <v>4927</v>
      </c>
      <c r="L10">
        <v>1114</v>
      </c>
      <c r="M10">
        <v>2996</v>
      </c>
      <c r="N10">
        <v>1264.77</v>
      </c>
      <c r="O10">
        <v>3188.12</v>
      </c>
      <c r="P10" s="1">
        <v>0.59250000000000003</v>
      </c>
      <c r="Q10">
        <v>1628.64</v>
      </c>
      <c r="R10">
        <v>3597.35</v>
      </c>
      <c r="S10">
        <v>5000</v>
      </c>
      <c r="T10">
        <v>80</v>
      </c>
      <c r="U10">
        <v>91</v>
      </c>
      <c r="V10">
        <v>80.05</v>
      </c>
      <c r="W10">
        <v>91.04</v>
      </c>
      <c r="X10" s="1">
        <v>0.60129999999999995</v>
      </c>
      <c r="Y10">
        <v>10.72</v>
      </c>
      <c r="Z10">
        <v>7.5</v>
      </c>
    </row>
    <row r="11" spans="1:26" x14ac:dyDescent="0.3">
      <c r="A11" t="s">
        <v>35</v>
      </c>
      <c r="C11">
        <v>17</v>
      </c>
      <c r="D11">
        <v>98</v>
      </c>
      <c r="E11">
        <v>29</v>
      </c>
      <c r="F11">
        <v>94.05</v>
      </c>
      <c r="G11">
        <v>48.9</v>
      </c>
      <c r="H11" s="1">
        <v>2E-3</v>
      </c>
      <c r="I11">
        <v>43.72</v>
      </c>
      <c r="J11">
        <v>58.88</v>
      </c>
      <c r="K11">
        <v>4982</v>
      </c>
      <c r="L11">
        <v>931</v>
      </c>
      <c r="M11">
        <v>1747</v>
      </c>
      <c r="N11">
        <v>1190.22</v>
      </c>
      <c r="O11">
        <v>2345.29</v>
      </c>
      <c r="P11" s="1">
        <v>0.58960000000000001</v>
      </c>
      <c r="Q11">
        <v>2424.87</v>
      </c>
      <c r="R11">
        <v>4853.25</v>
      </c>
      <c r="S11">
        <v>5000</v>
      </c>
      <c r="T11">
        <v>79</v>
      </c>
      <c r="U11">
        <v>90</v>
      </c>
      <c r="V11">
        <v>78.61</v>
      </c>
      <c r="W11">
        <v>90.02</v>
      </c>
      <c r="X11" s="1">
        <v>0.5917</v>
      </c>
      <c r="Y11">
        <v>10.98</v>
      </c>
      <c r="Z11">
        <v>7.44</v>
      </c>
    </row>
    <row r="12" spans="1:26" x14ac:dyDescent="0.3">
      <c r="A12" t="s">
        <v>36</v>
      </c>
      <c r="C12">
        <v>10</v>
      </c>
      <c r="D12">
        <v>132</v>
      </c>
      <c r="E12">
        <v>95602</v>
      </c>
      <c r="F12">
        <v>130.38999999999999</v>
      </c>
      <c r="G12">
        <v>76482.78</v>
      </c>
      <c r="H12" s="1">
        <v>1.6999999999999999E-3</v>
      </c>
      <c r="I12">
        <v>46.71</v>
      </c>
      <c r="J12">
        <v>38239.22</v>
      </c>
      <c r="K12">
        <v>4989</v>
      </c>
      <c r="L12">
        <v>1670</v>
      </c>
      <c r="M12">
        <v>29</v>
      </c>
      <c r="N12">
        <v>1671.71</v>
      </c>
      <c r="O12">
        <v>85.3</v>
      </c>
      <c r="P12" s="1">
        <v>0.84360000000000002</v>
      </c>
      <c r="Q12">
        <v>179.8</v>
      </c>
      <c r="R12">
        <v>1642.57</v>
      </c>
      <c r="S12">
        <v>5000</v>
      </c>
      <c r="T12">
        <v>80</v>
      </c>
      <c r="U12">
        <v>89</v>
      </c>
      <c r="V12">
        <v>79.739999999999995</v>
      </c>
      <c r="W12">
        <v>89.47</v>
      </c>
      <c r="X12" s="1">
        <v>0.84550000000000003</v>
      </c>
      <c r="Y12">
        <v>10.54</v>
      </c>
      <c r="Z12">
        <v>7.11</v>
      </c>
    </row>
    <row r="13" spans="1:26" x14ac:dyDescent="0.3">
      <c r="A13" t="s">
        <v>37</v>
      </c>
      <c r="C13">
        <v>12</v>
      </c>
      <c r="D13">
        <v>120</v>
      </c>
      <c r="E13">
        <v>95602</v>
      </c>
      <c r="F13">
        <v>126.91</v>
      </c>
      <c r="G13">
        <v>63739.51</v>
      </c>
      <c r="H13" s="1">
        <v>1.6000000000000001E-3</v>
      </c>
      <c r="I13">
        <v>54.55</v>
      </c>
      <c r="J13">
        <v>45060.91</v>
      </c>
      <c r="K13">
        <v>4987</v>
      </c>
      <c r="L13">
        <v>2187</v>
      </c>
      <c r="M13">
        <v>221</v>
      </c>
      <c r="N13">
        <v>2189.98</v>
      </c>
      <c r="O13">
        <v>975.45</v>
      </c>
      <c r="P13" s="1">
        <v>0.66020000000000001</v>
      </c>
      <c r="Q13">
        <v>263.86</v>
      </c>
      <c r="R13">
        <v>6363.86</v>
      </c>
      <c r="S13">
        <v>5000</v>
      </c>
      <c r="T13">
        <v>80</v>
      </c>
      <c r="U13">
        <v>90</v>
      </c>
      <c r="V13">
        <v>79.39</v>
      </c>
      <c r="W13">
        <v>89.93</v>
      </c>
      <c r="X13" s="1">
        <v>0.66190000000000004</v>
      </c>
      <c r="Y13">
        <v>11.03</v>
      </c>
      <c r="Z13">
        <v>7.17</v>
      </c>
    </row>
    <row r="14" spans="1:26" x14ac:dyDescent="0.3">
      <c r="A14" t="s">
        <v>38</v>
      </c>
      <c r="C14">
        <v>84</v>
      </c>
      <c r="D14">
        <v>147</v>
      </c>
      <c r="E14">
        <v>95602</v>
      </c>
      <c r="F14">
        <v>138.74</v>
      </c>
      <c r="G14">
        <v>53494.3</v>
      </c>
      <c r="H14" s="1">
        <v>2.0799999999999999E-2</v>
      </c>
      <c r="I14">
        <v>50.13</v>
      </c>
      <c r="J14">
        <v>47458.46</v>
      </c>
      <c r="K14">
        <v>1674</v>
      </c>
      <c r="L14">
        <v>1219</v>
      </c>
      <c r="M14">
        <v>40</v>
      </c>
      <c r="N14">
        <v>1211.9000000000001</v>
      </c>
      <c r="O14">
        <v>1456.53</v>
      </c>
      <c r="P14" s="1">
        <v>0.41510000000000002</v>
      </c>
      <c r="Q14">
        <v>2362.46</v>
      </c>
      <c r="R14">
        <v>10952.71</v>
      </c>
      <c r="S14">
        <v>1754</v>
      </c>
      <c r="T14">
        <v>79</v>
      </c>
      <c r="U14">
        <v>89</v>
      </c>
      <c r="V14">
        <v>78.87</v>
      </c>
      <c r="W14">
        <v>90.18</v>
      </c>
      <c r="X14" s="1">
        <v>0.43490000000000001</v>
      </c>
      <c r="Y14">
        <v>11.31</v>
      </c>
      <c r="Z14">
        <v>8.34</v>
      </c>
    </row>
    <row r="15" spans="1:26" x14ac:dyDescent="0.3">
      <c r="A15" t="s">
        <v>39</v>
      </c>
      <c r="C15">
        <v>4</v>
      </c>
      <c r="D15">
        <v>92</v>
      </c>
      <c r="E15">
        <v>1</v>
      </c>
      <c r="F15">
        <v>89.68</v>
      </c>
      <c r="G15">
        <v>12.04</v>
      </c>
      <c r="H15" s="1">
        <v>5.9999999999999995E-4</v>
      </c>
      <c r="I15">
        <v>17.78</v>
      </c>
      <c r="J15">
        <v>14.49</v>
      </c>
      <c r="K15">
        <v>4995</v>
      </c>
      <c r="L15">
        <v>1596</v>
      </c>
      <c r="M15">
        <v>129</v>
      </c>
      <c r="N15">
        <v>1586.54</v>
      </c>
      <c r="O15">
        <v>131.26</v>
      </c>
      <c r="P15" s="1">
        <v>0.8014</v>
      </c>
      <c r="Q15">
        <v>164.34</v>
      </c>
      <c r="R15">
        <v>63.08</v>
      </c>
      <c r="S15">
        <v>5000</v>
      </c>
      <c r="T15">
        <v>80</v>
      </c>
      <c r="U15">
        <v>89</v>
      </c>
      <c r="V15">
        <v>79.45</v>
      </c>
      <c r="W15">
        <v>89.44</v>
      </c>
      <c r="X15" s="1">
        <v>0.80220000000000002</v>
      </c>
      <c r="Y15">
        <v>10.71</v>
      </c>
      <c r="Z15">
        <v>7.2</v>
      </c>
    </row>
    <row r="16" spans="1:26" x14ac:dyDescent="0.3">
      <c r="A16" t="s">
        <v>40</v>
      </c>
      <c r="C16">
        <v>2</v>
      </c>
      <c r="D16">
        <v>21</v>
      </c>
      <c r="E16">
        <v>2</v>
      </c>
      <c r="F16">
        <v>68.959999999999994</v>
      </c>
      <c r="G16">
        <v>3.55</v>
      </c>
      <c r="H16" s="1">
        <v>2.9999999999999997E-4</v>
      </c>
      <c r="I16">
        <v>48.61</v>
      </c>
      <c r="J16">
        <v>1.98</v>
      </c>
      <c r="K16">
        <v>4998</v>
      </c>
      <c r="L16">
        <v>2091</v>
      </c>
      <c r="M16">
        <v>94</v>
      </c>
      <c r="N16">
        <v>2134.11</v>
      </c>
      <c r="O16">
        <v>94.24</v>
      </c>
      <c r="P16" s="1">
        <v>0.73699999999999999</v>
      </c>
      <c r="Q16">
        <v>234.44</v>
      </c>
      <c r="R16">
        <v>23.48</v>
      </c>
      <c r="S16">
        <v>5000</v>
      </c>
      <c r="T16">
        <v>80</v>
      </c>
      <c r="U16">
        <v>89</v>
      </c>
      <c r="V16">
        <v>79.599999999999994</v>
      </c>
      <c r="W16">
        <v>89.55</v>
      </c>
      <c r="X16" s="1">
        <v>0.73719999999999997</v>
      </c>
      <c r="Y16">
        <v>10.49</v>
      </c>
      <c r="Z16">
        <v>7.15</v>
      </c>
    </row>
    <row r="17" spans="1:26" x14ac:dyDescent="0.3">
      <c r="A17" t="s">
        <v>41</v>
      </c>
      <c r="C17">
        <v>41</v>
      </c>
      <c r="D17">
        <v>135</v>
      </c>
      <c r="E17">
        <v>14</v>
      </c>
      <c r="F17">
        <v>127.54</v>
      </c>
      <c r="G17">
        <v>13.74</v>
      </c>
      <c r="H17" s="1">
        <v>5.3E-3</v>
      </c>
      <c r="I17">
        <v>66.349999999999994</v>
      </c>
      <c r="J17">
        <v>9.68</v>
      </c>
      <c r="K17">
        <v>4063</v>
      </c>
      <c r="L17">
        <v>1165</v>
      </c>
      <c r="M17">
        <v>107</v>
      </c>
      <c r="N17">
        <v>1146.06</v>
      </c>
      <c r="O17">
        <v>107.52</v>
      </c>
      <c r="P17" s="1">
        <v>0.52700000000000002</v>
      </c>
      <c r="Q17">
        <v>349.44</v>
      </c>
      <c r="R17">
        <v>87.53</v>
      </c>
      <c r="S17">
        <v>4101</v>
      </c>
      <c r="T17">
        <v>80</v>
      </c>
      <c r="U17">
        <v>90</v>
      </c>
      <c r="V17">
        <v>78.94</v>
      </c>
      <c r="W17">
        <v>90.48</v>
      </c>
      <c r="X17" s="1">
        <v>0.53190000000000004</v>
      </c>
      <c r="Y17">
        <v>11.07</v>
      </c>
      <c r="Z17">
        <v>7.69</v>
      </c>
    </row>
    <row r="18" spans="1:26" x14ac:dyDescent="0.3">
      <c r="A18" t="s">
        <v>42</v>
      </c>
      <c r="C18">
        <v>14</v>
      </c>
      <c r="D18">
        <v>105</v>
      </c>
      <c r="E18">
        <v>9</v>
      </c>
      <c r="F18">
        <v>88.97</v>
      </c>
      <c r="G18">
        <v>21.93</v>
      </c>
      <c r="H18" s="1">
        <v>1.6999999999999999E-3</v>
      </c>
      <c r="I18">
        <v>62.13</v>
      </c>
      <c r="J18">
        <v>25.33</v>
      </c>
      <c r="K18">
        <v>4986</v>
      </c>
      <c r="L18">
        <v>1065</v>
      </c>
      <c r="M18">
        <v>3134</v>
      </c>
      <c r="N18">
        <v>1184.5999999999999</v>
      </c>
      <c r="O18">
        <v>3331.46</v>
      </c>
      <c r="P18" s="1">
        <v>0.61880000000000002</v>
      </c>
      <c r="Q18">
        <v>1451.79</v>
      </c>
      <c r="R18">
        <v>3111.5</v>
      </c>
      <c r="S18">
        <v>5000</v>
      </c>
      <c r="T18">
        <v>80</v>
      </c>
      <c r="U18">
        <v>91</v>
      </c>
      <c r="V18">
        <v>79.45</v>
      </c>
      <c r="W18">
        <v>90.74</v>
      </c>
      <c r="X18" s="1">
        <v>0.62050000000000005</v>
      </c>
      <c r="Y18">
        <v>10.7</v>
      </c>
      <c r="Z18">
        <v>7.28</v>
      </c>
    </row>
    <row r="19" spans="1:26" x14ac:dyDescent="0.3">
      <c r="A19" t="s">
        <v>43</v>
      </c>
      <c r="C19">
        <v>4</v>
      </c>
      <c r="D19">
        <v>51</v>
      </c>
      <c r="E19">
        <v>2</v>
      </c>
      <c r="F19">
        <v>66.680000000000007</v>
      </c>
      <c r="G19">
        <v>34.39</v>
      </c>
      <c r="H19" s="1">
        <v>5.0000000000000001E-4</v>
      </c>
      <c r="I19">
        <v>27.49</v>
      </c>
      <c r="J19">
        <v>32.659999999999997</v>
      </c>
      <c r="K19">
        <v>4994</v>
      </c>
      <c r="L19">
        <v>1018</v>
      </c>
      <c r="M19">
        <v>2393</v>
      </c>
      <c r="N19">
        <v>1142.28</v>
      </c>
      <c r="O19">
        <v>2541.7199999999998</v>
      </c>
      <c r="P19" s="1">
        <v>0.65620000000000001</v>
      </c>
      <c r="Q19">
        <v>1455.07</v>
      </c>
      <c r="R19">
        <v>2938.53</v>
      </c>
      <c r="S19">
        <v>5000</v>
      </c>
      <c r="T19">
        <v>80</v>
      </c>
      <c r="U19">
        <v>90</v>
      </c>
      <c r="V19">
        <v>79.569999999999993</v>
      </c>
      <c r="W19">
        <v>90.43</v>
      </c>
      <c r="X19" s="1">
        <v>0.65690000000000004</v>
      </c>
      <c r="Y19">
        <v>10.73</v>
      </c>
      <c r="Z19">
        <v>7.08</v>
      </c>
    </row>
    <row r="20" spans="1:26" x14ac:dyDescent="0.3">
      <c r="A20" t="s">
        <v>44</v>
      </c>
      <c r="C20">
        <v>137</v>
      </c>
      <c r="D20">
        <v>184</v>
      </c>
      <c r="E20">
        <v>264</v>
      </c>
      <c r="F20">
        <v>175.09</v>
      </c>
      <c r="G20">
        <v>256.99</v>
      </c>
      <c r="H20" s="1">
        <v>1.6E-2</v>
      </c>
      <c r="I20">
        <v>39.46</v>
      </c>
      <c r="J20">
        <v>108.62</v>
      </c>
      <c r="K20">
        <v>4397</v>
      </c>
      <c r="L20">
        <v>567</v>
      </c>
      <c r="M20">
        <v>1165</v>
      </c>
      <c r="N20">
        <v>971.31</v>
      </c>
      <c r="O20">
        <v>1973.24</v>
      </c>
      <c r="P20" s="1">
        <v>0.51219999999999999</v>
      </c>
      <c r="Q20">
        <v>3537.82</v>
      </c>
      <c r="R20">
        <v>6506.66</v>
      </c>
      <c r="S20">
        <v>4514</v>
      </c>
      <c r="T20">
        <v>79</v>
      </c>
      <c r="U20">
        <v>90</v>
      </c>
      <c r="V20">
        <v>78.44</v>
      </c>
      <c r="W20">
        <v>90.78</v>
      </c>
      <c r="X20" s="1">
        <v>0.52590000000000003</v>
      </c>
      <c r="Y20">
        <v>10.83</v>
      </c>
      <c r="Z20">
        <v>7.64</v>
      </c>
    </row>
    <row r="21" spans="1:26" x14ac:dyDescent="0.3">
      <c r="A21" t="s">
        <v>45</v>
      </c>
      <c r="C21">
        <v>25</v>
      </c>
      <c r="D21">
        <v>118</v>
      </c>
      <c r="E21">
        <v>16</v>
      </c>
      <c r="F21">
        <v>133.96</v>
      </c>
      <c r="G21">
        <v>179.81</v>
      </c>
      <c r="H21" s="1">
        <v>3.0999999999999999E-3</v>
      </c>
      <c r="I21">
        <v>48.82</v>
      </c>
      <c r="J21">
        <v>228.81</v>
      </c>
      <c r="K21">
        <v>4976</v>
      </c>
      <c r="L21">
        <v>710</v>
      </c>
      <c r="M21">
        <v>3278</v>
      </c>
      <c r="N21">
        <v>766.5</v>
      </c>
      <c r="O21">
        <v>5727.33</v>
      </c>
      <c r="P21" s="1">
        <v>0.61480000000000001</v>
      </c>
      <c r="Q21">
        <v>658.27</v>
      </c>
      <c r="R21">
        <v>11744.99</v>
      </c>
      <c r="S21">
        <v>5000</v>
      </c>
      <c r="T21">
        <v>79</v>
      </c>
      <c r="U21">
        <v>90</v>
      </c>
      <c r="V21">
        <v>78.41</v>
      </c>
      <c r="W21">
        <v>90.74</v>
      </c>
      <c r="X21" s="1">
        <v>0.61770000000000003</v>
      </c>
      <c r="Y21">
        <v>11.14</v>
      </c>
      <c r="Z21">
        <v>7.83</v>
      </c>
    </row>
    <row r="22" spans="1:26" x14ac:dyDescent="0.3">
      <c r="A22" t="s">
        <v>46</v>
      </c>
      <c r="C22">
        <v>13</v>
      </c>
      <c r="D22">
        <v>86</v>
      </c>
      <c r="E22">
        <v>15</v>
      </c>
      <c r="F22">
        <v>79.64</v>
      </c>
      <c r="G22">
        <v>14.27</v>
      </c>
      <c r="H22" s="1">
        <v>1.6000000000000001E-3</v>
      </c>
      <c r="I22">
        <v>37.340000000000003</v>
      </c>
      <c r="J22">
        <v>9.98</v>
      </c>
      <c r="K22">
        <v>4986</v>
      </c>
      <c r="L22">
        <v>973</v>
      </c>
      <c r="M22">
        <v>3134</v>
      </c>
      <c r="N22">
        <v>941.19</v>
      </c>
      <c r="O22">
        <v>2968.89</v>
      </c>
      <c r="P22" s="1">
        <v>0.62029999999999996</v>
      </c>
      <c r="Q22">
        <v>292.18</v>
      </c>
      <c r="R22">
        <v>808.28</v>
      </c>
      <c r="S22">
        <v>5000</v>
      </c>
      <c r="T22">
        <v>79</v>
      </c>
      <c r="U22">
        <v>90</v>
      </c>
      <c r="V22">
        <v>78.56</v>
      </c>
      <c r="W22">
        <v>90.11</v>
      </c>
      <c r="X22" s="1">
        <v>0.622</v>
      </c>
      <c r="Y22">
        <v>10.34</v>
      </c>
      <c r="Z22">
        <v>7.49</v>
      </c>
    </row>
    <row r="23" spans="1:26" x14ac:dyDescent="0.3">
      <c r="A23" t="s">
        <v>47</v>
      </c>
      <c r="C23">
        <v>13</v>
      </c>
      <c r="D23">
        <v>107</v>
      </c>
      <c r="E23">
        <v>14</v>
      </c>
      <c r="F23">
        <v>89.63</v>
      </c>
      <c r="G23">
        <v>34.74</v>
      </c>
      <c r="H23" s="1">
        <v>1.9E-3</v>
      </c>
      <c r="I23">
        <v>46.95</v>
      </c>
      <c r="J23">
        <v>63.78</v>
      </c>
      <c r="K23">
        <v>4987</v>
      </c>
      <c r="L23">
        <v>679</v>
      </c>
      <c r="M23">
        <v>3278</v>
      </c>
      <c r="N23">
        <v>879.44</v>
      </c>
      <c r="O23">
        <v>3503.82</v>
      </c>
      <c r="P23" s="1">
        <v>0.73939999999999995</v>
      </c>
      <c r="Q23">
        <v>1172.51</v>
      </c>
      <c r="R23">
        <v>2689.22</v>
      </c>
      <c r="S23">
        <v>5000</v>
      </c>
      <c r="T23">
        <v>79</v>
      </c>
      <c r="U23">
        <v>91</v>
      </c>
      <c r="V23">
        <v>78.98</v>
      </c>
      <c r="W23">
        <v>91.3</v>
      </c>
      <c r="X23" s="1">
        <v>0.74129999999999996</v>
      </c>
      <c r="Y23">
        <v>10.89</v>
      </c>
      <c r="Z23">
        <v>7.47</v>
      </c>
    </row>
    <row r="24" spans="1:26" x14ac:dyDescent="0.3">
      <c r="A24" t="s">
        <v>48</v>
      </c>
      <c r="C24">
        <v>14</v>
      </c>
      <c r="D24">
        <v>100</v>
      </c>
      <c r="E24">
        <v>5</v>
      </c>
      <c r="F24">
        <v>93.2</v>
      </c>
      <c r="G24">
        <v>6844.45</v>
      </c>
      <c r="H24" s="1">
        <v>1.4E-3</v>
      </c>
      <c r="I24">
        <v>49.4</v>
      </c>
      <c r="J24">
        <v>24617.040000000001</v>
      </c>
      <c r="K24">
        <v>4983</v>
      </c>
      <c r="L24">
        <v>1670</v>
      </c>
      <c r="M24">
        <v>1747</v>
      </c>
      <c r="N24">
        <v>1642.56</v>
      </c>
      <c r="O24">
        <v>2958.49</v>
      </c>
      <c r="P24" s="1">
        <v>0.51019999999999999</v>
      </c>
      <c r="Q24">
        <v>397.58</v>
      </c>
      <c r="R24">
        <v>7353.13</v>
      </c>
      <c r="S24">
        <v>5000</v>
      </c>
      <c r="T24">
        <v>80</v>
      </c>
      <c r="U24">
        <v>90</v>
      </c>
      <c r="V24">
        <v>79.17</v>
      </c>
      <c r="W24">
        <v>90.12</v>
      </c>
      <c r="X24" s="1">
        <v>0.51190000000000002</v>
      </c>
      <c r="Y24">
        <v>11.09</v>
      </c>
      <c r="Z24">
        <v>7.57</v>
      </c>
    </row>
    <row r="25" spans="1:26" x14ac:dyDescent="0.3">
      <c r="A25" t="s">
        <v>49</v>
      </c>
      <c r="C25">
        <v>8</v>
      </c>
      <c r="D25">
        <v>96</v>
      </c>
      <c r="E25">
        <v>7</v>
      </c>
      <c r="F25">
        <v>101.48</v>
      </c>
      <c r="G25">
        <v>35853.760000000002</v>
      </c>
      <c r="H25" s="1">
        <v>1.5E-3</v>
      </c>
      <c r="I25">
        <v>33.159999999999997</v>
      </c>
      <c r="J25">
        <v>46281.09</v>
      </c>
      <c r="K25">
        <v>4992</v>
      </c>
      <c r="L25">
        <v>1275</v>
      </c>
      <c r="M25">
        <v>27</v>
      </c>
      <c r="N25">
        <v>1305.72</v>
      </c>
      <c r="O25">
        <v>75.98</v>
      </c>
      <c r="P25" s="1">
        <v>0.95760000000000001</v>
      </c>
      <c r="Q25">
        <v>125.12</v>
      </c>
      <c r="R25">
        <v>1700.53</v>
      </c>
      <c r="S25">
        <v>5000</v>
      </c>
      <c r="T25">
        <v>80</v>
      </c>
      <c r="U25">
        <v>89</v>
      </c>
      <c r="V25">
        <v>79.7</v>
      </c>
      <c r="W25">
        <v>89.36</v>
      </c>
      <c r="X25" s="1">
        <v>0.95909999999999995</v>
      </c>
      <c r="Y25">
        <v>10.47</v>
      </c>
      <c r="Z25">
        <v>6.9</v>
      </c>
    </row>
    <row r="26" spans="1:26" x14ac:dyDescent="0.3">
      <c r="A26" t="s">
        <v>50</v>
      </c>
      <c r="C26">
        <v>8</v>
      </c>
      <c r="D26">
        <v>138</v>
      </c>
      <c r="E26">
        <v>95602</v>
      </c>
      <c r="F26">
        <v>126.56</v>
      </c>
      <c r="G26">
        <v>59754.87</v>
      </c>
      <c r="H26" s="1">
        <v>1.4E-3</v>
      </c>
      <c r="I26">
        <v>42.21</v>
      </c>
      <c r="J26">
        <v>46278.94</v>
      </c>
      <c r="K26">
        <v>4991</v>
      </c>
      <c r="L26">
        <v>2618</v>
      </c>
      <c r="M26">
        <v>16</v>
      </c>
      <c r="N26">
        <v>2673.17</v>
      </c>
      <c r="O26">
        <v>34.39</v>
      </c>
      <c r="P26" s="1">
        <v>0.84650000000000003</v>
      </c>
      <c r="Q26">
        <v>276.89</v>
      </c>
      <c r="R26">
        <v>593.62</v>
      </c>
      <c r="S26">
        <v>5000</v>
      </c>
      <c r="T26">
        <v>80</v>
      </c>
      <c r="U26">
        <v>89</v>
      </c>
      <c r="V26">
        <v>79.87</v>
      </c>
      <c r="W26">
        <v>89.26</v>
      </c>
      <c r="X26" s="1">
        <v>0.84799999999999998</v>
      </c>
      <c r="Y26">
        <v>10.58</v>
      </c>
      <c r="Z26">
        <v>7.23</v>
      </c>
    </row>
    <row r="27" spans="1:26" x14ac:dyDescent="0.3">
      <c r="A27" t="s">
        <v>51</v>
      </c>
      <c r="C27">
        <v>6</v>
      </c>
      <c r="D27">
        <v>64</v>
      </c>
      <c r="E27">
        <v>10</v>
      </c>
      <c r="F27">
        <v>71.33</v>
      </c>
      <c r="G27">
        <v>17.989999999999998</v>
      </c>
      <c r="H27" s="1">
        <v>8.0000000000000004E-4</v>
      </c>
      <c r="I27">
        <v>29.61</v>
      </c>
      <c r="J27">
        <v>13.4</v>
      </c>
      <c r="K27">
        <v>4993</v>
      </c>
      <c r="L27">
        <v>2288</v>
      </c>
      <c r="M27">
        <v>567</v>
      </c>
      <c r="N27">
        <v>2273.9699999999998</v>
      </c>
      <c r="O27">
        <v>569.95000000000005</v>
      </c>
      <c r="P27" s="1">
        <v>0.66669999999999996</v>
      </c>
      <c r="Q27">
        <v>303.52</v>
      </c>
      <c r="R27">
        <v>225.61</v>
      </c>
      <c r="S27">
        <v>5000</v>
      </c>
      <c r="T27">
        <v>80</v>
      </c>
      <c r="U27">
        <v>90</v>
      </c>
      <c r="V27">
        <v>79.680000000000007</v>
      </c>
      <c r="W27">
        <v>89.9</v>
      </c>
      <c r="X27" s="1">
        <v>0.66759999999999997</v>
      </c>
      <c r="Y27">
        <v>10.72</v>
      </c>
      <c r="Z27">
        <v>7.42</v>
      </c>
    </row>
    <row r="28" spans="1:26" x14ac:dyDescent="0.3">
      <c r="A28" t="s">
        <v>52</v>
      </c>
      <c r="C28">
        <v>4</v>
      </c>
      <c r="D28">
        <v>70</v>
      </c>
      <c r="E28">
        <v>4</v>
      </c>
      <c r="F28">
        <v>70.28</v>
      </c>
      <c r="G28">
        <v>10.11</v>
      </c>
      <c r="H28" s="1">
        <v>8.0000000000000004E-4</v>
      </c>
      <c r="I28">
        <v>15.08</v>
      </c>
      <c r="J28">
        <v>7.75</v>
      </c>
      <c r="K28">
        <v>4996</v>
      </c>
      <c r="L28">
        <v>1219</v>
      </c>
      <c r="M28">
        <v>176</v>
      </c>
      <c r="N28">
        <v>1246.6600000000001</v>
      </c>
      <c r="O28">
        <v>177.35</v>
      </c>
      <c r="P28" s="1">
        <v>0.95950000000000002</v>
      </c>
      <c r="Q28">
        <v>132.12</v>
      </c>
      <c r="R28">
        <v>23.89</v>
      </c>
      <c r="S28">
        <v>5000</v>
      </c>
      <c r="T28">
        <v>80</v>
      </c>
      <c r="U28">
        <v>89</v>
      </c>
      <c r="V28">
        <v>79.69</v>
      </c>
      <c r="W28">
        <v>89.52</v>
      </c>
      <c r="X28" s="1">
        <v>0.96020000000000005</v>
      </c>
      <c r="Y28">
        <v>10.56</v>
      </c>
      <c r="Z28">
        <v>7.22</v>
      </c>
    </row>
    <row r="29" spans="1:26" x14ac:dyDescent="0.3">
      <c r="A29" t="s">
        <v>53</v>
      </c>
      <c r="C29">
        <v>4</v>
      </c>
      <c r="D29">
        <v>88</v>
      </c>
      <c r="E29">
        <v>12</v>
      </c>
      <c r="F29">
        <v>78.66</v>
      </c>
      <c r="G29">
        <v>17.850000000000001</v>
      </c>
      <c r="H29" s="1">
        <v>6.9999999999999999E-4</v>
      </c>
      <c r="I29">
        <v>31.69</v>
      </c>
      <c r="J29">
        <v>12.44</v>
      </c>
      <c r="K29">
        <v>4995</v>
      </c>
      <c r="L29">
        <v>2503</v>
      </c>
      <c r="M29">
        <v>66</v>
      </c>
      <c r="N29">
        <v>2552.4299999999998</v>
      </c>
      <c r="O29">
        <v>67.650000000000006</v>
      </c>
      <c r="P29" s="1">
        <v>0.87749999999999995</v>
      </c>
      <c r="Q29">
        <v>272.45999999999998</v>
      </c>
      <c r="R29">
        <v>14.21</v>
      </c>
      <c r="S29">
        <v>5000</v>
      </c>
      <c r="T29">
        <v>80</v>
      </c>
      <c r="U29">
        <v>89</v>
      </c>
      <c r="V29">
        <v>79.72</v>
      </c>
      <c r="W29">
        <v>89.58</v>
      </c>
      <c r="X29" s="1">
        <v>0.87839999999999996</v>
      </c>
      <c r="Y29">
        <v>10.51</v>
      </c>
      <c r="Z29">
        <v>7.2</v>
      </c>
    </row>
    <row r="30" spans="1:26" x14ac:dyDescent="0.3">
      <c r="A30" t="s">
        <v>54</v>
      </c>
      <c r="C30">
        <v>10</v>
      </c>
      <c r="D30">
        <v>105</v>
      </c>
      <c r="E30">
        <v>30</v>
      </c>
      <c r="F30">
        <v>93.16</v>
      </c>
      <c r="G30">
        <v>58.78</v>
      </c>
      <c r="H30" s="1">
        <v>1.1000000000000001E-3</v>
      </c>
      <c r="I30">
        <v>30.56</v>
      </c>
      <c r="J30">
        <v>48.61</v>
      </c>
      <c r="K30">
        <v>4988</v>
      </c>
      <c r="L30">
        <v>1219</v>
      </c>
      <c r="M30">
        <v>5140</v>
      </c>
      <c r="N30">
        <v>1447.35</v>
      </c>
      <c r="O30">
        <v>5561.72</v>
      </c>
      <c r="P30" s="1">
        <v>0.55110000000000003</v>
      </c>
      <c r="Q30">
        <v>2084.2399999999998</v>
      </c>
      <c r="R30">
        <v>4336.29</v>
      </c>
      <c r="S30">
        <v>5000</v>
      </c>
      <c r="T30">
        <v>80</v>
      </c>
      <c r="U30">
        <v>91</v>
      </c>
      <c r="V30">
        <v>79.78</v>
      </c>
      <c r="W30">
        <v>91.74</v>
      </c>
      <c r="X30" s="1">
        <v>0.5524</v>
      </c>
      <c r="Y30">
        <v>10.81</v>
      </c>
      <c r="Z30">
        <v>7.43</v>
      </c>
    </row>
    <row r="31" spans="1:26" x14ac:dyDescent="0.3">
      <c r="A31" t="s">
        <v>55</v>
      </c>
      <c r="C31">
        <v>9</v>
      </c>
      <c r="D31">
        <v>98</v>
      </c>
      <c r="E31">
        <v>19</v>
      </c>
      <c r="F31">
        <v>91.83</v>
      </c>
      <c r="G31">
        <v>43.47</v>
      </c>
      <c r="H31" s="1">
        <v>1.1999999999999999E-3</v>
      </c>
      <c r="I31">
        <v>68.05</v>
      </c>
      <c r="J31">
        <v>50.78</v>
      </c>
      <c r="K31">
        <v>4988</v>
      </c>
      <c r="L31">
        <v>813</v>
      </c>
      <c r="M31">
        <v>2187</v>
      </c>
      <c r="N31">
        <v>917.44</v>
      </c>
      <c r="O31">
        <v>2301.06</v>
      </c>
      <c r="P31" s="1">
        <v>0.66300000000000003</v>
      </c>
      <c r="Q31">
        <v>1516.96</v>
      </c>
      <c r="R31">
        <v>3067.98</v>
      </c>
      <c r="S31">
        <v>5000</v>
      </c>
      <c r="T31">
        <v>80</v>
      </c>
      <c r="U31">
        <v>90</v>
      </c>
      <c r="V31">
        <v>79.64</v>
      </c>
      <c r="W31">
        <v>90.71</v>
      </c>
      <c r="X31" s="1">
        <v>0.66459999999999997</v>
      </c>
      <c r="Y31">
        <v>10.58</v>
      </c>
      <c r="Z31">
        <v>7.26</v>
      </c>
    </row>
    <row r="32" spans="1:26" x14ac:dyDescent="0.3">
      <c r="A32" t="s">
        <v>56</v>
      </c>
      <c r="C32">
        <v>3</v>
      </c>
      <c r="D32">
        <v>42</v>
      </c>
      <c r="E32">
        <v>2</v>
      </c>
      <c r="F32">
        <v>95.89</v>
      </c>
      <c r="G32">
        <v>68.66</v>
      </c>
      <c r="H32" s="1">
        <v>5.0000000000000001E-4</v>
      </c>
      <c r="I32">
        <v>81.42</v>
      </c>
      <c r="J32">
        <v>94.06</v>
      </c>
      <c r="K32">
        <v>4996</v>
      </c>
      <c r="L32">
        <v>890</v>
      </c>
      <c r="M32">
        <v>1018</v>
      </c>
      <c r="N32">
        <v>989.16</v>
      </c>
      <c r="O32">
        <v>1252.82</v>
      </c>
      <c r="P32" s="1">
        <v>0.78120000000000001</v>
      </c>
      <c r="Q32">
        <v>1442.89</v>
      </c>
      <c r="R32">
        <v>3104.64</v>
      </c>
      <c r="S32">
        <v>5000</v>
      </c>
      <c r="T32">
        <v>79</v>
      </c>
      <c r="U32">
        <v>89</v>
      </c>
      <c r="V32">
        <v>79.06</v>
      </c>
      <c r="W32">
        <v>89.59</v>
      </c>
      <c r="X32" s="1">
        <v>0.78190000000000004</v>
      </c>
      <c r="Y32">
        <v>10.48</v>
      </c>
      <c r="Z32">
        <v>7.13</v>
      </c>
    </row>
    <row r="33" spans="1:26" x14ac:dyDescent="0.3">
      <c r="A33" t="s">
        <v>57</v>
      </c>
      <c r="C33">
        <v>117</v>
      </c>
      <c r="D33">
        <v>147</v>
      </c>
      <c r="E33">
        <v>6</v>
      </c>
      <c r="F33">
        <v>144.4</v>
      </c>
      <c r="G33">
        <v>32933.58</v>
      </c>
      <c r="H33" s="1">
        <v>1.37E-2</v>
      </c>
      <c r="I33">
        <v>47.66</v>
      </c>
      <c r="J33">
        <v>45216.61</v>
      </c>
      <c r="K33">
        <v>4081</v>
      </c>
      <c r="L33">
        <v>1275</v>
      </c>
      <c r="M33">
        <v>23</v>
      </c>
      <c r="N33">
        <v>1255.1400000000001</v>
      </c>
      <c r="O33">
        <v>189.19</v>
      </c>
      <c r="P33" s="1">
        <v>0.4778</v>
      </c>
      <c r="Q33">
        <v>523.5</v>
      </c>
      <c r="R33">
        <v>3742.1</v>
      </c>
      <c r="S33">
        <v>4199</v>
      </c>
      <c r="T33">
        <v>79</v>
      </c>
      <c r="U33">
        <v>90</v>
      </c>
      <c r="V33">
        <v>79.12</v>
      </c>
      <c r="W33">
        <v>89.91</v>
      </c>
      <c r="X33" s="1">
        <v>0.49159999999999998</v>
      </c>
      <c r="Y33">
        <v>10.72</v>
      </c>
      <c r="Z33">
        <v>7.66</v>
      </c>
    </row>
    <row r="34" spans="1:26" x14ac:dyDescent="0.3">
      <c r="A34" t="s">
        <v>58</v>
      </c>
      <c r="C34">
        <v>8</v>
      </c>
      <c r="D34">
        <v>92</v>
      </c>
      <c r="E34">
        <v>4</v>
      </c>
      <c r="F34">
        <v>95.87</v>
      </c>
      <c r="G34">
        <v>4.4000000000000004</v>
      </c>
      <c r="H34" s="1">
        <v>1.1999999999999999E-3</v>
      </c>
      <c r="I34">
        <v>49.91</v>
      </c>
      <c r="J34">
        <v>2.52</v>
      </c>
      <c r="K34">
        <v>4990</v>
      </c>
      <c r="L34">
        <v>1827</v>
      </c>
      <c r="M34">
        <v>1275</v>
      </c>
      <c r="N34">
        <v>1824.28</v>
      </c>
      <c r="O34">
        <v>2156.0300000000002</v>
      </c>
      <c r="P34" s="1">
        <v>0.71799999999999997</v>
      </c>
      <c r="Q34">
        <v>362.37</v>
      </c>
      <c r="R34">
        <v>6503.87</v>
      </c>
      <c r="S34">
        <v>5000</v>
      </c>
      <c r="T34">
        <v>80</v>
      </c>
      <c r="U34">
        <v>90</v>
      </c>
      <c r="V34">
        <v>79.59</v>
      </c>
      <c r="W34">
        <v>90.03</v>
      </c>
      <c r="X34" s="1">
        <v>0.71940000000000004</v>
      </c>
      <c r="Y34">
        <v>10.88</v>
      </c>
      <c r="Z34">
        <v>7.26</v>
      </c>
    </row>
    <row r="35" spans="1:26" x14ac:dyDescent="0.3">
      <c r="A35" t="s">
        <v>59</v>
      </c>
      <c r="C35">
        <v>8</v>
      </c>
      <c r="D35">
        <v>67</v>
      </c>
      <c r="E35">
        <v>8</v>
      </c>
      <c r="F35">
        <v>68.33</v>
      </c>
      <c r="G35">
        <v>168.32</v>
      </c>
      <c r="H35" s="1">
        <v>8.9999999999999998E-4</v>
      </c>
      <c r="I35">
        <v>45.15</v>
      </c>
      <c r="J35">
        <v>379.64</v>
      </c>
      <c r="K35">
        <v>4990</v>
      </c>
      <c r="L35">
        <v>1670</v>
      </c>
      <c r="M35">
        <v>1395</v>
      </c>
      <c r="N35">
        <v>1647.94</v>
      </c>
      <c r="O35">
        <v>2278.4299999999998</v>
      </c>
      <c r="P35" s="1">
        <v>0.57740000000000002</v>
      </c>
      <c r="Q35">
        <v>420.72</v>
      </c>
      <c r="R35">
        <v>6030.15</v>
      </c>
      <c r="S35">
        <v>5000</v>
      </c>
      <c r="T35">
        <v>80</v>
      </c>
      <c r="U35">
        <v>89</v>
      </c>
      <c r="V35">
        <v>79.489999999999995</v>
      </c>
      <c r="W35">
        <v>89.85</v>
      </c>
      <c r="X35" s="1">
        <v>0.5786</v>
      </c>
      <c r="Y35">
        <v>11.08</v>
      </c>
      <c r="Z35">
        <v>7.42</v>
      </c>
    </row>
    <row r="36" spans="1:26" x14ac:dyDescent="0.3">
      <c r="A36" t="s">
        <v>60</v>
      </c>
      <c r="C36">
        <v>59</v>
      </c>
      <c r="D36">
        <v>147</v>
      </c>
      <c r="E36">
        <v>16</v>
      </c>
      <c r="F36">
        <v>130.88</v>
      </c>
      <c r="G36">
        <v>15.89</v>
      </c>
      <c r="H36" s="1">
        <v>6.7999999999999996E-3</v>
      </c>
      <c r="I36">
        <v>62.81</v>
      </c>
      <c r="J36">
        <v>12.81</v>
      </c>
      <c r="K36">
        <v>4469</v>
      </c>
      <c r="L36">
        <v>1219</v>
      </c>
      <c r="M36">
        <v>94</v>
      </c>
      <c r="N36">
        <v>1261.3900000000001</v>
      </c>
      <c r="O36">
        <v>95.67</v>
      </c>
      <c r="P36" s="1">
        <v>0.51290000000000002</v>
      </c>
      <c r="Q36">
        <v>1884.6</v>
      </c>
      <c r="R36">
        <v>90.36</v>
      </c>
      <c r="S36">
        <v>4526</v>
      </c>
      <c r="T36">
        <v>80</v>
      </c>
      <c r="U36">
        <v>90</v>
      </c>
      <c r="V36">
        <v>79.209999999999994</v>
      </c>
      <c r="W36">
        <v>89.92</v>
      </c>
      <c r="X36" s="1">
        <v>0.51949999999999996</v>
      </c>
      <c r="Y36">
        <v>10.6</v>
      </c>
      <c r="Z36">
        <v>7.6</v>
      </c>
    </row>
    <row r="37" spans="1:26" x14ac:dyDescent="0.3">
      <c r="A37" t="s">
        <v>61</v>
      </c>
      <c r="C37">
        <v>4</v>
      </c>
      <c r="D37">
        <v>100</v>
      </c>
      <c r="E37">
        <v>6</v>
      </c>
      <c r="F37">
        <v>81.89</v>
      </c>
      <c r="G37">
        <v>10.79</v>
      </c>
      <c r="H37" s="1">
        <v>6.9999999999999999E-4</v>
      </c>
      <c r="I37">
        <v>42.12</v>
      </c>
      <c r="J37">
        <v>9.3699999999999992</v>
      </c>
      <c r="K37">
        <v>4995</v>
      </c>
      <c r="L37">
        <v>1911</v>
      </c>
      <c r="M37">
        <v>1459</v>
      </c>
      <c r="N37">
        <v>1946.73</v>
      </c>
      <c r="O37">
        <v>1438.37</v>
      </c>
      <c r="P37" s="1">
        <v>0.81840000000000002</v>
      </c>
      <c r="Q37">
        <v>255.03</v>
      </c>
      <c r="R37">
        <v>396.02</v>
      </c>
      <c r="S37">
        <v>5000</v>
      </c>
      <c r="T37">
        <v>81</v>
      </c>
      <c r="U37">
        <v>90</v>
      </c>
      <c r="V37">
        <v>79.900000000000006</v>
      </c>
      <c r="W37">
        <v>90.02</v>
      </c>
      <c r="X37" s="1">
        <v>0.81930000000000003</v>
      </c>
      <c r="Y37">
        <v>10.67</v>
      </c>
      <c r="Z37">
        <v>7.12</v>
      </c>
    </row>
    <row r="38" spans="1:26" x14ac:dyDescent="0.3">
      <c r="A38" t="s">
        <v>62</v>
      </c>
      <c r="C38">
        <v>1</v>
      </c>
      <c r="D38">
        <v>15</v>
      </c>
      <c r="E38">
        <v>4</v>
      </c>
      <c r="F38">
        <v>14.86</v>
      </c>
      <c r="G38">
        <v>3.85</v>
      </c>
      <c r="H38" s="1">
        <v>2.0000000000000001E-4</v>
      </c>
      <c r="I38">
        <v>0</v>
      </c>
      <c r="J38">
        <v>0</v>
      </c>
      <c r="K38">
        <v>4999</v>
      </c>
      <c r="L38">
        <v>1999</v>
      </c>
      <c r="M38">
        <v>973</v>
      </c>
      <c r="N38">
        <v>2014.24</v>
      </c>
      <c r="O38">
        <v>992.48</v>
      </c>
      <c r="P38" s="1">
        <v>0.85509999999999997</v>
      </c>
      <c r="Q38">
        <v>258.97000000000003</v>
      </c>
      <c r="R38">
        <v>368.99</v>
      </c>
      <c r="S38">
        <v>5000</v>
      </c>
      <c r="T38">
        <v>80</v>
      </c>
      <c r="U38">
        <v>90</v>
      </c>
      <c r="V38">
        <v>79.930000000000007</v>
      </c>
      <c r="W38">
        <v>89.99</v>
      </c>
      <c r="X38" s="1">
        <v>0.85529999999999995</v>
      </c>
      <c r="Y38">
        <v>10.58</v>
      </c>
      <c r="Z38">
        <v>7.11</v>
      </c>
    </row>
    <row r="39" spans="1:26" x14ac:dyDescent="0.3">
      <c r="A39" t="s">
        <v>63</v>
      </c>
      <c r="C39">
        <v>62</v>
      </c>
      <c r="D39">
        <v>168</v>
      </c>
      <c r="E39">
        <v>231</v>
      </c>
      <c r="F39">
        <v>146.57</v>
      </c>
      <c r="G39">
        <v>196.04</v>
      </c>
      <c r="H39" s="1">
        <v>7.7000000000000002E-3</v>
      </c>
      <c r="I39">
        <v>55.26</v>
      </c>
      <c r="J39">
        <v>132.72999999999999</v>
      </c>
      <c r="K39">
        <v>3621</v>
      </c>
      <c r="L39">
        <v>851</v>
      </c>
      <c r="M39">
        <v>1670</v>
      </c>
      <c r="N39">
        <v>1361.02</v>
      </c>
      <c r="O39">
        <v>2815.98</v>
      </c>
      <c r="P39" s="1">
        <v>0.45200000000000001</v>
      </c>
      <c r="Q39">
        <v>3635.63</v>
      </c>
      <c r="R39">
        <v>6965.37</v>
      </c>
      <c r="S39">
        <v>3681</v>
      </c>
      <c r="T39">
        <v>79</v>
      </c>
      <c r="U39">
        <v>90</v>
      </c>
      <c r="V39">
        <v>79.069999999999993</v>
      </c>
      <c r="W39">
        <v>90.78</v>
      </c>
      <c r="X39" s="1">
        <v>0.45950000000000002</v>
      </c>
      <c r="Y39">
        <v>11.04</v>
      </c>
      <c r="Z39">
        <v>7.8</v>
      </c>
    </row>
    <row r="40" spans="1:26" x14ac:dyDescent="0.3">
      <c r="A40" t="s">
        <v>64</v>
      </c>
      <c r="C40">
        <v>9</v>
      </c>
      <c r="D40">
        <v>86</v>
      </c>
      <c r="E40">
        <v>6</v>
      </c>
      <c r="F40">
        <v>89.94</v>
      </c>
      <c r="G40">
        <v>23.35</v>
      </c>
      <c r="H40" s="1">
        <v>1.1999999999999999E-3</v>
      </c>
      <c r="I40">
        <v>47.63</v>
      </c>
      <c r="J40">
        <v>32.1</v>
      </c>
      <c r="K40">
        <v>4987</v>
      </c>
      <c r="L40">
        <v>1275</v>
      </c>
      <c r="M40">
        <v>3752</v>
      </c>
      <c r="N40">
        <v>1360.78</v>
      </c>
      <c r="O40">
        <v>3910.5</v>
      </c>
      <c r="P40" s="1">
        <v>0.63990000000000002</v>
      </c>
      <c r="Q40">
        <v>1098.03</v>
      </c>
      <c r="R40">
        <v>2586.02</v>
      </c>
      <c r="S40">
        <v>5000</v>
      </c>
      <c r="T40">
        <v>80</v>
      </c>
      <c r="U40">
        <v>91</v>
      </c>
      <c r="V40">
        <v>79.98</v>
      </c>
      <c r="W40">
        <v>91.57</v>
      </c>
      <c r="X40" s="1">
        <v>0.64149999999999996</v>
      </c>
      <c r="Y40">
        <v>10.44</v>
      </c>
      <c r="Z40">
        <v>7.36</v>
      </c>
    </row>
    <row r="41" spans="1:26" x14ac:dyDescent="0.3">
      <c r="A41" t="s">
        <v>65</v>
      </c>
      <c r="C41">
        <v>7</v>
      </c>
      <c r="D41">
        <v>103</v>
      </c>
      <c r="E41">
        <v>19</v>
      </c>
      <c r="F41">
        <v>105.61</v>
      </c>
      <c r="G41">
        <v>50.81</v>
      </c>
      <c r="H41" s="1">
        <v>8.9999999999999998E-4</v>
      </c>
      <c r="I41">
        <v>48.44</v>
      </c>
      <c r="J41">
        <v>74.78</v>
      </c>
      <c r="K41">
        <v>4991</v>
      </c>
      <c r="L41">
        <v>1165</v>
      </c>
      <c r="M41">
        <v>3429</v>
      </c>
      <c r="N41">
        <v>1193.33</v>
      </c>
      <c r="O41">
        <v>3418.96</v>
      </c>
      <c r="P41" s="1">
        <v>0.66510000000000002</v>
      </c>
      <c r="Q41">
        <v>918.08</v>
      </c>
      <c r="R41">
        <v>2211.0100000000002</v>
      </c>
      <c r="S41">
        <v>5000</v>
      </c>
      <c r="T41">
        <v>80</v>
      </c>
      <c r="U41">
        <v>91</v>
      </c>
      <c r="V41">
        <v>79.42</v>
      </c>
      <c r="W41">
        <v>91.6</v>
      </c>
      <c r="X41" s="1">
        <v>0.6663</v>
      </c>
      <c r="Y41">
        <v>10.29</v>
      </c>
      <c r="Z41">
        <v>7.27</v>
      </c>
    </row>
    <row r="42" spans="1:26" x14ac:dyDescent="0.3">
      <c r="A42" t="s">
        <v>66</v>
      </c>
      <c r="C42">
        <v>62</v>
      </c>
      <c r="D42">
        <v>147</v>
      </c>
      <c r="E42">
        <v>95602</v>
      </c>
      <c r="F42">
        <v>140.57</v>
      </c>
      <c r="G42">
        <v>63224.24</v>
      </c>
      <c r="H42" s="1">
        <v>6.7000000000000002E-3</v>
      </c>
      <c r="I42">
        <v>45.2</v>
      </c>
      <c r="J42">
        <v>45241.22</v>
      </c>
      <c r="K42">
        <v>4933</v>
      </c>
      <c r="L42">
        <v>2091</v>
      </c>
      <c r="M42">
        <v>14</v>
      </c>
      <c r="N42">
        <v>1937.53</v>
      </c>
      <c r="O42">
        <v>141.59</v>
      </c>
      <c r="P42" s="1">
        <v>0.53180000000000005</v>
      </c>
      <c r="Q42">
        <v>604.55999999999995</v>
      </c>
      <c r="R42">
        <v>3346.85</v>
      </c>
      <c r="S42">
        <v>5000</v>
      </c>
      <c r="T42">
        <v>79</v>
      </c>
      <c r="U42">
        <v>89</v>
      </c>
      <c r="V42">
        <v>78.69</v>
      </c>
      <c r="W42">
        <v>89.74</v>
      </c>
      <c r="X42" s="1">
        <v>0.53900000000000003</v>
      </c>
      <c r="Y42">
        <v>11.06</v>
      </c>
      <c r="Z42">
        <v>7.74</v>
      </c>
    </row>
    <row r="43" spans="1:26" x14ac:dyDescent="0.3">
      <c r="A43" t="s">
        <v>67</v>
      </c>
      <c r="C43">
        <v>17</v>
      </c>
      <c r="D43">
        <v>78</v>
      </c>
      <c r="E43">
        <v>8</v>
      </c>
      <c r="F43">
        <v>70.41</v>
      </c>
      <c r="G43">
        <v>7.97</v>
      </c>
      <c r="H43" s="1">
        <v>1.8E-3</v>
      </c>
      <c r="I43">
        <v>45.4</v>
      </c>
      <c r="J43">
        <v>5.51</v>
      </c>
      <c r="K43">
        <v>4982</v>
      </c>
      <c r="L43">
        <v>1999</v>
      </c>
      <c r="M43">
        <v>1526</v>
      </c>
      <c r="N43">
        <v>1985.36</v>
      </c>
      <c r="O43">
        <v>3193.33</v>
      </c>
      <c r="P43" s="1">
        <v>0.53249999999999997</v>
      </c>
      <c r="Q43">
        <v>712.5</v>
      </c>
      <c r="R43">
        <v>9147.9599999999991</v>
      </c>
      <c r="S43">
        <v>5000</v>
      </c>
      <c r="T43">
        <v>79</v>
      </c>
      <c r="U43">
        <v>90</v>
      </c>
      <c r="V43">
        <v>78.709999999999994</v>
      </c>
      <c r="W43">
        <v>90.54</v>
      </c>
      <c r="X43" s="1">
        <v>0.53449999999999998</v>
      </c>
      <c r="Y43">
        <v>11.32</v>
      </c>
      <c r="Z43">
        <v>7.79</v>
      </c>
    </row>
    <row r="44" spans="1:26" x14ac:dyDescent="0.3">
      <c r="A44" t="s">
        <v>68</v>
      </c>
      <c r="C44">
        <v>9</v>
      </c>
      <c r="D44">
        <v>129</v>
      </c>
      <c r="E44">
        <v>95602</v>
      </c>
      <c r="F44">
        <v>108.5</v>
      </c>
      <c r="G44">
        <v>53114.239999999998</v>
      </c>
      <c r="H44" s="1">
        <v>1.6999999999999999E-3</v>
      </c>
      <c r="I44">
        <v>70.64</v>
      </c>
      <c r="J44">
        <v>47503.199999999997</v>
      </c>
      <c r="K44">
        <v>4991</v>
      </c>
      <c r="L44">
        <v>1275</v>
      </c>
      <c r="M44">
        <v>24</v>
      </c>
      <c r="N44">
        <v>1320.56</v>
      </c>
      <c r="O44">
        <v>33</v>
      </c>
      <c r="P44" s="1">
        <v>0.94899999999999995</v>
      </c>
      <c r="Q44">
        <v>147.26</v>
      </c>
      <c r="R44">
        <v>358.04</v>
      </c>
      <c r="S44">
        <v>5000</v>
      </c>
      <c r="T44">
        <v>80</v>
      </c>
      <c r="U44">
        <v>89</v>
      </c>
      <c r="V44">
        <v>79.42</v>
      </c>
      <c r="W44">
        <v>89.33</v>
      </c>
      <c r="X44" s="1">
        <v>0.95079999999999998</v>
      </c>
      <c r="Y44">
        <v>10.68</v>
      </c>
      <c r="Z44">
        <v>7.05</v>
      </c>
    </row>
    <row r="45" spans="1:26" x14ac:dyDescent="0.3">
      <c r="A45" t="s">
        <v>69</v>
      </c>
      <c r="C45">
        <v>16</v>
      </c>
      <c r="D45">
        <v>107</v>
      </c>
      <c r="E45">
        <v>17</v>
      </c>
      <c r="F45">
        <v>98.77</v>
      </c>
      <c r="G45">
        <v>30.18</v>
      </c>
      <c r="H45" s="1">
        <v>1.9E-3</v>
      </c>
      <c r="I45">
        <v>48.18</v>
      </c>
      <c r="J45">
        <v>61.02</v>
      </c>
      <c r="K45">
        <v>4984</v>
      </c>
      <c r="L45">
        <v>1911</v>
      </c>
      <c r="M45">
        <v>57</v>
      </c>
      <c r="N45">
        <v>1822.52</v>
      </c>
      <c r="O45">
        <v>57.59</v>
      </c>
      <c r="P45" s="1">
        <v>0.58609999999999995</v>
      </c>
      <c r="Q45">
        <v>532.32000000000005</v>
      </c>
      <c r="R45">
        <v>62.73</v>
      </c>
      <c r="S45">
        <v>5000</v>
      </c>
      <c r="T45">
        <v>79</v>
      </c>
      <c r="U45">
        <v>89</v>
      </c>
      <c r="V45">
        <v>78.849999999999994</v>
      </c>
      <c r="W45">
        <v>89.43</v>
      </c>
      <c r="X45" s="1">
        <v>0.58799999999999997</v>
      </c>
      <c r="Y45">
        <v>10.94</v>
      </c>
      <c r="Z45">
        <v>7.48</v>
      </c>
    </row>
    <row r="46" spans="1:26" x14ac:dyDescent="0.3">
      <c r="A46" t="s">
        <v>70</v>
      </c>
      <c r="C46">
        <v>15</v>
      </c>
      <c r="D46">
        <v>98</v>
      </c>
      <c r="E46">
        <v>15</v>
      </c>
      <c r="F46">
        <v>94.95</v>
      </c>
      <c r="G46">
        <v>24.46</v>
      </c>
      <c r="H46" s="1">
        <v>1.8E-3</v>
      </c>
      <c r="I46">
        <v>40.64</v>
      </c>
      <c r="J46">
        <v>32.14</v>
      </c>
      <c r="K46">
        <v>4983</v>
      </c>
      <c r="L46">
        <v>2738</v>
      </c>
      <c r="M46">
        <v>973</v>
      </c>
      <c r="N46">
        <v>2693.07</v>
      </c>
      <c r="O46">
        <v>997.58</v>
      </c>
      <c r="P46" s="1">
        <v>0.58150000000000002</v>
      </c>
      <c r="Q46">
        <v>532.25</v>
      </c>
      <c r="R46">
        <v>493.06</v>
      </c>
      <c r="S46">
        <v>5000</v>
      </c>
      <c r="T46">
        <v>80</v>
      </c>
      <c r="U46">
        <v>90</v>
      </c>
      <c r="V46">
        <v>79.849999999999994</v>
      </c>
      <c r="W46">
        <v>89.87</v>
      </c>
      <c r="X46" s="1">
        <v>0.58350000000000002</v>
      </c>
      <c r="Y46">
        <v>10.55</v>
      </c>
      <c r="Z46">
        <v>7.37</v>
      </c>
    </row>
    <row r="47" spans="1:26" x14ac:dyDescent="0.3">
      <c r="A47" t="s">
        <v>71</v>
      </c>
      <c r="C47">
        <v>6</v>
      </c>
      <c r="D47">
        <v>77</v>
      </c>
      <c r="E47">
        <v>5</v>
      </c>
      <c r="F47">
        <v>79.98</v>
      </c>
      <c r="G47">
        <v>10.59</v>
      </c>
      <c r="H47" s="1">
        <v>1.1000000000000001E-3</v>
      </c>
      <c r="I47">
        <v>56.96</v>
      </c>
      <c r="J47">
        <v>8.31</v>
      </c>
      <c r="K47">
        <v>4994</v>
      </c>
      <c r="L47">
        <v>1219</v>
      </c>
      <c r="M47">
        <v>135</v>
      </c>
      <c r="N47">
        <v>1233.46</v>
      </c>
      <c r="O47">
        <v>136.69</v>
      </c>
      <c r="P47" s="1">
        <v>0.95509999999999995</v>
      </c>
      <c r="Q47">
        <v>140.44</v>
      </c>
      <c r="R47">
        <v>17.73</v>
      </c>
      <c r="S47">
        <v>5000</v>
      </c>
      <c r="T47">
        <v>80</v>
      </c>
      <c r="U47">
        <v>89</v>
      </c>
      <c r="V47">
        <v>79.61</v>
      </c>
      <c r="W47">
        <v>89.35</v>
      </c>
      <c r="X47" s="1">
        <v>0.95620000000000005</v>
      </c>
      <c r="Y47">
        <v>10.76</v>
      </c>
      <c r="Z47">
        <v>7.1</v>
      </c>
    </row>
    <row r="48" spans="1:26" x14ac:dyDescent="0.3">
      <c r="A48" t="s">
        <v>72</v>
      </c>
      <c r="C48">
        <v>19</v>
      </c>
      <c r="D48">
        <v>90</v>
      </c>
      <c r="E48">
        <v>25</v>
      </c>
      <c r="F48">
        <v>88.47</v>
      </c>
      <c r="G48">
        <v>97.42</v>
      </c>
      <c r="H48" s="1">
        <v>2E-3</v>
      </c>
      <c r="I48">
        <v>53.72</v>
      </c>
      <c r="J48">
        <v>140.25</v>
      </c>
      <c r="K48">
        <v>4979</v>
      </c>
      <c r="L48">
        <v>931</v>
      </c>
      <c r="M48">
        <v>1747</v>
      </c>
      <c r="N48">
        <v>1259.5899999999999</v>
      </c>
      <c r="O48">
        <v>2388.35</v>
      </c>
      <c r="P48" s="1">
        <v>0.53139999999999998</v>
      </c>
      <c r="Q48">
        <v>3178</v>
      </c>
      <c r="R48">
        <v>5760.36</v>
      </c>
      <c r="S48">
        <v>5000</v>
      </c>
      <c r="T48">
        <v>80</v>
      </c>
      <c r="U48">
        <v>90</v>
      </c>
      <c r="V48">
        <v>79.209999999999994</v>
      </c>
      <c r="W48">
        <v>90.35</v>
      </c>
      <c r="X48" s="1">
        <v>0.53359999999999996</v>
      </c>
      <c r="Y48">
        <v>11.1</v>
      </c>
      <c r="Z48">
        <v>7.37</v>
      </c>
    </row>
    <row r="49" spans="1:26" x14ac:dyDescent="0.3">
      <c r="A49" t="s">
        <v>73</v>
      </c>
      <c r="C49">
        <v>12</v>
      </c>
      <c r="D49">
        <v>98</v>
      </c>
      <c r="E49">
        <v>31</v>
      </c>
      <c r="F49">
        <v>90.33</v>
      </c>
      <c r="G49">
        <v>41.77</v>
      </c>
      <c r="H49" s="1">
        <v>1.1999999999999999E-3</v>
      </c>
      <c r="I49">
        <v>34.78</v>
      </c>
      <c r="J49">
        <v>32.74</v>
      </c>
      <c r="K49">
        <v>4987</v>
      </c>
      <c r="L49">
        <v>1334</v>
      </c>
      <c r="M49">
        <v>5623</v>
      </c>
      <c r="N49">
        <v>1494.31</v>
      </c>
      <c r="O49">
        <v>5888.87</v>
      </c>
      <c r="P49" s="1">
        <v>0.51939999999999997</v>
      </c>
      <c r="Q49">
        <v>1574.49</v>
      </c>
      <c r="R49">
        <v>3509.79</v>
      </c>
      <c r="S49">
        <v>5000</v>
      </c>
      <c r="T49">
        <v>79</v>
      </c>
      <c r="U49">
        <v>92</v>
      </c>
      <c r="V49">
        <v>79</v>
      </c>
      <c r="W49">
        <v>92.18</v>
      </c>
      <c r="X49" s="1">
        <v>0.52080000000000004</v>
      </c>
      <c r="Y49">
        <v>10.69</v>
      </c>
      <c r="Z49">
        <v>7.48</v>
      </c>
    </row>
    <row r="50" spans="1:26" x14ac:dyDescent="0.3">
      <c r="A50" t="s">
        <v>74</v>
      </c>
      <c r="C50">
        <v>6</v>
      </c>
      <c r="D50">
        <v>56</v>
      </c>
      <c r="E50">
        <v>33</v>
      </c>
      <c r="F50">
        <v>77.38</v>
      </c>
      <c r="G50">
        <v>35.9</v>
      </c>
      <c r="H50" s="1">
        <v>8.9999999999999998E-4</v>
      </c>
      <c r="I50">
        <v>29.74</v>
      </c>
      <c r="J50">
        <v>26.56</v>
      </c>
      <c r="K50">
        <v>4993</v>
      </c>
      <c r="L50">
        <v>710</v>
      </c>
      <c r="M50">
        <v>1526</v>
      </c>
      <c r="N50">
        <v>801.06</v>
      </c>
      <c r="O50">
        <v>1682.87</v>
      </c>
      <c r="P50" s="1">
        <v>0.78459999999999996</v>
      </c>
      <c r="Q50">
        <v>1011.67</v>
      </c>
      <c r="R50">
        <v>2410.15</v>
      </c>
      <c r="S50">
        <v>5000</v>
      </c>
      <c r="T50">
        <v>80</v>
      </c>
      <c r="U50">
        <v>90</v>
      </c>
      <c r="V50">
        <v>79.22</v>
      </c>
      <c r="W50">
        <v>90.35</v>
      </c>
      <c r="X50" s="1">
        <v>0.78569999999999995</v>
      </c>
      <c r="Y50">
        <v>10.51</v>
      </c>
      <c r="Z50">
        <v>7.13</v>
      </c>
    </row>
    <row r="51" spans="1:26" x14ac:dyDescent="0.3">
      <c r="A51" t="s">
        <v>75</v>
      </c>
      <c r="C51">
        <v>4</v>
      </c>
      <c r="D51">
        <v>96</v>
      </c>
      <c r="E51">
        <v>3</v>
      </c>
      <c r="F51">
        <v>114.15</v>
      </c>
      <c r="G51">
        <v>23904.78</v>
      </c>
      <c r="H51" s="1">
        <v>8.0000000000000004E-4</v>
      </c>
      <c r="I51">
        <v>49.13</v>
      </c>
      <c r="J51">
        <v>41394.639999999999</v>
      </c>
      <c r="K51">
        <v>4995</v>
      </c>
      <c r="L51">
        <v>1670</v>
      </c>
      <c r="M51">
        <v>19</v>
      </c>
      <c r="N51">
        <v>1680.14</v>
      </c>
      <c r="O51">
        <v>24.95</v>
      </c>
      <c r="P51" s="1">
        <v>0.94579999999999997</v>
      </c>
      <c r="Q51">
        <v>214.57</v>
      </c>
      <c r="R51">
        <v>187.08</v>
      </c>
      <c r="S51">
        <v>5000</v>
      </c>
      <c r="T51">
        <v>80</v>
      </c>
      <c r="U51">
        <v>89</v>
      </c>
      <c r="V51">
        <v>79.52</v>
      </c>
      <c r="W51">
        <v>89.41</v>
      </c>
      <c r="X51" s="1">
        <v>0.94679999999999997</v>
      </c>
      <c r="Y51">
        <v>10.52</v>
      </c>
      <c r="Z51">
        <v>7.21</v>
      </c>
    </row>
    <row r="52" spans="1:26" x14ac:dyDescent="0.3">
      <c r="A52" t="s">
        <v>76</v>
      </c>
      <c r="C52">
        <v>7</v>
      </c>
      <c r="D52">
        <v>161</v>
      </c>
      <c r="E52">
        <v>95602</v>
      </c>
      <c r="F52">
        <v>164.03</v>
      </c>
      <c r="G52">
        <v>95602.39</v>
      </c>
      <c r="H52" s="1">
        <v>1.2999999999999999E-3</v>
      </c>
      <c r="I52">
        <v>16.84</v>
      </c>
      <c r="J52">
        <v>0</v>
      </c>
      <c r="K52">
        <v>4993</v>
      </c>
      <c r="L52">
        <v>1526</v>
      </c>
      <c r="M52">
        <v>25</v>
      </c>
      <c r="N52">
        <v>1543.46</v>
      </c>
      <c r="O52">
        <v>51.95</v>
      </c>
      <c r="P52" s="1">
        <v>0.91749999999999998</v>
      </c>
      <c r="Q52">
        <v>147.19</v>
      </c>
      <c r="R52">
        <v>979.81</v>
      </c>
      <c r="S52">
        <v>5000</v>
      </c>
      <c r="T52">
        <v>80</v>
      </c>
      <c r="U52">
        <v>89</v>
      </c>
      <c r="V52">
        <v>79.569999999999993</v>
      </c>
      <c r="W52">
        <v>89.38</v>
      </c>
      <c r="X52" s="1">
        <v>0.91879999999999995</v>
      </c>
      <c r="Y52">
        <v>10.48</v>
      </c>
      <c r="Z52">
        <v>7.15</v>
      </c>
    </row>
    <row r="53" spans="1:26" x14ac:dyDescent="0.3">
      <c r="A53" t="s">
        <v>77</v>
      </c>
      <c r="C53">
        <v>10</v>
      </c>
      <c r="D53">
        <v>36</v>
      </c>
      <c r="E53">
        <v>2</v>
      </c>
      <c r="F53">
        <v>86.21</v>
      </c>
      <c r="G53">
        <v>38242.519999999997</v>
      </c>
      <c r="H53" s="1">
        <v>1.6000000000000001E-3</v>
      </c>
      <c r="I53">
        <v>62.94</v>
      </c>
      <c r="J53">
        <v>46834.14</v>
      </c>
      <c r="K53">
        <v>4990</v>
      </c>
      <c r="L53">
        <v>2503</v>
      </c>
      <c r="M53">
        <v>129</v>
      </c>
      <c r="N53">
        <v>2463.65</v>
      </c>
      <c r="O53">
        <v>743.63</v>
      </c>
      <c r="P53" s="1">
        <v>0.77990000000000004</v>
      </c>
      <c r="Q53">
        <v>294.45</v>
      </c>
      <c r="R53">
        <v>5792.22</v>
      </c>
      <c r="S53">
        <v>5000</v>
      </c>
      <c r="T53">
        <v>80</v>
      </c>
      <c r="U53">
        <v>89</v>
      </c>
      <c r="V53">
        <v>79.540000000000006</v>
      </c>
      <c r="W53">
        <v>89.65</v>
      </c>
      <c r="X53" s="1">
        <v>0.78149999999999997</v>
      </c>
      <c r="Y53">
        <v>10.7</v>
      </c>
      <c r="Z53">
        <v>7.29</v>
      </c>
    </row>
    <row r="54" spans="1:26" x14ac:dyDescent="0.3">
      <c r="A54" t="s">
        <v>78</v>
      </c>
      <c r="C54">
        <v>3</v>
      </c>
      <c r="D54">
        <v>38</v>
      </c>
      <c r="E54">
        <v>7</v>
      </c>
      <c r="F54">
        <v>37.270000000000003</v>
      </c>
      <c r="G54">
        <v>7.7</v>
      </c>
      <c r="H54" s="1">
        <v>5.9999999999999995E-4</v>
      </c>
      <c r="I54">
        <v>12.69</v>
      </c>
      <c r="J54">
        <v>5.45</v>
      </c>
      <c r="K54">
        <v>4996</v>
      </c>
      <c r="L54">
        <v>1596</v>
      </c>
      <c r="M54">
        <v>103</v>
      </c>
      <c r="N54">
        <v>1623.01</v>
      </c>
      <c r="O54">
        <v>101.78</v>
      </c>
      <c r="P54" s="1">
        <v>0.94689999999999996</v>
      </c>
      <c r="Q54">
        <v>219.17</v>
      </c>
      <c r="R54">
        <v>41.14</v>
      </c>
      <c r="S54">
        <v>5000</v>
      </c>
      <c r="T54">
        <v>80</v>
      </c>
      <c r="U54">
        <v>89</v>
      </c>
      <c r="V54">
        <v>79.489999999999995</v>
      </c>
      <c r="W54">
        <v>89.57</v>
      </c>
      <c r="X54" s="1">
        <v>0.94769999999999999</v>
      </c>
      <c r="Y54">
        <v>10.88</v>
      </c>
      <c r="Z54">
        <v>7.14</v>
      </c>
    </row>
    <row r="55" spans="1:26" x14ac:dyDescent="0.3">
      <c r="A55" t="s">
        <v>79</v>
      </c>
      <c r="C55">
        <v>2</v>
      </c>
      <c r="D55">
        <v>77</v>
      </c>
      <c r="E55">
        <v>2</v>
      </c>
      <c r="F55">
        <v>107.87</v>
      </c>
      <c r="G55">
        <v>3.74</v>
      </c>
      <c r="H55" s="1">
        <v>4.0000000000000002E-4</v>
      </c>
      <c r="I55">
        <v>32.880000000000003</v>
      </c>
      <c r="J55">
        <v>1.78</v>
      </c>
      <c r="K55">
        <v>4997</v>
      </c>
      <c r="L55">
        <v>1459</v>
      </c>
      <c r="M55">
        <v>129</v>
      </c>
      <c r="N55">
        <v>1470.54</v>
      </c>
      <c r="O55">
        <v>132.24</v>
      </c>
      <c r="P55" s="1">
        <v>0.9012</v>
      </c>
      <c r="Q55">
        <v>165.76</v>
      </c>
      <c r="R55">
        <v>128.08000000000001</v>
      </c>
      <c r="S55">
        <v>5000</v>
      </c>
      <c r="T55">
        <v>80</v>
      </c>
      <c r="U55">
        <v>89</v>
      </c>
      <c r="V55">
        <v>79.930000000000007</v>
      </c>
      <c r="W55">
        <v>89.53</v>
      </c>
      <c r="X55" s="1">
        <v>0.90169999999999995</v>
      </c>
      <c r="Y55">
        <v>10.58</v>
      </c>
      <c r="Z55">
        <v>7.21</v>
      </c>
    </row>
    <row r="56" spans="1:26" x14ac:dyDescent="0.3">
      <c r="A56" t="s">
        <v>80</v>
      </c>
      <c r="C56">
        <v>2</v>
      </c>
      <c r="D56">
        <v>15</v>
      </c>
      <c r="E56">
        <v>2</v>
      </c>
      <c r="F56">
        <v>32.119999999999997</v>
      </c>
      <c r="G56">
        <v>3.58</v>
      </c>
      <c r="H56" s="1">
        <v>2.9999999999999997E-4</v>
      </c>
      <c r="I56">
        <v>17.91</v>
      </c>
      <c r="J56">
        <v>1.7</v>
      </c>
      <c r="K56">
        <v>4998</v>
      </c>
      <c r="L56">
        <v>2393</v>
      </c>
      <c r="M56">
        <v>94</v>
      </c>
      <c r="N56">
        <v>2363.9499999999998</v>
      </c>
      <c r="O56">
        <v>99.18</v>
      </c>
      <c r="P56" s="1">
        <v>0.79610000000000003</v>
      </c>
      <c r="Q56">
        <v>270.31</v>
      </c>
      <c r="R56">
        <v>57.38</v>
      </c>
      <c r="S56">
        <v>5000</v>
      </c>
      <c r="T56">
        <v>80</v>
      </c>
      <c r="U56">
        <v>89</v>
      </c>
      <c r="V56">
        <v>79.760000000000005</v>
      </c>
      <c r="W56">
        <v>89.78</v>
      </c>
      <c r="X56" s="1">
        <v>0.7964</v>
      </c>
      <c r="Y56">
        <v>10.77</v>
      </c>
      <c r="Z56">
        <v>7.2</v>
      </c>
    </row>
    <row r="57" spans="1:26" x14ac:dyDescent="0.3">
      <c r="A57" t="s">
        <v>81</v>
      </c>
      <c r="C57">
        <v>10</v>
      </c>
      <c r="D57">
        <v>88</v>
      </c>
      <c r="E57">
        <v>37</v>
      </c>
      <c r="F57">
        <v>91.6</v>
      </c>
      <c r="G57">
        <v>92.85</v>
      </c>
      <c r="H57" s="1">
        <v>1.1999999999999999E-3</v>
      </c>
      <c r="I57">
        <v>57.51</v>
      </c>
      <c r="J57">
        <v>127.11</v>
      </c>
      <c r="K57">
        <v>4987</v>
      </c>
      <c r="L57">
        <v>931</v>
      </c>
      <c r="M57">
        <v>1999</v>
      </c>
      <c r="N57">
        <v>1147.58</v>
      </c>
      <c r="O57">
        <v>2448.36</v>
      </c>
      <c r="P57" s="1">
        <v>0.58479999999999999</v>
      </c>
      <c r="Q57">
        <v>2140.2199999999998</v>
      </c>
      <c r="R57">
        <v>4345.33</v>
      </c>
      <c r="S57">
        <v>5000</v>
      </c>
      <c r="T57">
        <v>80</v>
      </c>
      <c r="U57">
        <v>90</v>
      </c>
      <c r="V57">
        <v>79.45</v>
      </c>
      <c r="W57">
        <v>90.39</v>
      </c>
      <c r="X57" s="1">
        <v>0.58630000000000004</v>
      </c>
      <c r="Y57">
        <v>10.89</v>
      </c>
      <c r="Z57">
        <v>7.18</v>
      </c>
    </row>
    <row r="58" spans="1:26" x14ac:dyDescent="0.3">
      <c r="A58" t="s">
        <v>82</v>
      </c>
      <c r="C58">
        <v>5</v>
      </c>
      <c r="D58">
        <v>33</v>
      </c>
      <c r="E58">
        <v>2</v>
      </c>
      <c r="F58">
        <v>35.53</v>
      </c>
      <c r="G58">
        <v>4.7300000000000004</v>
      </c>
      <c r="H58" s="1">
        <v>6.9999999999999999E-4</v>
      </c>
      <c r="I58">
        <v>18.39</v>
      </c>
      <c r="J58">
        <v>6.16</v>
      </c>
      <c r="K58">
        <v>4992</v>
      </c>
      <c r="L58">
        <v>890</v>
      </c>
      <c r="M58">
        <v>2091</v>
      </c>
      <c r="N58">
        <v>1094.69</v>
      </c>
      <c r="O58">
        <v>2436.4</v>
      </c>
      <c r="P58" s="1">
        <v>0.65039999999999998</v>
      </c>
      <c r="Q58">
        <v>2568.8000000000002</v>
      </c>
      <c r="R58">
        <v>4501.0200000000004</v>
      </c>
      <c r="S58">
        <v>5000</v>
      </c>
      <c r="T58">
        <v>80</v>
      </c>
      <c r="U58">
        <v>90</v>
      </c>
      <c r="V58">
        <v>79.260000000000005</v>
      </c>
      <c r="W58">
        <v>90.67</v>
      </c>
      <c r="X58" s="1">
        <v>0.65149999999999997</v>
      </c>
      <c r="Y58">
        <v>10.67</v>
      </c>
      <c r="Z58">
        <v>7.25</v>
      </c>
    </row>
    <row r="59" spans="1:26" x14ac:dyDescent="0.3">
      <c r="A59" t="s">
        <v>83</v>
      </c>
      <c r="C59">
        <v>12</v>
      </c>
      <c r="D59">
        <v>107</v>
      </c>
      <c r="E59">
        <v>39</v>
      </c>
      <c r="F59">
        <v>101.78</v>
      </c>
      <c r="G59">
        <v>53.28</v>
      </c>
      <c r="H59" s="1">
        <v>1.4E-3</v>
      </c>
      <c r="I59">
        <v>28.22</v>
      </c>
      <c r="J59">
        <v>74.38</v>
      </c>
      <c r="K59">
        <v>4988</v>
      </c>
      <c r="L59">
        <v>1065</v>
      </c>
      <c r="M59">
        <v>2503</v>
      </c>
      <c r="N59">
        <v>1324.2</v>
      </c>
      <c r="O59">
        <v>3022.21</v>
      </c>
      <c r="P59" s="1">
        <v>0.56689999999999996</v>
      </c>
      <c r="Q59">
        <v>2196.2600000000002</v>
      </c>
      <c r="R59">
        <v>4558.49</v>
      </c>
      <c r="S59">
        <v>5000</v>
      </c>
      <c r="T59">
        <v>80</v>
      </c>
      <c r="U59">
        <v>90</v>
      </c>
      <c r="V59">
        <v>79.150000000000006</v>
      </c>
      <c r="W59">
        <v>90.58</v>
      </c>
      <c r="X59" s="1">
        <v>0.56830000000000003</v>
      </c>
      <c r="Y59">
        <v>10.73</v>
      </c>
      <c r="Z59">
        <v>7.4</v>
      </c>
    </row>
    <row r="60" spans="1:26" x14ac:dyDescent="0.3">
      <c r="A60" t="s">
        <v>84</v>
      </c>
      <c r="C60">
        <v>9</v>
      </c>
      <c r="D60">
        <v>118</v>
      </c>
      <c r="E60">
        <v>32</v>
      </c>
      <c r="F60">
        <v>105.79</v>
      </c>
      <c r="G60">
        <v>32008.86</v>
      </c>
      <c r="H60" s="1">
        <v>1E-3</v>
      </c>
      <c r="I60">
        <v>52.96</v>
      </c>
      <c r="J60">
        <v>44968.92</v>
      </c>
      <c r="K60">
        <v>4989</v>
      </c>
      <c r="L60">
        <v>1747</v>
      </c>
      <c r="M60">
        <v>1395</v>
      </c>
      <c r="N60">
        <v>1732.37</v>
      </c>
      <c r="O60">
        <v>2712.01</v>
      </c>
      <c r="P60" s="1">
        <v>0.56389999999999996</v>
      </c>
      <c r="Q60">
        <v>337.6</v>
      </c>
      <c r="R60">
        <v>8363.15</v>
      </c>
      <c r="S60">
        <v>5000</v>
      </c>
      <c r="T60">
        <v>79</v>
      </c>
      <c r="U60">
        <v>90</v>
      </c>
      <c r="V60">
        <v>78.8</v>
      </c>
      <c r="W60">
        <v>90.46</v>
      </c>
      <c r="X60" s="1">
        <v>0.56520000000000004</v>
      </c>
      <c r="Y60">
        <v>10.58</v>
      </c>
      <c r="Z60">
        <v>7.34</v>
      </c>
    </row>
    <row r="61" spans="1:26" x14ac:dyDescent="0.3">
      <c r="A61" t="s">
        <v>85</v>
      </c>
      <c r="C61">
        <v>8</v>
      </c>
      <c r="D61">
        <v>96</v>
      </c>
      <c r="E61">
        <v>5</v>
      </c>
      <c r="F61">
        <v>103.59</v>
      </c>
      <c r="G61">
        <v>35854.44</v>
      </c>
      <c r="H61" s="1">
        <v>1.5E-3</v>
      </c>
      <c r="I61">
        <v>56.43</v>
      </c>
      <c r="J61">
        <v>46280.56</v>
      </c>
      <c r="K61">
        <v>4992</v>
      </c>
      <c r="L61">
        <v>1827</v>
      </c>
      <c r="M61">
        <v>32</v>
      </c>
      <c r="N61">
        <v>1803.3</v>
      </c>
      <c r="O61">
        <v>89.14</v>
      </c>
      <c r="P61" s="1">
        <v>0.91649999999999998</v>
      </c>
      <c r="Q61">
        <v>196.52</v>
      </c>
      <c r="R61">
        <v>1689.14</v>
      </c>
      <c r="S61">
        <v>5000</v>
      </c>
      <c r="T61">
        <v>80</v>
      </c>
      <c r="U61">
        <v>90</v>
      </c>
      <c r="V61">
        <v>79.209999999999994</v>
      </c>
      <c r="W61">
        <v>90.05</v>
      </c>
      <c r="X61" s="1">
        <v>0.91790000000000005</v>
      </c>
      <c r="Y61">
        <v>10.31</v>
      </c>
      <c r="Z61">
        <v>6.77</v>
      </c>
    </row>
    <row r="62" spans="1:26" x14ac:dyDescent="0.3">
      <c r="A62" t="s">
        <v>86</v>
      </c>
      <c r="C62">
        <v>38</v>
      </c>
      <c r="D62">
        <v>147</v>
      </c>
      <c r="E62">
        <v>95602</v>
      </c>
      <c r="F62">
        <v>133</v>
      </c>
      <c r="G62">
        <v>65435.25</v>
      </c>
      <c r="H62" s="1">
        <v>3.3E-3</v>
      </c>
      <c r="I62">
        <v>46.15</v>
      </c>
      <c r="J62">
        <v>44405.01</v>
      </c>
      <c r="K62">
        <v>4962</v>
      </c>
      <c r="L62">
        <v>1334</v>
      </c>
      <c r="M62">
        <v>25</v>
      </c>
      <c r="N62">
        <v>1309.02</v>
      </c>
      <c r="O62">
        <v>179.88</v>
      </c>
      <c r="P62" s="1">
        <v>0.43580000000000002</v>
      </c>
      <c r="Q62">
        <v>208.14</v>
      </c>
      <c r="R62">
        <v>3608.23</v>
      </c>
      <c r="S62">
        <v>5000</v>
      </c>
      <c r="T62">
        <v>79</v>
      </c>
      <c r="U62">
        <v>89</v>
      </c>
      <c r="V62">
        <v>78.98</v>
      </c>
      <c r="W62">
        <v>89.66</v>
      </c>
      <c r="X62" s="1">
        <v>0.43909999999999999</v>
      </c>
      <c r="Y62">
        <v>10.77</v>
      </c>
      <c r="Z62">
        <v>7.45</v>
      </c>
    </row>
    <row r="63" spans="1:26" x14ac:dyDescent="0.3">
      <c r="A63" t="s">
        <v>87</v>
      </c>
      <c r="C63">
        <v>8</v>
      </c>
      <c r="D63">
        <v>37</v>
      </c>
      <c r="E63">
        <v>3</v>
      </c>
      <c r="F63">
        <v>46.81</v>
      </c>
      <c r="G63">
        <v>4.24</v>
      </c>
      <c r="H63" s="1">
        <v>8.9999999999999998E-4</v>
      </c>
      <c r="I63">
        <v>35.99</v>
      </c>
      <c r="J63">
        <v>3.54</v>
      </c>
      <c r="K63">
        <v>4991</v>
      </c>
      <c r="L63">
        <v>2091</v>
      </c>
      <c r="M63">
        <v>594</v>
      </c>
      <c r="N63">
        <v>2077.2199999999998</v>
      </c>
      <c r="O63">
        <v>612.45000000000005</v>
      </c>
      <c r="P63" s="1">
        <v>0.54359999999999997</v>
      </c>
      <c r="Q63">
        <v>294.89</v>
      </c>
      <c r="R63">
        <v>275.08999999999997</v>
      </c>
      <c r="S63">
        <v>5000</v>
      </c>
      <c r="T63">
        <v>80</v>
      </c>
      <c r="U63">
        <v>90</v>
      </c>
      <c r="V63">
        <v>79.540000000000006</v>
      </c>
      <c r="W63">
        <v>90.01</v>
      </c>
      <c r="X63" s="1">
        <v>0.54459999999999997</v>
      </c>
      <c r="Y63">
        <v>10.53</v>
      </c>
      <c r="Z63">
        <v>7.18</v>
      </c>
    </row>
    <row r="64" spans="1:26" x14ac:dyDescent="0.3">
      <c r="A64" t="s">
        <v>88</v>
      </c>
      <c r="C64">
        <v>6</v>
      </c>
      <c r="D64">
        <v>59</v>
      </c>
      <c r="E64">
        <v>2</v>
      </c>
      <c r="F64">
        <v>67.28</v>
      </c>
      <c r="G64">
        <v>10.95</v>
      </c>
      <c r="H64" s="1">
        <v>1E-3</v>
      </c>
      <c r="I64">
        <v>46.62</v>
      </c>
      <c r="J64">
        <v>9.74</v>
      </c>
      <c r="K64">
        <v>4994</v>
      </c>
      <c r="L64">
        <v>1670</v>
      </c>
      <c r="M64">
        <v>202</v>
      </c>
      <c r="N64">
        <v>1665.79</v>
      </c>
      <c r="O64">
        <v>221.14</v>
      </c>
      <c r="P64" s="1">
        <v>0.84160000000000001</v>
      </c>
      <c r="Q64">
        <v>359.26</v>
      </c>
      <c r="R64">
        <v>324.74</v>
      </c>
      <c r="S64">
        <v>5000</v>
      </c>
      <c r="T64">
        <v>80</v>
      </c>
      <c r="U64">
        <v>90</v>
      </c>
      <c r="V64">
        <v>79.63</v>
      </c>
      <c r="W64">
        <v>89.9</v>
      </c>
      <c r="X64" s="1">
        <v>0.84260000000000002</v>
      </c>
      <c r="Y64">
        <v>10.57</v>
      </c>
      <c r="Z64">
        <v>7.01</v>
      </c>
    </row>
    <row r="65" spans="1:26" x14ac:dyDescent="0.3">
      <c r="A65" t="s">
        <v>89</v>
      </c>
      <c r="C65">
        <v>18</v>
      </c>
      <c r="D65">
        <v>88</v>
      </c>
      <c r="E65">
        <v>11</v>
      </c>
      <c r="F65">
        <v>83.89</v>
      </c>
      <c r="G65">
        <v>25.61</v>
      </c>
      <c r="H65" s="1">
        <v>1.6000000000000001E-3</v>
      </c>
      <c r="I65">
        <v>42.82</v>
      </c>
      <c r="J65">
        <v>61.44</v>
      </c>
      <c r="K65">
        <v>4979</v>
      </c>
      <c r="L65">
        <v>1275</v>
      </c>
      <c r="M65">
        <v>141</v>
      </c>
      <c r="N65">
        <v>1304.32</v>
      </c>
      <c r="O65">
        <v>139.19</v>
      </c>
      <c r="P65" s="1">
        <v>0.44090000000000001</v>
      </c>
      <c r="Q65">
        <v>192.44</v>
      </c>
      <c r="R65">
        <v>46.8</v>
      </c>
      <c r="S65">
        <v>5000</v>
      </c>
      <c r="T65">
        <v>80</v>
      </c>
      <c r="U65">
        <v>90</v>
      </c>
      <c r="V65">
        <v>79.12</v>
      </c>
      <c r="W65">
        <v>89.76</v>
      </c>
      <c r="X65" s="1">
        <v>0.44269999999999998</v>
      </c>
      <c r="Y65">
        <v>10.7</v>
      </c>
      <c r="Z65">
        <v>7.25</v>
      </c>
    </row>
    <row r="66" spans="1:26" x14ac:dyDescent="0.3">
      <c r="A66" t="s">
        <v>90</v>
      </c>
      <c r="C66">
        <v>19</v>
      </c>
      <c r="D66">
        <v>94</v>
      </c>
      <c r="E66">
        <v>57</v>
      </c>
      <c r="F66">
        <v>86.07</v>
      </c>
      <c r="G66">
        <v>105.76</v>
      </c>
      <c r="H66" s="1">
        <v>1.6000000000000001E-3</v>
      </c>
      <c r="I66">
        <v>46.55</v>
      </c>
      <c r="J66">
        <v>152.16999999999999</v>
      </c>
      <c r="K66">
        <v>4979</v>
      </c>
      <c r="L66">
        <v>1275</v>
      </c>
      <c r="M66">
        <v>4294</v>
      </c>
      <c r="N66">
        <v>1576.62</v>
      </c>
      <c r="O66">
        <v>4907.76</v>
      </c>
      <c r="P66" s="1">
        <v>0.41160000000000002</v>
      </c>
      <c r="Q66">
        <v>2598.29</v>
      </c>
      <c r="R66">
        <v>5003.99</v>
      </c>
      <c r="S66">
        <v>5000</v>
      </c>
      <c r="T66">
        <v>80</v>
      </c>
      <c r="U66">
        <v>91</v>
      </c>
      <c r="V66">
        <v>79.37</v>
      </c>
      <c r="W66">
        <v>91.48</v>
      </c>
      <c r="X66" s="1">
        <v>0.4133</v>
      </c>
      <c r="Y66">
        <v>11</v>
      </c>
      <c r="Z66">
        <v>7.69</v>
      </c>
    </row>
    <row r="67" spans="1:26" x14ac:dyDescent="0.3">
      <c r="A67" t="s">
        <v>91</v>
      </c>
      <c r="C67">
        <v>7</v>
      </c>
      <c r="D67">
        <v>98</v>
      </c>
      <c r="E67">
        <v>69</v>
      </c>
      <c r="F67">
        <v>88.88</v>
      </c>
      <c r="G67">
        <v>56.14</v>
      </c>
      <c r="H67" s="1">
        <v>6.9999999999999999E-4</v>
      </c>
      <c r="I67">
        <v>36.700000000000003</v>
      </c>
      <c r="J67">
        <v>34.81</v>
      </c>
      <c r="K67">
        <v>4991</v>
      </c>
      <c r="L67">
        <v>1065</v>
      </c>
      <c r="M67">
        <v>2996</v>
      </c>
      <c r="N67">
        <v>1277.99</v>
      </c>
      <c r="O67">
        <v>3389.75</v>
      </c>
      <c r="P67" s="1">
        <v>0.53139999999999998</v>
      </c>
      <c r="Q67">
        <v>2191.2399999999998</v>
      </c>
      <c r="R67">
        <v>4124.1899999999996</v>
      </c>
      <c r="S67">
        <v>5000</v>
      </c>
      <c r="T67">
        <v>80</v>
      </c>
      <c r="U67">
        <v>91</v>
      </c>
      <c r="V67">
        <v>79.83</v>
      </c>
      <c r="W67">
        <v>91.19</v>
      </c>
      <c r="X67" s="1">
        <v>0.5323</v>
      </c>
      <c r="Y67">
        <v>10.55</v>
      </c>
      <c r="Z67">
        <v>7.44</v>
      </c>
    </row>
    <row r="68" spans="1:26" x14ac:dyDescent="0.3">
      <c r="A68" t="s">
        <v>92</v>
      </c>
      <c r="C68">
        <v>14</v>
      </c>
      <c r="D68">
        <v>96</v>
      </c>
      <c r="E68">
        <v>27</v>
      </c>
      <c r="F68">
        <v>91.77</v>
      </c>
      <c r="G68">
        <v>50.97</v>
      </c>
      <c r="H68" s="1">
        <v>1.1999999999999999E-3</v>
      </c>
      <c r="I68">
        <v>41.83</v>
      </c>
      <c r="J68">
        <v>72.599999999999994</v>
      </c>
      <c r="K68">
        <v>4811</v>
      </c>
      <c r="L68">
        <v>813</v>
      </c>
      <c r="M68">
        <v>1911</v>
      </c>
      <c r="N68">
        <v>1275.56</v>
      </c>
      <c r="O68">
        <v>2867.85</v>
      </c>
      <c r="P68" s="1">
        <v>0.4289</v>
      </c>
      <c r="Q68">
        <v>3091.15</v>
      </c>
      <c r="R68">
        <v>6271.11</v>
      </c>
      <c r="S68">
        <v>4827</v>
      </c>
      <c r="T68">
        <v>79</v>
      </c>
      <c r="U68">
        <v>90</v>
      </c>
      <c r="V68">
        <v>78.87</v>
      </c>
      <c r="W68">
        <v>90.7</v>
      </c>
      <c r="X68" s="1">
        <v>0.4304</v>
      </c>
      <c r="Y68">
        <v>11.14</v>
      </c>
      <c r="Z68">
        <v>7.5</v>
      </c>
    </row>
    <row r="69" spans="1:26" x14ac:dyDescent="0.3">
      <c r="A69" t="s">
        <v>93</v>
      </c>
      <c r="C69">
        <v>6</v>
      </c>
      <c r="D69">
        <v>132</v>
      </c>
      <c r="E69">
        <v>95602</v>
      </c>
      <c r="F69">
        <v>134.75</v>
      </c>
      <c r="G69">
        <v>63801.22</v>
      </c>
      <c r="H69" s="1">
        <v>1.1000000000000001E-3</v>
      </c>
      <c r="I69">
        <v>28.31</v>
      </c>
      <c r="J69">
        <v>44973.79</v>
      </c>
      <c r="K69">
        <v>4993</v>
      </c>
      <c r="L69">
        <v>1459</v>
      </c>
      <c r="M69">
        <v>28</v>
      </c>
      <c r="N69">
        <v>1471.17</v>
      </c>
      <c r="O69">
        <v>82.8</v>
      </c>
      <c r="P69" s="1">
        <v>0.93979999999999997</v>
      </c>
      <c r="Q69">
        <v>278.64</v>
      </c>
      <c r="R69">
        <v>1751.94</v>
      </c>
      <c r="S69">
        <v>5000</v>
      </c>
      <c r="T69">
        <v>80</v>
      </c>
      <c r="U69">
        <v>89</v>
      </c>
      <c r="V69">
        <v>79.23</v>
      </c>
      <c r="W69">
        <v>89.62</v>
      </c>
      <c r="X69" s="1">
        <v>0.94110000000000005</v>
      </c>
      <c r="Y69">
        <v>10.53</v>
      </c>
      <c r="Z69">
        <v>7.09</v>
      </c>
    </row>
    <row r="70" spans="1:26" x14ac:dyDescent="0.3">
      <c r="A70" t="s">
        <v>94</v>
      </c>
      <c r="C70">
        <v>9</v>
      </c>
      <c r="D70">
        <v>94</v>
      </c>
      <c r="E70">
        <v>9</v>
      </c>
      <c r="F70">
        <v>85.72</v>
      </c>
      <c r="G70">
        <v>7.07</v>
      </c>
      <c r="H70" s="1">
        <v>1.4E-3</v>
      </c>
      <c r="I70">
        <v>29.84</v>
      </c>
      <c r="J70">
        <v>4.07</v>
      </c>
      <c r="K70">
        <v>4991</v>
      </c>
      <c r="L70">
        <v>1526</v>
      </c>
      <c r="M70">
        <v>710</v>
      </c>
      <c r="N70">
        <v>1504.16</v>
      </c>
      <c r="O70">
        <v>1518.15</v>
      </c>
      <c r="P70" s="1">
        <v>0.7742</v>
      </c>
      <c r="Q70">
        <v>296.75</v>
      </c>
      <c r="R70">
        <v>5690.21</v>
      </c>
      <c r="S70">
        <v>5000</v>
      </c>
      <c r="T70">
        <v>80</v>
      </c>
      <c r="U70">
        <v>90</v>
      </c>
      <c r="V70">
        <v>79.16</v>
      </c>
      <c r="W70">
        <v>90.02</v>
      </c>
      <c r="X70" s="1">
        <v>0.77559999999999996</v>
      </c>
      <c r="Y70">
        <v>10.7</v>
      </c>
      <c r="Z70">
        <v>7.1</v>
      </c>
    </row>
    <row r="71" spans="1:26" x14ac:dyDescent="0.3">
      <c r="A71" t="s">
        <v>95</v>
      </c>
      <c r="C71">
        <v>8</v>
      </c>
      <c r="D71">
        <v>92</v>
      </c>
      <c r="E71">
        <v>4</v>
      </c>
      <c r="F71">
        <v>95.05</v>
      </c>
      <c r="G71">
        <v>11955.85</v>
      </c>
      <c r="H71" s="1">
        <v>1E-3</v>
      </c>
      <c r="I71">
        <v>45.4</v>
      </c>
      <c r="J71">
        <v>31615.42</v>
      </c>
      <c r="K71">
        <v>4991</v>
      </c>
      <c r="L71">
        <v>2393</v>
      </c>
      <c r="M71">
        <v>1165</v>
      </c>
      <c r="N71">
        <v>2265.46</v>
      </c>
      <c r="O71">
        <v>2566.91</v>
      </c>
      <c r="P71" s="1">
        <v>0.62660000000000005</v>
      </c>
      <c r="Q71">
        <v>516.08000000000004</v>
      </c>
      <c r="R71">
        <v>7857.71</v>
      </c>
      <c r="S71">
        <v>5000</v>
      </c>
      <c r="T71">
        <v>79</v>
      </c>
      <c r="U71">
        <v>90</v>
      </c>
      <c r="V71">
        <v>78.569999999999993</v>
      </c>
      <c r="W71">
        <v>90.15</v>
      </c>
      <c r="X71" s="1">
        <v>0.62770000000000004</v>
      </c>
      <c r="Y71">
        <v>10.87</v>
      </c>
      <c r="Z71">
        <v>7.26</v>
      </c>
    </row>
    <row r="72" spans="1:26" x14ac:dyDescent="0.3">
      <c r="A72" t="s">
        <v>96</v>
      </c>
      <c r="C72">
        <v>0</v>
      </c>
      <c r="D72">
        <v>1</v>
      </c>
      <c r="E72">
        <v>1</v>
      </c>
      <c r="F72">
        <v>0</v>
      </c>
      <c r="G72">
        <v>0</v>
      </c>
      <c r="H72" s="1">
        <v>0</v>
      </c>
      <c r="I72">
        <v>0</v>
      </c>
      <c r="J72">
        <v>0</v>
      </c>
      <c r="K72">
        <v>4999</v>
      </c>
      <c r="L72">
        <v>1334</v>
      </c>
      <c r="M72">
        <v>154</v>
      </c>
      <c r="N72">
        <v>1368.56</v>
      </c>
      <c r="O72">
        <v>154.86000000000001</v>
      </c>
      <c r="P72" s="1">
        <v>0.9536</v>
      </c>
      <c r="Q72">
        <v>159.54</v>
      </c>
      <c r="R72">
        <v>44.73</v>
      </c>
      <c r="S72">
        <v>5000</v>
      </c>
      <c r="T72">
        <v>79</v>
      </c>
      <c r="U72">
        <v>89</v>
      </c>
      <c r="V72">
        <v>79.08</v>
      </c>
      <c r="W72">
        <v>89.62</v>
      </c>
      <c r="X72" s="1">
        <v>0.95379999999999998</v>
      </c>
      <c r="Y72">
        <v>10.39</v>
      </c>
      <c r="Z72">
        <v>6.83</v>
      </c>
    </row>
    <row r="73" spans="1:26" x14ac:dyDescent="0.3">
      <c r="A73" t="s">
        <v>97</v>
      </c>
      <c r="C73">
        <v>1</v>
      </c>
      <c r="D73">
        <v>3</v>
      </c>
      <c r="E73">
        <v>1</v>
      </c>
      <c r="F73">
        <v>3.37</v>
      </c>
      <c r="G73">
        <v>1.31</v>
      </c>
      <c r="H73" s="1">
        <v>2.0000000000000001E-4</v>
      </c>
      <c r="I73">
        <v>0</v>
      </c>
      <c r="J73">
        <v>0</v>
      </c>
      <c r="K73">
        <v>4999</v>
      </c>
      <c r="L73">
        <v>1596</v>
      </c>
      <c r="M73">
        <v>567</v>
      </c>
      <c r="N73">
        <v>1572.83</v>
      </c>
      <c r="O73">
        <v>604.63</v>
      </c>
      <c r="P73" s="1">
        <v>0.91420000000000001</v>
      </c>
      <c r="Q73">
        <v>207.23</v>
      </c>
      <c r="R73">
        <v>315.05</v>
      </c>
      <c r="S73">
        <v>5000</v>
      </c>
      <c r="T73">
        <v>80</v>
      </c>
      <c r="U73">
        <v>89</v>
      </c>
      <c r="V73">
        <v>79.06</v>
      </c>
      <c r="W73">
        <v>89.76</v>
      </c>
      <c r="X73" s="1">
        <v>0.91439999999999999</v>
      </c>
      <c r="Y73">
        <v>10.65</v>
      </c>
      <c r="Z73">
        <v>6.85</v>
      </c>
    </row>
    <row r="74" spans="1:26" x14ac:dyDescent="0.3">
      <c r="A74" t="s">
        <v>98</v>
      </c>
      <c r="C74">
        <v>6</v>
      </c>
      <c r="D74">
        <v>77</v>
      </c>
      <c r="E74">
        <v>17</v>
      </c>
      <c r="F74">
        <v>78.260000000000005</v>
      </c>
      <c r="G74">
        <v>22.36</v>
      </c>
      <c r="H74" s="1">
        <v>8.0000000000000004E-4</v>
      </c>
      <c r="I74">
        <v>44.01</v>
      </c>
      <c r="J74">
        <v>17.53</v>
      </c>
      <c r="K74">
        <v>4994</v>
      </c>
      <c r="L74">
        <v>2618</v>
      </c>
      <c r="M74">
        <v>594</v>
      </c>
      <c r="N74">
        <v>2550.1799999999998</v>
      </c>
      <c r="O74">
        <v>599.41999999999996</v>
      </c>
      <c r="P74" s="1">
        <v>0.64539999999999997</v>
      </c>
      <c r="Q74">
        <v>472.14</v>
      </c>
      <c r="R74">
        <v>298.08999999999997</v>
      </c>
      <c r="S74">
        <v>5000</v>
      </c>
      <c r="T74">
        <v>79</v>
      </c>
      <c r="U74">
        <v>90</v>
      </c>
      <c r="V74">
        <v>78.81</v>
      </c>
      <c r="W74">
        <v>90.04</v>
      </c>
      <c r="X74" s="1">
        <v>0.6462</v>
      </c>
      <c r="Y74">
        <v>10.83</v>
      </c>
      <c r="Z74">
        <v>7.31</v>
      </c>
    </row>
    <row r="75" spans="1:26" x14ac:dyDescent="0.3">
      <c r="A75" t="s">
        <v>99</v>
      </c>
      <c r="C75">
        <v>12</v>
      </c>
      <c r="D75">
        <v>105</v>
      </c>
      <c r="E75">
        <v>25</v>
      </c>
      <c r="F75">
        <v>105.24</v>
      </c>
      <c r="G75">
        <v>41.22</v>
      </c>
      <c r="H75" s="1">
        <v>1.4E-3</v>
      </c>
      <c r="I75">
        <v>49.66</v>
      </c>
      <c r="J75">
        <v>48.23</v>
      </c>
      <c r="K75">
        <v>4988</v>
      </c>
      <c r="L75">
        <v>973</v>
      </c>
      <c r="M75">
        <v>3134</v>
      </c>
      <c r="N75">
        <v>1223.45</v>
      </c>
      <c r="O75">
        <v>3571.29</v>
      </c>
      <c r="P75" s="1">
        <v>0.59019999999999995</v>
      </c>
      <c r="Q75">
        <v>2088.7600000000002</v>
      </c>
      <c r="R75">
        <v>4551.9799999999996</v>
      </c>
      <c r="S75">
        <v>5000</v>
      </c>
      <c r="T75">
        <v>80</v>
      </c>
      <c r="U75">
        <v>90</v>
      </c>
      <c r="V75">
        <v>79.760000000000005</v>
      </c>
      <c r="W75">
        <v>90.59</v>
      </c>
      <c r="X75" s="1">
        <v>0.59160000000000001</v>
      </c>
      <c r="Y75">
        <v>10.84</v>
      </c>
      <c r="Z75">
        <v>7.31</v>
      </c>
    </row>
    <row r="76" spans="1:26" x14ac:dyDescent="0.3">
      <c r="A76" t="s">
        <v>100</v>
      </c>
      <c r="C76">
        <v>14</v>
      </c>
      <c r="D76">
        <v>70</v>
      </c>
      <c r="E76">
        <v>9</v>
      </c>
      <c r="F76">
        <v>73.53</v>
      </c>
      <c r="G76">
        <v>37.159999999999997</v>
      </c>
      <c r="H76" s="1">
        <v>1.4E-3</v>
      </c>
      <c r="I76">
        <v>38.76</v>
      </c>
      <c r="J76">
        <v>46.34</v>
      </c>
      <c r="K76">
        <v>4985</v>
      </c>
      <c r="L76">
        <v>1165</v>
      </c>
      <c r="M76">
        <v>3924</v>
      </c>
      <c r="N76">
        <v>1424.25</v>
      </c>
      <c r="O76">
        <v>4421.8900000000003</v>
      </c>
      <c r="P76" s="1">
        <v>0.49809999999999999</v>
      </c>
      <c r="Q76">
        <v>1910.85</v>
      </c>
      <c r="R76">
        <v>4266.6000000000004</v>
      </c>
      <c r="S76">
        <v>5000</v>
      </c>
      <c r="T76">
        <v>80</v>
      </c>
      <c r="U76">
        <v>91</v>
      </c>
      <c r="V76">
        <v>79.55</v>
      </c>
      <c r="W76">
        <v>91.56</v>
      </c>
      <c r="X76" s="1">
        <v>0.49959999999999999</v>
      </c>
      <c r="Y76">
        <v>10.69</v>
      </c>
      <c r="Z76">
        <v>7.48</v>
      </c>
    </row>
    <row r="77" spans="1:26" x14ac:dyDescent="0.3">
      <c r="A77" t="s">
        <v>101</v>
      </c>
      <c r="C77">
        <v>13</v>
      </c>
      <c r="D77">
        <v>118</v>
      </c>
      <c r="E77">
        <v>72</v>
      </c>
      <c r="F77">
        <v>133.56</v>
      </c>
      <c r="G77">
        <v>151.6</v>
      </c>
      <c r="H77" s="1">
        <v>1.1999999999999999E-3</v>
      </c>
      <c r="I77">
        <v>61.93</v>
      </c>
      <c r="J77">
        <v>189.7</v>
      </c>
      <c r="K77">
        <v>4989</v>
      </c>
      <c r="L77">
        <v>1219</v>
      </c>
      <c r="M77">
        <v>3429</v>
      </c>
      <c r="N77">
        <v>1318.09</v>
      </c>
      <c r="O77">
        <v>3482.25</v>
      </c>
      <c r="P77" s="1">
        <v>0.45269999999999999</v>
      </c>
      <c r="Q77">
        <v>1445.72</v>
      </c>
      <c r="R77">
        <v>3406.51</v>
      </c>
      <c r="S77">
        <v>5000</v>
      </c>
      <c r="T77">
        <v>80</v>
      </c>
      <c r="U77">
        <v>91</v>
      </c>
      <c r="V77">
        <v>79.17</v>
      </c>
      <c r="W77">
        <v>90.86</v>
      </c>
      <c r="X77" s="1">
        <v>0.45369999999999999</v>
      </c>
      <c r="Y77">
        <v>10.6</v>
      </c>
      <c r="Z77">
        <v>7.3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8"/>
  <sheetViews>
    <sheetView tabSelected="1" workbookViewId="0">
      <selection activeCell="J3" sqref="J3"/>
    </sheetView>
  </sheetViews>
  <sheetFormatPr defaultRowHeight="14.4" x14ac:dyDescent="0.3"/>
  <sheetData>
    <row r="1" spans="1:14" x14ac:dyDescent="0.3">
      <c r="A1" t="s">
        <v>104</v>
      </c>
      <c r="B1" t="s">
        <v>105</v>
      </c>
      <c r="E1" t="s">
        <v>102</v>
      </c>
      <c r="F1" t="s">
        <v>132</v>
      </c>
      <c r="G1" t="s">
        <v>133</v>
      </c>
      <c r="I1" t="s">
        <v>131</v>
      </c>
      <c r="J1" t="s">
        <v>132</v>
      </c>
      <c r="K1" t="s">
        <v>133</v>
      </c>
      <c r="N1" t="s">
        <v>103</v>
      </c>
    </row>
    <row r="2" spans="1:14" x14ac:dyDescent="0.3">
      <c r="A2" t="s">
        <v>117</v>
      </c>
      <c r="B2">
        <v>0.81</v>
      </c>
      <c r="C2">
        <f t="shared" ref="C2:C26" si="0">RANK(B2,$B$2:$B$26)</f>
        <v>1</v>
      </c>
      <c r="E2">
        <v>1275</v>
      </c>
      <c r="F2">
        <f t="shared" ref="F2:F26" si="1">((E2-(MIN($E$2:$E$26)))/((MAX($E$2:$E$26))-(MIN($E$2:$E$26))))</f>
        <v>0.38671157379056953</v>
      </c>
      <c r="G2">
        <f t="shared" ref="G2:G26" si="2">RANK(E2,$E$2:$E$26)</f>
        <v>6</v>
      </c>
      <c r="I2">
        <v>1459</v>
      </c>
      <c r="J2">
        <f>((I2-(MIN($I$2:$I$26)))/((MAX($I$2:$I$26))-(MIN($I$2:$I$26))))</f>
        <v>0.45563860903477416</v>
      </c>
      <c r="K2">
        <f t="shared" ref="K2:K26" si="3">RANK(I2,$I$2:$I$26)</f>
        <v>2</v>
      </c>
      <c r="N2">
        <v>3752</v>
      </c>
    </row>
    <row r="3" spans="1:14" x14ac:dyDescent="0.3">
      <c r="A3" t="s">
        <v>130</v>
      </c>
      <c r="B3">
        <v>0.76</v>
      </c>
      <c r="C3">
        <f t="shared" si="0"/>
        <v>2</v>
      </c>
      <c r="E3">
        <v>3278</v>
      </c>
      <c r="F3">
        <f t="shared" si="1"/>
        <v>1</v>
      </c>
      <c r="G3">
        <f t="shared" si="2"/>
        <v>1</v>
      </c>
      <c r="I3">
        <v>3134</v>
      </c>
      <c r="J3">
        <f>((I3-(MIN($I$2:$I$26)))/((MAX($I$2:$I$26))-(MIN($I$2:$I$26))))</f>
        <v>1</v>
      </c>
      <c r="K3">
        <f t="shared" si="3"/>
        <v>1</v>
      </c>
      <c r="N3">
        <v>3278</v>
      </c>
    </row>
    <row r="4" spans="1:14" x14ac:dyDescent="0.3">
      <c r="A4" t="s">
        <v>118</v>
      </c>
      <c r="B4">
        <v>0.66</v>
      </c>
      <c r="C4">
        <f t="shared" si="0"/>
        <v>3</v>
      </c>
      <c r="E4">
        <v>1526</v>
      </c>
      <c r="F4">
        <f t="shared" si="1"/>
        <v>0.46356399265156156</v>
      </c>
      <c r="G4">
        <f t="shared" si="2"/>
        <v>3</v>
      </c>
      <c r="I4">
        <v>973</v>
      </c>
      <c r="J4">
        <f t="shared" ref="J2:J26" si="4">((I4-(MIN($I$2:$I$26)))/((MAX($I$2:$I$26))-(MIN($I$2:$I$26))))</f>
        <v>0.29769255768605785</v>
      </c>
      <c r="K4">
        <f t="shared" si="3"/>
        <v>3</v>
      </c>
      <c r="N4">
        <v>5623</v>
      </c>
    </row>
    <row r="5" spans="1:14" x14ac:dyDescent="0.3">
      <c r="A5" t="s">
        <v>112</v>
      </c>
      <c r="B5">
        <v>0.64</v>
      </c>
      <c r="C5">
        <f t="shared" si="0"/>
        <v>4</v>
      </c>
      <c r="E5">
        <v>1395</v>
      </c>
      <c r="F5">
        <f t="shared" si="1"/>
        <v>0.42345376607470914</v>
      </c>
      <c r="G5">
        <f t="shared" si="2"/>
        <v>4</v>
      </c>
      <c r="I5">
        <v>594</v>
      </c>
      <c r="J5">
        <f t="shared" si="4"/>
        <v>0.17452063698407541</v>
      </c>
      <c r="K5">
        <f t="shared" si="3"/>
        <v>6</v>
      </c>
      <c r="N5">
        <v>4294</v>
      </c>
    </row>
    <row r="6" spans="1:14" x14ac:dyDescent="0.3">
      <c r="A6" t="s">
        <v>114</v>
      </c>
      <c r="B6">
        <v>0.55000000000000004</v>
      </c>
      <c r="C6">
        <f t="shared" si="0"/>
        <v>5</v>
      </c>
      <c r="E6">
        <v>1165</v>
      </c>
      <c r="F6">
        <f t="shared" si="1"/>
        <v>0.35303123086344151</v>
      </c>
      <c r="G6">
        <f t="shared" si="2"/>
        <v>7</v>
      </c>
      <c r="I6">
        <v>890</v>
      </c>
      <c r="J6">
        <f t="shared" si="4"/>
        <v>0.27071823204419887</v>
      </c>
      <c r="K6">
        <f t="shared" si="3"/>
        <v>5</v>
      </c>
      <c r="N6">
        <v>2996</v>
      </c>
    </row>
    <row r="7" spans="1:14" x14ac:dyDescent="0.3">
      <c r="A7" t="s">
        <v>123</v>
      </c>
      <c r="B7">
        <v>0.52</v>
      </c>
      <c r="C7">
        <f t="shared" si="0"/>
        <v>6</v>
      </c>
      <c r="E7">
        <v>40</v>
      </c>
      <c r="F7">
        <f t="shared" si="1"/>
        <v>8.5731781996325786E-3</v>
      </c>
      <c r="G7">
        <f t="shared" si="2"/>
        <v>12</v>
      </c>
      <c r="I7">
        <v>107</v>
      </c>
      <c r="J7">
        <f t="shared" si="4"/>
        <v>1.6249593760155997E-2</v>
      </c>
      <c r="K7">
        <f t="shared" si="3"/>
        <v>17</v>
      </c>
      <c r="N7">
        <v>1165</v>
      </c>
    </row>
    <row r="8" spans="1:14" x14ac:dyDescent="0.3">
      <c r="A8" t="s">
        <v>121</v>
      </c>
      <c r="B8">
        <v>0.48</v>
      </c>
      <c r="C8">
        <f t="shared" si="0"/>
        <v>7</v>
      </c>
      <c r="E8">
        <v>710</v>
      </c>
      <c r="F8">
        <f t="shared" si="1"/>
        <v>0.21371708511941212</v>
      </c>
      <c r="G8">
        <f t="shared" si="2"/>
        <v>9</v>
      </c>
      <c r="I8">
        <v>567</v>
      </c>
      <c r="J8">
        <f t="shared" si="4"/>
        <v>0.16574585635359115</v>
      </c>
      <c r="K8">
        <f t="shared" si="3"/>
        <v>8</v>
      </c>
      <c r="N8">
        <v>3924</v>
      </c>
    </row>
    <row r="9" spans="1:14" x14ac:dyDescent="0.3">
      <c r="A9" t="s">
        <v>129</v>
      </c>
      <c r="B9">
        <v>0.42</v>
      </c>
      <c r="C9">
        <f t="shared" si="0"/>
        <v>8</v>
      </c>
      <c r="E9">
        <v>1165</v>
      </c>
      <c r="F9">
        <f t="shared" si="1"/>
        <v>0.35303123086344151</v>
      </c>
      <c r="G9">
        <f t="shared" si="2"/>
        <v>7</v>
      </c>
      <c r="I9">
        <v>594</v>
      </c>
      <c r="J9">
        <f t="shared" si="4"/>
        <v>0.17452063698407541</v>
      </c>
      <c r="K9">
        <f t="shared" si="3"/>
        <v>6</v>
      </c>
      <c r="N9">
        <v>3429</v>
      </c>
    </row>
    <row r="10" spans="1:14" x14ac:dyDescent="0.3">
      <c r="A10" t="s">
        <v>125</v>
      </c>
      <c r="B10">
        <v>0.38</v>
      </c>
      <c r="C10">
        <f t="shared" si="0"/>
        <v>9</v>
      </c>
      <c r="E10">
        <v>1395</v>
      </c>
      <c r="F10">
        <f t="shared" si="1"/>
        <v>0.42345376607470914</v>
      </c>
      <c r="G10">
        <f t="shared" si="2"/>
        <v>4</v>
      </c>
      <c r="I10">
        <v>973</v>
      </c>
      <c r="J10">
        <f t="shared" si="4"/>
        <v>0.29769255768605785</v>
      </c>
      <c r="K10">
        <f t="shared" si="3"/>
        <v>3</v>
      </c>
      <c r="N10">
        <v>3429</v>
      </c>
    </row>
    <row r="11" spans="1:14" x14ac:dyDescent="0.3">
      <c r="A11" t="s">
        <v>110</v>
      </c>
      <c r="B11">
        <v>0.33</v>
      </c>
      <c r="C11">
        <f t="shared" si="0"/>
        <v>10</v>
      </c>
      <c r="E11">
        <v>14</v>
      </c>
      <c r="F11">
        <f t="shared" si="1"/>
        <v>6.1236987140232701E-4</v>
      </c>
      <c r="G11">
        <f t="shared" si="2"/>
        <v>24</v>
      </c>
      <c r="I11">
        <v>57</v>
      </c>
      <c r="J11">
        <f t="shared" si="4"/>
        <v>0</v>
      </c>
      <c r="K11">
        <f t="shared" si="3"/>
        <v>24</v>
      </c>
      <c r="N11">
        <v>1747</v>
      </c>
    </row>
    <row r="12" spans="1:14" x14ac:dyDescent="0.3">
      <c r="A12" t="s">
        <v>108</v>
      </c>
      <c r="B12">
        <v>0.27</v>
      </c>
      <c r="C12">
        <f t="shared" si="0"/>
        <v>11</v>
      </c>
      <c r="E12">
        <v>1747</v>
      </c>
      <c r="F12">
        <f t="shared" si="1"/>
        <v>0.53123086344151871</v>
      </c>
      <c r="G12">
        <f t="shared" si="2"/>
        <v>2</v>
      </c>
      <c r="I12">
        <v>567</v>
      </c>
      <c r="J12">
        <f t="shared" si="4"/>
        <v>0.16574585635359115</v>
      </c>
      <c r="K12">
        <f t="shared" si="3"/>
        <v>8</v>
      </c>
      <c r="N12">
        <v>5140</v>
      </c>
    </row>
    <row r="13" spans="1:14" x14ac:dyDescent="0.3">
      <c r="A13" t="s">
        <v>107</v>
      </c>
      <c r="B13">
        <v>0.25</v>
      </c>
      <c r="C13">
        <f t="shared" si="0"/>
        <v>12</v>
      </c>
      <c r="E13">
        <v>29</v>
      </c>
      <c r="F13">
        <f t="shared" si="1"/>
        <v>5.2051439069197795E-3</v>
      </c>
      <c r="G13">
        <f t="shared" si="2"/>
        <v>14</v>
      </c>
      <c r="I13">
        <v>129</v>
      </c>
      <c r="J13">
        <f t="shared" si="4"/>
        <v>2.3399415014624635E-2</v>
      </c>
      <c r="K13">
        <f t="shared" si="3"/>
        <v>15</v>
      </c>
      <c r="N13">
        <v>3134</v>
      </c>
    </row>
    <row r="14" spans="1:14" x14ac:dyDescent="0.3">
      <c r="A14" t="s">
        <v>115</v>
      </c>
      <c r="B14">
        <v>0.23</v>
      </c>
      <c r="C14">
        <f t="shared" si="0"/>
        <v>13</v>
      </c>
      <c r="E14">
        <v>221</v>
      </c>
      <c r="F14">
        <f t="shared" si="1"/>
        <v>6.3992651561543171E-2</v>
      </c>
      <c r="G14">
        <f t="shared" si="2"/>
        <v>10</v>
      </c>
      <c r="I14">
        <v>94</v>
      </c>
      <c r="J14">
        <f t="shared" si="4"/>
        <v>1.2024699382515438E-2</v>
      </c>
      <c r="K14">
        <f t="shared" si="3"/>
        <v>19</v>
      </c>
      <c r="N14">
        <v>2393</v>
      </c>
    </row>
    <row r="15" spans="1:14" x14ac:dyDescent="0.3">
      <c r="A15" t="s">
        <v>109</v>
      </c>
      <c r="B15">
        <v>0.21</v>
      </c>
      <c r="C15">
        <f t="shared" si="0"/>
        <v>14</v>
      </c>
      <c r="E15">
        <v>23</v>
      </c>
      <c r="F15">
        <f t="shared" si="1"/>
        <v>3.3680342927127987E-3</v>
      </c>
      <c r="G15">
        <f t="shared" si="2"/>
        <v>20</v>
      </c>
      <c r="I15">
        <v>94</v>
      </c>
      <c r="J15">
        <f t="shared" si="4"/>
        <v>1.2024699382515438E-2</v>
      </c>
      <c r="K15">
        <f t="shared" si="3"/>
        <v>19</v>
      </c>
      <c r="N15">
        <v>1670</v>
      </c>
    </row>
    <row r="16" spans="1:14" x14ac:dyDescent="0.3">
      <c r="A16" t="s">
        <v>127</v>
      </c>
      <c r="B16">
        <v>0.15</v>
      </c>
      <c r="C16">
        <f t="shared" si="0"/>
        <v>15</v>
      </c>
      <c r="E16">
        <v>129</v>
      </c>
      <c r="F16">
        <f t="shared" si="1"/>
        <v>3.5823637477036131E-2</v>
      </c>
      <c r="G16">
        <f t="shared" si="2"/>
        <v>11</v>
      </c>
      <c r="I16">
        <v>94</v>
      </c>
      <c r="J16">
        <f t="shared" si="4"/>
        <v>1.2024699382515438E-2</v>
      </c>
      <c r="K16">
        <f t="shared" si="3"/>
        <v>19</v>
      </c>
      <c r="N16">
        <v>2503</v>
      </c>
    </row>
    <row r="17" spans="1:14" x14ac:dyDescent="0.3">
      <c r="A17" t="s">
        <v>124</v>
      </c>
      <c r="B17">
        <v>0.13</v>
      </c>
      <c r="C17">
        <f t="shared" si="0"/>
        <v>16</v>
      </c>
      <c r="E17">
        <v>16</v>
      </c>
      <c r="F17">
        <f t="shared" si="1"/>
        <v>1.224739742804654E-3</v>
      </c>
      <c r="G17">
        <f t="shared" si="2"/>
        <v>22</v>
      </c>
      <c r="I17">
        <v>66</v>
      </c>
      <c r="J17">
        <f t="shared" si="4"/>
        <v>2.9249268768280793E-3</v>
      </c>
      <c r="K17">
        <f t="shared" si="3"/>
        <v>23</v>
      </c>
      <c r="N17">
        <v>1018</v>
      </c>
    </row>
    <row r="18" spans="1:14" x14ac:dyDescent="0.3">
      <c r="A18" t="s">
        <v>106</v>
      </c>
      <c r="B18">
        <v>7.0000000000000007E-2</v>
      </c>
      <c r="C18">
        <f t="shared" si="0"/>
        <v>17</v>
      </c>
      <c r="E18">
        <v>16</v>
      </c>
      <c r="F18">
        <f t="shared" si="1"/>
        <v>1.224739742804654E-3</v>
      </c>
      <c r="G18">
        <f t="shared" si="2"/>
        <v>22</v>
      </c>
      <c r="I18">
        <v>72</v>
      </c>
      <c r="J18">
        <f t="shared" si="4"/>
        <v>4.8748781280467989E-3</v>
      </c>
      <c r="K18">
        <f t="shared" si="3"/>
        <v>22</v>
      </c>
      <c r="N18">
        <v>1596</v>
      </c>
    </row>
    <row r="19" spans="1:14" x14ac:dyDescent="0.3">
      <c r="A19" t="s">
        <v>111</v>
      </c>
      <c r="B19">
        <v>0</v>
      </c>
      <c r="C19">
        <f t="shared" si="0"/>
        <v>18</v>
      </c>
      <c r="E19">
        <v>19</v>
      </c>
      <c r="F19">
        <f t="shared" si="1"/>
        <v>2.1432945499081446E-3</v>
      </c>
      <c r="G19">
        <f t="shared" si="2"/>
        <v>21</v>
      </c>
      <c r="I19">
        <v>103</v>
      </c>
      <c r="J19">
        <f t="shared" si="4"/>
        <v>1.4949626259343516E-2</v>
      </c>
      <c r="K19">
        <f t="shared" si="3"/>
        <v>18</v>
      </c>
      <c r="N19">
        <v>1999</v>
      </c>
    </row>
    <row r="20" spans="1:14" x14ac:dyDescent="0.3">
      <c r="A20" t="s">
        <v>113</v>
      </c>
      <c r="B20">
        <v>0</v>
      </c>
      <c r="C20">
        <f t="shared" si="0"/>
        <v>18</v>
      </c>
      <c r="E20">
        <v>28</v>
      </c>
      <c r="F20">
        <f t="shared" si="1"/>
        <v>4.8989589712186161E-3</v>
      </c>
      <c r="G20">
        <f t="shared" si="2"/>
        <v>15</v>
      </c>
      <c r="I20">
        <v>154</v>
      </c>
      <c r="J20">
        <f t="shared" si="4"/>
        <v>3.1524211894702635E-2</v>
      </c>
      <c r="K20">
        <f t="shared" si="3"/>
        <v>12</v>
      </c>
      <c r="N20">
        <v>3134</v>
      </c>
    </row>
    <row r="21" spans="1:14" x14ac:dyDescent="0.3">
      <c r="A21" t="s">
        <v>116</v>
      </c>
      <c r="B21">
        <v>0</v>
      </c>
      <c r="C21">
        <f t="shared" si="0"/>
        <v>18</v>
      </c>
      <c r="E21">
        <v>27</v>
      </c>
      <c r="F21">
        <f t="shared" si="1"/>
        <v>4.5927740355174527E-3</v>
      </c>
      <c r="G21">
        <f t="shared" si="2"/>
        <v>16</v>
      </c>
      <c r="I21">
        <v>176</v>
      </c>
      <c r="J21">
        <f t="shared" si="4"/>
        <v>3.8674033149171269E-2</v>
      </c>
      <c r="K21">
        <f t="shared" si="3"/>
        <v>11</v>
      </c>
      <c r="N21">
        <v>2187</v>
      </c>
    </row>
    <row r="22" spans="1:14" x14ac:dyDescent="0.3">
      <c r="A22" t="s">
        <v>119</v>
      </c>
      <c r="B22">
        <v>0</v>
      </c>
      <c r="C22">
        <f t="shared" si="0"/>
        <v>18</v>
      </c>
      <c r="E22">
        <v>25</v>
      </c>
      <c r="F22">
        <f t="shared" si="1"/>
        <v>3.9804041641151259E-3</v>
      </c>
      <c r="G22">
        <f t="shared" si="2"/>
        <v>17</v>
      </c>
      <c r="I22">
        <v>129</v>
      </c>
      <c r="J22">
        <f t="shared" si="4"/>
        <v>2.3399415014624635E-2</v>
      </c>
      <c r="K22">
        <f t="shared" si="3"/>
        <v>15</v>
      </c>
      <c r="N22">
        <v>2091</v>
      </c>
    </row>
    <row r="23" spans="1:14" x14ac:dyDescent="0.3">
      <c r="A23" t="s">
        <v>120</v>
      </c>
      <c r="B23">
        <v>0</v>
      </c>
      <c r="C23">
        <f t="shared" si="0"/>
        <v>18</v>
      </c>
      <c r="E23">
        <v>32</v>
      </c>
      <c r="F23">
        <f t="shared" si="1"/>
        <v>6.1236987140232697E-3</v>
      </c>
      <c r="G23">
        <f t="shared" si="2"/>
        <v>13</v>
      </c>
      <c r="I23">
        <v>202</v>
      </c>
      <c r="J23">
        <f t="shared" si="4"/>
        <v>4.7123821904452391E-2</v>
      </c>
      <c r="K23">
        <f t="shared" si="3"/>
        <v>10</v>
      </c>
      <c r="N23">
        <v>2996</v>
      </c>
    </row>
    <row r="24" spans="1:14" x14ac:dyDescent="0.3">
      <c r="A24" t="s">
        <v>122</v>
      </c>
      <c r="B24">
        <v>0</v>
      </c>
      <c r="C24">
        <f t="shared" si="0"/>
        <v>18</v>
      </c>
      <c r="E24">
        <v>12</v>
      </c>
      <c r="F24">
        <f t="shared" si="1"/>
        <v>0</v>
      </c>
      <c r="G24">
        <f t="shared" si="2"/>
        <v>25</v>
      </c>
      <c r="I24">
        <v>57</v>
      </c>
      <c r="J24">
        <f t="shared" si="4"/>
        <v>0</v>
      </c>
      <c r="K24">
        <f t="shared" si="3"/>
        <v>24</v>
      </c>
      <c r="N24">
        <v>1747</v>
      </c>
    </row>
    <row r="25" spans="1:14" x14ac:dyDescent="0.3">
      <c r="A25" t="s">
        <v>126</v>
      </c>
      <c r="B25">
        <v>0</v>
      </c>
      <c r="C25">
        <f t="shared" si="0"/>
        <v>18</v>
      </c>
      <c r="E25">
        <v>24</v>
      </c>
      <c r="F25">
        <f t="shared" si="1"/>
        <v>3.6742192284139621E-3</v>
      </c>
      <c r="G25">
        <f t="shared" si="2"/>
        <v>19</v>
      </c>
      <c r="I25">
        <v>135</v>
      </c>
      <c r="J25">
        <f t="shared" si="4"/>
        <v>2.5349366265843352E-2</v>
      </c>
      <c r="K25">
        <f t="shared" si="3"/>
        <v>14</v>
      </c>
      <c r="N25">
        <v>1526</v>
      </c>
    </row>
    <row r="26" spans="1:14" x14ac:dyDescent="0.3">
      <c r="A26" t="s">
        <v>128</v>
      </c>
      <c r="B26">
        <v>0</v>
      </c>
      <c r="C26">
        <f t="shared" si="0"/>
        <v>18</v>
      </c>
      <c r="E26">
        <v>25</v>
      </c>
      <c r="F26">
        <f t="shared" si="1"/>
        <v>3.9804041641151259E-3</v>
      </c>
      <c r="G26">
        <f t="shared" si="2"/>
        <v>17</v>
      </c>
      <c r="I26">
        <v>141</v>
      </c>
      <c r="J26">
        <f t="shared" si="4"/>
        <v>2.7299317517062074E-2</v>
      </c>
      <c r="K26">
        <f t="shared" si="3"/>
        <v>13</v>
      </c>
      <c r="N26">
        <v>1911</v>
      </c>
    </row>
    <row r="28" spans="1:14" x14ac:dyDescent="0.3">
      <c r="E28">
        <f>CORREL(B2:B26,E2:E26)</f>
        <v>0.76280769864862408</v>
      </c>
      <c r="G28">
        <f>CORREL(C2:C26,G2:G26)</f>
        <v>0.7490025132216831</v>
      </c>
      <c r="I28">
        <f>CORREL(B2:B26,I2:I26)</f>
        <v>0.72525709929852145</v>
      </c>
      <c r="K28">
        <f>CORREL(C2:C26,K2:K26)</f>
        <v>0.65807940429835554</v>
      </c>
    </row>
  </sheetData>
  <sortState xmlns:xlrd2="http://schemas.microsoft.com/office/spreadsheetml/2017/richdata2" ref="A2:N26">
    <sortCondition ref="C2:C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7.11.20_psr_bead_new_reagents_o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2020-07-13T14:13:37Z</dcterms:created>
  <dcterms:modified xsi:type="dcterms:W3CDTF">2020-07-15T22:30:05Z</dcterms:modified>
</cp:coreProperties>
</file>