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13_ncr:1_{9577AEA4-9842-4DFD-BB40-68AA801167A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7.15.20_psr_bead_new_reagents_p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2" i="3"/>
  <c r="E31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I2" i="2"/>
  <c r="G2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2" i="2"/>
  <c r="I31" i="2" s="1"/>
  <c r="G31" i="2" l="1"/>
</calcChain>
</file>

<file path=xl/sharedStrings.xml><?xml version="1.0" encoding="utf-8"?>
<sst xmlns="http://schemas.openxmlformats.org/spreadsheetml/2006/main" count="188" uniqueCount="164">
  <si>
    <t>7.15.20_psr_bead_new_reagents_psrovahsa_3hr</t>
  </si>
  <si>
    <t>Well ID</t>
  </si>
  <si>
    <t>Sample Name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</si>
  <si>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</si>
  <si>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</si>
  <si>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</si>
  <si>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</si>
  <si>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</si>
  <si>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</si>
  <si>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</si>
  <si>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R2_StdDev X</t>
  </si>
  <si>
    <t>R2_StdDev Y</t>
  </si>
  <si>
    <t>R3_Count</t>
  </si>
  <si>
    <t>R3_Median X</t>
  </si>
  <si>
    <t>R3_Median Y</t>
  </si>
  <si>
    <t>R3_Mean X</t>
  </si>
  <si>
    <t>R3_Mean Y</t>
  </si>
  <si>
    <t>R3_%Total</t>
  </si>
  <si>
    <t>R3_%Plot</t>
  </si>
  <si>
    <t>R3_StdDev X</t>
  </si>
  <si>
    <t>R3_StdDev Y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</si>
  <si>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</si>
  <si>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</si>
  <si>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</si>
  <si>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</si>
  <si>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</si>
  <si>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</si>
  <si>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</si>
  <si>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R1_StdDev X</t>
  </si>
  <si>
    <t>R1_StdDev 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</si>
  <si>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</si>
  <si>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</si>
  <si>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</si>
  <si>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</si>
  <si>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</si>
  <si>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</si>
  <si>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</si>
  <si>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</si>
  <si>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</si>
  <si>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</si>
  <si>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</si>
  <si>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</si>
  <si>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</si>
  <si>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</si>
  <si>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</si>
  <si>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</si>
  <si>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</si>
  <si>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</si>
  <si>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</si>
  <si>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</si>
  <si>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</si>
  <si>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</si>
  <si>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</si>
  <si>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</si>
  <si>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</si>
  <si>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</si>
  <si>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</si>
  <si>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</si>
  <si>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</si>
  <si>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</si>
  <si>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</si>
  <si>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</si>
  <si>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</si>
  <si>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</si>
  <si>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</si>
  <si>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</si>
  <si>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</si>
  <si>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</si>
  <si>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</si>
  <si>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</si>
  <si>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</si>
  <si>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</si>
  <si>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</si>
  <si>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</si>
  <si>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</si>
  <si>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</si>
  <si>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</si>
  <si>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</si>
  <si>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</si>
  <si>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</si>
  <si>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</si>
  <si>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</si>
  <si>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</si>
  <si>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</si>
  <si>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</si>
  <si>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</si>
  <si>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</si>
  <si>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</si>
  <si>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</si>
  <si>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</si>
  <si>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</si>
  <si>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</si>
  <si>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</si>
  <si>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</si>
  <si>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</si>
  <si>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</si>
  <si>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</si>
  <si>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</si>
  <si>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</si>
  <si>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</si>
  <si>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</si>
  <si>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</si>
  <si>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</si>
  <si>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</si>
  <si>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</si>
  <si>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</si>
  <si>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</si>
  <si>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</si>
  <si>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</si>
  <si>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</si>
  <si>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</si>
  <si>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</si>
  <si>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</si>
  <si>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</si>
  <si>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</si>
  <si>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</si>
  <si>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</si>
  <si>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</si>
  <si>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</si>
  <si>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</si>
  <si>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</si>
  <si>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</si>
  <si>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</si>
  <si>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Atel</t>
  </si>
  <si>
    <t>Bren</t>
  </si>
  <si>
    <t>Brod</t>
  </si>
  <si>
    <t>Carl</t>
  </si>
  <si>
    <t>Duli</t>
  </si>
  <si>
    <t>Elot</t>
  </si>
  <si>
    <t>Emi</t>
  </si>
  <si>
    <t>Ficla</t>
  </si>
  <si>
    <t>Gani</t>
  </si>
  <si>
    <t>Goli</t>
  </si>
  <si>
    <t>Iba</t>
  </si>
  <si>
    <t>Ixe</t>
  </si>
  <si>
    <t>Lenzi</t>
  </si>
  <si>
    <t>Mepo</t>
  </si>
  <si>
    <t>Nata</t>
  </si>
  <si>
    <t>Ola</t>
  </si>
  <si>
    <t>Otler</t>
  </si>
  <si>
    <t>Pani</t>
  </si>
  <si>
    <t>Patri</t>
  </si>
  <si>
    <t>Rad</t>
  </si>
  <si>
    <t>Rit</t>
  </si>
  <si>
    <t>Romo</t>
  </si>
  <si>
    <t>Sim</t>
  </si>
  <si>
    <t>Tras</t>
  </si>
  <si>
    <t>Trem</t>
  </si>
  <si>
    <t>Velt</t>
  </si>
  <si>
    <t>Visi</t>
  </si>
  <si>
    <t>Boco</t>
  </si>
  <si>
    <t>PSR</t>
  </si>
  <si>
    <t>OVA</t>
  </si>
  <si>
    <t>HAS</t>
  </si>
  <si>
    <t>Adimab PSR Score</t>
  </si>
  <si>
    <t>Ibal</t>
  </si>
  <si>
    <t>Mat</t>
  </si>
  <si>
    <t>Pina</t>
  </si>
  <si>
    <t>Cren</t>
  </si>
  <si>
    <t>Abit</t>
  </si>
  <si>
    <t>Ritux</t>
  </si>
  <si>
    <t>Normalized PSR Median MFI</t>
  </si>
  <si>
    <t>Normalized Ovalbumin Median MFI</t>
  </si>
  <si>
    <t>HSA Median 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</si>
</sst>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2" fontId="0" fillId="0" borderId="0" xfId="0" applyNumberFormat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5C300"/>
      <color rgb="FF94BF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0122484689413827E-3"/>
                  <c:y val="-6.7794546515018955E-2"/>
                </c:manualLayout>
              </c:layout>
              <c:numFmt formatCode="General" sourceLinked="0"/>
              <c:spPr>
                <a:noFill/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Sheet1!$B$2:$B$29</c:f>
              <c:numCache>
                <c:formatCode>General</c:formatCode>
                <c:ptCount val="28"/>
                <c:pt idx="0">
                  <c:v>7.0000000000000007E-2</c:v>
                </c:pt>
                <c:pt idx="1">
                  <c:v>0.25</c:v>
                </c:pt>
                <c:pt idx="2">
                  <c:v>0.27</c:v>
                </c:pt>
                <c:pt idx="3">
                  <c:v>0.21</c:v>
                </c:pt>
                <c:pt idx="4">
                  <c:v>0.33</c:v>
                </c:pt>
                <c:pt idx="5">
                  <c:v>0</c:v>
                </c:pt>
                <c:pt idx="6">
                  <c:v>0.64</c:v>
                </c:pt>
                <c:pt idx="7">
                  <c:v>0</c:v>
                </c:pt>
                <c:pt idx="8">
                  <c:v>0.55000000000000004</c:v>
                </c:pt>
                <c:pt idx="9">
                  <c:v>0.23</c:v>
                </c:pt>
                <c:pt idx="10">
                  <c:v>0</c:v>
                </c:pt>
                <c:pt idx="11">
                  <c:v>0.81</c:v>
                </c:pt>
                <c:pt idx="12">
                  <c:v>0.66</c:v>
                </c:pt>
                <c:pt idx="13">
                  <c:v>0</c:v>
                </c:pt>
                <c:pt idx="14">
                  <c:v>0</c:v>
                </c:pt>
                <c:pt idx="15">
                  <c:v>0.48</c:v>
                </c:pt>
                <c:pt idx="16">
                  <c:v>0</c:v>
                </c:pt>
                <c:pt idx="17">
                  <c:v>0</c:v>
                </c:pt>
                <c:pt idx="18">
                  <c:v>0.52</c:v>
                </c:pt>
                <c:pt idx="19">
                  <c:v>0.13</c:v>
                </c:pt>
                <c:pt idx="20">
                  <c:v>0.38</c:v>
                </c:pt>
                <c:pt idx="21">
                  <c:v>0</c:v>
                </c:pt>
                <c:pt idx="22">
                  <c:v>0.34</c:v>
                </c:pt>
                <c:pt idx="23">
                  <c:v>0</c:v>
                </c:pt>
                <c:pt idx="24">
                  <c:v>0.15</c:v>
                </c:pt>
                <c:pt idx="25">
                  <c:v>0</c:v>
                </c:pt>
                <c:pt idx="26">
                  <c:v>0.42</c:v>
                </c:pt>
                <c:pt idx="27">
                  <c:v>0.76</c:v>
                </c:pt>
              </c:numCache>
            </c:numRef>
          </c:xVal>
          <c:yVal>
            <c:numRef>
              <c:f>Sheet1!$D$2:$D$29</c:f>
              <c:numCache>
                <c:formatCode>General</c:formatCode>
                <c:ptCount val="28"/>
                <c:pt idx="0">
                  <c:v>29</c:v>
                </c:pt>
                <c:pt idx="1">
                  <c:v>2288</c:v>
                </c:pt>
                <c:pt idx="2">
                  <c:v>5623</c:v>
                </c:pt>
                <c:pt idx="3">
                  <c:v>4105</c:v>
                </c:pt>
                <c:pt idx="4">
                  <c:v>3752</c:v>
                </c:pt>
                <c:pt idx="5">
                  <c:v>23</c:v>
                </c:pt>
                <c:pt idx="6">
                  <c:v>4698</c:v>
                </c:pt>
                <c:pt idx="7">
                  <c:v>161</c:v>
                </c:pt>
                <c:pt idx="8">
                  <c:v>6153</c:v>
                </c:pt>
                <c:pt idx="9">
                  <c:v>94</c:v>
                </c:pt>
                <c:pt idx="10">
                  <c:v>27</c:v>
                </c:pt>
                <c:pt idx="11">
                  <c:v>5376</c:v>
                </c:pt>
                <c:pt idx="12">
                  <c:v>3278</c:v>
                </c:pt>
                <c:pt idx="13">
                  <c:v>22</c:v>
                </c:pt>
                <c:pt idx="14">
                  <c:v>1911</c:v>
                </c:pt>
                <c:pt idx="15">
                  <c:v>679</c:v>
                </c:pt>
                <c:pt idx="16">
                  <c:v>63</c:v>
                </c:pt>
                <c:pt idx="17">
                  <c:v>3587</c:v>
                </c:pt>
                <c:pt idx="18">
                  <c:v>3752</c:v>
                </c:pt>
                <c:pt idx="19">
                  <c:v>22</c:v>
                </c:pt>
                <c:pt idx="20">
                  <c:v>2618</c:v>
                </c:pt>
                <c:pt idx="21">
                  <c:v>94</c:v>
                </c:pt>
                <c:pt idx="22">
                  <c:v>1334</c:v>
                </c:pt>
                <c:pt idx="23">
                  <c:v>21</c:v>
                </c:pt>
                <c:pt idx="24">
                  <c:v>414</c:v>
                </c:pt>
                <c:pt idx="25">
                  <c:v>22</c:v>
                </c:pt>
                <c:pt idx="26">
                  <c:v>4698</c:v>
                </c:pt>
                <c:pt idx="27">
                  <c:v>6436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B2-42F9-B7EC-2E1AF1A6872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466513560804898"/>
                  <c:y val="0.11532407407407408"/>
                </c:manualLayout>
              </c:layout>
              <c:numFmt formatCode="General" sourceLinked="0"/>
              <c:spPr>
                <a:noFill/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Sheet1!$B$2:$B$29</c:f>
              <c:numCache>
                <c:formatCode>General</c:formatCode>
                <c:ptCount val="28"/>
                <c:pt idx="0">
                  <c:v>7.0000000000000007E-2</c:v>
                </c:pt>
                <c:pt idx="1">
                  <c:v>0.25</c:v>
                </c:pt>
                <c:pt idx="2">
                  <c:v>0.27</c:v>
                </c:pt>
                <c:pt idx="3">
                  <c:v>0.21</c:v>
                </c:pt>
                <c:pt idx="4">
                  <c:v>0.33</c:v>
                </c:pt>
                <c:pt idx="5">
                  <c:v>0</c:v>
                </c:pt>
                <c:pt idx="6">
                  <c:v>0.64</c:v>
                </c:pt>
                <c:pt idx="7">
                  <c:v>0</c:v>
                </c:pt>
                <c:pt idx="8">
                  <c:v>0.55000000000000004</c:v>
                </c:pt>
                <c:pt idx="9">
                  <c:v>0.23</c:v>
                </c:pt>
                <c:pt idx="10">
                  <c:v>0</c:v>
                </c:pt>
                <c:pt idx="11">
                  <c:v>0.81</c:v>
                </c:pt>
                <c:pt idx="12">
                  <c:v>0.66</c:v>
                </c:pt>
                <c:pt idx="13">
                  <c:v>0</c:v>
                </c:pt>
                <c:pt idx="14">
                  <c:v>0</c:v>
                </c:pt>
                <c:pt idx="15">
                  <c:v>0.48</c:v>
                </c:pt>
                <c:pt idx="16">
                  <c:v>0</c:v>
                </c:pt>
                <c:pt idx="17">
                  <c:v>0</c:v>
                </c:pt>
                <c:pt idx="18">
                  <c:v>0.52</c:v>
                </c:pt>
                <c:pt idx="19">
                  <c:v>0.13</c:v>
                </c:pt>
                <c:pt idx="20">
                  <c:v>0.38</c:v>
                </c:pt>
                <c:pt idx="21">
                  <c:v>0</c:v>
                </c:pt>
                <c:pt idx="22">
                  <c:v>0.34</c:v>
                </c:pt>
                <c:pt idx="23">
                  <c:v>0</c:v>
                </c:pt>
                <c:pt idx="24">
                  <c:v>0.15</c:v>
                </c:pt>
                <c:pt idx="25">
                  <c:v>0</c:v>
                </c:pt>
                <c:pt idx="26">
                  <c:v>0.42</c:v>
                </c:pt>
                <c:pt idx="27">
                  <c:v>0.76</c:v>
                </c:pt>
              </c:numCache>
            </c:numRef>
          </c:xVal>
          <c:yVal>
            <c:numRef>
              <c:f>Sheet1!$F$2:$F$29</c:f>
              <c:numCache>
                <c:formatCode>General</c:formatCode>
                <c:ptCount val="28"/>
                <c:pt idx="0">
                  <c:v>20</c:v>
                </c:pt>
                <c:pt idx="1">
                  <c:v>22</c:v>
                </c:pt>
                <c:pt idx="2">
                  <c:v>11548</c:v>
                </c:pt>
                <c:pt idx="3">
                  <c:v>46</c:v>
                </c:pt>
                <c:pt idx="4">
                  <c:v>19</c:v>
                </c:pt>
                <c:pt idx="5">
                  <c:v>17</c:v>
                </c:pt>
                <c:pt idx="6">
                  <c:v>11040</c:v>
                </c:pt>
                <c:pt idx="7">
                  <c:v>19</c:v>
                </c:pt>
                <c:pt idx="8">
                  <c:v>9647</c:v>
                </c:pt>
                <c:pt idx="9">
                  <c:v>1670</c:v>
                </c:pt>
                <c:pt idx="10">
                  <c:v>20</c:v>
                </c:pt>
                <c:pt idx="11">
                  <c:v>10090</c:v>
                </c:pt>
                <c:pt idx="12">
                  <c:v>11548</c:v>
                </c:pt>
                <c:pt idx="13">
                  <c:v>19</c:v>
                </c:pt>
                <c:pt idx="14">
                  <c:v>29</c:v>
                </c:pt>
                <c:pt idx="15">
                  <c:v>6732</c:v>
                </c:pt>
                <c:pt idx="16">
                  <c:v>31</c:v>
                </c:pt>
                <c:pt idx="17">
                  <c:v>19</c:v>
                </c:pt>
                <c:pt idx="18">
                  <c:v>1165</c:v>
                </c:pt>
                <c:pt idx="19">
                  <c:v>28</c:v>
                </c:pt>
                <c:pt idx="20">
                  <c:v>11040</c:v>
                </c:pt>
                <c:pt idx="21">
                  <c:v>17</c:v>
                </c:pt>
                <c:pt idx="22">
                  <c:v>9222</c:v>
                </c:pt>
                <c:pt idx="23">
                  <c:v>20</c:v>
                </c:pt>
                <c:pt idx="24">
                  <c:v>777</c:v>
                </c:pt>
                <c:pt idx="25">
                  <c:v>23</c:v>
                </c:pt>
                <c:pt idx="26">
                  <c:v>10554</c:v>
                </c:pt>
                <c:pt idx="27">
                  <c:v>9647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B2-42F9-B7EC-2E1AF1A68722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3570866141732286E-2"/>
                  <c:y val="1.7758821813939923E-2"/>
                </c:manualLayout>
              </c:layout>
              <c:numFmt formatCode="General" sourceLinked="0"/>
              <c:spPr>
                <a:noFill/>
                <a:ln>
                  <a:solidFill>
                    <a:schemeClr val="accent3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Sheet1!$B$2:$B$29</c:f>
              <c:numCache>
                <c:formatCode>General</c:formatCode>
                <c:ptCount val="28"/>
                <c:pt idx="0">
                  <c:v>7.0000000000000007E-2</c:v>
                </c:pt>
                <c:pt idx="1">
                  <c:v>0.25</c:v>
                </c:pt>
                <c:pt idx="2">
                  <c:v>0.27</c:v>
                </c:pt>
                <c:pt idx="3">
                  <c:v>0.21</c:v>
                </c:pt>
                <c:pt idx="4">
                  <c:v>0.33</c:v>
                </c:pt>
                <c:pt idx="5">
                  <c:v>0</c:v>
                </c:pt>
                <c:pt idx="6">
                  <c:v>0.64</c:v>
                </c:pt>
                <c:pt idx="7">
                  <c:v>0</c:v>
                </c:pt>
                <c:pt idx="8">
                  <c:v>0.55000000000000004</c:v>
                </c:pt>
                <c:pt idx="9">
                  <c:v>0.23</c:v>
                </c:pt>
                <c:pt idx="10">
                  <c:v>0</c:v>
                </c:pt>
                <c:pt idx="11">
                  <c:v>0.81</c:v>
                </c:pt>
                <c:pt idx="12">
                  <c:v>0.66</c:v>
                </c:pt>
                <c:pt idx="13">
                  <c:v>0</c:v>
                </c:pt>
                <c:pt idx="14">
                  <c:v>0</c:v>
                </c:pt>
                <c:pt idx="15">
                  <c:v>0.48</c:v>
                </c:pt>
                <c:pt idx="16">
                  <c:v>0</c:v>
                </c:pt>
                <c:pt idx="17">
                  <c:v>0</c:v>
                </c:pt>
                <c:pt idx="18">
                  <c:v>0.52</c:v>
                </c:pt>
                <c:pt idx="19">
                  <c:v>0.13</c:v>
                </c:pt>
                <c:pt idx="20">
                  <c:v>0.38</c:v>
                </c:pt>
                <c:pt idx="21">
                  <c:v>0</c:v>
                </c:pt>
                <c:pt idx="22">
                  <c:v>0.34</c:v>
                </c:pt>
                <c:pt idx="23">
                  <c:v>0</c:v>
                </c:pt>
                <c:pt idx="24">
                  <c:v>0.15</c:v>
                </c:pt>
                <c:pt idx="25">
                  <c:v>0</c:v>
                </c:pt>
                <c:pt idx="26">
                  <c:v>0.42</c:v>
                </c:pt>
                <c:pt idx="27">
                  <c:v>0.76</c:v>
                </c:pt>
              </c:numCache>
            </c:numRef>
          </c:xVal>
          <c:yVal>
            <c:numRef>
              <c:f>Sheet1!$H$2:$H$29</c:f>
              <c:numCache>
                <c:formatCode>General</c:formatCode>
                <c:ptCount val="28"/>
                <c:pt idx="0">
                  <c:v>135</c:v>
                </c:pt>
                <c:pt idx="1">
                  <c:v>253</c:v>
                </c:pt>
                <c:pt idx="2">
                  <c:v>1165</c:v>
                </c:pt>
                <c:pt idx="3">
                  <c:v>161</c:v>
                </c:pt>
                <c:pt idx="4">
                  <c:v>90</c:v>
                </c:pt>
                <c:pt idx="5">
                  <c:v>289</c:v>
                </c:pt>
                <c:pt idx="6">
                  <c:v>1065</c:v>
                </c:pt>
                <c:pt idx="7">
                  <c:v>379</c:v>
                </c:pt>
                <c:pt idx="8">
                  <c:v>743</c:v>
                </c:pt>
                <c:pt idx="9">
                  <c:v>193</c:v>
                </c:pt>
                <c:pt idx="10">
                  <c:v>433</c:v>
                </c:pt>
                <c:pt idx="11">
                  <c:v>2091</c:v>
                </c:pt>
                <c:pt idx="12">
                  <c:v>1827</c:v>
                </c:pt>
                <c:pt idx="13">
                  <c:v>346</c:v>
                </c:pt>
                <c:pt idx="14">
                  <c:v>474</c:v>
                </c:pt>
                <c:pt idx="15">
                  <c:v>743</c:v>
                </c:pt>
                <c:pt idx="16">
                  <c:v>316</c:v>
                </c:pt>
                <c:pt idx="17">
                  <c:v>75</c:v>
                </c:pt>
                <c:pt idx="18">
                  <c:v>176</c:v>
                </c:pt>
                <c:pt idx="19">
                  <c:v>135</c:v>
                </c:pt>
                <c:pt idx="20">
                  <c:v>1165</c:v>
                </c:pt>
                <c:pt idx="21">
                  <c:v>346</c:v>
                </c:pt>
                <c:pt idx="22">
                  <c:v>542</c:v>
                </c:pt>
                <c:pt idx="23">
                  <c:v>147</c:v>
                </c:pt>
                <c:pt idx="24">
                  <c:v>184</c:v>
                </c:pt>
                <c:pt idx="25">
                  <c:v>331</c:v>
                </c:pt>
                <c:pt idx="26">
                  <c:v>973</c:v>
                </c:pt>
                <c:pt idx="27">
                  <c:v>6153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B2-42F9-B7EC-2E1AF1A68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720936"/>
        <c:axId val="670721264"/>
      </c:scatterChart>
      <c:valAx>
        <c:axId val="67072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0721264"/>
        <c:crossesAt val="0"/>
        <c:crossBetween val="midCat"/>
      </c:valAx>
      <c:valAx>
        <c:axId val="67072126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0720936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20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Reagent Correlations</a:t>
            </a:r>
            <a:r>
              <a:rPr lang="en-US" sz="20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with Standard Assay Score</a:t>
            </a:r>
            <a:endParaRPr lang="en-US" sz="2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7291666666666669"/>
          <c:y val="1.66666666666666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49274569845436"/>
          <c:y val="0.16371522309711284"/>
          <c:w val="0.76929771799358415"/>
          <c:h val="0.59401990376202973"/>
        </c:manualLayout>
      </c:layout>
      <c:scatterChart>
        <c:scatterStyle val="lineMarker"/>
        <c:varyColors val="0"/>
        <c:ser>
          <c:idx val="0"/>
          <c:order val="0"/>
          <c:tx>
            <c:v>SMP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31750" cap="rnd">
                <a:solidFill>
                  <a:srgbClr val="00B05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Sheet2!$B$2:$B$31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7.0000000000000007E-2</c:v>
                </c:pt>
                <c:pt idx="11">
                  <c:v>0.1</c:v>
                </c:pt>
                <c:pt idx="12">
                  <c:v>0.13</c:v>
                </c:pt>
                <c:pt idx="13">
                  <c:v>0.15</c:v>
                </c:pt>
                <c:pt idx="14">
                  <c:v>0.17</c:v>
                </c:pt>
                <c:pt idx="15">
                  <c:v>0.21</c:v>
                </c:pt>
                <c:pt idx="16">
                  <c:v>0.23</c:v>
                </c:pt>
                <c:pt idx="17">
                  <c:v>0.25</c:v>
                </c:pt>
                <c:pt idx="18">
                  <c:v>0.27</c:v>
                </c:pt>
                <c:pt idx="19">
                  <c:v>0.33</c:v>
                </c:pt>
                <c:pt idx="20">
                  <c:v>0.34</c:v>
                </c:pt>
                <c:pt idx="21">
                  <c:v>0.38</c:v>
                </c:pt>
                <c:pt idx="22">
                  <c:v>0.42</c:v>
                </c:pt>
                <c:pt idx="23">
                  <c:v>0.48</c:v>
                </c:pt>
                <c:pt idx="24">
                  <c:v>0.52</c:v>
                </c:pt>
                <c:pt idx="25">
                  <c:v>0.55000000000000004</c:v>
                </c:pt>
                <c:pt idx="26">
                  <c:v>0.64</c:v>
                </c:pt>
                <c:pt idx="27">
                  <c:v>0.66</c:v>
                </c:pt>
                <c:pt idx="28">
                  <c:v>0.76</c:v>
                </c:pt>
                <c:pt idx="29">
                  <c:v>0.81</c:v>
                </c:pt>
              </c:numCache>
            </c:numRef>
          </c:xVal>
          <c:yVal>
            <c:numRef>
              <c:f>Sheet2!$C$2:$C$31</c:f>
              <c:numCache>
                <c:formatCode>0.00</c:formatCode>
                <c:ptCount val="30"/>
                <c:pt idx="0">
                  <c:v>0</c:v>
                </c:pt>
                <c:pt idx="1">
                  <c:v>8.05824066141189E-3</c:v>
                </c:pt>
                <c:pt idx="2">
                  <c:v>6.8018751213105388E-4</c:v>
                </c:pt>
                <c:pt idx="3">
                  <c:v>7.5379933930712115E-2</c:v>
                </c:pt>
                <c:pt idx="4">
                  <c:v>7.7528974703357408E-4</c:v>
                </c:pt>
                <c:pt idx="5">
                  <c:v>0.64126367833111375</c:v>
                </c:pt>
                <c:pt idx="6">
                  <c:v>1.05888597846924E-2</c:v>
                </c:pt>
                <c:pt idx="7">
                  <c:v>2.1181590383755642E-2</c:v>
                </c:pt>
                <c:pt idx="8">
                  <c:v>7.4519398761539442E-4</c:v>
                </c:pt>
                <c:pt idx="9">
                  <c:v>2.0593867531122812E-3</c:v>
                </c:pt>
                <c:pt idx="10">
                  <c:v>5.5735381125117769E-4</c:v>
                </c:pt>
                <c:pt idx="11">
                  <c:v>4.2493757312745423E-3</c:v>
                </c:pt>
                <c:pt idx="12">
                  <c:v>1.6282933026639143E-4</c:v>
                </c:pt>
                <c:pt idx="13">
                  <c:v>6.2605567899493536E-2</c:v>
                </c:pt>
                <c:pt idx="14">
                  <c:v>7.32470568712556E-2</c:v>
                </c:pt>
                <c:pt idx="15">
                  <c:v>0.74030612522106709</c:v>
                </c:pt>
                <c:pt idx="16">
                  <c:v>4.3920290836283226E-3</c:v>
                </c:pt>
                <c:pt idx="17">
                  <c:v>0.67123757770058878</c:v>
                </c:pt>
                <c:pt idx="18">
                  <c:v>0.94877026701209999</c:v>
                </c:pt>
                <c:pt idx="19">
                  <c:v>0.45056141456508825</c:v>
                </c:pt>
                <c:pt idx="20">
                  <c:v>0.30340739231152514</c:v>
                </c:pt>
                <c:pt idx="21">
                  <c:v>0.69296279945294026</c:v>
                </c:pt>
                <c:pt idx="22">
                  <c:v>0.84157691251932787</c:v>
                </c:pt>
                <c:pt idx="23">
                  <c:v>0.52704179273632823</c:v>
                </c:pt>
                <c:pt idx="24">
                  <c:v>0.60463165569780319</c:v>
                </c:pt>
                <c:pt idx="25">
                  <c:v>0.9808955227359607</c:v>
                </c:pt>
                <c:pt idx="26">
                  <c:v>0.58161185041021635</c:v>
                </c:pt>
                <c:pt idx="27">
                  <c:v>0.7125801091731937</c:v>
                </c:pt>
                <c:pt idx="28">
                  <c:v>1.1385461177461067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B-409B-A6A3-2D74D910E84C}"/>
            </c:ext>
          </c:extLst>
        </c:ser>
        <c:ser>
          <c:idx val="1"/>
          <c:order val="1"/>
          <c:tx>
            <c:v>OVA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F0"/>
              </a:solidFill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31750" cap="rnd">
                <a:solidFill>
                  <a:srgbClr val="00B0F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Sheet2!$B$2:$B$31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7.0000000000000007E-2</c:v>
                </c:pt>
                <c:pt idx="11">
                  <c:v>0.1</c:v>
                </c:pt>
                <c:pt idx="12">
                  <c:v>0.13</c:v>
                </c:pt>
                <c:pt idx="13">
                  <c:v>0.15</c:v>
                </c:pt>
                <c:pt idx="14">
                  <c:v>0.17</c:v>
                </c:pt>
                <c:pt idx="15">
                  <c:v>0.21</c:v>
                </c:pt>
                <c:pt idx="16">
                  <c:v>0.23</c:v>
                </c:pt>
                <c:pt idx="17">
                  <c:v>0.25</c:v>
                </c:pt>
                <c:pt idx="18">
                  <c:v>0.27</c:v>
                </c:pt>
                <c:pt idx="19">
                  <c:v>0.33</c:v>
                </c:pt>
                <c:pt idx="20">
                  <c:v>0.34</c:v>
                </c:pt>
                <c:pt idx="21">
                  <c:v>0.38</c:v>
                </c:pt>
                <c:pt idx="22">
                  <c:v>0.42</c:v>
                </c:pt>
                <c:pt idx="23">
                  <c:v>0.48</c:v>
                </c:pt>
                <c:pt idx="24">
                  <c:v>0.52</c:v>
                </c:pt>
                <c:pt idx="25">
                  <c:v>0.55000000000000004</c:v>
                </c:pt>
                <c:pt idx="26">
                  <c:v>0.64</c:v>
                </c:pt>
                <c:pt idx="27">
                  <c:v>0.66</c:v>
                </c:pt>
                <c:pt idx="28">
                  <c:v>0.76</c:v>
                </c:pt>
                <c:pt idx="29">
                  <c:v>0.81</c:v>
                </c:pt>
              </c:numCache>
            </c:numRef>
          </c:xVal>
          <c:yVal>
            <c:numRef>
              <c:f>Sheet2!$D$2:$D$31</c:f>
              <c:numCache>
                <c:formatCode>0.00</c:formatCode>
                <c:ptCount val="30"/>
                <c:pt idx="0">
                  <c:v>0</c:v>
                </c:pt>
                <c:pt idx="1">
                  <c:v>2.9529097831392792E-3</c:v>
                </c:pt>
                <c:pt idx="2">
                  <c:v>2.5909846251755044E-3</c:v>
                </c:pt>
                <c:pt idx="3">
                  <c:v>2.0054468927952464E-2</c:v>
                </c:pt>
                <c:pt idx="4">
                  <c:v>1.6324509236856192E-3</c:v>
                </c:pt>
                <c:pt idx="5">
                  <c:v>3.5563622228998414E-3</c:v>
                </c:pt>
                <c:pt idx="6">
                  <c:v>7.3562431843304313E-3</c:v>
                </c:pt>
                <c:pt idx="7">
                  <c:v>3.7499478676987739E-3</c:v>
                </c:pt>
                <c:pt idx="8">
                  <c:v>7.7059605741885116E-4</c:v>
                </c:pt>
                <c:pt idx="9">
                  <c:v>-9.5525154575674986E-4</c:v>
                </c:pt>
                <c:pt idx="10">
                  <c:v>-1.6889483288837057E-3</c:v>
                </c:pt>
                <c:pt idx="11">
                  <c:v>2.4080842018805223E-3</c:v>
                </c:pt>
                <c:pt idx="12">
                  <c:v>-1.2661788833368498E-3</c:v>
                </c:pt>
                <c:pt idx="13">
                  <c:v>1.089053474963058E-2</c:v>
                </c:pt>
                <c:pt idx="14">
                  <c:v>4.2685038266996121E-2</c:v>
                </c:pt>
                <c:pt idx="15">
                  <c:v>1.8256783608994035E-3</c:v>
                </c:pt>
                <c:pt idx="16">
                  <c:v>6.398915642397833E-2</c:v>
                </c:pt>
                <c:pt idx="17">
                  <c:v>7.4659558389934683E-3</c:v>
                </c:pt>
                <c:pt idx="18">
                  <c:v>0.92950073966042712</c:v>
                </c:pt>
                <c:pt idx="19">
                  <c:v>1.062954037764645E-3</c:v>
                </c:pt>
                <c:pt idx="20">
                  <c:v>0.77780716685116535</c:v>
                </c:pt>
                <c:pt idx="21">
                  <c:v>0.92955286450443408</c:v>
                </c:pt>
                <c:pt idx="22">
                  <c:v>0.87491549257557832</c:v>
                </c:pt>
                <c:pt idx="23">
                  <c:v>0.46449855914562921</c:v>
                </c:pt>
                <c:pt idx="24">
                  <c:v>0.16104150393912661</c:v>
                </c:pt>
                <c:pt idx="25">
                  <c:v>0.7902593490369284</c:v>
                </c:pt>
                <c:pt idx="26">
                  <c:v>0.95957184642914017</c:v>
                </c:pt>
                <c:pt idx="27">
                  <c:v>0.91382400839962941</c:v>
                </c:pt>
                <c:pt idx="28">
                  <c:v>0.97123161265809044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DB-409B-A6A3-2D74D910E84C}"/>
            </c:ext>
          </c:extLst>
        </c:ser>
        <c:ser>
          <c:idx val="2"/>
          <c:order val="2"/>
          <c:tx>
            <c:v>HSA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31750" cap="rnd">
                <a:solidFill>
                  <a:srgbClr val="7030A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Sheet2!$B$2:$B$31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7.0000000000000007E-2</c:v>
                </c:pt>
                <c:pt idx="11">
                  <c:v>0.1</c:v>
                </c:pt>
                <c:pt idx="12">
                  <c:v>0.13</c:v>
                </c:pt>
                <c:pt idx="13">
                  <c:v>0.15</c:v>
                </c:pt>
                <c:pt idx="14">
                  <c:v>0.17</c:v>
                </c:pt>
                <c:pt idx="15">
                  <c:v>0.21</c:v>
                </c:pt>
                <c:pt idx="16">
                  <c:v>0.23</c:v>
                </c:pt>
                <c:pt idx="17">
                  <c:v>0.25</c:v>
                </c:pt>
                <c:pt idx="18">
                  <c:v>0.27</c:v>
                </c:pt>
                <c:pt idx="19">
                  <c:v>0.33</c:v>
                </c:pt>
                <c:pt idx="20">
                  <c:v>0.34</c:v>
                </c:pt>
                <c:pt idx="21">
                  <c:v>0.38</c:v>
                </c:pt>
                <c:pt idx="22">
                  <c:v>0.42</c:v>
                </c:pt>
                <c:pt idx="23">
                  <c:v>0.48</c:v>
                </c:pt>
                <c:pt idx="24">
                  <c:v>0.52</c:v>
                </c:pt>
                <c:pt idx="25">
                  <c:v>0.55000000000000004</c:v>
                </c:pt>
                <c:pt idx="26">
                  <c:v>0.64</c:v>
                </c:pt>
                <c:pt idx="27">
                  <c:v>0.66</c:v>
                </c:pt>
                <c:pt idx="28">
                  <c:v>0.76</c:v>
                </c:pt>
                <c:pt idx="29">
                  <c:v>0.81</c:v>
                </c:pt>
              </c:numCache>
            </c:numRef>
          </c:xVal>
          <c:yVal>
            <c:numRef>
              <c:f>Sheet2!$E$2:$E$31</c:f>
              <c:numCache>
                <c:formatCode>0.00</c:formatCode>
                <c:ptCount val="30"/>
                <c:pt idx="0">
                  <c:v>0</c:v>
                </c:pt>
                <c:pt idx="1">
                  <c:v>4.9944506104328525E-2</c:v>
                </c:pt>
                <c:pt idx="2">
                  <c:v>7.9911209766925645E-2</c:v>
                </c:pt>
                <c:pt idx="4">
                  <c:v>3.1631520532741396E-2</c:v>
                </c:pt>
                <c:pt idx="5">
                  <c:v>0.10266370699223086</c:v>
                </c:pt>
                <c:pt idx="6">
                  <c:v>1.4983351831298557E-2</c:v>
                </c:pt>
                <c:pt idx="7">
                  <c:v>3.1631520532741396E-2</c:v>
                </c:pt>
                <c:pt idx="8">
                  <c:v>2.3307436182019976E-2</c:v>
                </c:pt>
                <c:pt idx="10">
                  <c:v>-8.5460599334073253E-2</c:v>
                </c:pt>
                <c:pt idx="12">
                  <c:v>-8.5460599334073253E-2</c:v>
                </c:pt>
                <c:pt idx="13">
                  <c:v>-5.8268590455049944E-2</c:v>
                </c:pt>
                <c:pt idx="15">
                  <c:v>-7.1032186459489458E-2</c:v>
                </c:pt>
                <c:pt idx="16">
                  <c:v>-5.327413984461709E-2</c:v>
                </c:pt>
                <c:pt idx="17">
                  <c:v>-1.9977802441731411E-2</c:v>
                </c:pt>
                <c:pt idx="18">
                  <c:v>0.48612652608213097</c:v>
                </c:pt>
                <c:pt idx="19">
                  <c:v>-0.11043285238623751</c:v>
                </c:pt>
                <c:pt idx="20">
                  <c:v>0.14039955604883464</c:v>
                </c:pt>
                <c:pt idx="21">
                  <c:v>0.48612652608213097</c:v>
                </c:pt>
                <c:pt idx="22">
                  <c:v>0.37957824639289678</c:v>
                </c:pt>
                <c:pt idx="23">
                  <c:v>0.25194228634850169</c:v>
                </c:pt>
                <c:pt idx="24">
                  <c:v>-6.2708102108768038E-2</c:v>
                </c:pt>
                <c:pt idx="25">
                  <c:v>0.25194228634850169</c:v>
                </c:pt>
                <c:pt idx="26">
                  <c:v>0.4306326304106548</c:v>
                </c:pt>
                <c:pt idx="27">
                  <c:v>0.85349611542730297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DB-409B-A6A3-2D74D910E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348016"/>
        <c:axId val="915340800"/>
      </c:scatterChart>
      <c:valAx>
        <c:axId val="915348016"/>
        <c:scaling>
          <c:orientation val="minMax"/>
          <c:max val="0.9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Standard Poly-Specificity Score</a:t>
                </a:r>
              </a:p>
            </c:rich>
          </c:tx>
          <c:layout>
            <c:manualLayout>
              <c:xMode val="edge"/>
              <c:yMode val="edge"/>
              <c:x val="0.26540901137357831"/>
              <c:y val="0.841156605424321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15340800"/>
        <c:crossesAt val="-0.5"/>
        <c:crossBetween val="midCat"/>
        <c:majorUnit val="0.2"/>
      </c:valAx>
      <c:valAx>
        <c:axId val="915340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Normalized</a:t>
                </a:r>
                <a:r>
                  <a:rPr lang="en-US" sz="18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Reagent Binding</a:t>
                </a:r>
                <a:endParaRPr lang="en-US" sz="18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3148148148148147E-2"/>
              <c:y val="0.130381889763779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15348016"/>
        <c:crossesAt val="0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3737108121901429"/>
          <c:y val="0.92087882764654416"/>
          <c:w val="0.36368930446194225"/>
          <c:h val="5.9676727909011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24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Soluble</a:t>
            </a:r>
            <a:r>
              <a:rPr lang="en-US" sz="24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Membrane Proteins</a:t>
            </a:r>
            <a:endParaRPr lang="en-US" sz="24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2874999999999995"/>
          <c:y val="7.49999999999999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694644940215806"/>
          <c:y val="0.1692707786526684"/>
          <c:w val="0.7872896617089532"/>
          <c:h val="0.5884643482064742"/>
        </c:manualLayout>
      </c:layout>
      <c:scatterChart>
        <c:scatterStyle val="lineMarker"/>
        <c:varyColors val="0"/>
        <c:ser>
          <c:idx val="1"/>
          <c:order val="0"/>
          <c:tx>
            <c:v>High Specificity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5C3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7.0000000000000007E-2</c:v>
                </c:pt>
                <c:pt idx="11">
                  <c:v>0.1</c:v>
                </c:pt>
                <c:pt idx="12">
                  <c:v>0.13</c:v>
                </c:pt>
                <c:pt idx="13">
                  <c:v>0.15</c:v>
                </c:pt>
                <c:pt idx="14">
                  <c:v>0.17</c:v>
                </c:pt>
                <c:pt idx="15">
                  <c:v>0.21</c:v>
                </c:pt>
                <c:pt idx="16">
                  <c:v>0.23</c:v>
                </c:pt>
                <c:pt idx="17">
                  <c:v>0.25</c:v>
                </c:pt>
                <c:pt idx="18">
                  <c:v>0.27</c:v>
                </c:pt>
              </c:numCache>
            </c:numRef>
          </c:xVal>
          <c:yVal>
            <c:numRef>
              <c:f>Sheet2!$E$2:$E$20</c:f>
              <c:numCache>
                <c:formatCode>0.00</c:formatCode>
                <c:ptCount val="19"/>
                <c:pt idx="0">
                  <c:v>0</c:v>
                </c:pt>
                <c:pt idx="1">
                  <c:v>4.9944506104328525E-2</c:v>
                </c:pt>
                <c:pt idx="2">
                  <c:v>7.9911209766925645E-2</c:v>
                </c:pt>
                <c:pt idx="4">
                  <c:v>3.1631520532741396E-2</c:v>
                </c:pt>
                <c:pt idx="5">
                  <c:v>0.10266370699223086</c:v>
                </c:pt>
                <c:pt idx="6">
                  <c:v>1.4983351831298557E-2</c:v>
                </c:pt>
                <c:pt idx="7">
                  <c:v>3.1631520532741396E-2</c:v>
                </c:pt>
                <c:pt idx="8">
                  <c:v>2.3307436182019976E-2</c:v>
                </c:pt>
                <c:pt idx="10">
                  <c:v>-8.5460599334073253E-2</c:v>
                </c:pt>
                <c:pt idx="12">
                  <c:v>-8.5460599334073253E-2</c:v>
                </c:pt>
                <c:pt idx="13">
                  <c:v>-5.8268590455049944E-2</c:v>
                </c:pt>
                <c:pt idx="15">
                  <c:v>-7.1032186459489458E-2</c:v>
                </c:pt>
                <c:pt idx="16">
                  <c:v>-5.327413984461709E-2</c:v>
                </c:pt>
                <c:pt idx="17">
                  <c:v>-1.9977802441731411E-2</c:v>
                </c:pt>
                <c:pt idx="18">
                  <c:v>0.48612652608213097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AA-4FA4-9ED2-D508AC402F57}"/>
            </c:ext>
          </c:extLst>
        </c:ser>
        <c:ser>
          <c:idx val="2"/>
          <c:order val="1"/>
          <c:tx>
            <c:v>Low Specificity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2060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Sheet2!$B$21:$B$31</c:f>
              <c:numCache>
                <c:formatCode>General</c:formatCode>
                <c:ptCount val="11"/>
                <c:pt idx="0">
                  <c:v>0.33</c:v>
                </c:pt>
                <c:pt idx="1">
                  <c:v>0.34</c:v>
                </c:pt>
                <c:pt idx="2">
                  <c:v>0.38</c:v>
                </c:pt>
                <c:pt idx="3">
                  <c:v>0.42</c:v>
                </c:pt>
                <c:pt idx="4">
                  <c:v>0.48</c:v>
                </c:pt>
                <c:pt idx="5">
                  <c:v>0.52</c:v>
                </c:pt>
                <c:pt idx="6">
                  <c:v>0.55000000000000004</c:v>
                </c:pt>
                <c:pt idx="7">
                  <c:v>0.64</c:v>
                </c:pt>
                <c:pt idx="8">
                  <c:v>0.66</c:v>
                </c:pt>
                <c:pt idx="9">
                  <c:v>0.76</c:v>
                </c:pt>
                <c:pt idx="10">
                  <c:v>0.81</c:v>
                </c:pt>
              </c:numCache>
            </c:numRef>
          </c:xVal>
          <c:yVal>
            <c:numRef>
              <c:f>Sheet2!$E$21:$E$31</c:f>
              <c:numCache>
                <c:formatCode>0.00</c:formatCode>
                <c:ptCount val="11"/>
                <c:pt idx="0">
                  <c:v>-0.11043285238623751</c:v>
                </c:pt>
                <c:pt idx="1">
                  <c:v>0.14039955604883464</c:v>
                </c:pt>
                <c:pt idx="2">
                  <c:v>0.48612652608213097</c:v>
                </c:pt>
                <c:pt idx="3">
                  <c:v>0.37957824639289678</c:v>
                </c:pt>
                <c:pt idx="4">
                  <c:v>0.25194228634850169</c:v>
                </c:pt>
                <c:pt idx="5">
                  <c:v>-6.2708102108768038E-2</c:v>
                </c:pt>
                <c:pt idx="6">
                  <c:v>0.25194228634850169</c:v>
                </c:pt>
                <c:pt idx="7">
                  <c:v>0.4306326304106548</c:v>
                </c:pt>
                <c:pt idx="8">
                  <c:v>0.85349611542730297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AA-4FA4-9ED2-D508AC402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796536"/>
        <c:axId val="734797192"/>
      </c:scatterChart>
      <c:valAx>
        <c:axId val="734796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Standard Poly-Specificity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34797192"/>
        <c:crossesAt val="-0.2"/>
        <c:crossBetween val="midCat"/>
        <c:majorUnit val="0.2"/>
      </c:valAx>
      <c:valAx>
        <c:axId val="734797192"/>
        <c:scaling>
          <c:orientation val="minMax"/>
          <c:max val="1.2"/>
          <c:min val="-0.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SMP Score</a:t>
                </a:r>
                <a:endParaRPr lang="en-US" sz="18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5231481481481487E-2"/>
              <c:y val="0.317086176727909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34796536"/>
        <c:crosses val="autoZero"/>
        <c:crossBetween val="midCat"/>
      </c:valAx>
      <c:spPr>
        <a:solidFill>
          <a:schemeClr val="bg1"/>
        </a:solidFill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6157534995625553"/>
          <c:y val="0.9097677165354332"/>
          <c:w val="0.59259004082822986"/>
          <c:h val="5.9676727909011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396240</xdr:colOff>
      <xdr:row>8</xdr:row>
      <xdr:rowOff>167640</xdr:rowOff>
    </xdr:from>
    <xdr:to>
      <xdr:col>17</xdr:col>
      <xdr:colOff>91440</xdr:colOff>
      <xdr:row>29</xdr:row>
      <xdr:rowOff>60064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6480FD-F681-4BC3-AF45-F87863736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480060</xdr:colOff>
      <xdr:row>2</xdr:row>
      <xdr:rowOff>129540</xdr:rowOff>
    </xdr:from>
    <xdr:to>
      <xdr:col>29</xdr:col>
      <xdr:colOff>480060</xdr:colOff>
      <xdr:row>27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EDE4B2-D4E2-4EB8-8DBC-65F00A1AE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2</xdr:row>
      <xdr:rowOff>83820</xdr:rowOff>
    </xdr:from>
    <xdr:to>
      <xdr:col>16</xdr:col>
      <xdr:colOff>190500</xdr:colOff>
      <xdr:row>27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9784A0-5E1E-4EDA-8AAF-3656FA656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"/>
  <sheetViews>
    <sheetView workbookViewId="0">
      <selection activeCellId="1" sqref="N1:N1048576 A1:A1048576"/>
    </sheetView>
  </sheetViews>
  <sheetFormatPr defaultRowHeight="14.4" x14ac:dyDescent="0.3"/>
  <cols>
    <col min="14" max="14" width="19.109375" customWidth="1"/>
  </cols>
  <sheetData>
    <row r="1" spans="1:29" x14ac:dyDescent="0.3">
      <c r="A1" t="s">
        <v>0</v>
      </c>
    </row>
    <row r="2" spans="1:2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3">
      <c r="A3" t="s">
        <v>30</v>
      </c>
      <c r="C3">
        <v>4</v>
      </c>
      <c r="D3">
        <v>61</v>
      </c>
      <c r="E3">
        <v>6</v>
      </c>
      <c r="F3">
        <v>60.49</v>
      </c>
      <c r="G3">
        <v>9.82</v>
      </c>
      <c r="H3" s="1">
        <v>5.9999999999999995E-4</v>
      </c>
      <c r="I3" s="1">
        <v>8.0000000000000004E-4</v>
      </c>
      <c r="J3">
        <v>28.5</v>
      </c>
      <c r="K3">
        <v>7.22</v>
      </c>
      <c r="L3">
        <v>4996</v>
      </c>
      <c r="M3">
        <v>2864</v>
      </c>
      <c r="N3">
        <v>29</v>
      </c>
      <c r="O3">
        <v>2846.9</v>
      </c>
      <c r="P3">
        <v>40.56</v>
      </c>
      <c r="Q3" s="1">
        <v>0.80989999999999995</v>
      </c>
      <c r="R3" s="1">
        <v>0.99919999999999998</v>
      </c>
      <c r="S3">
        <v>344.5</v>
      </c>
      <c r="T3">
        <v>129.01</v>
      </c>
      <c r="U3">
        <v>5000</v>
      </c>
      <c r="V3">
        <v>80</v>
      </c>
      <c r="W3">
        <v>88</v>
      </c>
      <c r="X3">
        <v>79.31</v>
      </c>
      <c r="Y3">
        <v>88.11</v>
      </c>
      <c r="Z3" s="1">
        <v>0.8105</v>
      </c>
      <c r="AA3" s="1">
        <v>0.8105</v>
      </c>
      <c r="AB3">
        <v>10.4</v>
      </c>
      <c r="AC3">
        <v>6.98</v>
      </c>
    </row>
    <row r="4" spans="1:29" x14ac:dyDescent="0.3">
      <c r="A4" t="s">
        <v>31</v>
      </c>
      <c r="C4">
        <v>5</v>
      </c>
      <c r="D4">
        <v>72</v>
      </c>
      <c r="E4">
        <v>14</v>
      </c>
      <c r="F4">
        <v>67.37</v>
      </c>
      <c r="G4">
        <v>15.33</v>
      </c>
      <c r="H4" s="1">
        <v>5.9999999999999995E-4</v>
      </c>
      <c r="I4" s="1">
        <v>1E-3</v>
      </c>
      <c r="J4">
        <v>35.26</v>
      </c>
      <c r="K4">
        <v>12.73</v>
      </c>
      <c r="L4">
        <v>4995</v>
      </c>
      <c r="M4">
        <v>1165</v>
      </c>
      <c r="N4">
        <v>6153</v>
      </c>
      <c r="O4">
        <v>1150.26</v>
      </c>
      <c r="P4">
        <v>5844.25</v>
      </c>
      <c r="Q4" s="1">
        <v>0.62909999999999999</v>
      </c>
      <c r="R4" s="1">
        <v>0.999</v>
      </c>
      <c r="S4">
        <v>151.49</v>
      </c>
      <c r="T4">
        <v>967.88</v>
      </c>
      <c r="U4">
        <v>5000</v>
      </c>
      <c r="V4">
        <v>80</v>
      </c>
      <c r="W4">
        <v>90</v>
      </c>
      <c r="X4">
        <v>79.94</v>
      </c>
      <c r="Y4">
        <v>90.19</v>
      </c>
      <c r="Z4" s="1">
        <v>0.62970000000000004</v>
      </c>
      <c r="AA4" s="1">
        <v>0.62970000000000004</v>
      </c>
      <c r="AB4">
        <v>10.27</v>
      </c>
      <c r="AC4">
        <v>7.48</v>
      </c>
    </row>
    <row r="5" spans="1:29" x14ac:dyDescent="0.3">
      <c r="A5" t="s">
        <v>32</v>
      </c>
      <c r="C5">
        <v>1</v>
      </c>
      <c r="D5">
        <v>94</v>
      </c>
      <c r="E5">
        <v>8</v>
      </c>
      <c r="F5">
        <v>93.9</v>
      </c>
      <c r="G5">
        <v>8.2799999999999994</v>
      </c>
      <c r="H5" s="1">
        <v>1E-4</v>
      </c>
      <c r="I5" s="1">
        <v>2.0000000000000001E-4</v>
      </c>
      <c r="J5">
        <v>0</v>
      </c>
      <c r="K5">
        <v>0</v>
      </c>
      <c r="L5">
        <v>4999</v>
      </c>
      <c r="M5">
        <v>1747</v>
      </c>
      <c r="N5">
        <v>63</v>
      </c>
      <c r="O5">
        <v>1759.1</v>
      </c>
      <c r="P5">
        <v>79.73</v>
      </c>
      <c r="Q5" s="1">
        <v>0.7157</v>
      </c>
      <c r="R5" s="1">
        <v>0.99980000000000002</v>
      </c>
      <c r="S5">
        <v>423.28</v>
      </c>
      <c r="T5">
        <v>221.71</v>
      </c>
      <c r="U5">
        <v>5000</v>
      </c>
      <c r="V5">
        <v>80</v>
      </c>
      <c r="W5">
        <v>88</v>
      </c>
      <c r="X5">
        <v>79.33</v>
      </c>
      <c r="Y5">
        <v>88.01</v>
      </c>
      <c r="Z5" s="1">
        <v>0.71579999999999999</v>
      </c>
      <c r="AA5" s="1">
        <v>0.71579999999999999</v>
      </c>
      <c r="AB5">
        <v>10.64</v>
      </c>
      <c r="AC5">
        <v>7.17</v>
      </c>
    </row>
    <row r="6" spans="1:29" x14ac:dyDescent="0.3">
      <c r="A6" t="s">
        <v>33</v>
      </c>
      <c r="C6">
        <v>24</v>
      </c>
      <c r="D6">
        <v>103</v>
      </c>
      <c r="E6">
        <v>14</v>
      </c>
      <c r="F6">
        <v>100.53</v>
      </c>
      <c r="G6">
        <v>2371.65</v>
      </c>
      <c r="H6" s="1">
        <v>2.5999999999999999E-3</v>
      </c>
      <c r="I6" s="1">
        <v>4.7999999999999996E-3</v>
      </c>
      <c r="J6">
        <v>47.16</v>
      </c>
      <c r="K6">
        <v>8781.83</v>
      </c>
      <c r="L6">
        <v>4977</v>
      </c>
      <c r="M6">
        <v>2091</v>
      </c>
      <c r="N6">
        <v>414</v>
      </c>
      <c r="O6">
        <v>2349.2600000000002</v>
      </c>
      <c r="P6">
        <v>1220.26</v>
      </c>
      <c r="Q6" s="1">
        <v>0.53380000000000005</v>
      </c>
      <c r="R6" s="1">
        <v>0.99539999999999995</v>
      </c>
      <c r="S6">
        <v>2078.63</v>
      </c>
      <c r="T6">
        <v>3140.74</v>
      </c>
      <c r="U6">
        <v>5000</v>
      </c>
      <c r="V6">
        <v>79</v>
      </c>
      <c r="W6">
        <v>88</v>
      </c>
      <c r="X6">
        <v>78.75</v>
      </c>
      <c r="Y6">
        <v>88.45</v>
      </c>
      <c r="Z6" s="1">
        <v>0.5363</v>
      </c>
      <c r="AA6" s="1">
        <v>0.5363</v>
      </c>
      <c r="AB6">
        <v>11.49</v>
      </c>
      <c r="AC6">
        <v>7.31</v>
      </c>
    </row>
    <row r="7" spans="1:29" x14ac:dyDescent="0.3">
      <c r="A7" t="s">
        <v>34</v>
      </c>
      <c r="C7">
        <v>6</v>
      </c>
      <c r="D7">
        <v>45</v>
      </c>
      <c r="E7">
        <v>5</v>
      </c>
      <c r="F7">
        <v>62.87</v>
      </c>
      <c r="G7">
        <v>15.24</v>
      </c>
      <c r="H7" s="1">
        <v>1E-3</v>
      </c>
      <c r="I7" s="1">
        <v>1.1999999999999999E-3</v>
      </c>
      <c r="J7">
        <v>30.7</v>
      </c>
      <c r="K7">
        <v>13.62</v>
      </c>
      <c r="L7">
        <v>4994</v>
      </c>
      <c r="M7">
        <v>2503</v>
      </c>
      <c r="N7">
        <v>20</v>
      </c>
      <c r="O7">
        <v>2494.41</v>
      </c>
      <c r="P7">
        <v>88.4</v>
      </c>
      <c r="Q7" s="1">
        <v>0.80989999999999995</v>
      </c>
      <c r="R7" s="1">
        <v>0.99880000000000002</v>
      </c>
      <c r="S7">
        <v>315.98</v>
      </c>
      <c r="T7">
        <v>2344.4699999999998</v>
      </c>
      <c r="U7">
        <v>5000</v>
      </c>
      <c r="V7">
        <v>79</v>
      </c>
      <c r="W7">
        <v>88</v>
      </c>
      <c r="X7">
        <v>78.760000000000005</v>
      </c>
      <c r="Y7">
        <v>87.9</v>
      </c>
      <c r="Z7" s="1">
        <v>0.81089999999999995</v>
      </c>
      <c r="AA7" s="1">
        <v>0.81089999999999995</v>
      </c>
      <c r="AB7">
        <v>10.54</v>
      </c>
      <c r="AC7">
        <v>7.04</v>
      </c>
    </row>
    <row r="8" spans="1:29" x14ac:dyDescent="0.3">
      <c r="A8" t="s">
        <v>35</v>
      </c>
      <c r="C8">
        <v>12</v>
      </c>
      <c r="D8">
        <v>110</v>
      </c>
      <c r="E8">
        <v>20</v>
      </c>
      <c r="F8">
        <v>102.3</v>
      </c>
      <c r="G8">
        <v>25.61</v>
      </c>
      <c r="H8" s="1">
        <v>1.1999999999999999E-3</v>
      </c>
      <c r="I8" s="1">
        <v>2.3999999999999998E-3</v>
      </c>
      <c r="J8">
        <v>19.239999999999998</v>
      </c>
      <c r="K8">
        <v>19.170000000000002</v>
      </c>
      <c r="L8">
        <v>4988</v>
      </c>
      <c r="M8">
        <v>1114</v>
      </c>
      <c r="N8">
        <v>9647</v>
      </c>
      <c r="O8">
        <v>1093.6600000000001</v>
      </c>
      <c r="P8">
        <v>10133.370000000001</v>
      </c>
      <c r="Q8" s="1">
        <v>0.48659999999999998</v>
      </c>
      <c r="R8" s="1">
        <v>0.99760000000000004</v>
      </c>
      <c r="S8">
        <v>427.92</v>
      </c>
      <c r="T8">
        <v>8729.4699999999993</v>
      </c>
      <c r="U8">
        <v>5000</v>
      </c>
      <c r="V8">
        <v>79</v>
      </c>
      <c r="W8">
        <v>90</v>
      </c>
      <c r="X8">
        <v>78.55</v>
      </c>
      <c r="Y8">
        <v>89.96</v>
      </c>
      <c r="Z8" s="1">
        <v>0.48780000000000001</v>
      </c>
      <c r="AA8" s="1">
        <v>0.48780000000000001</v>
      </c>
      <c r="AB8">
        <v>10.89</v>
      </c>
      <c r="AC8">
        <v>7.49</v>
      </c>
    </row>
    <row r="9" spans="1:29" x14ac:dyDescent="0.3">
      <c r="A9" t="s">
        <v>36</v>
      </c>
      <c r="C9">
        <v>0</v>
      </c>
      <c r="D9">
        <v>1</v>
      </c>
      <c r="E9">
        <v>1</v>
      </c>
      <c r="F9">
        <v>0</v>
      </c>
      <c r="G9">
        <v>0</v>
      </c>
      <c r="H9" s="1">
        <v>0</v>
      </c>
      <c r="I9" s="1">
        <v>0</v>
      </c>
      <c r="J9">
        <v>0</v>
      </c>
      <c r="K9">
        <v>0</v>
      </c>
      <c r="L9">
        <v>5000</v>
      </c>
      <c r="M9">
        <v>1596</v>
      </c>
      <c r="N9">
        <v>31</v>
      </c>
      <c r="O9">
        <v>1594.05</v>
      </c>
      <c r="P9">
        <v>48.58</v>
      </c>
      <c r="Q9" s="1">
        <v>0.81940000000000002</v>
      </c>
      <c r="R9" s="1">
        <v>1</v>
      </c>
      <c r="S9">
        <v>184.87</v>
      </c>
      <c r="T9">
        <v>491.88</v>
      </c>
      <c r="U9">
        <v>5000</v>
      </c>
      <c r="V9">
        <v>79</v>
      </c>
      <c r="W9">
        <v>88</v>
      </c>
      <c r="X9">
        <v>78.8</v>
      </c>
      <c r="Y9">
        <v>88.24</v>
      </c>
      <c r="Z9" s="1">
        <v>0.81940000000000002</v>
      </c>
      <c r="AA9" s="1">
        <v>0.81940000000000002</v>
      </c>
      <c r="AB9">
        <v>10.61</v>
      </c>
      <c r="AC9">
        <v>7.1</v>
      </c>
    </row>
    <row r="10" spans="1:29" x14ac:dyDescent="0.3">
      <c r="A10" t="s">
        <v>37</v>
      </c>
      <c r="C10">
        <v>8</v>
      </c>
      <c r="D10">
        <v>110</v>
      </c>
      <c r="E10">
        <v>22</v>
      </c>
      <c r="F10">
        <v>101.26</v>
      </c>
      <c r="G10">
        <v>692.23</v>
      </c>
      <c r="H10" s="1">
        <v>1E-3</v>
      </c>
      <c r="I10" s="1">
        <v>1.6000000000000001E-3</v>
      </c>
      <c r="J10">
        <v>25.51</v>
      </c>
      <c r="K10">
        <v>1770.39</v>
      </c>
      <c r="L10">
        <v>4992</v>
      </c>
      <c r="M10">
        <v>2288</v>
      </c>
      <c r="N10">
        <v>777</v>
      </c>
      <c r="O10">
        <v>2510.14</v>
      </c>
      <c r="P10">
        <v>3247.77</v>
      </c>
      <c r="Q10" s="1">
        <v>0.63319999999999999</v>
      </c>
      <c r="R10" s="1">
        <v>0.99839999999999995</v>
      </c>
      <c r="S10">
        <v>1858.14</v>
      </c>
      <c r="T10">
        <v>10684.25</v>
      </c>
      <c r="U10">
        <v>5000</v>
      </c>
      <c r="V10">
        <v>79</v>
      </c>
      <c r="W10">
        <v>88</v>
      </c>
      <c r="X10">
        <v>78.260000000000005</v>
      </c>
      <c r="Y10">
        <v>89.01</v>
      </c>
      <c r="Z10" s="1">
        <v>0.63419999999999999</v>
      </c>
      <c r="AA10" s="1">
        <v>0.63419999999999999</v>
      </c>
      <c r="AB10">
        <v>11.6</v>
      </c>
      <c r="AC10">
        <v>7.74</v>
      </c>
    </row>
    <row r="11" spans="1:29" x14ac:dyDescent="0.3">
      <c r="A11" t="s">
        <v>38</v>
      </c>
      <c r="C11">
        <v>2</v>
      </c>
      <c r="D11">
        <v>34</v>
      </c>
      <c r="E11">
        <v>6</v>
      </c>
      <c r="F11">
        <v>44.06</v>
      </c>
      <c r="G11">
        <v>6.35</v>
      </c>
      <c r="H11" s="1">
        <v>2.9999999999999997E-4</v>
      </c>
      <c r="I11" s="1">
        <v>4.0000000000000002E-4</v>
      </c>
      <c r="J11">
        <v>10.68</v>
      </c>
      <c r="K11">
        <v>0.56999999999999995</v>
      </c>
      <c r="L11">
        <v>4998</v>
      </c>
      <c r="M11">
        <v>2288</v>
      </c>
      <c r="N11">
        <v>135</v>
      </c>
      <c r="O11">
        <v>2256.2399999999998</v>
      </c>
      <c r="P11">
        <v>140.27000000000001</v>
      </c>
      <c r="Q11" s="1">
        <v>0.83309999999999995</v>
      </c>
      <c r="R11" s="1">
        <v>0.99960000000000004</v>
      </c>
      <c r="S11">
        <v>640.66999999999996</v>
      </c>
      <c r="T11">
        <v>160.82</v>
      </c>
      <c r="U11">
        <v>5000</v>
      </c>
      <c r="V11">
        <v>79</v>
      </c>
      <c r="W11">
        <v>88</v>
      </c>
      <c r="X11">
        <v>78.540000000000006</v>
      </c>
      <c r="Y11">
        <v>88</v>
      </c>
      <c r="Z11" s="1">
        <v>0.83350000000000002</v>
      </c>
      <c r="AA11" s="1">
        <v>0.83350000000000002</v>
      </c>
      <c r="AB11">
        <v>10.61</v>
      </c>
      <c r="AC11">
        <v>7.04</v>
      </c>
    </row>
    <row r="12" spans="1:29" x14ac:dyDescent="0.3">
      <c r="A12" t="s">
        <v>39</v>
      </c>
      <c r="C12">
        <v>23</v>
      </c>
      <c r="D12">
        <v>103</v>
      </c>
      <c r="E12">
        <v>50</v>
      </c>
      <c r="F12">
        <v>97.5</v>
      </c>
      <c r="G12">
        <v>2014.06</v>
      </c>
      <c r="H12" s="1">
        <v>3.3E-3</v>
      </c>
      <c r="I12" s="1">
        <v>4.5999999999999999E-3</v>
      </c>
      <c r="J12">
        <v>38.520000000000003</v>
      </c>
      <c r="K12">
        <v>9060.9699999999993</v>
      </c>
      <c r="L12">
        <v>4978</v>
      </c>
      <c r="M12">
        <v>1334</v>
      </c>
      <c r="N12">
        <v>743</v>
      </c>
      <c r="O12">
        <v>1400.61</v>
      </c>
      <c r="P12">
        <v>892.26</v>
      </c>
      <c r="Q12" s="1">
        <v>0.72299999999999998</v>
      </c>
      <c r="R12" s="1">
        <v>0.99560000000000004</v>
      </c>
      <c r="S12">
        <v>544.39</v>
      </c>
      <c r="T12">
        <v>677.23</v>
      </c>
      <c r="U12">
        <v>5000</v>
      </c>
      <c r="V12">
        <v>78</v>
      </c>
      <c r="W12">
        <v>88</v>
      </c>
      <c r="X12">
        <v>77.84</v>
      </c>
      <c r="Y12">
        <v>88.75</v>
      </c>
      <c r="Z12" s="1">
        <v>0.72619999999999996</v>
      </c>
      <c r="AA12" s="1">
        <v>0.72619999999999996</v>
      </c>
      <c r="AB12">
        <v>10.68</v>
      </c>
      <c r="AC12">
        <v>7.41</v>
      </c>
    </row>
    <row r="13" spans="1:29" x14ac:dyDescent="0.3">
      <c r="A13" t="s">
        <v>40</v>
      </c>
      <c r="C13">
        <v>4</v>
      </c>
      <c r="D13">
        <v>88</v>
      </c>
      <c r="E13">
        <v>47</v>
      </c>
      <c r="F13">
        <v>107.33</v>
      </c>
      <c r="G13">
        <v>1439.69</v>
      </c>
      <c r="H13" s="1">
        <v>6.9999999999999999E-4</v>
      </c>
      <c r="I13" s="1">
        <v>8.0000000000000004E-4</v>
      </c>
      <c r="J13">
        <v>28.63</v>
      </c>
      <c r="K13">
        <v>2415.4699999999998</v>
      </c>
      <c r="L13">
        <v>4996</v>
      </c>
      <c r="M13">
        <v>1526</v>
      </c>
      <c r="N13">
        <v>316</v>
      </c>
      <c r="O13">
        <v>1517.41</v>
      </c>
      <c r="P13">
        <v>318.47000000000003</v>
      </c>
      <c r="Q13" s="1">
        <v>0.8236</v>
      </c>
      <c r="R13" s="1">
        <v>0.99919999999999998</v>
      </c>
      <c r="S13">
        <v>186.03</v>
      </c>
      <c r="T13">
        <v>58.22</v>
      </c>
      <c r="U13">
        <v>5000</v>
      </c>
      <c r="V13">
        <v>79</v>
      </c>
      <c r="W13">
        <v>87</v>
      </c>
      <c r="X13">
        <v>78.63</v>
      </c>
      <c r="Y13">
        <v>87.74</v>
      </c>
      <c r="Z13" s="1">
        <v>0.82430000000000003</v>
      </c>
      <c r="AA13" s="1">
        <v>0.82430000000000003</v>
      </c>
      <c r="AB13">
        <v>10.35</v>
      </c>
      <c r="AC13">
        <v>6.93</v>
      </c>
    </row>
    <row r="14" spans="1:29" x14ac:dyDescent="0.3">
      <c r="A14" t="s">
        <v>41</v>
      </c>
      <c r="C14">
        <v>17</v>
      </c>
      <c r="D14">
        <v>112</v>
      </c>
      <c r="E14">
        <v>48</v>
      </c>
      <c r="F14">
        <v>107.16</v>
      </c>
      <c r="G14">
        <v>42.06</v>
      </c>
      <c r="H14" s="1">
        <v>3.0999999999999999E-3</v>
      </c>
      <c r="I14" s="1">
        <v>5.4000000000000003E-3</v>
      </c>
      <c r="J14">
        <v>14.9</v>
      </c>
      <c r="K14">
        <v>18.22</v>
      </c>
      <c r="L14">
        <v>3142</v>
      </c>
      <c r="M14">
        <v>1999</v>
      </c>
      <c r="N14">
        <v>184</v>
      </c>
      <c r="O14">
        <v>2666.62</v>
      </c>
      <c r="P14">
        <v>481.31</v>
      </c>
      <c r="Q14" s="1">
        <v>0.56869999999999998</v>
      </c>
      <c r="R14" s="1">
        <v>0.99460000000000004</v>
      </c>
      <c r="S14">
        <v>2587.87</v>
      </c>
      <c r="T14">
        <v>1088.3900000000001</v>
      </c>
      <c r="U14">
        <v>3159</v>
      </c>
      <c r="V14">
        <v>78</v>
      </c>
      <c r="W14">
        <v>88</v>
      </c>
      <c r="X14">
        <v>77.22</v>
      </c>
      <c r="Y14">
        <v>88.44</v>
      </c>
      <c r="Z14" s="1">
        <v>0.57179999999999997</v>
      </c>
      <c r="AA14" s="1">
        <v>0.57179999999999997</v>
      </c>
      <c r="AB14">
        <v>11.9</v>
      </c>
      <c r="AC14">
        <v>7.79</v>
      </c>
    </row>
    <row r="15" spans="1:29" x14ac:dyDescent="0.3">
      <c r="A15" t="s">
        <v>42</v>
      </c>
      <c r="C15">
        <v>35</v>
      </c>
      <c r="D15">
        <v>112</v>
      </c>
      <c r="E15">
        <v>19</v>
      </c>
      <c r="F15">
        <v>113.52</v>
      </c>
      <c r="G15">
        <v>28.44</v>
      </c>
      <c r="H15" s="1">
        <v>4.4000000000000003E-3</v>
      </c>
      <c r="I15" s="1">
        <v>7.0000000000000001E-3</v>
      </c>
      <c r="J15">
        <v>49.86</v>
      </c>
      <c r="K15">
        <v>38.700000000000003</v>
      </c>
      <c r="L15">
        <v>4967</v>
      </c>
      <c r="M15">
        <v>1526</v>
      </c>
      <c r="N15">
        <v>2288</v>
      </c>
      <c r="O15">
        <v>1435.16</v>
      </c>
      <c r="P15">
        <v>2040.53</v>
      </c>
      <c r="Q15" s="1">
        <v>0.62670000000000003</v>
      </c>
      <c r="R15" s="1">
        <v>0.99339999999999995</v>
      </c>
      <c r="S15">
        <v>453.63</v>
      </c>
      <c r="T15">
        <v>1377.57</v>
      </c>
      <c r="U15">
        <v>5000</v>
      </c>
      <c r="V15">
        <v>80</v>
      </c>
      <c r="W15">
        <v>88</v>
      </c>
      <c r="X15">
        <v>79.48</v>
      </c>
      <c r="Y15">
        <v>88.85</v>
      </c>
      <c r="Z15" s="1">
        <v>0.63080000000000003</v>
      </c>
      <c r="AA15" s="1">
        <v>0.63080000000000003</v>
      </c>
      <c r="AB15">
        <v>10.58</v>
      </c>
      <c r="AC15">
        <v>7.39</v>
      </c>
    </row>
    <row r="16" spans="1:29" x14ac:dyDescent="0.3">
      <c r="A16" t="s">
        <v>43</v>
      </c>
      <c r="C16">
        <v>5</v>
      </c>
      <c r="D16">
        <v>40</v>
      </c>
      <c r="E16">
        <v>6</v>
      </c>
      <c r="F16">
        <v>50.74</v>
      </c>
      <c r="G16">
        <v>147.81</v>
      </c>
      <c r="H16" s="1">
        <v>5.9999999999999995E-4</v>
      </c>
      <c r="I16" s="1">
        <v>1E-3</v>
      </c>
      <c r="J16">
        <v>27.88</v>
      </c>
      <c r="K16">
        <v>281.39</v>
      </c>
      <c r="L16">
        <v>4995</v>
      </c>
      <c r="M16">
        <v>2091</v>
      </c>
      <c r="N16">
        <v>94</v>
      </c>
      <c r="O16">
        <v>2092.39</v>
      </c>
      <c r="P16">
        <v>109.6</v>
      </c>
      <c r="Q16" s="1">
        <v>0.61629999999999996</v>
      </c>
      <c r="R16" s="1">
        <v>0.999</v>
      </c>
      <c r="S16">
        <v>297.33999999999997</v>
      </c>
      <c r="T16">
        <v>129.91999999999999</v>
      </c>
      <c r="U16">
        <v>5000</v>
      </c>
      <c r="V16">
        <v>80</v>
      </c>
      <c r="W16">
        <v>88</v>
      </c>
      <c r="X16">
        <v>79.25</v>
      </c>
      <c r="Y16">
        <v>88.26</v>
      </c>
      <c r="Z16" s="1">
        <v>0.6169</v>
      </c>
      <c r="AA16" s="1">
        <v>0.6169</v>
      </c>
      <c r="AB16">
        <v>10.48</v>
      </c>
      <c r="AC16">
        <v>7.22</v>
      </c>
    </row>
    <row r="17" spans="1:29" x14ac:dyDescent="0.3">
      <c r="A17" t="s">
        <v>44</v>
      </c>
      <c r="C17">
        <v>5</v>
      </c>
      <c r="D17">
        <v>86</v>
      </c>
      <c r="E17">
        <v>18</v>
      </c>
      <c r="F17">
        <v>91.81</v>
      </c>
      <c r="G17">
        <v>62.76</v>
      </c>
      <c r="H17" s="1">
        <v>8.0000000000000004E-4</v>
      </c>
      <c r="I17" s="1">
        <v>1E-3</v>
      </c>
      <c r="J17">
        <v>59.37</v>
      </c>
      <c r="K17">
        <v>100.86</v>
      </c>
      <c r="L17">
        <v>4995</v>
      </c>
      <c r="M17">
        <v>1827</v>
      </c>
      <c r="N17">
        <v>3587</v>
      </c>
      <c r="O17">
        <v>1794.43</v>
      </c>
      <c r="P17">
        <v>3504.85</v>
      </c>
      <c r="Q17" s="1">
        <v>0.76119999999999999</v>
      </c>
      <c r="R17" s="1">
        <v>0.999</v>
      </c>
      <c r="S17">
        <v>204.25</v>
      </c>
      <c r="T17">
        <v>689.31</v>
      </c>
      <c r="U17">
        <v>5000</v>
      </c>
      <c r="V17">
        <v>80</v>
      </c>
      <c r="W17">
        <v>89</v>
      </c>
      <c r="X17">
        <v>79.5</v>
      </c>
      <c r="Y17">
        <v>88.92</v>
      </c>
      <c r="Z17" s="1">
        <v>0.76200000000000001</v>
      </c>
      <c r="AA17" s="1">
        <v>0.76200000000000001</v>
      </c>
      <c r="AB17">
        <v>10.42</v>
      </c>
      <c r="AC17">
        <v>7.39</v>
      </c>
    </row>
    <row r="18" spans="1:29" x14ac:dyDescent="0.3">
      <c r="A18" t="s">
        <v>45</v>
      </c>
      <c r="C18">
        <v>26</v>
      </c>
      <c r="D18">
        <v>100</v>
      </c>
      <c r="E18">
        <v>14</v>
      </c>
      <c r="F18">
        <v>100.28</v>
      </c>
      <c r="G18">
        <v>1637.94</v>
      </c>
      <c r="H18" s="1">
        <v>2E-3</v>
      </c>
      <c r="I18" s="1">
        <v>5.1999999999999998E-3</v>
      </c>
      <c r="J18">
        <v>33.729999999999997</v>
      </c>
      <c r="K18">
        <v>6253.64</v>
      </c>
      <c r="L18">
        <v>4974</v>
      </c>
      <c r="M18">
        <v>1459</v>
      </c>
      <c r="N18">
        <v>22</v>
      </c>
      <c r="O18">
        <v>1473.8</v>
      </c>
      <c r="P18">
        <v>66.89</v>
      </c>
      <c r="Q18" s="1">
        <v>0.38229999999999997</v>
      </c>
      <c r="R18" s="1">
        <v>0.99480000000000002</v>
      </c>
      <c r="S18">
        <v>470.14</v>
      </c>
      <c r="T18">
        <v>216.57</v>
      </c>
      <c r="U18">
        <v>5000</v>
      </c>
      <c r="V18">
        <v>80</v>
      </c>
      <c r="W18">
        <v>88</v>
      </c>
      <c r="X18">
        <v>79.489999999999995</v>
      </c>
      <c r="Y18">
        <v>88.07</v>
      </c>
      <c r="Z18" s="1">
        <v>0.38429999999999997</v>
      </c>
      <c r="AA18" s="1">
        <v>0.38429999999999997</v>
      </c>
      <c r="AB18">
        <v>10.82</v>
      </c>
      <c r="AC18">
        <v>7.32</v>
      </c>
    </row>
    <row r="19" spans="1:29" x14ac:dyDescent="0.3">
      <c r="A19" t="s">
        <v>46</v>
      </c>
      <c r="C19">
        <v>2</v>
      </c>
      <c r="D19">
        <v>43</v>
      </c>
      <c r="E19">
        <v>3</v>
      </c>
      <c r="F19">
        <v>52.22</v>
      </c>
      <c r="G19">
        <v>159.72</v>
      </c>
      <c r="H19" s="1">
        <v>2.9999999999999997E-4</v>
      </c>
      <c r="I19" s="1">
        <v>4.0000000000000002E-4</v>
      </c>
      <c r="J19">
        <v>10.43</v>
      </c>
      <c r="K19">
        <v>156.5</v>
      </c>
      <c r="L19">
        <v>4998</v>
      </c>
      <c r="M19">
        <v>1395</v>
      </c>
      <c r="N19">
        <v>22</v>
      </c>
      <c r="O19">
        <v>1393.38</v>
      </c>
      <c r="P19">
        <v>34.159999999999997</v>
      </c>
      <c r="Q19" s="1">
        <v>0.79310000000000003</v>
      </c>
      <c r="R19" s="1">
        <v>0.99960000000000004</v>
      </c>
      <c r="S19">
        <v>165.39</v>
      </c>
      <c r="T19">
        <v>124.48</v>
      </c>
      <c r="U19">
        <v>5000</v>
      </c>
      <c r="V19">
        <v>79</v>
      </c>
      <c r="W19">
        <v>87</v>
      </c>
      <c r="X19">
        <v>78.92</v>
      </c>
      <c r="Y19">
        <v>87.84</v>
      </c>
      <c r="Z19" s="1">
        <v>0.79339999999999999</v>
      </c>
      <c r="AA19" s="1">
        <v>0.79339999999999999</v>
      </c>
      <c r="AB19">
        <v>10.44</v>
      </c>
      <c r="AC19">
        <v>6.85</v>
      </c>
    </row>
    <row r="20" spans="1:29" x14ac:dyDescent="0.3">
      <c r="A20" t="s">
        <v>47</v>
      </c>
      <c r="C20">
        <v>5</v>
      </c>
      <c r="D20">
        <v>107</v>
      </c>
      <c r="E20">
        <v>55</v>
      </c>
      <c r="F20">
        <v>107.42</v>
      </c>
      <c r="G20">
        <v>19150.560000000001</v>
      </c>
      <c r="H20" s="1">
        <v>6.9999999999999999E-4</v>
      </c>
      <c r="I20" s="1">
        <v>1E-3</v>
      </c>
      <c r="J20">
        <v>62.44</v>
      </c>
      <c r="K20">
        <v>38225.919999999998</v>
      </c>
      <c r="L20">
        <v>4995</v>
      </c>
      <c r="M20">
        <v>2187</v>
      </c>
      <c r="N20">
        <v>1670</v>
      </c>
      <c r="O20">
        <v>2186.44</v>
      </c>
      <c r="P20">
        <v>2144.06</v>
      </c>
      <c r="Q20" s="1">
        <v>0.71050000000000002</v>
      </c>
      <c r="R20" s="1">
        <v>0.999</v>
      </c>
      <c r="S20">
        <v>298.5</v>
      </c>
      <c r="T20">
        <v>4518.34</v>
      </c>
      <c r="U20">
        <v>5000</v>
      </c>
      <c r="V20">
        <v>79</v>
      </c>
      <c r="W20">
        <v>88</v>
      </c>
      <c r="X20">
        <v>78.95</v>
      </c>
      <c r="Y20">
        <v>88.09</v>
      </c>
      <c r="Z20" s="1">
        <v>0.71120000000000005</v>
      </c>
      <c r="AA20" s="1">
        <v>0.71120000000000005</v>
      </c>
      <c r="AB20">
        <v>10.73</v>
      </c>
      <c r="AC20">
        <v>7.2</v>
      </c>
    </row>
    <row r="21" spans="1:29" x14ac:dyDescent="0.3">
      <c r="A21" t="s">
        <v>48</v>
      </c>
      <c r="C21">
        <v>13</v>
      </c>
      <c r="D21">
        <v>107</v>
      </c>
      <c r="E21">
        <v>20</v>
      </c>
      <c r="F21">
        <v>104.87</v>
      </c>
      <c r="G21">
        <v>29.41</v>
      </c>
      <c r="H21" s="1">
        <v>1.8E-3</v>
      </c>
      <c r="I21" s="1">
        <v>2.5999999999999999E-3</v>
      </c>
      <c r="J21">
        <v>23.34</v>
      </c>
      <c r="K21">
        <v>27.5</v>
      </c>
      <c r="L21">
        <v>4987</v>
      </c>
      <c r="M21">
        <v>1526</v>
      </c>
      <c r="N21">
        <v>19</v>
      </c>
      <c r="O21">
        <v>1534.8</v>
      </c>
      <c r="P21">
        <v>180.11</v>
      </c>
      <c r="Q21" s="1">
        <v>0.67959999999999998</v>
      </c>
      <c r="R21" s="1">
        <v>0.99739999999999995</v>
      </c>
      <c r="S21">
        <v>465.62</v>
      </c>
      <c r="T21">
        <v>3362.52</v>
      </c>
      <c r="U21">
        <v>5000</v>
      </c>
      <c r="V21">
        <v>79</v>
      </c>
      <c r="W21">
        <v>88</v>
      </c>
      <c r="X21">
        <v>78.23</v>
      </c>
      <c r="Y21">
        <v>88.23</v>
      </c>
      <c r="Z21" s="1">
        <v>0.68140000000000001</v>
      </c>
      <c r="AA21" s="1">
        <v>0.68140000000000001</v>
      </c>
      <c r="AB21">
        <v>10.91</v>
      </c>
      <c r="AC21">
        <v>7.16</v>
      </c>
    </row>
    <row r="22" spans="1:29" x14ac:dyDescent="0.3">
      <c r="A22" t="s">
        <v>49</v>
      </c>
      <c r="C22">
        <v>11</v>
      </c>
      <c r="D22">
        <v>98</v>
      </c>
      <c r="E22">
        <v>24</v>
      </c>
      <c r="F22">
        <v>101.68</v>
      </c>
      <c r="G22">
        <v>165.91</v>
      </c>
      <c r="H22" s="1">
        <v>1.1000000000000001E-3</v>
      </c>
      <c r="I22" s="1">
        <v>2.2000000000000001E-3</v>
      </c>
      <c r="J22">
        <v>41.41</v>
      </c>
      <c r="K22">
        <v>430.54</v>
      </c>
      <c r="L22">
        <v>4989</v>
      </c>
      <c r="M22">
        <v>1275</v>
      </c>
      <c r="N22">
        <v>23</v>
      </c>
      <c r="O22">
        <v>1334.5</v>
      </c>
      <c r="P22">
        <v>123.88</v>
      </c>
      <c r="Q22" s="1">
        <v>0.50670000000000004</v>
      </c>
      <c r="R22" s="1">
        <v>0.99780000000000002</v>
      </c>
      <c r="S22">
        <v>1043.3699999999999</v>
      </c>
      <c r="T22">
        <v>1790.74</v>
      </c>
      <c r="U22">
        <v>5000</v>
      </c>
      <c r="V22">
        <v>79</v>
      </c>
      <c r="W22">
        <v>88</v>
      </c>
      <c r="X22">
        <v>78.489999999999995</v>
      </c>
      <c r="Y22">
        <v>87.96</v>
      </c>
      <c r="Z22" s="1">
        <v>0.50780000000000003</v>
      </c>
      <c r="AA22" s="1">
        <v>0.50780000000000003</v>
      </c>
      <c r="AB22">
        <v>10.77</v>
      </c>
      <c r="AC22">
        <v>7.22</v>
      </c>
    </row>
    <row r="23" spans="1:29" x14ac:dyDescent="0.3">
      <c r="A23" t="s">
        <v>50</v>
      </c>
      <c r="C23">
        <v>3</v>
      </c>
      <c r="D23">
        <v>94</v>
      </c>
      <c r="E23">
        <v>11</v>
      </c>
      <c r="F23">
        <v>72.53</v>
      </c>
      <c r="G23">
        <v>19.649999999999999</v>
      </c>
      <c r="H23" s="1">
        <v>5.0000000000000001E-4</v>
      </c>
      <c r="I23" s="1">
        <v>5.9999999999999995E-4</v>
      </c>
      <c r="J23">
        <v>33.32</v>
      </c>
      <c r="K23">
        <v>18.84</v>
      </c>
      <c r="L23">
        <v>4997</v>
      </c>
      <c r="M23">
        <v>1275</v>
      </c>
      <c r="N23">
        <v>253</v>
      </c>
      <c r="O23">
        <v>1308.48</v>
      </c>
      <c r="P23">
        <v>259.45</v>
      </c>
      <c r="Q23" s="1">
        <v>0.76910000000000001</v>
      </c>
      <c r="R23" s="1">
        <v>0.99939999999999996</v>
      </c>
      <c r="S23">
        <v>583.28</v>
      </c>
      <c r="T23">
        <v>94.08</v>
      </c>
      <c r="U23">
        <v>5000</v>
      </c>
      <c r="V23">
        <v>79</v>
      </c>
      <c r="W23">
        <v>88</v>
      </c>
      <c r="X23">
        <v>78.650000000000006</v>
      </c>
      <c r="Y23">
        <v>87.82</v>
      </c>
      <c r="Z23" s="1">
        <v>0.76959999999999995</v>
      </c>
      <c r="AA23" s="1">
        <v>0.76959999999999995</v>
      </c>
      <c r="AB23">
        <v>10.41</v>
      </c>
      <c r="AC23">
        <v>6.94</v>
      </c>
    </row>
    <row r="24" spans="1:29" x14ac:dyDescent="0.3">
      <c r="A24" t="s">
        <v>51</v>
      </c>
      <c r="C24">
        <v>6</v>
      </c>
      <c r="D24">
        <v>94</v>
      </c>
      <c r="E24">
        <v>39</v>
      </c>
      <c r="F24">
        <v>84.32</v>
      </c>
      <c r="G24">
        <v>35.119999999999997</v>
      </c>
      <c r="H24" s="1">
        <v>6.9999999999999999E-4</v>
      </c>
      <c r="I24" s="1">
        <v>1.1999999999999999E-3</v>
      </c>
      <c r="J24">
        <v>20.440000000000001</v>
      </c>
      <c r="K24">
        <v>22.01</v>
      </c>
      <c r="L24">
        <v>4994</v>
      </c>
      <c r="M24">
        <v>1747</v>
      </c>
      <c r="N24">
        <v>193</v>
      </c>
      <c r="O24">
        <v>1735.59</v>
      </c>
      <c r="P24">
        <v>202.69</v>
      </c>
      <c r="Q24" s="1">
        <v>0.59140000000000004</v>
      </c>
      <c r="R24" s="1">
        <v>0.99880000000000002</v>
      </c>
      <c r="S24">
        <v>256.56</v>
      </c>
      <c r="T24">
        <v>77.31</v>
      </c>
      <c r="U24">
        <v>5000</v>
      </c>
      <c r="V24">
        <v>79</v>
      </c>
      <c r="W24">
        <v>88</v>
      </c>
      <c r="X24">
        <v>78.73</v>
      </c>
      <c r="Y24">
        <v>87.92</v>
      </c>
      <c r="Z24" s="1">
        <v>0.59209999999999996</v>
      </c>
      <c r="AA24" s="1">
        <v>0.59209999999999996</v>
      </c>
      <c r="AB24">
        <v>10.39</v>
      </c>
      <c r="AC24">
        <v>7.24</v>
      </c>
    </row>
    <row r="25" spans="1:29" x14ac:dyDescent="0.3">
      <c r="A25" t="s">
        <v>52</v>
      </c>
      <c r="C25">
        <v>15</v>
      </c>
      <c r="D25">
        <v>103</v>
      </c>
      <c r="E25">
        <v>35</v>
      </c>
      <c r="F25">
        <v>83.22</v>
      </c>
      <c r="G25">
        <v>31.65</v>
      </c>
      <c r="H25" s="1">
        <v>2.2000000000000001E-3</v>
      </c>
      <c r="I25" s="1">
        <v>3.0000000000000001E-3</v>
      </c>
      <c r="J25">
        <v>36.01</v>
      </c>
      <c r="K25">
        <v>18.36</v>
      </c>
      <c r="L25">
        <v>4985</v>
      </c>
      <c r="M25">
        <v>1395</v>
      </c>
      <c r="N25">
        <v>75</v>
      </c>
      <c r="O25">
        <v>1445.05</v>
      </c>
      <c r="P25">
        <v>87.03</v>
      </c>
      <c r="Q25" s="1">
        <v>0.72829999999999995</v>
      </c>
      <c r="R25" s="1">
        <v>0.997</v>
      </c>
      <c r="S25">
        <v>411.83</v>
      </c>
      <c r="T25">
        <v>76.27</v>
      </c>
      <c r="U25">
        <v>5000</v>
      </c>
      <c r="V25">
        <v>79</v>
      </c>
      <c r="W25">
        <v>87</v>
      </c>
      <c r="X25">
        <v>78.28</v>
      </c>
      <c r="Y25">
        <v>87.85</v>
      </c>
      <c r="Z25" s="1">
        <v>0.73050000000000004</v>
      </c>
      <c r="AA25" s="1">
        <v>0.73050000000000004</v>
      </c>
      <c r="AB25">
        <v>10.48</v>
      </c>
      <c r="AC25">
        <v>7.14</v>
      </c>
    </row>
    <row r="26" spans="1:29" x14ac:dyDescent="0.3">
      <c r="A26" t="s">
        <v>53</v>
      </c>
      <c r="C26">
        <v>9</v>
      </c>
      <c r="D26">
        <v>103</v>
      </c>
      <c r="E26">
        <v>48</v>
      </c>
      <c r="F26">
        <v>108.59</v>
      </c>
      <c r="G26">
        <v>185.97</v>
      </c>
      <c r="H26" s="1">
        <v>8.9999999999999998E-4</v>
      </c>
      <c r="I26" s="1">
        <v>1.8E-3</v>
      </c>
      <c r="J26">
        <v>57.52</v>
      </c>
      <c r="K26">
        <v>353.31</v>
      </c>
      <c r="L26">
        <v>4992</v>
      </c>
      <c r="M26">
        <v>1165</v>
      </c>
      <c r="N26">
        <v>331</v>
      </c>
      <c r="O26">
        <v>1199.47</v>
      </c>
      <c r="P26">
        <v>338.19</v>
      </c>
      <c r="Q26" s="1">
        <v>0.5262</v>
      </c>
      <c r="R26" s="1">
        <v>0.99839999999999995</v>
      </c>
      <c r="S26">
        <v>333.95</v>
      </c>
      <c r="T26">
        <v>119.54</v>
      </c>
      <c r="U26">
        <v>5000</v>
      </c>
      <c r="V26">
        <v>79</v>
      </c>
      <c r="W26">
        <v>87</v>
      </c>
      <c r="X26">
        <v>78.41</v>
      </c>
      <c r="Y26">
        <v>87.43</v>
      </c>
      <c r="Z26" s="1">
        <v>0.52700000000000002</v>
      </c>
      <c r="AA26" s="1">
        <v>0.52700000000000002</v>
      </c>
      <c r="AB26">
        <v>10.59</v>
      </c>
      <c r="AC26">
        <v>7.35</v>
      </c>
    </row>
    <row r="27" spans="1:29" x14ac:dyDescent="0.3">
      <c r="A27" t="s">
        <v>54</v>
      </c>
      <c r="C27">
        <v>7</v>
      </c>
      <c r="D27">
        <v>50</v>
      </c>
      <c r="E27">
        <v>9</v>
      </c>
      <c r="F27">
        <v>76.37</v>
      </c>
      <c r="G27">
        <v>14.77</v>
      </c>
      <c r="H27" s="1">
        <v>1.1000000000000001E-3</v>
      </c>
      <c r="I27" s="1">
        <v>1.4E-3</v>
      </c>
      <c r="J27">
        <v>48.46</v>
      </c>
      <c r="K27">
        <v>10.84</v>
      </c>
      <c r="L27">
        <v>4993</v>
      </c>
      <c r="M27">
        <v>1670</v>
      </c>
      <c r="N27">
        <v>5623</v>
      </c>
      <c r="O27">
        <v>1644.39</v>
      </c>
      <c r="P27">
        <v>5376.46</v>
      </c>
      <c r="Q27" s="1">
        <v>0.79769999999999996</v>
      </c>
      <c r="R27" s="1">
        <v>0.99860000000000004</v>
      </c>
      <c r="S27">
        <v>329.55</v>
      </c>
      <c r="T27">
        <v>1098.6500000000001</v>
      </c>
      <c r="U27">
        <v>5000</v>
      </c>
      <c r="V27">
        <v>80</v>
      </c>
      <c r="W27">
        <v>89</v>
      </c>
      <c r="X27">
        <v>79.95</v>
      </c>
      <c r="Y27">
        <v>89.79</v>
      </c>
      <c r="Z27" s="1">
        <v>0.79879999999999995</v>
      </c>
      <c r="AA27" s="1">
        <v>0.79879999999999995</v>
      </c>
      <c r="AB27">
        <v>10.34</v>
      </c>
      <c r="AC27">
        <v>7.45</v>
      </c>
    </row>
    <row r="28" spans="1:29" x14ac:dyDescent="0.3">
      <c r="A28" t="s">
        <v>55</v>
      </c>
      <c r="C28">
        <v>1</v>
      </c>
      <c r="D28">
        <v>69</v>
      </c>
      <c r="E28">
        <v>4</v>
      </c>
      <c r="F28">
        <v>68.540000000000006</v>
      </c>
      <c r="G28">
        <v>4.41</v>
      </c>
      <c r="H28" s="1">
        <v>2.0000000000000001E-4</v>
      </c>
      <c r="I28" s="1">
        <v>2.0000000000000001E-4</v>
      </c>
      <c r="J28">
        <v>0</v>
      </c>
      <c r="K28">
        <v>0</v>
      </c>
      <c r="L28">
        <v>4999</v>
      </c>
      <c r="M28">
        <v>1395</v>
      </c>
      <c r="N28">
        <v>27</v>
      </c>
      <c r="O28">
        <v>1446.44</v>
      </c>
      <c r="P28">
        <v>35.799999999999997</v>
      </c>
      <c r="Q28" s="1">
        <v>0.96799999999999997</v>
      </c>
      <c r="R28" s="1">
        <v>0.99980000000000002</v>
      </c>
      <c r="S28">
        <v>204.57</v>
      </c>
      <c r="T28">
        <v>86.49</v>
      </c>
      <c r="U28">
        <v>5000</v>
      </c>
      <c r="V28">
        <v>80</v>
      </c>
      <c r="W28">
        <v>87</v>
      </c>
      <c r="X28">
        <v>79.17</v>
      </c>
      <c r="Y28">
        <v>87.52</v>
      </c>
      <c r="Z28" s="1">
        <v>0.96819999999999995</v>
      </c>
      <c r="AA28" s="1">
        <v>0.96819999999999995</v>
      </c>
      <c r="AB28">
        <v>10.34</v>
      </c>
      <c r="AC28">
        <v>6.69</v>
      </c>
    </row>
    <row r="29" spans="1:29" x14ac:dyDescent="0.3">
      <c r="A29" t="s">
        <v>56</v>
      </c>
      <c r="C29">
        <v>17</v>
      </c>
      <c r="D29">
        <v>112</v>
      </c>
      <c r="E29">
        <v>19</v>
      </c>
      <c r="F29">
        <v>117.51</v>
      </c>
      <c r="G29">
        <v>142.59</v>
      </c>
      <c r="H29" s="1">
        <v>2.2000000000000001E-3</v>
      </c>
      <c r="I29" s="1">
        <v>3.3999999999999998E-3</v>
      </c>
      <c r="J29">
        <v>44.77</v>
      </c>
      <c r="K29">
        <v>321.60000000000002</v>
      </c>
      <c r="L29">
        <v>4984</v>
      </c>
      <c r="M29">
        <v>1219</v>
      </c>
      <c r="N29">
        <v>3752</v>
      </c>
      <c r="O29">
        <v>1156.67</v>
      </c>
      <c r="P29">
        <v>3399.64</v>
      </c>
      <c r="Q29" s="1">
        <v>0.65800000000000003</v>
      </c>
      <c r="R29" s="1">
        <v>0.99680000000000002</v>
      </c>
      <c r="S29">
        <v>257.82</v>
      </c>
      <c r="T29">
        <v>1453.44</v>
      </c>
      <c r="U29">
        <v>5000</v>
      </c>
      <c r="V29">
        <v>79</v>
      </c>
      <c r="W29">
        <v>89</v>
      </c>
      <c r="X29">
        <v>78.83</v>
      </c>
      <c r="Y29">
        <v>89.73</v>
      </c>
      <c r="Z29" s="1">
        <v>0.66010000000000002</v>
      </c>
      <c r="AA29" s="1">
        <v>0.66010000000000002</v>
      </c>
      <c r="AB29">
        <v>10.57</v>
      </c>
      <c r="AC29">
        <v>7.62</v>
      </c>
    </row>
    <row r="30" spans="1:29" x14ac:dyDescent="0.3">
      <c r="A30" t="s">
        <v>57</v>
      </c>
      <c r="C30">
        <v>4</v>
      </c>
      <c r="D30">
        <v>56</v>
      </c>
      <c r="E30">
        <v>3</v>
      </c>
      <c r="F30">
        <v>77.11</v>
      </c>
      <c r="G30">
        <v>11.83</v>
      </c>
      <c r="H30" s="1">
        <v>6.9999999999999999E-4</v>
      </c>
      <c r="I30" s="1">
        <v>8.0000000000000004E-4</v>
      </c>
      <c r="J30">
        <v>24.07</v>
      </c>
      <c r="K30">
        <v>11.03</v>
      </c>
      <c r="L30">
        <v>4996</v>
      </c>
      <c r="M30">
        <v>1459</v>
      </c>
      <c r="N30">
        <v>4698</v>
      </c>
      <c r="O30">
        <v>1431.66</v>
      </c>
      <c r="P30">
        <v>4414.1099999999997</v>
      </c>
      <c r="Q30" s="1">
        <v>0.86029999999999995</v>
      </c>
      <c r="R30" s="1">
        <v>0.99919999999999998</v>
      </c>
      <c r="S30">
        <v>204.21</v>
      </c>
      <c r="T30">
        <v>926.14</v>
      </c>
      <c r="U30">
        <v>5000</v>
      </c>
      <c r="V30">
        <v>80</v>
      </c>
      <c r="W30">
        <v>89</v>
      </c>
      <c r="X30">
        <v>79.78</v>
      </c>
      <c r="Y30">
        <v>89.52</v>
      </c>
      <c r="Z30" s="1">
        <v>0.86099999999999999</v>
      </c>
      <c r="AA30" s="1">
        <v>0.86099999999999999</v>
      </c>
      <c r="AB30">
        <v>10.210000000000001</v>
      </c>
      <c r="AC30">
        <v>7.35</v>
      </c>
    </row>
    <row r="31" spans="1:29" x14ac:dyDescent="0.3">
      <c r="A31" t="s">
        <v>58</v>
      </c>
      <c r="C31">
        <v>11</v>
      </c>
      <c r="D31">
        <v>107</v>
      </c>
      <c r="E31">
        <v>23</v>
      </c>
      <c r="F31">
        <v>102.33</v>
      </c>
      <c r="G31">
        <v>28.14</v>
      </c>
      <c r="H31" s="1">
        <v>1.1000000000000001E-3</v>
      </c>
      <c r="I31" s="1">
        <v>2.2000000000000001E-3</v>
      </c>
      <c r="J31">
        <v>45.7</v>
      </c>
      <c r="K31">
        <v>37.64</v>
      </c>
      <c r="L31">
        <v>4989</v>
      </c>
      <c r="M31">
        <v>813</v>
      </c>
      <c r="N31">
        <v>11548</v>
      </c>
      <c r="O31">
        <v>809.4</v>
      </c>
      <c r="P31">
        <v>11933.94</v>
      </c>
      <c r="Q31" s="1">
        <v>0.51239999999999997</v>
      </c>
      <c r="R31" s="1">
        <v>0.99780000000000002</v>
      </c>
      <c r="S31">
        <v>142.35</v>
      </c>
      <c r="T31">
        <v>7160.98</v>
      </c>
      <c r="U31">
        <v>5000</v>
      </c>
      <c r="V31">
        <v>79</v>
      </c>
      <c r="W31">
        <v>89</v>
      </c>
      <c r="X31">
        <v>78.790000000000006</v>
      </c>
      <c r="Y31">
        <v>89.63</v>
      </c>
      <c r="Z31" s="1">
        <v>0.51349999999999996</v>
      </c>
      <c r="AA31" s="1">
        <v>0.51349999999999996</v>
      </c>
      <c r="AB31">
        <v>10.42</v>
      </c>
      <c r="AC31">
        <v>7.53</v>
      </c>
    </row>
    <row r="32" spans="1:29" x14ac:dyDescent="0.3">
      <c r="A32" t="s">
        <v>59</v>
      </c>
      <c r="C32">
        <v>3</v>
      </c>
      <c r="D32">
        <v>112</v>
      </c>
      <c r="E32">
        <v>24</v>
      </c>
      <c r="F32">
        <v>126.98</v>
      </c>
      <c r="G32">
        <v>31878.11</v>
      </c>
      <c r="H32" s="1">
        <v>5.9999999999999995E-4</v>
      </c>
      <c r="I32" s="1">
        <v>5.9999999999999995E-4</v>
      </c>
      <c r="J32">
        <v>24.19</v>
      </c>
      <c r="K32">
        <v>45059.87</v>
      </c>
      <c r="L32">
        <v>4997</v>
      </c>
      <c r="M32">
        <v>1334</v>
      </c>
      <c r="N32">
        <v>20</v>
      </c>
      <c r="O32">
        <v>1322.77</v>
      </c>
      <c r="P32">
        <v>51.04</v>
      </c>
      <c r="Q32" s="1">
        <v>0.93189999999999995</v>
      </c>
      <c r="R32" s="1">
        <v>0.99939999999999996</v>
      </c>
      <c r="S32">
        <v>180.09</v>
      </c>
      <c r="T32">
        <v>1360.25</v>
      </c>
      <c r="U32">
        <v>5000</v>
      </c>
      <c r="V32">
        <v>79</v>
      </c>
      <c r="W32">
        <v>87</v>
      </c>
      <c r="X32">
        <v>78.88</v>
      </c>
      <c r="Y32">
        <v>87.41</v>
      </c>
      <c r="Z32" s="1">
        <v>0.9325</v>
      </c>
      <c r="AA32" s="1">
        <v>0.9325</v>
      </c>
      <c r="AB32">
        <v>10.53</v>
      </c>
      <c r="AC32">
        <v>7</v>
      </c>
    </row>
    <row r="33" spans="1:29" x14ac:dyDescent="0.3">
      <c r="A33" t="s">
        <v>60</v>
      </c>
      <c r="C33">
        <v>33</v>
      </c>
      <c r="D33">
        <v>123</v>
      </c>
      <c r="E33">
        <v>24</v>
      </c>
      <c r="F33">
        <v>139.78</v>
      </c>
      <c r="G33">
        <v>213.31</v>
      </c>
      <c r="H33" s="1">
        <v>5.7000000000000002E-3</v>
      </c>
      <c r="I33" s="1">
        <v>8.0999999999999996E-3</v>
      </c>
      <c r="J33">
        <v>60.23</v>
      </c>
      <c r="K33">
        <v>693.76</v>
      </c>
      <c r="L33">
        <v>4044</v>
      </c>
      <c r="M33">
        <v>931</v>
      </c>
      <c r="N33">
        <v>1165</v>
      </c>
      <c r="O33">
        <v>971.9</v>
      </c>
      <c r="P33">
        <v>2522.31</v>
      </c>
      <c r="Q33" s="1">
        <v>0.69579999999999997</v>
      </c>
      <c r="R33" s="1">
        <v>0.99339999999999995</v>
      </c>
      <c r="S33">
        <v>1526.58</v>
      </c>
      <c r="T33">
        <v>7761.48</v>
      </c>
      <c r="U33">
        <v>4071</v>
      </c>
      <c r="V33">
        <v>78</v>
      </c>
      <c r="W33">
        <v>89</v>
      </c>
      <c r="X33">
        <v>78.150000000000006</v>
      </c>
      <c r="Y33">
        <v>89.49</v>
      </c>
      <c r="Z33" s="1">
        <v>0.70040000000000002</v>
      </c>
      <c r="AA33" s="1">
        <v>0.70040000000000002</v>
      </c>
      <c r="AB33">
        <v>10.77</v>
      </c>
      <c r="AC33">
        <v>7.5</v>
      </c>
    </row>
    <row r="34" spans="1:29" x14ac:dyDescent="0.3">
      <c r="A34" t="s">
        <v>61</v>
      </c>
      <c r="C34">
        <v>6</v>
      </c>
      <c r="D34">
        <v>115</v>
      </c>
      <c r="E34">
        <v>8</v>
      </c>
      <c r="F34">
        <v>94.32</v>
      </c>
      <c r="G34">
        <v>13.85</v>
      </c>
      <c r="H34" s="1">
        <v>6.9999999999999999E-4</v>
      </c>
      <c r="I34" s="1">
        <v>1.1999999999999999E-3</v>
      </c>
      <c r="J34">
        <v>37.35</v>
      </c>
      <c r="K34">
        <v>9.2200000000000006</v>
      </c>
      <c r="L34">
        <v>4994</v>
      </c>
      <c r="M34">
        <v>1395</v>
      </c>
      <c r="N34">
        <v>10554</v>
      </c>
      <c r="O34">
        <v>1415.96</v>
      </c>
      <c r="P34">
        <v>10624.61</v>
      </c>
      <c r="Q34" s="1">
        <v>0.61760000000000004</v>
      </c>
      <c r="R34" s="1">
        <v>0.99880000000000002</v>
      </c>
      <c r="S34">
        <v>223.46</v>
      </c>
      <c r="T34">
        <v>7093.12</v>
      </c>
      <c r="U34">
        <v>5000</v>
      </c>
      <c r="V34">
        <v>79</v>
      </c>
      <c r="W34">
        <v>89</v>
      </c>
      <c r="X34">
        <v>78.959999999999994</v>
      </c>
      <c r="Y34">
        <v>89.49</v>
      </c>
      <c r="Z34" s="1">
        <v>0.61839999999999995</v>
      </c>
      <c r="AA34" s="1">
        <v>0.61839999999999995</v>
      </c>
      <c r="AB34">
        <v>10.5</v>
      </c>
      <c r="AC34">
        <v>7.43</v>
      </c>
    </row>
    <row r="35" spans="1:29" x14ac:dyDescent="0.3">
      <c r="A35" t="s">
        <v>62</v>
      </c>
      <c r="C35">
        <v>4</v>
      </c>
      <c r="D35">
        <v>105</v>
      </c>
      <c r="E35">
        <v>37</v>
      </c>
      <c r="F35">
        <v>91.1</v>
      </c>
      <c r="G35">
        <v>37.799999999999997</v>
      </c>
      <c r="H35" s="1">
        <v>5.0000000000000001E-4</v>
      </c>
      <c r="I35" s="1">
        <v>8.0000000000000004E-4</v>
      </c>
      <c r="J35">
        <v>28.67</v>
      </c>
      <c r="K35">
        <v>23.47</v>
      </c>
      <c r="L35">
        <v>4996</v>
      </c>
      <c r="M35">
        <v>2288</v>
      </c>
      <c r="N35">
        <v>1165</v>
      </c>
      <c r="O35">
        <v>2206.62</v>
      </c>
      <c r="P35">
        <v>1179.51</v>
      </c>
      <c r="Q35" s="1">
        <v>0.57640000000000002</v>
      </c>
      <c r="R35" s="1">
        <v>0.99919999999999998</v>
      </c>
      <c r="S35">
        <v>920.83</v>
      </c>
      <c r="T35">
        <v>440.81</v>
      </c>
      <c r="U35">
        <v>5000</v>
      </c>
      <c r="V35">
        <v>79</v>
      </c>
      <c r="W35">
        <v>88</v>
      </c>
      <c r="X35">
        <v>78.739999999999995</v>
      </c>
      <c r="Y35">
        <v>88.03</v>
      </c>
      <c r="Z35" s="1">
        <v>0.57679999999999998</v>
      </c>
      <c r="AA35" s="1">
        <v>0.57679999999999998</v>
      </c>
      <c r="AB35">
        <v>10.5</v>
      </c>
      <c r="AC35">
        <v>7.24</v>
      </c>
    </row>
    <row r="36" spans="1:29" x14ac:dyDescent="0.3">
      <c r="A36" t="s">
        <v>63</v>
      </c>
      <c r="C36">
        <v>0</v>
      </c>
      <c r="D36">
        <v>1</v>
      </c>
      <c r="E36">
        <v>1</v>
      </c>
      <c r="F36">
        <v>0</v>
      </c>
      <c r="G36">
        <v>0</v>
      </c>
      <c r="H36" s="1">
        <v>0</v>
      </c>
      <c r="I36" s="1">
        <v>0</v>
      </c>
      <c r="J36">
        <v>0</v>
      </c>
      <c r="K36">
        <v>0</v>
      </c>
      <c r="L36">
        <v>5000</v>
      </c>
      <c r="M36">
        <v>1334</v>
      </c>
      <c r="N36">
        <v>433</v>
      </c>
      <c r="O36">
        <v>1371.83</v>
      </c>
      <c r="P36">
        <v>429.78</v>
      </c>
      <c r="Q36" s="1">
        <v>0.95079999999999998</v>
      </c>
      <c r="R36" s="1">
        <v>1</v>
      </c>
      <c r="S36">
        <v>189.2</v>
      </c>
      <c r="T36">
        <v>85.54</v>
      </c>
      <c r="U36">
        <v>5000</v>
      </c>
      <c r="V36">
        <v>79</v>
      </c>
      <c r="W36">
        <v>87</v>
      </c>
      <c r="X36">
        <v>78.81</v>
      </c>
      <c r="Y36">
        <v>87.71</v>
      </c>
      <c r="Z36" s="1">
        <v>0.95079999999999998</v>
      </c>
      <c r="AA36" s="1">
        <v>0.95079999999999998</v>
      </c>
      <c r="AB36">
        <v>10.49</v>
      </c>
      <c r="AC36">
        <v>7.02</v>
      </c>
    </row>
    <row r="37" spans="1:29" x14ac:dyDescent="0.3">
      <c r="A37" t="s">
        <v>64</v>
      </c>
      <c r="C37">
        <v>26</v>
      </c>
      <c r="D37">
        <v>123</v>
      </c>
      <c r="E37">
        <v>51</v>
      </c>
      <c r="F37">
        <v>135.61000000000001</v>
      </c>
      <c r="G37">
        <v>272.60000000000002</v>
      </c>
      <c r="H37" s="1">
        <v>4.4000000000000003E-3</v>
      </c>
      <c r="I37" s="1">
        <v>5.5999999999999999E-3</v>
      </c>
      <c r="J37">
        <v>54.66</v>
      </c>
      <c r="K37">
        <v>938.43</v>
      </c>
      <c r="L37">
        <v>4625</v>
      </c>
      <c r="M37">
        <v>813</v>
      </c>
      <c r="N37">
        <v>176</v>
      </c>
      <c r="O37">
        <v>851.78</v>
      </c>
      <c r="P37">
        <v>197.46</v>
      </c>
      <c r="Q37" s="1">
        <v>0.78090000000000004</v>
      </c>
      <c r="R37" s="1">
        <v>0.99480000000000002</v>
      </c>
      <c r="S37">
        <v>272.83999999999997</v>
      </c>
      <c r="T37">
        <v>226.48</v>
      </c>
      <c r="U37">
        <v>4649</v>
      </c>
      <c r="V37">
        <v>78</v>
      </c>
      <c r="W37">
        <v>88</v>
      </c>
      <c r="X37">
        <v>78.010000000000005</v>
      </c>
      <c r="Y37">
        <v>88.62</v>
      </c>
      <c r="Z37" s="1">
        <v>0.78490000000000004</v>
      </c>
      <c r="AA37" s="1">
        <v>0.78490000000000004</v>
      </c>
      <c r="AB37">
        <v>10.5</v>
      </c>
      <c r="AC37">
        <v>7.48</v>
      </c>
    </row>
    <row r="38" spans="1:29" x14ac:dyDescent="0.3">
      <c r="A38" t="s">
        <v>65</v>
      </c>
      <c r="C38">
        <v>4</v>
      </c>
      <c r="D38">
        <v>92</v>
      </c>
      <c r="E38">
        <v>51</v>
      </c>
      <c r="F38">
        <v>80.739999999999995</v>
      </c>
      <c r="G38">
        <v>39.619999999999997</v>
      </c>
      <c r="H38" s="1">
        <v>5.0000000000000001E-4</v>
      </c>
      <c r="I38" s="1">
        <v>8.0000000000000004E-4</v>
      </c>
      <c r="J38">
        <v>45.33</v>
      </c>
      <c r="K38">
        <v>22.14</v>
      </c>
      <c r="L38">
        <v>4996</v>
      </c>
      <c r="M38">
        <v>2738</v>
      </c>
      <c r="N38">
        <v>973</v>
      </c>
      <c r="O38">
        <v>2638.2</v>
      </c>
      <c r="P38">
        <v>1021.53</v>
      </c>
      <c r="Q38" s="1">
        <v>0.66890000000000005</v>
      </c>
      <c r="R38" s="1">
        <v>0.99919999999999998</v>
      </c>
      <c r="S38">
        <v>522.28</v>
      </c>
      <c r="T38">
        <v>709.32</v>
      </c>
      <c r="U38">
        <v>5000</v>
      </c>
      <c r="V38">
        <v>79</v>
      </c>
      <c r="W38">
        <v>88</v>
      </c>
      <c r="X38">
        <v>78.5</v>
      </c>
      <c r="Y38">
        <v>87.95</v>
      </c>
      <c r="Z38" s="1">
        <v>0.6694</v>
      </c>
      <c r="AA38" s="1">
        <v>0.6694</v>
      </c>
      <c r="AB38">
        <v>10.56</v>
      </c>
      <c r="AC38">
        <v>7.18</v>
      </c>
    </row>
    <row r="39" spans="1:29" x14ac:dyDescent="0.3">
      <c r="A39" t="s">
        <v>66</v>
      </c>
      <c r="C39">
        <v>11</v>
      </c>
      <c r="D39">
        <v>72</v>
      </c>
      <c r="E39">
        <v>9</v>
      </c>
      <c r="F39">
        <v>86.57</v>
      </c>
      <c r="G39">
        <v>813.85</v>
      </c>
      <c r="H39" s="1">
        <v>1.4E-3</v>
      </c>
      <c r="I39" s="1">
        <v>2.2000000000000001E-3</v>
      </c>
      <c r="J39">
        <v>52.33</v>
      </c>
      <c r="K39">
        <v>2530.79</v>
      </c>
      <c r="L39">
        <v>4989</v>
      </c>
      <c r="M39">
        <v>1999</v>
      </c>
      <c r="N39">
        <v>4105</v>
      </c>
      <c r="O39">
        <v>1974.66</v>
      </c>
      <c r="P39">
        <v>3741.2</v>
      </c>
      <c r="Q39" s="1">
        <v>0.62839999999999996</v>
      </c>
      <c r="R39" s="1">
        <v>0.99780000000000002</v>
      </c>
      <c r="S39">
        <v>1930.82</v>
      </c>
      <c r="T39">
        <v>1185.57</v>
      </c>
      <c r="U39">
        <v>5000</v>
      </c>
      <c r="V39">
        <v>80</v>
      </c>
      <c r="W39">
        <v>89</v>
      </c>
      <c r="X39">
        <v>79.260000000000005</v>
      </c>
      <c r="Y39">
        <v>89.78</v>
      </c>
      <c r="Z39" s="1">
        <v>0.62980000000000003</v>
      </c>
      <c r="AA39" s="1">
        <v>0.62980000000000003</v>
      </c>
      <c r="AB39">
        <v>10.46</v>
      </c>
      <c r="AC39">
        <v>7.73</v>
      </c>
    </row>
    <row r="40" spans="1:29" x14ac:dyDescent="0.3">
      <c r="A40" t="s">
        <v>67</v>
      </c>
      <c r="C40">
        <v>2</v>
      </c>
      <c r="D40">
        <v>92</v>
      </c>
      <c r="E40">
        <v>3</v>
      </c>
      <c r="F40">
        <v>115.26</v>
      </c>
      <c r="G40">
        <v>218.15</v>
      </c>
      <c r="H40" s="1">
        <v>2.9999999999999997E-4</v>
      </c>
      <c r="I40" s="1">
        <v>4.0000000000000002E-4</v>
      </c>
      <c r="J40">
        <v>25.49</v>
      </c>
      <c r="K40">
        <v>215.08</v>
      </c>
      <c r="L40">
        <v>4998</v>
      </c>
      <c r="M40">
        <v>1827</v>
      </c>
      <c r="N40">
        <v>5376</v>
      </c>
      <c r="O40">
        <v>1822.84</v>
      </c>
      <c r="P40">
        <v>5085.95</v>
      </c>
      <c r="Q40" s="1">
        <v>0.83679999999999999</v>
      </c>
      <c r="R40" s="1">
        <v>0.99960000000000004</v>
      </c>
      <c r="S40">
        <v>265.64</v>
      </c>
      <c r="T40">
        <v>1128.17</v>
      </c>
      <c r="U40">
        <v>5000</v>
      </c>
      <c r="V40">
        <v>80</v>
      </c>
      <c r="W40">
        <v>89</v>
      </c>
      <c r="X40">
        <v>79.790000000000006</v>
      </c>
      <c r="Y40">
        <v>89.3</v>
      </c>
      <c r="Z40" s="1">
        <v>0.83709999999999996</v>
      </c>
      <c r="AA40" s="1">
        <v>0.83709999999999996</v>
      </c>
      <c r="AB40">
        <v>10.039999999999999</v>
      </c>
      <c r="AC40">
        <v>7.13</v>
      </c>
    </row>
    <row r="41" spans="1:29" x14ac:dyDescent="0.3">
      <c r="A41" t="s">
        <v>68</v>
      </c>
      <c r="C41">
        <v>1</v>
      </c>
      <c r="D41">
        <v>40</v>
      </c>
      <c r="E41">
        <v>2</v>
      </c>
      <c r="F41">
        <v>39.950000000000003</v>
      </c>
      <c r="G41">
        <v>2.25</v>
      </c>
      <c r="H41" s="1">
        <v>2.0000000000000001E-4</v>
      </c>
      <c r="I41" s="1">
        <v>2.0000000000000001E-4</v>
      </c>
      <c r="J41">
        <v>0</v>
      </c>
      <c r="K41">
        <v>0</v>
      </c>
      <c r="L41">
        <v>4999</v>
      </c>
      <c r="M41">
        <v>2503</v>
      </c>
      <c r="N41">
        <v>22</v>
      </c>
      <c r="O41">
        <v>2535.9</v>
      </c>
      <c r="P41">
        <v>30.93</v>
      </c>
      <c r="Q41" s="1">
        <v>0.88119999999999998</v>
      </c>
      <c r="R41" s="1">
        <v>0.99980000000000002</v>
      </c>
      <c r="S41">
        <v>319.14999999999998</v>
      </c>
      <c r="T41">
        <v>117.7</v>
      </c>
      <c r="U41">
        <v>5000</v>
      </c>
      <c r="V41">
        <v>80</v>
      </c>
      <c r="W41">
        <v>87</v>
      </c>
      <c r="X41">
        <v>79.44</v>
      </c>
      <c r="Y41">
        <v>87.68</v>
      </c>
      <c r="Z41" s="1">
        <v>0.88139999999999996</v>
      </c>
      <c r="AA41" s="1">
        <v>0.88139999999999996</v>
      </c>
      <c r="AB41">
        <v>10.44</v>
      </c>
      <c r="AC41">
        <v>7.04</v>
      </c>
    </row>
    <row r="42" spans="1:29" x14ac:dyDescent="0.3">
      <c r="A42" t="s">
        <v>69</v>
      </c>
      <c r="C42">
        <v>7</v>
      </c>
      <c r="D42">
        <v>90</v>
      </c>
      <c r="E42">
        <v>11</v>
      </c>
      <c r="F42">
        <v>92.32</v>
      </c>
      <c r="G42">
        <v>44.97</v>
      </c>
      <c r="H42" s="1">
        <v>1.1000000000000001E-3</v>
      </c>
      <c r="I42" s="1">
        <v>1.4E-3</v>
      </c>
      <c r="J42">
        <v>32.020000000000003</v>
      </c>
      <c r="K42">
        <v>80.75</v>
      </c>
      <c r="L42">
        <v>4993</v>
      </c>
      <c r="M42">
        <v>890</v>
      </c>
      <c r="N42">
        <v>6436</v>
      </c>
      <c r="O42">
        <v>879.06</v>
      </c>
      <c r="P42">
        <v>6209.67</v>
      </c>
      <c r="Q42" s="1">
        <v>0.81920000000000004</v>
      </c>
      <c r="R42" s="1">
        <v>0.99860000000000004</v>
      </c>
      <c r="S42">
        <v>136.13999999999999</v>
      </c>
      <c r="T42">
        <v>977.95</v>
      </c>
      <c r="U42">
        <v>5000</v>
      </c>
      <c r="V42">
        <v>80</v>
      </c>
      <c r="W42">
        <v>90</v>
      </c>
      <c r="X42">
        <v>79.75</v>
      </c>
      <c r="Y42">
        <v>90.07</v>
      </c>
      <c r="Z42" s="1">
        <v>0.82030000000000003</v>
      </c>
      <c r="AA42" s="1">
        <v>0.82030000000000003</v>
      </c>
      <c r="AB42">
        <v>10.11</v>
      </c>
      <c r="AC42">
        <v>7.45</v>
      </c>
    </row>
    <row r="43" spans="1:29" x14ac:dyDescent="0.3">
      <c r="A43" t="s">
        <v>70</v>
      </c>
      <c r="C43">
        <v>36</v>
      </c>
      <c r="D43">
        <v>135</v>
      </c>
      <c r="E43">
        <v>14</v>
      </c>
      <c r="F43">
        <v>134.49</v>
      </c>
      <c r="G43">
        <v>39.770000000000003</v>
      </c>
      <c r="H43" s="1">
        <v>4.7999999999999996E-3</v>
      </c>
      <c r="I43" s="1">
        <v>7.1999999999999998E-3</v>
      </c>
      <c r="J43">
        <v>55.74</v>
      </c>
      <c r="K43">
        <v>111.75</v>
      </c>
      <c r="L43">
        <v>4969</v>
      </c>
      <c r="M43">
        <v>973</v>
      </c>
      <c r="N43">
        <v>46</v>
      </c>
      <c r="O43">
        <v>1030.22</v>
      </c>
      <c r="P43">
        <v>123.04</v>
      </c>
      <c r="Q43" s="1">
        <v>0.66390000000000005</v>
      </c>
      <c r="R43" s="1">
        <v>0.99380000000000002</v>
      </c>
      <c r="S43">
        <v>800.77</v>
      </c>
      <c r="T43">
        <v>1958.99</v>
      </c>
      <c r="U43">
        <v>5000</v>
      </c>
      <c r="V43">
        <v>79</v>
      </c>
      <c r="W43">
        <v>88</v>
      </c>
      <c r="X43">
        <v>78.010000000000005</v>
      </c>
      <c r="Y43">
        <v>88.5</v>
      </c>
      <c r="Z43" s="1">
        <v>0.66800000000000004</v>
      </c>
      <c r="AA43" s="1">
        <v>0.66800000000000004</v>
      </c>
      <c r="AB43">
        <v>10.73</v>
      </c>
      <c r="AC43">
        <v>7.37</v>
      </c>
    </row>
    <row r="44" spans="1:29" x14ac:dyDescent="0.3">
      <c r="A44" t="s">
        <v>71</v>
      </c>
      <c r="C44">
        <v>3</v>
      </c>
      <c r="D44">
        <v>75</v>
      </c>
      <c r="E44">
        <v>22</v>
      </c>
      <c r="F44">
        <v>73.17</v>
      </c>
      <c r="G44">
        <v>80.900000000000006</v>
      </c>
      <c r="H44" s="1">
        <v>2.9999999999999997E-4</v>
      </c>
      <c r="I44" s="1">
        <v>5.9999999999999995E-4</v>
      </c>
      <c r="J44">
        <v>24.91</v>
      </c>
      <c r="K44">
        <v>92.12</v>
      </c>
      <c r="L44">
        <v>4997</v>
      </c>
      <c r="M44">
        <v>1114</v>
      </c>
      <c r="N44">
        <v>10090</v>
      </c>
      <c r="O44">
        <v>1102.77</v>
      </c>
      <c r="P44">
        <v>10308.64</v>
      </c>
      <c r="Q44" s="1">
        <v>0.55840000000000001</v>
      </c>
      <c r="R44" s="1">
        <v>0.99939999999999996</v>
      </c>
      <c r="S44">
        <v>172.02</v>
      </c>
      <c r="T44">
        <v>6150.59</v>
      </c>
      <c r="U44">
        <v>5000</v>
      </c>
      <c r="V44">
        <v>79</v>
      </c>
      <c r="W44">
        <v>89</v>
      </c>
      <c r="X44">
        <v>79.069999999999993</v>
      </c>
      <c r="Y44">
        <v>89.24</v>
      </c>
      <c r="Z44" s="1">
        <v>0.55869999999999997</v>
      </c>
      <c r="AA44" s="1">
        <v>0.55869999999999997</v>
      </c>
      <c r="AB44">
        <v>10.47</v>
      </c>
      <c r="AC44">
        <v>7.28</v>
      </c>
    </row>
    <row r="45" spans="1:29" x14ac:dyDescent="0.3">
      <c r="A45" t="s">
        <v>72</v>
      </c>
      <c r="C45">
        <v>6</v>
      </c>
      <c r="D45">
        <v>110</v>
      </c>
      <c r="E45">
        <v>31</v>
      </c>
      <c r="F45">
        <v>116.24</v>
      </c>
      <c r="G45">
        <v>15957.96</v>
      </c>
      <c r="H45" s="1">
        <v>1E-3</v>
      </c>
      <c r="I45" s="1">
        <v>1.1999999999999999E-3</v>
      </c>
      <c r="J45">
        <v>36.28</v>
      </c>
      <c r="K45">
        <v>35618.07</v>
      </c>
      <c r="L45">
        <v>4994</v>
      </c>
      <c r="M45">
        <v>2288</v>
      </c>
      <c r="N45">
        <v>28</v>
      </c>
      <c r="O45">
        <v>2285.4299999999998</v>
      </c>
      <c r="P45">
        <v>64.319999999999993</v>
      </c>
      <c r="Q45" s="1">
        <v>0.86609999999999998</v>
      </c>
      <c r="R45" s="1">
        <v>0.99880000000000002</v>
      </c>
      <c r="S45">
        <v>330.01</v>
      </c>
      <c r="T45">
        <v>1371.05</v>
      </c>
      <c r="U45">
        <v>5000</v>
      </c>
      <c r="V45">
        <v>79</v>
      </c>
      <c r="W45">
        <v>88</v>
      </c>
      <c r="X45">
        <v>78.87</v>
      </c>
      <c r="Y45">
        <v>88.09</v>
      </c>
      <c r="Z45" s="1">
        <v>0.86719999999999997</v>
      </c>
      <c r="AA45" s="1">
        <v>0.86719999999999997</v>
      </c>
      <c r="AB45">
        <v>10.54</v>
      </c>
      <c r="AC45">
        <v>7.04</v>
      </c>
    </row>
    <row r="46" spans="1:29" x14ac:dyDescent="0.3">
      <c r="A46" t="s">
        <v>73</v>
      </c>
      <c r="C46">
        <v>13</v>
      </c>
      <c r="D46">
        <v>135</v>
      </c>
      <c r="E46">
        <v>519</v>
      </c>
      <c r="F46">
        <v>142.01</v>
      </c>
      <c r="G46">
        <v>1323.48</v>
      </c>
      <c r="H46" s="1">
        <v>1.9E-3</v>
      </c>
      <c r="I46" s="1">
        <v>2.5999999999999999E-3</v>
      </c>
      <c r="J46">
        <v>40.729999999999997</v>
      </c>
      <c r="K46">
        <v>1437.54</v>
      </c>
      <c r="L46">
        <v>4988</v>
      </c>
      <c r="M46">
        <v>453</v>
      </c>
      <c r="N46">
        <v>9647</v>
      </c>
      <c r="O46">
        <v>470.89</v>
      </c>
      <c r="P46">
        <v>10847.1</v>
      </c>
      <c r="Q46" s="1">
        <v>0.71220000000000006</v>
      </c>
      <c r="R46" s="1">
        <v>0.99760000000000004</v>
      </c>
      <c r="S46">
        <v>256.22000000000003</v>
      </c>
      <c r="T46">
        <v>9523.7800000000007</v>
      </c>
      <c r="U46">
        <v>5000</v>
      </c>
      <c r="V46">
        <v>79</v>
      </c>
      <c r="W46">
        <v>89</v>
      </c>
      <c r="X46">
        <v>78.97</v>
      </c>
      <c r="Y46">
        <v>89.84</v>
      </c>
      <c r="Z46" s="1">
        <v>0.71389999999999998</v>
      </c>
      <c r="AA46" s="1">
        <v>0.71389999999999998</v>
      </c>
      <c r="AB46">
        <v>10.25</v>
      </c>
      <c r="AC46">
        <v>7.56</v>
      </c>
    </row>
    <row r="47" spans="1:29" x14ac:dyDescent="0.3">
      <c r="A47" t="s">
        <v>74</v>
      </c>
      <c r="C47">
        <v>25</v>
      </c>
      <c r="D47">
        <v>176</v>
      </c>
      <c r="E47">
        <v>57</v>
      </c>
      <c r="F47">
        <v>168.73</v>
      </c>
      <c r="G47">
        <v>56.09</v>
      </c>
      <c r="H47" s="1">
        <v>4.4999999999999997E-3</v>
      </c>
      <c r="I47" s="1">
        <v>6.4999999999999997E-3</v>
      </c>
      <c r="J47">
        <v>41.2</v>
      </c>
      <c r="K47">
        <v>19.12</v>
      </c>
      <c r="L47">
        <v>3797</v>
      </c>
      <c r="M47">
        <v>931</v>
      </c>
      <c r="N47">
        <v>161</v>
      </c>
      <c r="O47">
        <v>960</v>
      </c>
      <c r="P47">
        <v>175.43</v>
      </c>
      <c r="Q47" s="1">
        <v>0.68340000000000001</v>
      </c>
      <c r="R47" s="1">
        <v>0.99480000000000002</v>
      </c>
      <c r="S47">
        <v>748.8</v>
      </c>
      <c r="T47">
        <v>135.68</v>
      </c>
      <c r="U47">
        <v>3817</v>
      </c>
      <c r="V47">
        <v>78</v>
      </c>
      <c r="W47">
        <v>88</v>
      </c>
      <c r="X47">
        <v>78.16</v>
      </c>
      <c r="Y47">
        <v>88.44</v>
      </c>
      <c r="Z47" s="1">
        <v>0.68700000000000006</v>
      </c>
      <c r="AA47" s="1">
        <v>0.68700000000000006</v>
      </c>
      <c r="AB47">
        <v>10.64</v>
      </c>
      <c r="AC47">
        <v>7.21</v>
      </c>
    </row>
    <row r="48" spans="1:29" x14ac:dyDescent="0.3">
      <c r="A48" t="s">
        <v>75</v>
      </c>
      <c r="C48">
        <v>5</v>
      </c>
      <c r="D48">
        <v>107</v>
      </c>
      <c r="E48">
        <v>48</v>
      </c>
      <c r="F48">
        <v>121.03</v>
      </c>
      <c r="G48">
        <v>92.56</v>
      </c>
      <c r="H48" s="1">
        <v>6.9999999999999999E-4</v>
      </c>
      <c r="I48" s="1">
        <v>1E-3</v>
      </c>
      <c r="J48">
        <v>32.01</v>
      </c>
      <c r="K48">
        <v>92.03</v>
      </c>
      <c r="L48">
        <v>4995</v>
      </c>
      <c r="M48">
        <v>2091</v>
      </c>
      <c r="N48">
        <v>2091</v>
      </c>
      <c r="O48">
        <v>2074.21</v>
      </c>
      <c r="P48">
        <v>2057.71</v>
      </c>
      <c r="Q48" s="1">
        <v>0.71279999999999999</v>
      </c>
      <c r="R48" s="1">
        <v>0.999</v>
      </c>
      <c r="S48">
        <v>435.51</v>
      </c>
      <c r="T48">
        <v>542.67999999999995</v>
      </c>
      <c r="U48">
        <v>5000</v>
      </c>
      <c r="V48">
        <v>80</v>
      </c>
      <c r="W48">
        <v>88</v>
      </c>
      <c r="X48">
        <v>79</v>
      </c>
      <c r="Y48">
        <v>88.38</v>
      </c>
      <c r="Z48" s="1">
        <v>0.71350000000000002</v>
      </c>
      <c r="AA48" s="1">
        <v>0.71350000000000002</v>
      </c>
      <c r="AB48">
        <v>10.32</v>
      </c>
      <c r="AC48">
        <v>7.27</v>
      </c>
    </row>
    <row r="49" spans="1:29" x14ac:dyDescent="0.3">
      <c r="A49" t="s">
        <v>76</v>
      </c>
      <c r="C49">
        <v>2</v>
      </c>
      <c r="D49">
        <v>36</v>
      </c>
      <c r="E49">
        <v>39</v>
      </c>
      <c r="F49">
        <v>109.63</v>
      </c>
      <c r="G49">
        <v>39.99</v>
      </c>
      <c r="H49" s="1">
        <v>2.9999999999999997E-4</v>
      </c>
      <c r="I49" s="1">
        <v>4.0000000000000002E-4</v>
      </c>
      <c r="J49">
        <v>74.72</v>
      </c>
      <c r="K49">
        <v>1.8</v>
      </c>
      <c r="L49">
        <v>4998</v>
      </c>
      <c r="M49">
        <v>2187</v>
      </c>
      <c r="N49">
        <v>135</v>
      </c>
      <c r="O49">
        <v>2192.5500000000002</v>
      </c>
      <c r="P49">
        <v>140.16</v>
      </c>
      <c r="Q49" s="1">
        <v>0.81240000000000001</v>
      </c>
      <c r="R49" s="1">
        <v>0.99960000000000004</v>
      </c>
      <c r="S49">
        <v>320.8</v>
      </c>
      <c r="T49">
        <v>72.099999999999994</v>
      </c>
      <c r="U49">
        <v>5000</v>
      </c>
      <c r="V49">
        <v>79</v>
      </c>
      <c r="W49">
        <v>87</v>
      </c>
      <c r="X49">
        <v>78.77</v>
      </c>
      <c r="Y49">
        <v>87.86</v>
      </c>
      <c r="Z49" s="1">
        <v>0.81269999999999998</v>
      </c>
      <c r="AA49" s="1">
        <v>0.81269999999999998</v>
      </c>
      <c r="AB49">
        <v>10.52</v>
      </c>
      <c r="AC49">
        <v>7.31</v>
      </c>
    </row>
    <row r="50" spans="1:29" x14ac:dyDescent="0.3">
      <c r="A50" t="s">
        <v>77</v>
      </c>
      <c r="C50">
        <v>9</v>
      </c>
      <c r="D50">
        <v>107</v>
      </c>
      <c r="E50">
        <v>42</v>
      </c>
      <c r="F50">
        <v>111.95</v>
      </c>
      <c r="G50">
        <v>42.07</v>
      </c>
      <c r="H50" s="1">
        <v>1.1999999999999999E-3</v>
      </c>
      <c r="I50" s="1">
        <v>1.8E-3</v>
      </c>
      <c r="J50">
        <v>32.65</v>
      </c>
      <c r="K50">
        <v>25.3</v>
      </c>
      <c r="L50">
        <v>4991</v>
      </c>
      <c r="M50">
        <v>1018</v>
      </c>
      <c r="N50">
        <v>6153</v>
      </c>
      <c r="O50">
        <v>1021.98</v>
      </c>
      <c r="P50">
        <v>5960.58</v>
      </c>
      <c r="Q50" s="1">
        <v>0.66910000000000003</v>
      </c>
      <c r="R50" s="1">
        <v>0.99819999999999998</v>
      </c>
      <c r="S50">
        <v>411.71</v>
      </c>
      <c r="T50">
        <v>1800.62</v>
      </c>
      <c r="U50">
        <v>5000</v>
      </c>
      <c r="V50">
        <v>79</v>
      </c>
      <c r="W50">
        <v>89</v>
      </c>
      <c r="X50">
        <v>78.37</v>
      </c>
      <c r="Y50">
        <v>89.04</v>
      </c>
      <c r="Z50" s="1">
        <v>0.67030000000000001</v>
      </c>
      <c r="AA50" s="1">
        <v>0.67030000000000001</v>
      </c>
      <c r="AB50">
        <v>10.26</v>
      </c>
      <c r="AC50">
        <v>7.39</v>
      </c>
    </row>
    <row r="51" spans="1:29" x14ac:dyDescent="0.3">
      <c r="A51" t="s">
        <v>78</v>
      </c>
      <c r="C51">
        <v>5</v>
      </c>
      <c r="D51">
        <v>112</v>
      </c>
      <c r="E51">
        <v>38</v>
      </c>
      <c r="F51">
        <v>125.01</v>
      </c>
      <c r="G51">
        <v>147.27000000000001</v>
      </c>
      <c r="H51" s="1">
        <v>8.0000000000000004E-4</v>
      </c>
      <c r="I51" s="1">
        <v>1E-3</v>
      </c>
      <c r="J51">
        <v>40.01</v>
      </c>
      <c r="K51">
        <v>174.21</v>
      </c>
      <c r="L51">
        <v>4995</v>
      </c>
      <c r="M51">
        <v>1827</v>
      </c>
      <c r="N51">
        <v>3752</v>
      </c>
      <c r="O51">
        <v>1865.54</v>
      </c>
      <c r="P51">
        <v>3620.5</v>
      </c>
      <c r="Q51" s="1">
        <v>0.81020000000000003</v>
      </c>
      <c r="R51" s="1">
        <v>0.999</v>
      </c>
      <c r="S51">
        <v>1353.15</v>
      </c>
      <c r="T51">
        <v>714.46</v>
      </c>
      <c r="U51">
        <v>5000</v>
      </c>
      <c r="V51">
        <v>80</v>
      </c>
      <c r="W51">
        <v>89</v>
      </c>
      <c r="X51">
        <v>79.28</v>
      </c>
      <c r="Y51">
        <v>88.99</v>
      </c>
      <c r="Z51" s="1">
        <v>0.81100000000000005</v>
      </c>
      <c r="AA51" s="1">
        <v>0.81100000000000005</v>
      </c>
      <c r="AB51">
        <v>10.37</v>
      </c>
      <c r="AC51">
        <v>7.16</v>
      </c>
    </row>
    <row r="52" spans="1:29" x14ac:dyDescent="0.3">
      <c r="A52" t="s">
        <v>79</v>
      </c>
      <c r="C52">
        <v>4</v>
      </c>
      <c r="D52">
        <v>107</v>
      </c>
      <c r="E52">
        <v>25</v>
      </c>
      <c r="F52">
        <v>105.57</v>
      </c>
      <c r="G52">
        <v>36.049999999999997</v>
      </c>
      <c r="H52" s="1">
        <v>6.9999999999999999E-4</v>
      </c>
      <c r="I52" s="1">
        <v>8.0000000000000004E-4</v>
      </c>
      <c r="J52">
        <v>10.01</v>
      </c>
      <c r="K52">
        <v>28.55</v>
      </c>
      <c r="L52">
        <v>4996</v>
      </c>
      <c r="M52">
        <v>621</v>
      </c>
      <c r="N52">
        <v>3278</v>
      </c>
      <c r="O52">
        <v>615.55999999999995</v>
      </c>
      <c r="P52">
        <v>3220.23</v>
      </c>
      <c r="Q52" s="1">
        <v>0.86</v>
      </c>
      <c r="R52" s="1">
        <v>0.99919999999999998</v>
      </c>
      <c r="S52">
        <v>87.8</v>
      </c>
      <c r="T52">
        <v>540.47</v>
      </c>
      <c r="U52">
        <v>5000</v>
      </c>
      <c r="V52">
        <v>80</v>
      </c>
      <c r="W52">
        <v>89</v>
      </c>
      <c r="X52">
        <v>79.62</v>
      </c>
      <c r="Y52">
        <v>89.64</v>
      </c>
      <c r="Z52" s="1">
        <v>0.86070000000000002</v>
      </c>
      <c r="AA52" s="1">
        <v>0.86070000000000002</v>
      </c>
      <c r="AB52">
        <v>10.14</v>
      </c>
      <c r="AC52">
        <v>7.14</v>
      </c>
    </row>
    <row r="53" spans="1:29" x14ac:dyDescent="0.3">
      <c r="A53" t="s">
        <v>80</v>
      </c>
      <c r="C53">
        <v>6</v>
      </c>
      <c r="D53">
        <v>47</v>
      </c>
      <c r="E53">
        <v>12</v>
      </c>
      <c r="F53">
        <v>62.51</v>
      </c>
      <c r="G53">
        <v>1155.56</v>
      </c>
      <c r="H53" s="1">
        <v>1E-3</v>
      </c>
      <c r="I53" s="1">
        <v>1.1999999999999999E-3</v>
      </c>
      <c r="J53">
        <v>25.88</v>
      </c>
      <c r="K53">
        <v>1627.14</v>
      </c>
      <c r="L53">
        <v>4994</v>
      </c>
      <c r="M53">
        <v>2187</v>
      </c>
      <c r="N53">
        <v>2618</v>
      </c>
      <c r="O53">
        <v>2115.12</v>
      </c>
      <c r="P53">
        <v>2544.6799999999998</v>
      </c>
      <c r="Q53" s="1">
        <v>0.81910000000000005</v>
      </c>
      <c r="R53" s="1">
        <v>0.99880000000000002</v>
      </c>
      <c r="S53">
        <v>353.71</v>
      </c>
      <c r="T53">
        <v>1172.7</v>
      </c>
      <c r="U53">
        <v>5000</v>
      </c>
      <c r="V53">
        <v>80</v>
      </c>
      <c r="W53">
        <v>88</v>
      </c>
      <c r="X53">
        <v>79.61</v>
      </c>
      <c r="Y53">
        <v>88.75</v>
      </c>
      <c r="Z53" s="1">
        <v>0.82010000000000005</v>
      </c>
      <c r="AA53" s="1">
        <v>0.82010000000000005</v>
      </c>
      <c r="AB53">
        <v>10.43</v>
      </c>
      <c r="AC53">
        <v>7.35</v>
      </c>
    </row>
    <row r="54" spans="1:29" x14ac:dyDescent="0.3">
      <c r="A54" t="s">
        <v>81</v>
      </c>
      <c r="C54">
        <v>8</v>
      </c>
      <c r="D54">
        <v>47</v>
      </c>
      <c r="E54">
        <v>4</v>
      </c>
      <c r="F54">
        <v>58.89</v>
      </c>
      <c r="G54">
        <v>24.69</v>
      </c>
      <c r="H54" s="1">
        <v>2.75E-2</v>
      </c>
      <c r="I54" s="1">
        <v>0.61539999999999995</v>
      </c>
      <c r="J54">
        <v>47.14</v>
      </c>
      <c r="K54">
        <v>54.35</v>
      </c>
      <c r="L54">
        <v>5</v>
      </c>
      <c r="M54">
        <v>743</v>
      </c>
      <c r="N54">
        <v>346</v>
      </c>
      <c r="O54">
        <v>19732.7</v>
      </c>
      <c r="P54">
        <v>1476.52</v>
      </c>
      <c r="Q54" s="1">
        <v>1.72E-2</v>
      </c>
      <c r="R54" s="1">
        <v>0.3846</v>
      </c>
      <c r="S54">
        <v>37935.22</v>
      </c>
      <c r="T54">
        <v>2341.75</v>
      </c>
      <c r="U54">
        <v>13</v>
      </c>
      <c r="V54">
        <v>81</v>
      </c>
      <c r="W54">
        <v>77</v>
      </c>
      <c r="X54">
        <v>86.15</v>
      </c>
      <c r="Y54">
        <v>80</v>
      </c>
      <c r="Z54" s="1">
        <v>4.4699999999999997E-2</v>
      </c>
      <c r="AA54" s="1">
        <v>4.4699999999999997E-2</v>
      </c>
      <c r="AB54">
        <v>12.41</v>
      </c>
      <c r="AC54">
        <v>9.7200000000000006</v>
      </c>
    </row>
    <row r="55" spans="1:29" x14ac:dyDescent="0.3">
      <c r="A55" t="s">
        <v>82</v>
      </c>
      <c r="C55">
        <v>19</v>
      </c>
      <c r="D55">
        <v>103</v>
      </c>
      <c r="E55">
        <v>19</v>
      </c>
      <c r="F55">
        <v>96.95</v>
      </c>
      <c r="G55">
        <v>5052.17</v>
      </c>
      <c r="H55" s="1">
        <v>2.5999999999999999E-3</v>
      </c>
      <c r="I55" s="1">
        <v>3.8E-3</v>
      </c>
      <c r="J55">
        <v>29.92</v>
      </c>
      <c r="K55">
        <v>21342.89</v>
      </c>
      <c r="L55">
        <v>4981</v>
      </c>
      <c r="M55">
        <v>1596</v>
      </c>
      <c r="N55">
        <v>19</v>
      </c>
      <c r="O55">
        <v>1594.11</v>
      </c>
      <c r="P55">
        <v>193.83</v>
      </c>
      <c r="Q55" s="1">
        <v>0.68959999999999999</v>
      </c>
      <c r="R55" s="1">
        <v>0.99619999999999997</v>
      </c>
      <c r="S55">
        <v>508.61</v>
      </c>
      <c r="T55">
        <v>3458.45</v>
      </c>
      <c r="U55">
        <v>5000</v>
      </c>
      <c r="V55">
        <v>79</v>
      </c>
      <c r="W55">
        <v>88</v>
      </c>
      <c r="X55">
        <v>78.510000000000005</v>
      </c>
      <c r="Y55">
        <v>88.24</v>
      </c>
      <c r="Z55" s="1">
        <v>0.69220000000000004</v>
      </c>
      <c r="AA55" s="1">
        <v>0.69220000000000004</v>
      </c>
      <c r="AB55">
        <v>10.69</v>
      </c>
      <c r="AC55">
        <v>7.31</v>
      </c>
    </row>
    <row r="56" spans="1:29" x14ac:dyDescent="0.3">
      <c r="A56" t="s">
        <v>83</v>
      </c>
      <c r="C56">
        <v>11</v>
      </c>
      <c r="D56">
        <v>94</v>
      </c>
      <c r="E56">
        <v>13</v>
      </c>
      <c r="F56">
        <v>88.72</v>
      </c>
      <c r="G56">
        <v>52.21</v>
      </c>
      <c r="H56" s="1">
        <v>1.1999999999999999E-3</v>
      </c>
      <c r="I56" s="1">
        <v>2.2000000000000001E-3</v>
      </c>
      <c r="J56">
        <v>49.09</v>
      </c>
      <c r="K56">
        <v>120.9</v>
      </c>
      <c r="L56">
        <v>4989</v>
      </c>
      <c r="M56">
        <v>679</v>
      </c>
      <c r="N56">
        <v>11548</v>
      </c>
      <c r="O56">
        <v>705.51</v>
      </c>
      <c r="P56">
        <v>12121.06</v>
      </c>
      <c r="Q56" s="1">
        <v>0.5534</v>
      </c>
      <c r="R56" s="1">
        <v>0.99780000000000002</v>
      </c>
      <c r="S56">
        <v>418.77</v>
      </c>
      <c r="T56">
        <v>8776.74</v>
      </c>
      <c r="U56">
        <v>5000</v>
      </c>
      <c r="V56">
        <v>79</v>
      </c>
      <c r="W56">
        <v>89</v>
      </c>
      <c r="X56">
        <v>78.8</v>
      </c>
      <c r="Y56">
        <v>89.69</v>
      </c>
      <c r="Z56" s="1">
        <v>0.55459999999999998</v>
      </c>
      <c r="AA56" s="1">
        <v>0.55459999999999998</v>
      </c>
      <c r="AB56">
        <v>10.51</v>
      </c>
      <c r="AC56">
        <v>7.63</v>
      </c>
    </row>
    <row r="57" spans="1:29" x14ac:dyDescent="0.3">
      <c r="A57" t="s">
        <v>84</v>
      </c>
      <c r="C57">
        <v>13</v>
      </c>
      <c r="D57">
        <v>107</v>
      </c>
      <c r="E57">
        <v>22</v>
      </c>
      <c r="F57">
        <v>112.31</v>
      </c>
      <c r="G57">
        <v>293.16000000000003</v>
      </c>
      <c r="H57" s="1">
        <v>1.2999999999999999E-3</v>
      </c>
      <c r="I57" s="1">
        <v>2.5999999999999999E-3</v>
      </c>
      <c r="J57">
        <v>57.83</v>
      </c>
      <c r="K57">
        <v>620.45000000000005</v>
      </c>
      <c r="L57">
        <v>4986</v>
      </c>
      <c r="M57">
        <v>1065</v>
      </c>
      <c r="N57">
        <v>11040</v>
      </c>
      <c r="O57">
        <v>1068.99</v>
      </c>
      <c r="P57">
        <v>11063.97</v>
      </c>
      <c r="Q57" s="1">
        <v>0.50509999999999999</v>
      </c>
      <c r="R57" s="1">
        <v>0.99719999999999998</v>
      </c>
      <c r="S57">
        <v>209.36</v>
      </c>
      <c r="T57">
        <v>6147.64</v>
      </c>
      <c r="U57">
        <v>5000</v>
      </c>
      <c r="V57">
        <v>79</v>
      </c>
      <c r="W57">
        <v>89</v>
      </c>
      <c r="X57">
        <v>78.819999999999993</v>
      </c>
      <c r="Y57">
        <v>89.48</v>
      </c>
      <c r="Z57" s="1">
        <v>0.50649999999999995</v>
      </c>
      <c r="AA57" s="1">
        <v>0.50649999999999995</v>
      </c>
      <c r="AB57">
        <v>10.56</v>
      </c>
      <c r="AC57">
        <v>7.41</v>
      </c>
    </row>
    <row r="58" spans="1:29" x14ac:dyDescent="0.3">
      <c r="A58" t="s">
        <v>85</v>
      </c>
      <c r="C58">
        <v>5</v>
      </c>
      <c r="D58">
        <v>94</v>
      </c>
      <c r="E58">
        <v>16</v>
      </c>
      <c r="F58">
        <v>98.69</v>
      </c>
      <c r="G58">
        <v>800.06</v>
      </c>
      <c r="H58" s="1">
        <v>2.0899999999999998E-2</v>
      </c>
      <c r="I58" s="1">
        <v>0.83330000000000004</v>
      </c>
      <c r="J58">
        <v>63.1</v>
      </c>
      <c r="K58">
        <v>1117.6300000000001</v>
      </c>
      <c r="L58">
        <v>1</v>
      </c>
      <c r="M58">
        <v>1114</v>
      </c>
      <c r="N58">
        <v>42</v>
      </c>
      <c r="O58">
        <v>1113.97</v>
      </c>
      <c r="P58">
        <v>41.79</v>
      </c>
      <c r="Q58" s="1">
        <v>4.1999999999999997E-3</v>
      </c>
      <c r="R58" s="1">
        <v>0.16669999999999999</v>
      </c>
      <c r="S58">
        <v>0</v>
      </c>
      <c r="T58">
        <v>0</v>
      </c>
      <c r="U58">
        <v>6</v>
      </c>
      <c r="V58">
        <v>70</v>
      </c>
      <c r="W58">
        <v>68</v>
      </c>
      <c r="X58">
        <v>73.67</v>
      </c>
      <c r="Y58">
        <v>78.83</v>
      </c>
      <c r="Z58" s="1">
        <v>2.5100000000000001E-2</v>
      </c>
      <c r="AA58" s="1">
        <v>2.5100000000000001E-2</v>
      </c>
      <c r="AB58">
        <v>10.26</v>
      </c>
      <c r="AC58">
        <v>13.63</v>
      </c>
    </row>
    <row r="59" spans="1:29" x14ac:dyDescent="0.3">
      <c r="A59" t="s">
        <v>86</v>
      </c>
      <c r="C59">
        <v>9</v>
      </c>
      <c r="D59">
        <v>107</v>
      </c>
      <c r="E59">
        <v>48</v>
      </c>
      <c r="F59">
        <v>103.38</v>
      </c>
      <c r="G59">
        <v>41.78</v>
      </c>
      <c r="H59" s="1">
        <v>1.1999999999999999E-3</v>
      </c>
      <c r="I59" s="1">
        <v>1.8E-3</v>
      </c>
      <c r="J59">
        <v>30.42</v>
      </c>
      <c r="K59">
        <v>16.829999999999998</v>
      </c>
      <c r="L59">
        <v>4959</v>
      </c>
      <c r="M59">
        <v>1459</v>
      </c>
      <c r="N59">
        <v>90</v>
      </c>
      <c r="O59">
        <v>1491.27</v>
      </c>
      <c r="P59">
        <v>105.35</v>
      </c>
      <c r="Q59" s="1">
        <v>0.65859999999999996</v>
      </c>
      <c r="R59" s="1">
        <v>0.99819999999999998</v>
      </c>
      <c r="S59">
        <v>526.54</v>
      </c>
      <c r="T59">
        <v>150.65</v>
      </c>
      <c r="U59">
        <v>4968</v>
      </c>
      <c r="V59">
        <v>78</v>
      </c>
      <c r="W59">
        <v>88</v>
      </c>
      <c r="X59">
        <v>78.13</v>
      </c>
      <c r="Y59">
        <v>88.23</v>
      </c>
      <c r="Z59" s="1">
        <v>0.65980000000000005</v>
      </c>
      <c r="AA59" s="1">
        <v>0.65980000000000005</v>
      </c>
      <c r="AB59">
        <v>10.7</v>
      </c>
      <c r="AC59">
        <v>7.25</v>
      </c>
    </row>
    <row r="60" spans="1:29" x14ac:dyDescent="0.3">
      <c r="A60" t="s">
        <v>87</v>
      </c>
      <c r="C60">
        <v>9</v>
      </c>
      <c r="D60">
        <v>90</v>
      </c>
      <c r="E60">
        <v>44</v>
      </c>
      <c r="F60">
        <v>100.68</v>
      </c>
      <c r="G60">
        <v>68.78</v>
      </c>
      <c r="H60" s="1">
        <v>8.9999999999999998E-4</v>
      </c>
      <c r="I60" s="1">
        <v>1.8E-3</v>
      </c>
      <c r="J60">
        <v>41.07</v>
      </c>
      <c r="K60">
        <v>94.33</v>
      </c>
      <c r="L60">
        <v>4991</v>
      </c>
      <c r="M60">
        <v>2288</v>
      </c>
      <c r="N60">
        <v>1827</v>
      </c>
      <c r="O60">
        <v>2239.65</v>
      </c>
      <c r="P60">
        <v>1894.66</v>
      </c>
      <c r="Q60" s="1">
        <v>0.47560000000000002</v>
      </c>
      <c r="R60" s="1">
        <v>0.99819999999999998</v>
      </c>
      <c r="S60">
        <v>698.51</v>
      </c>
      <c r="T60">
        <v>989.61</v>
      </c>
      <c r="U60">
        <v>5000</v>
      </c>
      <c r="V60">
        <v>79</v>
      </c>
      <c r="W60">
        <v>88</v>
      </c>
      <c r="X60">
        <v>78.78</v>
      </c>
      <c r="Y60">
        <v>88.65</v>
      </c>
      <c r="Z60" s="1">
        <v>0.47639999999999999</v>
      </c>
      <c r="AA60" s="1">
        <v>0.47639999999999999</v>
      </c>
      <c r="AB60">
        <v>10.75</v>
      </c>
      <c r="AC60">
        <v>7.43</v>
      </c>
    </row>
    <row r="61" spans="1:29" x14ac:dyDescent="0.3">
      <c r="A61" t="s">
        <v>88</v>
      </c>
      <c r="C61">
        <v>5</v>
      </c>
      <c r="D61">
        <v>98</v>
      </c>
      <c r="E61">
        <v>52</v>
      </c>
      <c r="F61">
        <v>92.19</v>
      </c>
      <c r="G61">
        <v>45.95</v>
      </c>
      <c r="H61" s="1">
        <v>6.9999999999999999E-4</v>
      </c>
      <c r="I61" s="1">
        <v>1E-3</v>
      </c>
      <c r="J61">
        <v>41.22</v>
      </c>
      <c r="K61">
        <v>10.35</v>
      </c>
      <c r="L61">
        <v>4995</v>
      </c>
      <c r="M61">
        <v>2091</v>
      </c>
      <c r="N61">
        <v>1165</v>
      </c>
      <c r="O61">
        <v>2094.02</v>
      </c>
      <c r="P61">
        <v>1180</v>
      </c>
      <c r="Q61" s="1">
        <v>0.65749999999999997</v>
      </c>
      <c r="R61" s="1">
        <v>0.999</v>
      </c>
      <c r="S61">
        <v>331.58</v>
      </c>
      <c r="T61">
        <v>392.98</v>
      </c>
      <c r="U61">
        <v>5000</v>
      </c>
      <c r="V61">
        <v>79</v>
      </c>
      <c r="W61">
        <v>88</v>
      </c>
      <c r="X61">
        <v>78.31</v>
      </c>
      <c r="Y61">
        <v>87.99</v>
      </c>
      <c r="Z61" s="1">
        <v>0.65820000000000001</v>
      </c>
      <c r="AA61" s="1">
        <v>0.65820000000000001</v>
      </c>
      <c r="AB61">
        <v>10.62</v>
      </c>
      <c r="AC61">
        <v>7.15</v>
      </c>
    </row>
    <row r="62" spans="1:29" x14ac:dyDescent="0.3">
      <c r="A62" t="s">
        <v>89</v>
      </c>
      <c r="C62">
        <v>5</v>
      </c>
      <c r="D62">
        <v>50</v>
      </c>
      <c r="E62">
        <v>3</v>
      </c>
      <c r="F62">
        <v>71.959999999999994</v>
      </c>
      <c r="G62">
        <v>82.53</v>
      </c>
      <c r="H62" s="1">
        <v>2.4199999999999999E-2</v>
      </c>
      <c r="I62" s="1">
        <v>0.41670000000000001</v>
      </c>
      <c r="J62">
        <v>57.57</v>
      </c>
      <c r="K62">
        <v>156.72999999999999</v>
      </c>
      <c r="L62">
        <v>7</v>
      </c>
      <c r="M62">
        <v>890</v>
      </c>
      <c r="N62">
        <v>931</v>
      </c>
      <c r="O62">
        <v>1445.68</v>
      </c>
      <c r="P62">
        <v>1657.66</v>
      </c>
      <c r="Q62" s="1">
        <v>3.3799999999999997E-2</v>
      </c>
      <c r="R62" s="1">
        <v>0.58330000000000004</v>
      </c>
      <c r="S62">
        <v>1093.68</v>
      </c>
      <c r="T62">
        <v>1418.21</v>
      </c>
      <c r="U62">
        <v>12</v>
      </c>
      <c r="V62">
        <v>76</v>
      </c>
      <c r="W62">
        <v>87</v>
      </c>
      <c r="X62">
        <v>78.5</v>
      </c>
      <c r="Y62">
        <v>89.5</v>
      </c>
      <c r="Z62" s="1">
        <v>5.8000000000000003E-2</v>
      </c>
      <c r="AA62" s="1">
        <v>5.8000000000000003E-2</v>
      </c>
      <c r="AB62">
        <v>11.71</v>
      </c>
      <c r="AC62">
        <v>11.64</v>
      </c>
    </row>
    <row r="63" spans="1:29" x14ac:dyDescent="0.3">
      <c r="A63" t="s">
        <v>90</v>
      </c>
      <c r="C63">
        <v>3</v>
      </c>
      <c r="D63">
        <v>90</v>
      </c>
      <c r="E63">
        <v>14</v>
      </c>
      <c r="F63">
        <v>84.83</v>
      </c>
      <c r="G63">
        <v>37.979999999999997</v>
      </c>
      <c r="H63" s="1">
        <v>5.9999999999999995E-4</v>
      </c>
      <c r="I63" s="1">
        <v>5.9999999999999995E-4</v>
      </c>
      <c r="J63">
        <v>24.77</v>
      </c>
      <c r="K63">
        <v>42.85</v>
      </c>
      <c r="L63">
        <v>4997</v>
      </c>
      <c r="M63">
        <v>1334</v>
      </c>
      <c r="N63">
        <v>23</v>
      </c>
      <c r="O63">
        <v>1360.76</v>
      </c>
      <c r="P63">
        <v>37.090000000000003</v>
      </c>
      <c r="Q63" s="1">
        <v>0.95779999999999998</v>
      </c>
      <c r="R63" s="1">
        <v>0.99939999999999996</v>
      </c>
      <c r="S63">
        <v>230.27</v>
      </c>
      <c r="T63">
        <v>143.6</v>
      </c>
      <c r="U63">
        <v>5000</v>
      </c>
      <c r="V63">
        <v>80</v>
      </c>
      <c r="W63">
        <v>88</v>
      </c>
      <c r="X63">
        <v>79.209999999999994</v>
      </c>
      <c r="Y63">
        <v>87.92</v>
      </c>
      <c r="Z63" s="1">
        <v>0.95840000000000003</v>
      </c>
      <c r="AA63" s="1">
        <v>0.95840000000000003</v>
      </c>
      <c r="AB63">
        <v>10.44</v>
      </c>
      <c r="AC63">
        <v>6.94</v>
      </c>
    </row>
    <row r="64" spans="1:29" x14ac:dyDescent="0.3">
      <c r="A64" t="s">
        <v>91</v>
      </c>
      <c r="C64">
        <v>3</v>
      </c>
      <c r="D64">
        <v>98</v>
      </c>
      <c r="E64">
        <v>6</v>
      </c>
      <c r="F64">
        <v>80.3</v>
      </c>
      <c r="G64">
        <v>6.12</v>
      </c>
      <c r="H64" s="1">
        <v>5.9999999999999995E-4</v>
      </c>
      <c r="I64" s="1">
        <v>5.9999999999999995E-4</v>
      </c>
      <c r="J64">
        <v>28.59</v>
      </c>
      <c r="K64">
        <v>3.94</v>
      </c>
      <c r="L64">
        <v>4997</v>
      </c>
      <c r="M64">
        <v>1459</v>
      </c>
      <c r="N64">
        <v>22</v>
      </c>
      <c r="O64">
        <v>1525.34</v>
      </c>
      <c r="P64">
        <v>30.77</v>
      </c>
      <c r="Q64" s="1">
        <v>0.94979999999999998</v>
      </c>
      <c r="R64" s="1">
        <v>0.99939999999999996</v>
      </c>
      <c r="S64">
        <v>229.74</v>
      </c>
      <c r="T64">
        <v>72.98</v>
      </c>
      <c r="U64">
        <v>5000</v>
      </c>
      <c r="V64">
        <v>80</v>
      </c>
      <c r="W64">
        <v>88</v>
      </c>
      <c r="X64">
        <v>79.569999999999993</v>
      </c>
      <c r="Y64">
        <v>87.95</v>
      </c>
      <c r="Z64" s="1">
        <v>0.95040000000000002</v>
      </c>
      <c r="AA64" s="1">
        <v>0.95040000000000002</v>
      </c>
      <c r="AB64">
        <v>10.34</v>
      </c>
      <c r="AC64">
        <v>7.04</v>
      </c>
    </row>
    <row r="65" spans="1:29" x14ac:dyDescent="0.3">
      <c r="A65" t="s">
        <v>92</v>
      </c>
      <c r="C65">
        <v>3</v>
      </c>
      <c r="D65">
        <v>90</v>
      </c>
      <c r="E65">
        <v>13</v>
      </c>
      <c r="F65">
        <v>73.790000000000006</v>
      </c>
      <c r="G65">
        <v>12.83</v>
      </c>
      <c r="H65" s="1">
        <v>5.0000000000000001E-4</v>
      </c>
      <c r="I65" s="1">
        <v>5.9999999999999995E-4</v>
      </c>
      <c r="J65">
        <v>28.78</v>
      </c>
      <c r="K65">
        <v>9.48</v>
      </c>
      <c r="L65">
        <v>4997</v>
      </c>
      <c r="M65">
        <v>1395</v>
      </c>
      <c r="N65">
        <v>94</v>
      </c>
      <c r="O65">
        <v>1417.11</v>
      </c>
      <c r="P65">
        <v>108.78</v>
      </c>
      <c r="Q65" s="1">
        <v>0.89710000000000001</v>
      </c>
      <c r="R65" s="1">
        <v>0.99939999999999996</v>
      </c>
      <c r="S65">
        <v>218.98</v>
      </c>
      <c r="T65">
        <v>149.02000000000001</v>
      </c>
      <c r="U65">
        <v>5000</v>
      </c>
      <c r="V65">
        <v>80</v>
      </c>
      <c r="W65">
        <v>88</v>
      </c>
      <c r="X65">
        <v>79.22</v>
      </c>
      <c r="Y65">
        <v>87.87</v>
      </c>
      <c r="Z65" s="1">
        <v>0.89770000000000005</v>
      </c>
      <c r="AA65" s="1">
        <v>0.89770000000000005</v>
      </c>
      <c r="AB65">
        <v>10.62</v>
      </c>
      <c r="AC65">
        <v>6.92</v>
      </c>
    </row>
    <row r="66" spans="1:29" x14ac:dyDescent="0.3">
      <c r="A66" t="s">
        <v>93</v>
      </c>
      <c r="C66">
        <v>6</v>
      </c>
      <c r="D66">
        <v>30</v>
      </c>
      <c r="E66">
        <v>7</v>
      </c>
      <c r="F66">
        <v>53.43</v>
      </c>
      <c r="G66">
        <v>10.67</v>
      </c>
      <c r="H66" s="1">
        <v>1.14E-2</v>
      </c>
      <c r="I66" s="1">
        <v>0.35289999999999999</v>
      </c>
      <c r="J66">
        <v>28.54</v>
      </c>
      <c r="K66">
        <v>5.72</v>
      </c>
      <c r="L66">
        <v>11</v>
      </c>
      <c r="M66">
        <v>1596</v>
      </c>
      <c r="N66">
        <v>118</v>
      </c>
      <c r="O66">
        <v>1515.79</v>
      </c>
      <c r="P66">
        <v>937.91</v>
      </c>
      <c r="Q66" s="1">
        <v>2.1000000000000001E-2</v>
      </c>
      <c r="R66" s="1">
        <v>0.64710000000000001</v>
      </c>
      <c r="S66">
        <v>419.08</v>
      </c>
      <c r="T66">
        <v>1354.48</v>
      </c>
      <c r="U66">
        <v>17</v>
      </c>
      <c r="V66">
        <v>72</v>
      </c>
      <c r="W66">
        <v>88</v>
      </c>
      <c r="X66">
        <v>74.12</v>
      </c>
      <c r="Y66">
        <v>89.18</v>
      </c>
      <c r="Z66" s="1">
        <v>3.2399999999999998E-2</v>
      </c>
      <c r="AA66" s="1">
        <v>3.2399999999999998E-2</v>
      </c>
      <c r="AB66">
        <v>12.76</v>
      </c>
      <c r="AC66">
        <v>12.76</v>
      </c>
    </row>
    <row r="67" spans="1:29" x14ac:dyDescent="0.3">
      <c r="A67" t="s">
        <v>94</v>
      </c>
      <c r="C67">
        <v>2</v>
      </c>
      <c r="D67">
        <v>11</v>
      </c>
      <c r="E67">
        <v>6</v>
      </c>
      <c r="F67">
        <v>54.53</v>
      </c>
      <c r="G67">
        <v>18.98</v>
      </c>
      <c r="H67" s="1">
        <v>4.0000000000000002E-4</v>
      </c>
      <c r="I67" s="1">
        <v>4.0000000000000002E-4</v>
      </c>
      <c r="J67">
        <v>43.69</v>
      </c>
      <c r="K67">
        <v>12.93</v>
      </c>
      <c r="L67">
        <v>4998</v>
      </c>
      <c r="M67">
        <v>1219</v>
      </c>
      <c r="N67">
        <v>17</v>
      </c>
      <c r="O67">
        <v>1235.69</v>
      </c>
      <c r="P67">
        <v>25.86</v>
      </c>
      <c r="Q67" s="1">
        <v>0.96340000000000003</v>
      </c>
      <c r="R67" s="1">
        <v>0.99960000000000004</v>
      </c>
      <c r="S67">
        <v>176.04</v>
      </c>
      <c r="T67">
        <v>131.28</v>
      </c>
      <c r="U67">
        <v>5000</v>
      </c>
      <c r="V67">
        <v>79</v>
      </c>
      <c r="W67">
        <v>88</v>
      </c>
      <c r="X67">
        <v>78.62</v>
      </c>
      <c r="Y67">
        <v>87.94</v>
      </c>
      <c r="Z67" s="1">
        <v>0.96379999999999999</v>
      </c>
      <c r="AA67" s="1">
        <v>0.96379999999999999</v>
      </c>
      <c r="AB67">
        <v>10.7</v>
      </c>
      <c r="AC67">
        <v>6.78</v>
      </c>
    </row>
    <row r="68" spans="1:29" x14ac:dyDescent="0.3">
      <c r="A68" t="s">
        <v>95</v>
      </c>
      <c r="C68">
        <v>3</v>
      </c>
      <c r="D68">
        <v>98</v>
      </c>
      <c r="E68">
        <v>20</v>
      </c>
      <c r="F68">
        <v>108.65</v>
      </c>
      <c r="G68">
        <v>15.43</v>
      </c>
      <c r="H68" s="1">
        <v>5.9999999999999995E-4</v>
      </c>
      <c r="I68" s="1">
        <v>5.9999999999999995E-4</v>
      </c>
      <c r="J68">
        <v>64.89</v>
      </c>
      <c r="K68">
        <v>9.94</v>
      </c>
      <c r="L68">
        <v>4997</v>
      </c>
      <c r="M68">
        <v>1334</v>
      </c>
      <c r="N68">
        <v>19</v>
      </c>
      <c r="O68">
        <v>1367.9</v>
      </c>
      <c r="P68">
        <v>31.38</v>
      </c>
      <c r="Q68" s="1">
        <v>0.93589999999999995</v>
      </c>
      <c r="R68" s="1">
        <v>0.99939999999999996</v>
      </c>
      <c r="S68">
        <v>180.46</v>
      </c>
      <c r="T68">
        <v>189.54</v>
      </c>
      <c r="U68">
        <v>5000</v>
      </c>
      <c r="V68">
        <v>79</v>
      </c>
      <c r="W68">
        <v>87</v>
      </c>
      <c r="X68">
        <v>78.7</v>
      </c>
      <c r="Y68">
        <v>87.62</v>
      </c>
      <c r="Z68" s="1">
        <v>0.9365</v>
      </c>
      <c r="AA68" s="1">
        <v>0.9365</v>
      </c>
      <c r="AB68">
        <v>10.46</v>
      </c>
      <c r="AC68">
        <v>6.94</v>
      </c>
    </row>
    <row r="69" spans="1:29" x14ac:dyDescent="0.3">
      <c r="A69" t="s">
        <v>96</v>
      </c>
      <c r="C69">
        <v>5</v>
      </c>
      <c r="D69">
        <v>94</v>
      </c>
      <c r="E69">
        <v>12</v>
      </c>
      <c r="F69">
        <v>116.99</v>
      </c>
      <c r="G69">
        <v>25.63</v>
      </c>
      <c r="H69" s="1">
        <v>8.9999999999999998E-4</v>
      </c>
      <c r="I69" s="1">
        <v>1E-3</v>
      </c>
      <c r="J69">
        <v>58.22</v>
      </c>
      <c r="K69">
        <v>30.86</v>
      </c>
      <c r="L69">
        <v>4995</v>
      </c>
      <c r="M69">
        <v>1165</v>
      </c>
      <c r="N69">
        <v>17</v>
      </c>
      <c r="O69">
        <v>1226.44</v>
      </c>
      <c r="P69">
        <v>49.1</v>
      </c>
      <c r="Q69" s="1">
        <v>0.92649999999999999</v>
      </c>
      <c r="R69" s="1">
        <v>0.999</v>
      </c>
      <c r="S69">
        <v>1033.1199999999999</v>
      </c>
      <c r="T69">
        <v>1360.78</v>
      </c>
      <c r="U69">
        <v>5000</v>
      </c>
      <c r="V69">
        <v>79</v>
      </c>
      <c r="W69">
        <v>88</v>
      </c>
      <c r="X69">
        <v>78.510000000000005</v>
      </c>
      <c r="Y69">
        <v>87.89</v>
      </c>
      <c r="Z69" s="1">
        <v>0.92749999999999999</v>
      </c>
      <c r="AA69" s="1">
        <v>0.92749999999999999</v>
      </c>
      <c r="AB69">
        <v>10.67</v>
      </c>
      <c r="AC69">
        <v>7.13</v>
      </c>
    </row>
    <row r="70" spans="1:29" x14ac:dyDescent="0.3">
      <c r="A70" t="s">
        <v>97</v>
      </c>
      <c r="C70">
        <v>4</v>
      </c>
      <c r="D70">
        <v>31</v>
      </c>
      <c r="E70">
        <v>5</v>
      </c>
      <c r="F70">
        <v>67.05</v>
      </c>
      <c r="G70">
        <v>12.21</v>
      </c>
      <c r="H70" s="1">
        <v>2.06E-2</v>
      </c>
      <c r="I70" s="1">
        <v>0.28570000000000001</v>
      </c>
      <c r="J70">
        <v>58.94</v>
      </c>
      <c r="K70">
        <v>7.36</v>
      </c>
      <c r="L70">
        <v>10</v>
      </c>
      <c r="M70">
        <v>1140</v>
      </c>
      <c r="N70">
        <v>77</v>
      </c>
      <c r="O70">
        <v>10881.76</v>
      </c>
      <c r="P70">
        <v>3785.2</v>
      </c>
      <c r="Q70" s="1">
        <v>5.1499999999999997E-2</v>
      </c>
      <c r="R70" s="1">
        <v>0.71430000000000005</v>
      </c>
      <c r="S70">
        <v>28254.09</v>
      </c>
      <c r="T70">
        <v>5357.3</v>
      </c>
      <c r="U70">
        <v>14</v>
      </c>
      <c r="V70">
        <v>77</v>
      </c>
      <c r="W70">
        <v>91</v>
      </c>
      <c r="X70">
        <v>80.209999999999994</v>
      </c>
      <c r="Y70">
        <v>85.93</v>
      </c>
      <c r="Z70" s="1">
        <v>7.22E-2</v>
      </c>
      <c r="AA70" s="1">
        <v>7.22E-2</v>
      </c>
      <c r="AB70">
        <v>14.03</v>
      </c>
      <c r="AC70">
        <v>11.04</v>
      </c>
    </row>
    <row r="71" spans="1:29" x14ac:dyDescent="0.3">
      <c r="A71" t="s">
        <v>98</v>
      </c>
      <c r="C71">
        <v>0</v>
      </c>
      <c r="D71">
        <v>1</v>
      </c>
      <c r="E71">
        <v>1</v>
      </c>
      <c r="F71">
        <v>0</v>
      </c>
      <c r="G71">
        <v>0</v>
      </c>
      <c r="H71" s="1">
        <v>0</v>
      </c>
      <c r="I71" s="1">
        <v>0</v>
      </c>
      <c r="J71">
        <v>0</v>
      </c>
      <c r="K71">
        <v>0</v>
      </c>
      <c r="L71">
        <v>5000</v>
      </c>
      <c r="M71">
        <v>1165</v>
      </c>
      <c r="N71">
        <v>289</v>
      </c>
      <c r="O71">
        <v>1188.18</v>
      </c>
      <c r="P71">
        <v>291.98</v>
      </c>
      <c r="Q71" s="1">
        <v>0.91139999999999999</v>
      </c>
      <c r="R71" s="1">
        <v>1</v>
      </c>
      <c r="S71">
        <v>180.97</v>
      </c>
      <c r="T71">
        <v>144.02000000000001</v>
      </c>
      <c r="U71">
        <v>5000</v>
      </c>
      <c r="V71">
        <v>79</v>
      </c>
      <c r="W71">
        <v>88</v>
      </c>
      <c r="X71">
        <v>78.790000000000006</v>
      </c>
      <c r="Y71">
        <v>87.73</v>
      </c>
      <c r="Z71" s="1">
        <v>0.91139999999999999</v>
      </c>
      <c r="AA71" s="1">
        <v>0.91139999999999999</v>
      </c>
      <c r="AB71">
        <v>10.37</v>
      </c>
      <c r="AC71">
        <v>6.95</v>
      </c>
    </row>
    <row r="72" spans="1:29" x14ac:dyDescent="0.3">
      <c r="A72" t="s">
        <v>99</v>
      </c>
      <c r="C72">
        <v>3</v>
      </c>
      <c r="D72">
        <v>46</v>
      </c>
      <c r="E72">
        <v>4</v>
      </c>
      <c r="F72">
        <v>51.4</v>
      </c>
      <c r="G72">
        <v>20.81</v>
      </c>
      <c r="H72" s="1">
        <v>5.0000000000000001E-4</v>
      </c>
      <c r="I72" s="1">
        <v>5.9999999999999995E-4</v>
      </c>
      <c r="J72">
        <v>43.65</v>
      </c>
      <c r="K72">
        <v>25.78</v>
      </c>
      <c r="L72">
        <v>4997</v>
      </c>
      <c r="M72">
        <v>1334</v>
      </c>
      <c r="N72">
        <v>346</v>
      </c>
      <c r="O72">
        <v>1382.2</v>
      </c>
      <c r="P72">
        <v>342.41</v>
      </c>
      <c r="Q72" s="1">
        <v>0.79069999999999996</v>
      </c>
      <c r="R72" s="1">
        <v>0.99939999999999996</v>
      </c>
      <c r="S72">
        <v>192.95</v>
      </c>
      <c r="T72">
        <v>73.03</v>
      </c>
      <c r="U72">
        <v>5000</v>
      </c>
      <c r="V72">
        <v>79</v>
      </c>
      <c r="W72">
        <v>87</v>
      </c>
      <c r="X72">
        <v>78.489999999999995</v>
      </c>
      <c r="Y72">
        <v>87.61</v>
      </c>
      <c r="Z72" s="1">
        <v>0.79110000000000003</v>
      </c>
      <c r="AA72" s="1">
        <v>0.79110000000000003</v>
      </c>
      <c r="AB72">
        <v>10.41</v>
      </c>
      <c r="AC72">
        <v>6.92</v>
      </c>
    </row>
    <row r="73" spans="1:29" x14ac:dyDescent="0.3">
      <c r="A73" t="s">
        <v>100</v>
      </c>
      <c r="C73">
        <v>2</v>
      </c>
      <c r="D73">
        <v>88</v>
      </c>
      <c r="E73">
        <v>15</v>
      </c>
      <c r="F73">
        <v>89.86</v>
      </c>
      <c r="G73">
        <v>27.4</v>
      </c>
      <c r="H73" s="1">
        <v>4.0000000000000002E-4</v>
      </c>
      <c r="I73" s="1">
        <v>4.0000000000000002E-4</v>
      </c>
      <c r="J73">
        <v>4.04</v>
      </c>
      <c r="K73">
        <v>12.55</v>
      </c>
      <c r="L73">
        <v>4998</v>
      </c>
      <c r="M73">
        <v>1165</v>
      </c>
      <c r="N73">
        <v>346</v>
      </c>
      <c r="O73">
        <v>1213.94</v>
      </c>
      <c r="P73">
        <v>350.79</v>
      </c>
      <c r="Q73" s="1">
        <v>0.87929999999999997</v>
      </c>
      <c r="R73" s="1">
        <v>0.99960000000000004</v>
      </c>
      <c r="S73">
        <v>168.96</v>
      </c>
      <c r="T73">
        <v>59.17</v>
      </c>
      <c r="U73">
        <v>5000</v>
      </c>
      <c r="V73">
        <v>79</v>
      </c>
      <c r="W73">
        <v>87</v>
      </c>
      <c r="X73">
        <v>78.53</v>
      </c>
      <c r="Y73">
        <v>87.15</v>
      </c>
      <c r="Z73" s="1">
        <v>0.87970000000000004</v>
      </c>
      <c r="AA73" s="1">
        <v>0.87970000000000004</v>
      </c>
      <c r="AB73">
        <v>10.46</v>
      </c>
      <c r="AC73">
        <v>6.85</v>
      </c>
    </row>
    <row r="74" spans="1:29" x14ac:dyDescent="0.3">
      <c r="A74" t="s">
        <v>101</v>
      </c>
      <c r="C74">
        <v>12</v>
      </c>
      <c r="D74">
        <v>100</v>
      </c>
      <c r="E74">
        <v>17</v>
      </c>
      <c r="F74">
        <v>105.86</v>
      </c>
      <c r="G74">
        <v>26.38</v>
      </c>
      <c r="H74" s="1">
        <v>1.9E-3</v>
      </c>
      <c r="I74" s="1">
        <v>2.3999999999999998E-3</v>
      </c>
      <c r="J74">
        <v>47.84</v>
      </c>
      <c r="K74">
        <v>22.59</v>
      </c>
      <c r="L74">
        <v>4988</v>
      </c>
      <c r="M74">
        <v>1747</v>
      </c>
      <c r="N74">
        <v>4698</v>
      </c>
      <c r="O74">
        <v>1703.58</v>
      </c>
      <c r="P74">
        <v>4319.59</v>
      </c>
      <c r="Q74" s="1">
        <v>0.76959999999999995</v>
      </c>
      <c r="R74" s="1">
        <v>0.99760000000000004</v>
      </c>
      <c r="S74">
        <v>288.56</v>
      </c>
      <c r="T74">
        <v>1221.57</v>
      </c>
      <c r="U74">
        <v>5000</v>
      </c>
      <c r="V74">
        <v>80</v>
      </c>
      <c r="W74">
        <v>89</v>
      </c>
      <c r="X74">
        <v>79.819999999999993</v>
      </c>
      <c r="Y74">
        <v>89.38</v>
      </c>
      <c r="Z74" s="1">
        <v>0.77149999999999996</v>
      </c>
      <c r="AA74" s="1">
        <v>0.77149999999999996</v>
      </c>
      <c r="AB74">
        <v>10.44</v>
      </c>
      <c r="AC74">
        <v>7.44</v>
      </c>
    </row>
    <row r="75" spans="1:29" x14ac:dyDescent="0.3">
      <c r="A75" t="s">
        <v>102</v>
      </c>
      <c r="C75">
        <v>3</v>
      </c>
      <c r="D75">
        <v>112</v>
      </c>
      <c r="E75">
        <v>20</v>
      </c>
      <c r="F75">
        <v>114.28</v>
      </c>
      <c r="G75">
        <v>19.62</v>
      </c>
      <c r="H75" s="1">
        <v>5.0000000000000001E-4</v>
      </c>
      <c r="I75" s="1">
        <v>5.9999999999999995E-4</v>
      </c>
      <c r="J75">
        <v>6.47</v>
      </c>
      <c r="K75">
        <v>2.5099999999999998</v>
      </c>
      <c r="L75">
        <v>4997</v>
      </c>
      <c r="M75">
        <v>1827</v>
      </c>
      <c r="N75">
        <v>1911</v>
      </c>
      <c r="O75">
        <v>1759.01</v>
      </c>
      <c r="P75">
        <v>1930.81</v>
      </c>
      <c r="Q75" s="1">
        <v>0.80730000000000002</v>
      </c>
      <c r="R75" s="1">
        <v>0.99939999999999996</v>
      </c>
      <c r="S75">
        <v>335.44</v>
      </c>
      <c r="T75">
        <v>436.47</v>
      </c>
      <c r="U75">
        <v>5000</v>
      </c>
      <c r="V75">
        <v>80</v>
      </c>
      <c r="W75">
        <v>88</v>
      </c>
      <c r="X75">
        <v>79.34</v>
      </c>
      <c r="Y75">
        <v>88.66</v>
      </c>
      <c r="Z75" s="1">
        <v>0.80779999999999996</v>
      </c>
      <c r="AA75" s="1">
        <v>0.80779999999999996</v>
      </c>
      <c r="AB75">
        <v>10.47</v>
      </c>
      <c r="AC75">
        <v>7.16</v>
      </c>
    </row>
    <row r="76" spans="1:29" x14ac:dyDescent="0.3">
      <c r="A76" t="s">
        <v>103</v>
      </c>
      <c r="C76">
        <v>2</v>
      </c>
      <c r="D76">
        <v>64</v>
      </c>
      <c r="E76">
        <v>5</v>
      </c>
      <c r="F76">
        <v>80.430000000000007</v>
      </c>
      <c r="G76">
        <v>7.15</v>
      </c>
      <c r="H76" s="1">
        <v>4.0000000000000002E-4</v>
      </c>
      <c r="I76" s="1">
        <v>4.0000000000000002E-4</v>
      </c>
      <c r="J76">
        <v>17.79</v>
      </c>
      <c r="K76">
        <v>2.3199999999999998</v>
      </c>
      <c r="L76">
        <v>4998</v>
      </c>
      <c r="M76">
        <v>2288</v>
      </c>
      <c r="N76">
        <v>1334</v>
      </c>
      <c r="O76">
        <v>2257.44</v>
      </c>
      <c r="P76">
        <v>1351.41</v>
      </c>
      <c r="Q76" s="1">
        <v>0.90739999999999998</v>
      </c>
      <c r="R76" s="1">
        <v>0.99960000000000004</v>
      </c>
      <c r="S76">
        <v>499.5</v>
      </c>
      <c r="T76">
        <v>446.8</v>
      </c>
      <c r="U76">
        <v>5000</v>
      </c>
      <c r="V76">
        <v>80</v>
      </c>
      <c r="W76">
        <v>88</v>
      </c>
      <c r="X76">
        <v>79.52</v>
      </c>
      <c r="Y76">
        <v>88.19</v>
      </c>
      <c r="Z76" s="1">
        <v>0.90780000000000005</v>
      </c>
      <c r="AA76" s="1">
        <v>0.90780000000000005</v>
      </c>
      <c r="AB76">
        <v>10.44</v>
      </c>
      <c r="AC76">
        <v>7.09</v>
      </c>
    </row>
    <row r="77" spans="1:29" x14ac:dyDescent="0.3">
      <c r="A77" t="s">
        <v>104</v>
      </c>
      <c r="C77">
        <v>6</v>
      </c>
      <c r="D77">
        <v>36</v>
      </c>
      <c r="E77">
        <v>5</v>
      </c>
      <c r="F77">
        <v>40.450000000000003</v>
      </c>
      <c r="G77">
        <v>6</v>
      </c>
      <c r="H77" s="1">
        <v>2.0899999999999998E-2</v>
      </c>
      <c r="I77" s="1">
        <v>0.75</v>
      </c>
      <c r="J77">
        <v>16.850000000000001</v>
      </c>
      <c r="K77">
        <v>2.66</v>
      </c>
      <c r="L77">
        <v>2</v>
      </c>
      <c r="M77">
        <v>354</v>
      </c>
      <c r="N77">
        <v>10</v>
      </c>
      <c r="O77">
        <v>729.98</v>
      </c>
      <c r="P77">
        <v>264.04000000000002</v>
      </c>
      <c r="Q77" s="1">
        <v>7.0000000000000001E-3</v>
      </c>
      <c r="R77" s="1">
        <v>0.25</v>
      </c>
      <c r="S77">
        <v>383.99</v>
      </c>
      <c r="T77">
        <v>254.57</v>
      </c>
      <c r="U77">
        <v>8</v>
      </c>
      <c r="V77">
        <v>75</v>
      </c>
      <c r="W77">
        <v>69</v>
      </c>
      <c r="X77">
        <v>77.63</v>
      </c>
      <c r="Y77">
        <v>77.5</v>
      </c>
      <c r="Z77" s="1">
        <v>2.7900000000000001E-2</v>
      </c>
      <c r="AA77" s="1">
        <v>2.7900000000000001E-2</v>
      </c>
      <c r="AB77">
        <v>11.67</v>
      </c>
      <c r="AC77">
        <v>13.81</v>
      </c>
    </row>
    <row r="78" spans="1:29" x14ac:dyDescent="0.3">
      <c r="A78" t="s">
        <v>105</v>
      </c>
      <c r="C78">
        <v>12</v>
      </c>
      <c r="D78">
        <v>70</v>
      </c>
      <c r="E78">
        <v>13</v>
      </c>
      <c r="F78">
        <v>80.52</v>
      </c>
      <c r="G78">
        <v>177.63</v>
      </c>
      <c r="H78" s="1">
        <v>1.1999999999999999E-3</v>
      </c>
      <c r="I78" s="1">
        <v>2.3999999999999998E-3</v>
      </c>
      <c r="J78">
        <v>46.86</v>
      </c>
      <c r="K78">
        <v>522.86</v>
      </c>
      <c r="L78">
        <v>4988</v>
      </c>
      <c r="M78">
        <v>851</v>
      </c>
      <c r="N78">
        <v>11040</v>
      </c>
      <c r="O78">
        <v>859.15</v>
      </c>
      <c r="P78">
        <v>11380.11</v>
      </c>
      <c r="Q78" s="1">
        <v>0.49030000000000001</v>
      </c>
      <c r="R78" s="1">
        <v>0.99760000000000004</v>
      </c>
      <c r="S78">
        <v>135.24</v>
      </c>
      <c r="T78">
        <v>6994.08</v>
      </c>
      <c r="U78">
        <v>5000</v>
      </c>
      <c r="V78">
        <v>79</v>
      </c>
      <c r="W78">
        <v>89</v>
      </c>
      <c r="X78">
        <v>78.92</v>
      </c>
      <c r="Y78">
        <v>89.58</v>
      </c>
      <c r="Z78" s="1">
        <v>0.4914</v>
      </c>
      <c r="AA78" s="1">
        <v>0.4914</v>
      </c>
      <c r="AB78">
        <v>10.55</v>
      </c>
      <c r="AC78">
        <v>7.47</v>
      </c>
    </row>
    <row r="79" spans="1:29" x14ac:dyDescent="0.3">
      <c r="A79" t="s">
        <v>106</v>
      </c>
      <c r="C79">
        <v>4</v>
      </c>
      <c r="D79">
        <v>47</v>
      </c>
      <c r="E79">
        <v>4</v>
      </c>
      <c r="F79">
        <v>110.35</v>
      </c>
      <c r="G79">
        <v>23903.7</v>
      </c>
      <c r="H79" s="1">
        <v>6.9999999999999999E-4</v>
      </c>
      <c r="I79" s="1">
        <v>8.0000000000000004E-4</v>
      </c>
      <c r="J79">
        <v>76</v>
      </c>
      <c r="K79">
        <v>41395.26</v>
      </c>
      <c r="L79">
        <v>4996</v>
      </c>
      <c r="M79">
        <v>1670</v>
      </c>
      <c r="N79">
        <v>29</v>
      </c>
      <c r="O79">
        <v>1678.14</v>
      </c>
      <c r="P79">
        <v>62.77</v>
      </c>
      <c r="Q79" s="1">
        <v>0.87860000000000005</v>
      </c>
      <c r="R79" s="1">
        <v>0.99919999999999998</v>
      </c>
      <c r="S79">
        <v>637.94000000000005</v>
      </c>
      <c r="T79">
        <v>925.72</v>
      </c>
      <c r="U79">
        <v>5000</v>
      </c>
      <c r="V79">
        <v>79</v>
      </c>
      <c r="W79">
        <v>88</v>
      </c>
      <c r="X79">
        <v>78.78</v>
      </c>
      <c r="Y79">
        <v>87.95</v>
      </c>
      <c r="Z79" s="1">
        <v>0.87939999999999996</v>
      </c>
      <c r="AA79" s="1">
        <v>0.87939999999999996</v>
      </c>
      <c r="AB79">
        <v>10.68</v>
      </c>
      <c r="AC79">
        <v>6.87</v>
      </c>
    </row>
    <row r="80" spans="1:29" x14ac:dyDescent="0.3">
      <c r="A80" t="s">
        <v>107</v>
      </c>
      <c r="C80">
        <v>5</v>
      </c>
      <c r="D80">
        <v>86</v>
      </c>
      <c r="E80">
        <v>12</v>
      </c>
      <c r="F80">
        <v>74.83</v>
      </c>
      <c r="G80">
        <v>13.19</v>
      </c>
      <c r="H80" s="1">
        <v>5.9999999999999995E-4</v>
      </c>
      <c r="I80" s="1">
        <v>1E-3</v>
      </c>
      <c r="J80">
        <v>28.81</v>
      </c>
      <c r="K80">
        <v>8.2899999999999991</v>
      </c>
      <c r="L80">
        <v>4995</v>
      </c>
      <c r="M80">
        <v>1334</v>
      </c>
      <c r="N80">
        <v>9222</v>
      </c>
      <c r="O80">
        <v>1351.78</v>
      </c>
      <c r="P80">
        <v>9632.1</v>
      </c>
      <c r="Q80" s="1">
        <v>0.57899999999999996</v>
      </c>
      <c r="R80" s="1">
        <v>0.999</v>
      </c>
      <c r="S80">
        <v>189.98</v>
      </c>
      <c r="T80">
        <v>5686.24</v>
      </c>
      <c r="U80">
        <v>5000</v>
      </c>
      <c r="V80">
        <v>79</v>
      </c>
      <c r="W80">
        <v>89</v>
      </c>
      <c r="X80">
        <v>78.89</v>
      </c>
      <c r="Y80">
        <v>89.28</v>
      </c>
      <c r="Z80" s="1">
        <v>0.5796</v>
      </c>
      <c r="AA80" s="1">
        <v>0.5796</v>
      </c>
      <c r="AB80">
        <v>10.37</v>
      </c>
      <c r="AC80">
        <v>7.6</v>
      </c>
    </row>
    <row r="81" spans="1:29" x14ac:dyDescent="0.3">
      <c r="A81" t="s">
        <v>108</v>
      </c>
      <c r="C81">
        <v>3</v>
      </c>
      <c r="D81">
        <v>27</v>
      </c>
      <c r="E81">
        <v>4</v>
      </c>
      <c r="F81">
        <v>68.66</v>
      </c>
      <c r="G81">
        <v>12.03</v>
      </c>
      <c r="H81" s="1">
        <v>1.44E-2</v>
      </c>
      <c r="I81" s="1">
        <v>1</v>
      </c>
      <c r="J81">
        <v>70.88</v>
      </c>
      <c r="K81">
        <v>13.1</v>
      </c>
      <c r="L81">
        <v>0</v>
      </c>
      <c r="M81">
        <v>1</v>
      </c>
      <c r="N81">
        <v>1</v>
      </c>
      <c r="O81">
        <v>0</v>
      </c>
      <c r="P81">
        <v>0</v>
      </c>
      <c r="Q81" s="1">
        <v>0</v>
      </c>
      <c r="R81" s="1">
        <v>0</v>
      </c>
      <c r="S81">
        <v>0</v>
      </c>
      <c r="T81">
        <v>0</v>
      </c>
      <c r="U81">
        <v>3</v>
      </c>
      <c r="V81">
        <v>87</v>
      </c>
      <c r="W81">
        <v>88</v>
      </c>
      <c r="X81">
        <v>77</v>
      </c>
      <c r="Y81">
        <v>90</v>
      </c>
      <c r="Z81" s="1">
        <v>1.44E-2</v>
      </c>
      <c r="AA81" s="1">
        <v>1.44E-2</v>
      </c>
      <c r="AB81">
        <v>19.3</v>
      </c>
      <c r="AC81">
        <v>13.14</v>
      </c>
    </row>
    <row r="82" spans="1:29" x14ac:dyDescent="0.3">
      <c r="A82" t="s">
        <v>109</v>
      </c>
      <c r="C82">
        <v>8</v>
      </c>
      <c r="D82">
        <v>77</v>
      </c>
      <c r="E82">
        <v>46</v>
      </c>
      <c r="F82">
        <v>72.760000000000005</v>
      </c>
      <c r="G82">
        <v>32.909999999999997</v>
      </c>
      <c r="H82" s="1">
        <v>6.9999999999999999E-4</v>
      </c>
      <c r="I82" s="1">
        <v>1.6000000000000001E-3</v>
      </c>
      <c r="J82">
        <v>40.880000000000003</v>
      </c>
      <c r="K82">
        <v>23.85</v>
      </c>
      <c r="L82">
        <v>4992</v>
      </c>
      <c r="M82">
        <v>1911</v>
      </c>
      <c r="N82">
        <v>1065</v>
      </c>
      <c r="O82">
        <v>1890.34</v>
      </c>
      <c r="P82">
        <v>1131.19</v>
      </c>
      <c r="Q82" s="1">
        <v>0.46610000000000001</v>
      </c>
      <c r="R82" s="1">
        <v>0.99839999999999995</v>
      </c>
      <c r="S82">
        <v>358.24</v>
      </c>
      <c r="T82">
        <v>527.54</v>
      </c>
      <c r="U82">
        <v>5000</v>
      </c>
      <c r="V82">
        <v>79</v>
      </c>
      <c r="W82">
        <v>88</v>
      </c>
      <c r="X82">
        <v>78.819999999999993</v>
      </c>
      <c r="Y82">
        <v>88.3</v>
      </c>
      <c r="Z82" s="1">
        <v>0.46689999999999998</v>
      </c>
      <c r="AA82" s="1">
        <v>0.46689999999999998</v>
      </c>
      <c r="AB82">
        <v>10.59</v>
      </c>
      <c r="AC82">
        <v>7.31</v>
      </c>
    </row>
    <row r="83" spans="1:29" x14ac:dyDescent="0.3">
      <c r="A83" t="s">
        <v>110</v>
      </c>
      <c r="C83">
        <v>3</v>
      </c>
      <c r="D83">
        <v>94</v>
      </c>
      <c r="E83">
        <v>55</v>
      </c>
      <c r="F83">
        <v>84.82</v>
      </c>
      <c r="G83">
        <v>228.26</v>
      </c>
      <c r="H83" s="1">
        <v>5.0000000000000001E-4</v>
      </c>
      <c r="I83" s="1">
        <v>5.9999999999999995E-4</v>
      </c>
      <c r="J83">
        <v>40.01</v>
      </c>
      <c r="K83">
        <v>258.39</v>
      </c>
      <c r="L83">
        <v>4997</v>
      </c>
      <c r="M83">
        <v>1596</v>
      </c>
      <c r="N83">
        <v>474</v>
      </c>
      <c r="O83">
        <v>1603.99</v>
      </c>
      <c r="P83">
        <v>469.45</v>
      </c>
      <c r="Q83" s="1">
        <v>0.76290000000000002</v>
      </c>
      <c r="R83" s="1">
        <v>0.99939999999999996</v>
      </c>
      <c r="S83">
        <v>233.37</v>
      </c>
      <c r="T83">
        <v>244.73</v>
      </c>
      <c r="U83">
        <v>5000</v>
      </c>
      <c r="V83">
        <v>79</v>
      </c>
      <c r="W83">
        <v>88</v>
      </c>
      <c r="X83">
        <v>78.61</v>
      </c>
      <c r="Y83">
        <v>88</v>
      </c>
      <c r="Z83" s="1">
        <v>0.76339999999999997</v>
      </c>
      <c r="AA83" s="1">
        <v>0.76339999999999997</v>
      </c>
      <c r="AB83">
        <v>10.59</v>
      </c>
      <c r="AC83">
        <v>7.04</v>
      </c>
    </row>
    <row r="84" spans="1:29" x14ac:dyDescent="0.3">
      <c r="A84" t="s">
        <v>111</v>
      </c>
      <c r="C84">
        <v>3</v>
      </c>
      <c r="D84">
        <v>86</v>
      </c>
      <c r="E84">
        <v>50</v>
      </c>
      <c r="F84">
        <v>86.34</v>
      </c>
      <c r="G84">
        <v>50.06</v>
      </c>
      <c r="H84" s="1">
        <v>4.0000000000000002E-4</v>
      </c>
      <c r="I84" s="1">
        <v>5.9999999999999995E-4</v>
      </c>
      <c r="J84">
        <v>9.49</v>
      </c>
      <c r="K84">
        <v>1.84</v>
      </c>
      <c r="L84">
        <v>4997</v>
      </c>
      <c r="M84">
        <v>1747</v>
      </c>
      <c r="N84">
        <v>542</v>
      </c>
      <c r="O84">
        <v>1736.23</v>
      </c>
      <c r="P84">
        <v>571.23</v>
      </c>
      <c r="Q84" s="1">
        <v>0.65600000000000003</v>
      </c>
      <c r="R84" s="1">
        <v>0.99939999999999996</v>
      </c>
      <c r="S84">
        <v>309.69</v>
      </c>
      <c r="T84">
        <v>534.78</v>
      </c>
      <c r="U84">
        <v>5000</v>
      </c>
      <c r="V84">
        <v>79</v>
      </c>
      <c r="W84">
        <v>87</v>
      </c>
      <c r="X84">
        <v>78.52</v>
      </c>
      <c r="Y84">
        <v>87.61</v>
      </c>
      <c r="Z84" s="1">
        <v>0.65639999999999998</v>
      </c>
      <c r="AA84" s="1">
        <v>0.65639999999999998</v>
      </c>
      <c r="AB84">
        <v>10.38</v>
      </c>
      <c r="AC84">
        <v>7.31</v>
      </c>
    </row>
    <row r="85" spans="1:29" x14ac:dyDescent="0.3">
      <c r="A85" t="s">
        <v>112</v>
      </c>
      <c r="C85">
        <v>1</v>
      </c>
      <c r="D85">
        <v>103</v>
      </c>
      <c r="E85">
        <v>7</v>
      </c>
      <c r="F85">
        <v>102.74</v>
      </c>
      <c r="G85">
        <v>7.23</v>
      </c>
      <c r="H85" s="1">
        <v>2.0000000000000001E-4</v>
      </c>
      <c r="I85" s="1">
        <v>2.0000000000000001E-4</v>
      </c>
      <c r="J85">
        <v>0</v>
      </c>
      <c r="K85">
        <v>0</v>
      </c>
      <c r="L85">
        <v>4999</v>
      </c>
      <c r="M85">
        <v>1670</v>
      </c>
      <c r="N85">
        <v>161</v>
      </c>
      <c r="O85">
        <v>1733.49</v>
      </c>
      <c r="P85">
        <v>191.75</v>
      </c>
      <c r="Q85" s="1">
        <v>0.95779999999999998</v>
      </c>
      <c r="R85" s="1">
        <v>0.99980000000000002</v>
      </c>
      <c r="S85">
        <v>302.69</v>
      </c>
      <c r="T85">
        <v>344.8</v>
      </c>
      <c r="U85">
        <v>5000</v>
      </c>
      <c r="V85">
        <v>80</v>
      </c>
      <c r="W85">
        <v>88</v>
      </c>
      <c r="X85">
        <v>79.430000000000007</v>
      </c>
      <c r="Y85">
        <v>88.24</v>
      </c>
      <c r="Z85" s="1">
        <v>0.95799999999999996</v>
      </c>
      <c r="AA85" s="1">
        <v>0.95799999999999996</v>
      </c>
      <c r="AB85">
        <v>10.27</v>
      </c>
      <c r="AC85">
        <v>6.75</v>
      </c>
    </row>
    <row r="86" spans="1:29" x14ac:dyDescent="0.3">
      <c r="A86" t="s">
        <v>113</v>
      </c>
      <c r="C86">
        <v>1</v>
      </c>
      <c r="D86">
        <v>78</v>
      </c>
      <c r="E86">
        <v>6</v>
      </c>
      <c r="F86">
        <v>78.44</v>
      </c>
      <c r="G86">
        <v>6.32</v>
      </c>
      <c r="H86" s="1">
        <v>2.0000000000000001E-4</v>
      </c>
      <c r="I86" s="1">
        <v>2.0000000000000001E-4</v>
      </c>
      <c r="J86">
        <v>0</v>
      </c>
      <c r="K86">
        <v>0</v>
      </c>
      <c r="L86">
        <v>4999</v>
      </c>
      <c r="M86">
        <v>2091</v>
      </c>
      <c r="N86">
        <v>679</v>
      </c>
      <c r="O86">
        <v>2060.5300000000002</v>
      </c>
      <c r="P86">
        <v>703.22</v>
      </c>
      <c r="Q86" s="1">
        <v>0.92330000000000001</v>
      </c>
      <c r="R86" s="1">
        <v>0.99980000000000002</v>
      </c>
      <c r="S86">
        <v>287.58</v>
      </c>
      <c r="T86">
        <v>205.11</v>
      </c>
      <c r="U86">
        <v>5000</v>
      </c>
      <c r="V86">
        <v>80</v>
      </c>
      <c r="W86">
        <v>88</v>
      </c>
      <c r="X86">
        <v>79.75</v>
      </c>
      <c r="Y86">
        <v>87.91</v>
      </c>
      <c r="Z86" s="1">
        <v>0.92349999999999999</v>
      </c>
      <c r="AA86" s="1">
        <v>0.92349999999999999</v>
      </c>
      <c r="AB86">
        <v>10.31</v>
      </c>
      <c r="AC86">
        <v>7.06</v>
      </c>
    </row>
    <row r="87" spans="1:29" x14ac:dyDescent="0.3">
      <c r="A87" t="s">
        <v>114</v>
      </c>
      <c r="C87">
        <v>3</v>
      </c>
      <c r="D87">
        <v>107</v>
      </c>
      <c r="E87">
        <v>14</v>
      </c>
      <c r="F87">
        <v>100.01</v>
      </c>
      <c r="G87">
        <v>11.09</v>
      </c>
      <c r="H87" s="1">
        <v>5.0000000000000001E-4</v>
      </c>
      <c r="I87" s="1">
        <v>5.9999999999999995E-4</v>
      </c>
      <c r="J87">
        <v>18.170000000000002</v>
      </c>
      <c r="K87">
        <v>6.1</v>
      </c>
      <c r="L87">
        <v>4997</v>
      </c>
      <c r="M87">
        <v>2503</v>
      </c>
      <c r="N87">
        <v>21</v>
      </c>
      <c r="O87">
        <v>2505.17</v>
      </c>
      <c r="P87">
        <v>27.81</v>
      </c>
      <c r="Q87" s="1">
        <v>0.87470000000000003</v>
      </c>
      <c r="R87" s="1">
        <v>0.99939999999999996</v>
      </c>
      <c r="S87">
        <v>326.22000000000003</v>
      </c>
      <c r="T87">
        <v>66.38</v>
      </c>
      <c r="U87">
        <v>5000</v>
      </c>
      <c r="V87">
        <v>80</v>
      </c>
      <c r="W87">
        <v>88</v>
      </c>
      <c r="X87">
        <v>79.489999999999995</v>
      </c>
      <c r="Y87">
        <v>88.22</v>
      </c>
      <c r="Z87" s="1">
        <v>0.87519999999999998</v>
      </c>
      <c r="AA87" s="1">
        <v>0.87519999999999998</v>
      </c>
      <c r="AB87">
        <v>10.5</v>
      </c>
      <c r="AC87">
        <v>7</v>
      </c>
    </row>
    <row r="88" spans="1:29" x14ac:dyDescent="0.3">
      <c r="A88" t="s">
        <v>115</v>
      </c>
      <c r="C88">
        <v>4</v>
      </c>
      <c r="D88">
        <v>36</v>
      </c>
      <c r="E88">
        <v>7</v>
      </c>
      <c r="F88">
        <v>46.07</v>
      </c>
      <c r="G88">
        <v>9.61</v>
      </c>
      <c r="H88" s="1">
        <v>1.47E-2</v>
      </c>
      <c r="I88" s="1">
        <v>0.66669999999999996</v>
      </c>
      <c r="J88">
        <v>29.58</v>
      </c>
      <c r="K88">
        <v>4.8499999999999996</v>
      </c>
      <c r="L88">
        <v>2</v>
      </c>
      <c r="M88">
        <v>11813</v>
      </c>
      <c r="N88">
        <v>51</v>
      </c>
      <c r="O88">
        <v>53575.1</v>
      </c>
      <c r="P88">
        <v>47826.21</v>
      </c>
      <c r="Q88" s="1">
        <v>7.4000000000000003E-3</v>
      </c>
      <c r="R88" s="1">
        <v>0.33329999999999999</v>
      </c>
      <c r="S88">
        <v>42027.29</v>
      </c>
      <c r="T88">
        <v>47776.18</v>
      </c>
      <c r="U88">
        <v>6</v>
      </c>
      <c r="V88">
        <v>85</v>
      </c>
      <c r="W88">
        <v>86</v>
      </c>
      <c r="X88">
        <v>88.67</v>
      </c>
      <c r="Y88">
        <v>81.67</v>
      </c>
      <c r="Z88" s="1">
        <v>2.2100000000000002E-2</v>
      </c>
      <c r="AA88" s="1">
        <v>2.2100000000000002E-2</v>
      </c>
      <c r="AB88">
        <v>15.86</v>
      </c>
      <c r="AC88">
        <v>10.47</v>
      </c>
    </row>
    <row r="89" spans="1:29" x14ac:dyDescent="0.3">
      <c r="A89" t="s">
        <v>116</v>
      </c>
      <c r="C89">
        <v>2</v>
      </c>
      <c r="D89">
        <v>80</v>
      </c>
      <c r="E89">
        <v>4</v>
      </c>
      <c r="F89">
        <v>82.13</v>
      </c>
      <c r="G89">
        <v>10.65</v>
      </c>
      <c r="H89" s="1">
        <v>4.0000000000000002E-4</v>
      </c>
      <c r="I89" s="1">
        <v>4.0000000000000002E-4</v>
      </c>
      <c r="J89">
        <v>3.69</v>
      </c>
      <c r="K89">
        <v>7.13</v>
      </c>
      <c r="L89">
        <v>4998</v>
      </c>
      <c r="M89">
        <v>1334</v>
      </c>
      <c r="N89">
        <v>19</v>
      </c>
      <c r="O89">
        <v>1353.86</v>
      </c>
      <c r="P89">
        <v>71.06</v>
      </c>
      <c r="Q89" s="1">
        <v>0.96130000000000004</v>
      </c>
      <c r="R89" s="1">
        <v>0.99960000000000004</v>
      </c>
      <c r="S89">
        <v>229.38</v>
      </c>
      <c r="T89">
        <v>1765.43</v>
      </c>
      <c r="U89">
        <v>5000</v>
      </c>
      <c r="V89">
        <v>79</v>
      </c>
      <c r="W89">
        <v>87</v>
      </c>
      <c r="X89">
        <v>78.53</v>
      </c>
      <c r="Y89">
        <v>87.72</v>
      </c>
      <c r="Z89" s="1">
        <v>0.9617</v>
      </c>
      <c r="AA89" s="1">
        <v>0.9617</v>
      </c>
      <c r="AB89">
        <v>10.45</v>
      </c>
      <c r="AC89">
        <v>7.01</v>
      </c>
    </row>
    <row r="90" spans="1:29" x14ac:dyDescent="0.3">
      <c r="A90" t="s">
        <v>117</v>
      </c>
      <c r="C90">
        <v>6</v>
      </c>
      <c r="D90">
        <v>77</v>
      </c>
      <c r="E90">
        <v>8</v>
      </c>
      <c r="F90">
        <v>95.16</v>
      </c>
      <c r="G90">
        <v>327.71</v>
      </c>
      <c r="H90" s="1">
        <v>6.9999999999999999E-4</v>
      </c>
      <c r="I90" s="1">
        <v>1.1999999999999999E-3</v>
      </c>
      <c r="J90">
        <v>46.44</v>
      </c>
      <c r="K90">
        <v>708.09</v>
      </c>
      <c r="L90">
        <v>4994</v>
      </c>
      <c r="M90">
        <v>1596</v>
      </c>
      <c r="N90">
        <v>6732</v>
      </c>
      <c r="O90">
        <v>1559.04</v>
      </c>
      <c r="P90">
        <v>6854.3</v>
      </c>
      <c r="Q90" s="1">
        <v>0.58960000000000001</v>
      </c>
      <c r="R90" s="1">
        <v>0.99880000000000002</v>
      </c>
      <c r="S90">
        <v>302.31</v>
      </c>
      <c r="T90">
        <v>5113.51</v>
      </c>
      <c r="U90">
        <v>5000</v>
      </c>
      <c r="V90">
        <v>79</v>
      </c>
      <c r="W90">
        <v>89</v>
      </c>
      <c r="X90">
        <v>78.75</v>
      </c>
      <c r="Y90">
        <v>88.9</v>
      </c>
      <c r="Z90" s="1">
        <v>0.59030000000000005</v>
      </c>
      <c r="AA90" s="1">
        <v>0.59030000000000005</v>
      </c>
      <c r="AB90">
        <v>10.71</v>
      </c>
      <c r="AC90">
        <v>7.35</v>
      </c>
    </row>
    <row r="91" spans="1:29" x14ac:dyDescent="0.3">
      <c r="A91" t="s">
        <v>118</v>
      </c>
      <c r="C91">
        <v>3</v>
      </c>
      <c r="D91">
        <v>135</v>
      </c>
      <c r="E91">
        <v>40</v>
      </c>
      <c r="F91">
        <v>134.36000000000001</v>
      </c>
      <c r="G91">
        <v>6926.73</v>
      </c>
      <c r="H91" s="1">
        <v>5.0000000000000001E-4</v>
      </c>
      <c r="I91" s="1">
        <v>5.9999999999999995E-4</v>
      </c>
      <c r="J91">
        <v>21.89</v>
      </c>
      <c r="K91">
        <v>9753.8700000000008</v>
      </c>
      <c r="L91">
        <v>4997</v>
      </c>
      <c r="M91">
        <v>2288</v>
      </c>
      <c r="N91">
        <v>20</v>
      </c>
      <c r="O91">
        <v>2281.85</v>
      </c>
      <c r="P91">
        <v>41.53</v>
      </c>
      <c r="Q91" s="1">
        <v>0.85099999999999998</v>
      </c>
      <c r="R91" s="1">
        <v>0.99939999999999996</v>
      </c>
      <c r="S91">
        <v>295.55</v>
      </c>
      <c r="T91">
        <v>609.39</v>
      </c>
      <c r="U91">
        <v>5000</v>
      </c>
      <c r="V91">
        <v>79</v>
      </c>
      <c r="W91">
        <v>88</v>
      </c>
      <c r="X91">
        <v>78.73</v>
      </c>
      <c r="Y91">
        <v>87.94</v>
      </c>
      <c r="Z91" s="1">
        <v>0.85150000000000003</v>
      </c>
      <c r="AA91" s="1">
        <v>0.85150000000000003</v>
      </c>
      <c r="AB91">
        <v>10.35</v>
      </c>
      <c r="AC91">
        <v>6.94</v>
      </c>
    </row>
    <row r="92" spans="1:29" x14ac:dyDescent="0.3">
      <c r="A92" t="s">
        <v>119</v>
      </c>
      <c r="C92">
        <v>2</v>
      </c>
      <c r="D92">
        <v>37</v>
      </c>
      <c r="E92">
        <v>3</v>
      </c>
      <c r="F92">
        <v>52.53</v>
      </c>
      <c r="G92">
        <v>3.52</v>
      </c>
      <c r="H92" s="1">
        <v>1.0800000000000001E-2</v>
      </c>
      <c r="I92" s="1">
        <v>1</v>
      </c>
      <c r="J92">
        <v>16.010000000000002</v>
      </c>
      <c r="K92">
        <v>0.7</v>
      </c>
      <c r="L92">
        <v>0</v>
      </c>
      <c r="M92">
        <v>1</v>
      </c>
      <c r="N92">
        <v>1</v>
      </c>
      <c r="O92">
        <v>0</v>
      </c>
      <c r="P92">
        <v>0</v>
      </c>
      <c r="Q92" s="1">
        <v>0</v>
      </c>
      <c r="R92" s="1">
        <v>0</v>
      </c>
      <c r="S92">
        <v>0</v>
      </c>
      <c r="T92">
        <v>0</v>
      </c>
      <c r="U92">
        <v>2</v>
      </c>
      <c r="V92">
        <v>51</v>
      </c>
      <c r="W92">
        <v>59</v>
      </c>
      <c r="X92">
        <v>65</v>
      </c>
      <c r="Y92">
        <v>69.5</v>
      </c>
      <c r="Z92" s="1">
        <v>1.0800000000000001E-2</v>
      </c>
      <c r="AA92" s="1">
        <v>1.0800000000000001E-2</v>
      </c>
      <c r="AB92">
        <v>15</v>
      </c>
      <c r="AC92">
        <v>11.5</v>
      </c>
    </row>
    <row r="93" spans="1:29" x14ac:dyDescent="0.3">
      <c r="A93" t="s">
        <v>120</v>
      </c>
      <c r="C93">
        <v>3</v>
      </c>
      <c r="D93">
        <v>98</v>
      </c>
      <c r="E93">
        <v>50</v>
      </c>
      <c r="F93">
        <v>82.93</v>
      </c>
      <c r="G93">
        <v>36.04</v>
      </c>
      <c r="H93" s="1">
        <v>5.0000000000000001E-4</v>
      </c>
      <c r="I93" s="1">
        <v>5.9999999999999995E-4</v>
      </c>
      <c r="J93">
        <v>24.89</v>
      </c>
      <c r="K93">
        <v>23.19</v>
      </c>
      <c r="L93">
        <v>4997</v>
      </c>
      <c r="M93">
        <v>1334</v>
      </c>
      <c r="N93">
        <v>379</v>
      </c>
      <c r="O93">
        <v>1345.31</v>
      </c>
      <c r="P93">
        <v>402.64</v>
      </c>
      <c r="Q93" s="1">
        <v>0.89649999999999996</v>
      </c>
      <c r="R93" s="1">
        <v>0.99939999999999996</v>
      </c>
      <c r="S93">
        <v>318.99</v>
      </c>
      <c r="T93">
        <v>1288.94</v>
      </c>
      <c r="U93">
        <v>5000</v>
      </c>
      <c r="V93">
        <v>79</v>
      </c>
      <c r="W93">
        <v>88</v>
      </c>
      <c r="X93">
        <v>78.69</v>
      </c>
      <c r="Y93">
        <v>87.82</v>
      </c>
      <c r="Z93" s="1">
        <v>0.89700000000000002</v>
      </c>
      <c r="AA93" s="1">
        <v>0.89700000000000002</v>
      </c>
      <c r="AB93">
        <v>10.53</v>
      </c>
      <c r="AC93">
        <v>7.02</v>
      </c>
    </row>
    <row r="94" spans="1:29" x14ac:dyDescent="0.3">
      <c r="A94" t="s">
        <v>121</v>
      </c>
      <c r="C94">
        <v>6</v>
      </c>
      <c r="D94">
        <v>56</v>
      </c>
      <c r="E94">
        <v>39</v>
      </c>
      <c r="F94">
        <v>71.180000000000007</v>
      </c>
      <c r="G94">
        <v>372.63</v>
      </c>
      <c r="H94" s="1">
        <v>8.9999999999999998E-4</v>
      </c>
      <c r="I94" s="1">
        <v>1.1999999999999999E-3</v>
      </c>
      <c r="J94">
        <v>44.32</v>
      </c>
      <c r="K94">
        <v>527.47</v>
      </c>
      <c r="L94">
        <v>4994</v>
      </c>
      <c r="M94">
        <v>1526</v>
      </c>
      <c r="N94">
        <v>743</v>
      </c>
      <c r="O94">
        <v>1571.26</v>
      </c>
      <c r="P94">
        <v>740.19</v>
      </c>
      <c r="Q94" s="1">
        <v>0.71889999999999998</v>
      </c>
      <c r="R94" s="1">
        <v>0.99880000000000002</v>
      </c>
      <c r="S94">
        <v>503.03</v>
      </c>
      <c r="T94">
        <v>302.5</v>
      </c>
      <c r="U94">
        <v>5000</v>
      </c>
      <c r="V94">
        <v>79</v>
      </c>
      <c r="W94">
        <v>88</v>
      </c>
      <c r="X94">
        <v>78.459999999999994</v>
      </c>
      <c r="Y94">
        <v>87.82</v>
      </c>
      <c r="Z94" s="1">
        <v>0.71970000000000001</v>
      </c>
      <c r="AA94" s="1">
        <v>0.71970000000000001</v>
      </c>
      <c r="AB94">
        <v>10.44</v>
      </c>
      <c r="AC94">
        <v>7.12</v>
      </c>
    </row>
    <row r="95" spans="1:29" x14ac:dyDescent="0.3">
      <c r="A95" t="s">
        <v>122</v>
      </c>
      <c r="C95">
        <v>3</v>
      </c>
      <c r="D95">
        <v>31</v>
      </c>
      <c r="E95">
        <v>5</v>
      </c>
      <c r="F95">
        <v>52.59</v>
      </c>
      <c r="G95">
        <v>30.29</v>
      </c>
      <c r="H95" s="1">
        <v>4.0000000000000002E-4</v>
      </c>
      <c r="I95" s="1">
        <v>5.9999999999999995E-4</v>
      </c>
      <c r="J95">
        <v>42.78</v>
      </c>
      <c r="K95">
        <v>36.6</v>
      </c>
      <c r="L95">
        <v>4997</v>
      </c>
      <c r="M95">
        <v>2091</v>
      </c>
      <c r="N95">
        <v>147</v>
      </c>
      <c r="O95">
        <v>2120.08</v>
      </c>
      <c r="P95">
        <v>148.69999999999999</v>
      </c>
      <c r="Q95" s="1">
        <v>0.59899999999999998</v>
      </c>
      <c r="R95" s="1">
        <v>0.99939999999999996</v>
      </c>
      <c r="S95">
        <v>287.19</v>
      </c>
      <c r="T95">
        <v>118.85</v>
      </c>
      <c r="U95">
        <v>5000</v>
      </c>
      <c r="V95">
        <v>78</v>
      </c>
      <c r="W95">
        <v>87</v>
      </c>
      <c r="X95">
        <v>78.209999999999994</v>
      </c>
      <c r="Y95">
        <v>87.67</v>
      </c>
      <c r="Z95" s="1">
        <v>0.59940000000000004</v>
      </c>
      <c r="AA95" s="1">
        <v>0.59940000000000004</v>
      </c>
      <c r="AB95">
        <v>10.43</v>
      </c>
      <c r="AC95">
        <v>7.36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zoomScale="85" zoomScaleNormal="85" workbookViewId="0">
      <selection activeCell="H2" activeCellId="1" sqref="A2:A29 H2:H29"/>
    </sheetView>
  </sheetViews>
  <sheetFormatPr defaultRowHeight="14.4" x14ac:dyDescent="0.3"/>
  <sheetData>
    <row r="1" spans="1:9" x14ac:dyDescent="0.3">
      <c r="D1" t="s">
        <v>151</v>
      </c>
      <c r="F1" t="s">
        <v>152</v>
      </c>
      <c r="H1" t="s">
        <v>153</v>
      </c>
    </row>
    <row r="2" spans="1:9" x14ac:dyDescent="0.3">
      <c r="A2" t="s">
        <v>123</v>
      </c>
      <c r="B2">
        <v>7.0000000000000007E-2</v>
      </c>
      <c r="C2">
        <f>RANK(B2,$B$2:$B$29)</f>
        <v>18</v>
      </c>
      <c r="D2">
        <v>29</v>
      </c>
      <c r="E2">
        <f>RANK(D2,$D$2:$D$29)</f>
        <v>22</v>
      </c>
      <c r="F2">
        <v>20</v>
      </c>
      <c r="G2">
        <f>RANK(F2,$F$2:$F$29)</f>
        <v>20</v>
      </c>
      <c r="H2">
        <v>135</v>
      </c>
      <c r="I2">
        <f>RANK(H2,$H$2:$H$29)</f>
        <v>25</v>
      </c>
    </row>
    <row r="3" spans="1:9" x14ac:dyDescent="0.3">
      <c r="A3" t="s">
        <v>124</v>
      </c>
      <c r="B3">
        <v>0.25</v>
      </c>
      <c r="C3">
        <f t="shared" ref="C3:C29" si="0">RANK(B3,$B$2:$B$29)</f>
        <v>13</v>
      </c>
      <c r="D3">
        <v>2288</v>
      </c>
      <c r="E3">
        <f t="shared" ref="E3:E29" si="1">RANK(D3,$D$2:$D$29)</f>
        <v>13</v>
      </c>
      <c r="F3">
        <v>22</v>
      </c>
      <c r="G3">
        <f t="shared" ref="G3:G29" si="2">RANK(F3,$F$2:$F$29)</f>
        <v>19</v>
      </c>
      <c r="H3">
        <v>253</v>
      </c>
      <c r="I3">
        <f t="shared" ref="I3:I29" si="3">RANK(H3,$H$2:$H$29)</f>
        <v>19</v>
      </c>
    </row>
    <row r="4" spans="1:9" x14ac:dyDescent="0.3">
      <c r="A4" t="s">
        <v>125</v>
      </c>
      <c r="B4">
        <v>0.27</v>
      </c>
      <c r="C4">
        <f t="shared" si="0"/>
        <v>12</v>
      </c>
      <c r="D4">
        <v>5623</v>
      </c>
      <c r="E4">
        <f t="shared" si="1"/>
        <v>3</v>
      </c>
      <c r="F4">
        <v>11548</v>
      </c>
      <c r="G4">
        <f t="shared" si="2"/>
        <v>1</v>
      </c>
      <c r="H4">
        <v>1165</v>
      </c>
      <c r="I4">
        <f t="shared" si="3"/>
        <v>4</v>
      </c>
    </row>
    <row r="5" spans="1:9" x14ac:dyDescent="0.3">
      <c r="A5" t="s">
        <v>126</v>
      </c>
      <c r="B5">
        <v>0.21</v>
      </c>
      <c r="C5">
        <f t="shared" si="0"/>
        <v>15</v>
      </c>
      <c r="D5">
        <v>4105</v>
      </c>
      <c r="E5">
        <f t="shared" si="1"/>
        <v>7</v>
      </c>
      <c r="F5">
        <v>46</v>
      </c>
      <c r="G5">
        <f t="shared" si="2"/>
        <v>14</v>
      </c>
      <c r="H5">
        <v>161</v>
      </c>
      <c r="I5">
        <f t="shared" si="3"/>
        <v>23</v>
      </c>
    </row>
    <row r="6" spans="1:9" x14ac:dyDescent="0.3">
      <c r="A6" t="s">
        <v>127</v>
      </c>
      <c r="B6">
        <v>0.33</v>
      </c>
      <c r="C6">
        <f t="shared" si="0"/>
        <v>11</v>
      </c>
      <c r="D6">
        <v>3752</v>
      </c>
      <c r="E6">
        <f t="shared" si="1"/>
        <v>8</v>
      </c>
      <c r="F6">
        <v>19</v>
      </c>
      <c r="G6">
        <f t="shared" si="2"/>
        <v>23</v>
      </c>
      <c r="H6">
        <v>90</v>
      </c>
      <c r="I6">
        <f t="shared" si="3"/>
        <v>27</v>
      </c>
    </row>
    <row r="7" spans="1:9" x14ac:dyDescent="0.3">
      <c r="A7" t="s">
        <v>128</v>
      </c>
      <c r="B7">
        <v>0</v>
      </c>
      <c r="C7">
        <f t="shared" si="0"/>
        <v>19</v>
      </c>
      <c r="D7">
        <v>23</v>
      </c>
      <c r="E7">
        <f t="shared" si="1"/>
        <v>24</v>
      </c>
      <c r="F7">
        <v>17</v>
      </c>
      <c r="G7">
        <f t="shared" si="2"/>
        <v>27</v>
      </c>
      <c r="H7">
        <v>289</v>
      </c>
      <c r="I7">
        <f t="shared" si="3"/>
        <v>18</v>
      </c>
    </row>
    <row r="8" spans="1:9" x14ac:dyDescent="0.3">
      <c r="A8" t="s">
        <v>129</v>
      </c>
      <c r="B8">
        <v>0.64</v>
      </c>
      <c r="C8">
        <f t="shared" si="0"/>
        <v>4</v>
      </c>
      <c r="D8">
        <v>4698</v>
      </c>
      <c r="E8">
        <f t="shared" si="1"/>
        <v>5</v>
      </c>
      <c r="F8">
        <v>11040</v>
      </c>
      <c r="G8">
        <f t="shared" si="2"/>
        <v>3</v>
      </c>
      <c r="H8">
        <v>1065</v>
      </c>
      <c r="I8">
        <f t="shared" si="3"/>
        <v>6</v>
      </c>
    </row>
    <row r="9" spans="1:9" x14ac:dyDescent="0.3">
      <c r="A9" t="s">
        <v>130</v>
      </c>
      <c r="B9">
        <v>0</v>
      </c>
      <c r="C9">
        <f t="shared" si="0"/>
        <v>19</v>
      </c>
      <c r="D9">
        <v>161</v>
      </c>
      <c r="E9">
        <f t="shared" si="1"/>
        <v>18</v>
      </c>
      <c r="F9">
        <v>19</v>
      </c>
      <c r="G9">
        <f t="shared" si="2"/>
        <v>23</v>
      </c>
      <c r="H9">
        <v>379</v>
      </c>
      <c r="I9">
        <f t="shared" si="3"/>
        <v>13</v>
      </c>
    </row>
    <row r="10" spans="1:9" x14ac:dyDescent="0.3">
      <c r="A10" t="s">
        <v>131</v>
      </c>
      <c r="B10">
        <v>0.55000000000000004</v>
      </c>
      <c r="C10">
        <f t="shared" si="0"/>
        <v>5</v>
      </c>
      <c r="D10">
        <v>6153</v>
      </c>
      <c r="E10">
        <f t="shared" si="1"/>
        <v>2</v>
      </c>
      <c r="F10">
        <v>9647</v>
      </c>
      <c r="G10">
        <f t="shared" si="2"/>
        <v>7</v>
      </c>
      <c r="H10">
        <v>743</v>
      </c>
      <c r="I10">
        <f t="shared" si="3"/>
        <v>8</v>
      </c>
    </row>
    <row r="11" spans="1:9" x14ac:dyDescent="0.3">
      <c r="A11" t="s">
        <v>132</v>
      </c>
      <c r="B11">
        <v>0.23</v>
      </c>
      <c r="C11">
        <f t="shared" si="0"/>
        <v>14</v>
      </c>
      <c r="D11">
        <v>94</v>
      </c>
      <c r="E11">
        <f t="shared" si="1"/>
        <v>19</v>
      </c>
      <c r="F11">
        <v>1670</v>
      </c>
      <c r="G11">
        <f t="shared" si="2"/>
        <v>11</v>
      </c>
      <c r="H11">
        <v>193</v>
      </c>
      <c r="I11">
        <f t="shared" si="3"/>
        <v>20</v>
      </c>
    </row>
    <row r="12" spans="1:9" x14ac:dyDescent="0.3">
      <c r="A12" t="s">
        <v>133</v>
      </c>
      <c r="B12">
        <v>0</v>
      </c>
      <c r="C12">
        <f t="shared" si="0"/>
        <v>19</v>
      </c>
      <c r="D12">
        <v>27</v>
      </c>
      <c r="E12">
        <f t="shared" si="1"/>
        <v>23</v>
      </c>
      <c r="F12">
        <v>20</v>
      </c>
      <c r="G12">
        <f t="shared" si="2"/>
        <v>20</v>
      </c>
      <c r="H12">
        <v>433</v>
      </c>
      <c r="I12">
        <f t="shared" si="3"/>
        <v>12</v>
      </c>
    </row>
    <row r="13" spans="1:9" x14ac:dyDescent="0.3">
      <c r="A13" t="s">
        <v>134</v>
      </c>
      <c r="B13">
        <v>0.81</v>
      </c>
      <c r="C13">
        <f t="shared" si="0"/>
        <v>1</v>
      </c>
      <c r="D13">
        <v>5376</v>
      </c>
      <c r="E13">
        <f t="shared" si="1"/>
        <v>4</v>
      </c>
      <c r="F13">
        <v>10090</v>
      </c>
      <c r="G13">
        <f t="shared" si="2"/>
        <v>6</v>
      </c>
      <c r="H13">
        <v>2091</v>
      </c>
      <c r="I13">
        <f t="shared" si="3"/>
        <v>2</v>
      </c>
    </row>
    <row r="14" spans="1:9" x14ac:dyDescent="0.3">
      <c r="A14" t="s">
        <v>135</v>
      </c>
      <c r="B14">
        <v>0.66</v>
      </c>
      <c r="C14">
        <f t="shared" si="0"/>
        <v>3</v>
      </c>
      <c r="D14">
        <v>3278</v>
      </c>
      <c r="E14">
        <f t="shared" si="1"/>
        <v>11</v>
      </c>
      <c r="F14">
        <v>11548</v>
      </c>
      <c r="G14">
        <f t="shared" si="2"/>
        <v>1</v>
      </c>
      <c r="H14">
        <v>1827</v>
      </c>
      <c r="I14">
        <f t="shared" si="3"/>
        <v>3</v>
      </c>
    </row>
    <row r="15" spans="1:9" x14ac:dyDescent="0.3">
      <c r="A15" t="s">
        <v>136</v>
      </c>
      <c r="B15">
        <v>0</v>
      </c>
      <c r="C15">
        <f t="shared" si="0"/>
        <v>19</v>
      </c>
      <c r="D15">
        <v>22</v>
      </c>
      <c r="E15">
        <f t="shared" si="1"/>
        <v>25</v>
      </c>
      <c r="F15">
        <v>19</v>
      </c>
      <c r="G15">
        <f t="shared" si="2"/>
        <v>23</v>
      </c>
      <c r="H15">
        <v>346</v>
      </c>
      <c r="I15">
        <f t="shared" si="3"/>
        <v>14</v>
      </c>
    </row>
    <row r="16" spans="1:9" x14ac:dyDescent="0.3">
      <c r="A16" t="s">
        <v>137</v>
      </c>
      <c r="B16">
        <v>0</v>
      </c>
      <c r="C16">
        <f t="shared" si="0"/>
        <v>19</v>
      </c>
      <c r="D16">
        <v>1911</v>
      </c>
      <c r="E16">
        <f t="shared" si="1"/>
        <v>14</v>
      </c>
      <c r="F16">
        <v>29</v>
      </c>
      <c r="G16">
        <f t="shared" si="2"/>
        <v>16</v>
      </c>
      <c r="H16">
        <v>474</v>
      </c>
      <c r="I16">
        <f t="shared" si="3"/>
        <v>11</v>
      </c>
    </row>
    <row r="17" spans="1:9" x14ac:dyDescent="0.3">
      <c r="A17" t="s">
        <v>138</v>
      </c>
      <c r="B17">
        <v>0.48</v>
      </c>
      <c r="C17">
        <f t="shared" si="0"/>
        <v>7</v>
      </c>
      <c r="D17">
        <v>679</v>
      </c>
      <c r="E17">
        <f t="shared" si="1"/>
        <v>16</v>
      </c>
      <c r="F17">
        <v>6732</v>
      </c>
      <c r="G17">
        <f t="shared" si="2"/>
        <v>10</v>
      </c>
      <c r="H17">
        <v>743</v>
      </c>
      <c r="I17">
        <f t="shared" si="3"/>
        <v>8</v>
      </c>
    </row>
    <row r="18" spans="1:9" x14ac:dyDescent="0.3">
      <c r="A18" s="2" t="s">
        <v>139</v>
      </c>
      <c r="B18">
        <v>0</v>
      </c>
      <c r="C18">
        <f t="shared" si="0"/>
        <v>19</v>
      </c>
      <c r="D18">
        <v>63</v>
      </c>
      <c r="E18">
        <f t="shared" si="1"/>
        <v>21</v>
      </c>
      <c r="F18">
        <v>31</v>
      </c>
      <c r="G18">
        <f t="shared" si="2"/>
        <v>15</v>
      </c>
      <c r="H18">
        <v>316</v>
      </c>
      <c r="I18">
        <f t="shared" si="3"/>
        <v>17</v>
      </c>
    </row>
    <row r="19" spans="1:9" x14ac:dyDescent="0.3">
      <c r="A19" t="s">
        <v>140</v>
      </c>
      <c r="B19">
        <v>0</v>
      </c>
      <c r="C19">
        <f t="shared" si="0"/>
        <v>19</v>
      </c>
      <c r="D19">
        <v>3587</v>
      </c>
      <c r="E19">
        <f t="shared" si="1"/>
        <v>10</v>
      </c>
      <c r="F19">
        <v>19</v>
      </c>
      <c r="G19">
        <f t="shared" si="2"/>
        <v>23</v>
      </c>
      <c r="H19">
        <v>75</v>
      </c>
      <c r="I19">
        <f t="shared" si="3"/>
        <v>28</v>
      </c>
    </row>
    <row r="20" spans="1:9" x14ac:dyDescent="0.3">
      <c r="A20" t="s">
        <v>141</v>
      </c>
      <c r="B20">
        <v>0.52</v>
      </c>
      <c r="C20">
        <f t="shared" si="0"/>
        <v>6</v>
      </c>
      <c r="D20">
        <v>3752</v>
      </c>
      <c r="E20">
        <f t="shared" si="1"/>
        <v>8</v>
      </c>
      <c r="F20">
        <v>1165</v>
      </c>
      <c r="G20">
        <f t="shared" si="2"/>
        <v>12</v>
      </c>
      <c r="H20">
        <v>176</v>
      </c>
      <c r="I20">
        <f t="shared" si="3"/>
        <v>22</v>
      </c>
    </row>
    <row r="21" spans="1:9" x14ac:dyDescent="0.3">
      <c r="A21" t="s">
        <v>142</v>
      </c>
      <c r="B21">
        <v>0.13</v>
      </c>
      <c r="C21">
        <f t="shared" si="0"/>
        <v>17</v>
      </c>
      <c r="D21">
        <v>22</v>
      </c>
      <c r="E21">
        <f t="shared" si="1"/>
        <v>25</v>
      </c>
      <c r="F21">
        <v>28</v>
      </c>
      <c r="G21">
        <f t="shared" si="2"/>
        <v>17</v>
      </c>
      <c r="H21">
        <v>135</v>
      </c>
      <c r="I21">
        <f t="shared" si="3"/>
        <v>25</v>
      </c>
    </row>
    <row r="22" spans="1:9" x14ac:dyDescent="0.3">
      <c r="A22" t="s">
        <v>143</v>
      </c>
      <c r="B22">
        <v>0.38</v>
      </c>
      <c r="C22">
        <f t="shared" si="0"/>
        <v>9</v>
      </c>
      <c r="D22">
        <v>2618</v>
      </c>
      <c r="E22">
        <f t="shared" si="1"/>
        <v>12</v>
      </c>
      <c r="F22">
        <v>11040</v>
      </c>
      <c r="G22">
        <f t="shared" si="2"/>
        <v>3</v>
      </c>
      <c r="H22">
        <v>1165</v>
      </c>
      <c r="I22">
        <f t="shared" si="3"/>
        <v>4</v>
      </c>
    </row>
    <row r="23" spans="1:9" x14ac:dyDescent="0.3">
      <c r="A23" t="s">
        <v>144</v>
      </c>
      <c r="B23">
        <v>0</v>
      </c>
      <c r="C23">
        <f t="shared" si="0"/>
        <v>19</v>
      </c>
      <c r="D23">
        <v>94</v>
      </c>
      <c r="E23">
        <f t="shared" si="1"/>
        <v>19</v>
      </c>
      <c r="F23">
        <v>17</v>
      </c>
      <c r="G23">
        <f t="shared" si="2"/>
        <v>27</v>
      </c>
      <c r="H23">
        <v>346</v>
      </c>
      <c r="I23">
        <f t="shared" si="3"/>
        <v>14</v>
      </c>
    </row>
    <row r="24" spans="1:9" x14ac:dyDescent="0.3">
      <c r="A24" s="2" t="s">
        <v>145</v>
      </c>
      <c r="B24">
        <v>0.34</v>
      </c>
      <c r="C24">
        <f t="shared" si="0"/>
        <v>10</v>
      </c>
      <c r="D24">
        <v>1334</v>
      </c>
      <c r="E24">
        <f t="shared" si="1"/>
        <v>15</v>
      </c>
      <c r="F24">
        <v>9222</v>
      </c>
      <c r="G24">
        <f t="shared" si="2"/>
        <v>9</v>
      </c>
      <c r="H24">
        <v>542</v>
      </c>
      <c r="I24">
        <f t="shared" si="3"/>
        <v>10</v>
      </c>
    </row>
    <row r="25" spans="1:9" x14ac:dyDescent="0.3">
      <c r="A25" s="2" t="s">
        <v>146</v>
      </c>
      <c r="B25">
        <v>0</v>
      </c>
      <c r="C25">
        <f t="shared" si="0"/>
        <v>19</v>
      </c>
      <c r="D25">
        <v>21</v>
      </c>
      <c r="E25">
        <f t="shared" si="1"/>
        <v>28</v>
      </c>
      <c r="F25">
        <v>20</v>
      </c>
      <c r="G25">
        <f t="shared" si="2"/>
        <v>20</v>
      </c>
      <c r="H25">
        <v>147</v>
      </c>
      <c r="I25">
        <f t="shared" si="3"/>
        <v>24</v>
      </c>
    </row>
    <row r="26" spans="1:9" x14ac:dyDescent="0.3">
      <c r="A26" t="s">
        <v>147</v>
      </c>
      <c r="B26">
        <v>0.15</v>
      </c>
      <c r="C26">
        <f t="shared" si="0"/>
        <v>16</v>
      </c>
      <c r="D26">
        <v>414</v>
      </c>
      <c r="E26">
        <f t="shared" si="1"/>
        <v>17</v>
      </c>
      <c r="F26">
        <v>777</v>
      </c>
      <c r="G26">
        <f t="shared" si="2"/>
        <v>13</v>
      </c>
      <c r="H26">
        <v>184</v>
      </c>
      <c r="I26">
        <f t="shared" si="3"/>
        <v>21</v>
      </c>
    </row>
    <row r="27" spans="1:9" x14ac:dyDescent="0.3">
      <c r="A27" t="s">
        <v>148</v>
      </c>
      <c r="B27">
        <v>0</v>
      </c>
      <c r="C27">
        <f t="shared" si="0"/>
        <v>19</v>
      </c>
      <c r="D27">
        <v>22</v>
      </c>
      <c r="E27">
        <f t="shared" si="1"/>
        <v>25</v>
      </c>
      <c r="F27">
        <v>23</v>
      </c>
      <c r="G27">
        <f t="shared" si="2"/>
        <v>18</v>
      </c>
      <c r="H27">
        <v>331</v>
      </c>
      <c r="I27">
        <f t="shared" si="3"/>
        <v>16</v>
      </c>
    </row>
    <row r="28" spans="1:9" x14ac:dyDescent="0.3">
      <c r="A28" t="s">
        <v>149</v>
      </c>
      <c r="B28">
        <v>0.42</v>
      </c>
      <c r="C28">
        <f t="shared" si="0"/>
        <v>8</v>
      </c>
      <c r="D28">
        <v>4698</v>
      </c>
      <c r="E28">
        <f t="shared" si="1"/>
        <v>5</v>
      </c>
      <c r="F28">
        <v>10554</v>
      </c>
      <c r="G28">
        <f t="shared" si="2"/>
        <v>5</v>
      </c>
      <c r="H28">
        <v>973</v>
      </c>
      <c r="I28">
        <f t="shared" si="3"/>
        <v>7</v>
      </c>
    </row>
    <row r="29" spans="1:9" x14ac:dyDescent="0.3">
      <c r="A29" t="s">
        <v>150</v>
      </c>
      <c r="B29">
        <v>0.76</v>
      </c>
      <c r="C29">
        <f t="shared" si="0"/>
        <v>2</v>
      </c>
      <c r="D29">
        <v>6436</v>
      </c>
      <c r="E29">
        <f t="shared" si="1"/>
        <v>1</v>
      </c>
      <c r="F29">
        <v>9647</v>
      </c>
      <c r="G29">
        <f t="shared" si="2"/>
        <v>7</v>
      </c>
      <c r="H29">
        <v>6153</v>
      </c>
      <c r="I29">
        <f t="shared" si="3"/>
        <v>1</v>
      </c>
    </row>
    <row r="31" spans="1:9" x14ac:dyDescent="0.3">
      <c r="E31">
        <f>CORREL($C$2:$C$29,E2:E29)</f>
        <v>0.77038371413893314</v>
      </c>
      <c r="G31">
        <f>CORREL($C$2:$C$29,G2:G29)</f>
        <v>0.78952340591706671</v>
      </c>
      <c r="I31">
        <f>CORREL($C$2:$C$29,I2:I29)</f>
        <v>0.62581681374578335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topLeftCell="A4" workbookViewId="0">
      <selection activeCell="E30" sqref="E30"/>
    </sheetView>
  </sheetViews>
  <sheetFormatPr defaultRowHeight="14.4" x14ac:dyDescent="0.3"/>
  <sheetData>
    <row r="1" spans="1:9" x14ac:dyDescent="0.3">
      <c r="B1" t="s">
        <v>154</v>
      </c>
      <c r="C1" t="s">
        <v>161</v>
      </c>
      <c r="D1" t="s">
        <v>162</v>
      </c>
      <c r="E1" t="s">
        <v>163</v>
      </c>
      <c r="H1" s="4"/>
      <c r="I1" s="4"/>
    </row>
    <row r="2" spans="1:9" x14ac:dyDescent="0.3">
      <c r="A2" t="s">
        <v>128</v>
      </c>
      <c r="B2">
        <v>0</v>
      </c>
      <c r="C2" s="5">
        <v>0</v>
      </c>
      <c r="D2" s="5">
        <v>0</v>
      </c>
      <c r="E2" s="5">
        <v>0</v>
      </c>
      <c r="F2" s="5">
        <f>AVERAGE(C2,D2)</f>
        <v>0</v>
      </c>
      <c r="G2" s="5"/>
      <c r="H2" s="4"/>
      <c r="I2" s="4"/>
    </row>
    <row r="3" spans="1:9" x14ac:dyDescent="0.3">
      <c r="A3" t="s">
        <v>130</v>
      </c>
      <c r="B3">
        <v>0</v>
      </c>
      <c r="C3" s="5">
        <v>8.05824066141189E-3</v>
      </c>
      <c r="D3" s="5">
        <v>2.9529097831392792E-3</v>
      </c>
      <c r="E3" s="5">
        <v>4.9944506104328525E-2</v>
      </c>
      <c r="F3" s="5">
        <f t="shared" ref="F3:F31" si="0">AVERAGE(C3,D3)</f>
        <v>5.5055752222755846E-3</v>
      </c>
      <c r="G3" s="5"/>
      <c r="H3" s="4"/>
      <c r="I3" s="4"/>
    </row>
    <row r="4" spans="1:9" x14ac:dyDescent="0.3">
      <c r="A4" t="s">
        <v>155</v>
      </c>
      <c r="B4">
        <v>0</v>
      </c>
      <c r="C4" s="5">
        <v>6.8018751213105388E-4</v>
      </c>
      <c r="D4" s="5">
        <v>2.5909846251755044E-3</v>
      </c>
      <c r="E4" s="5">
        <v>7.9911209766925645E-2</v>
      </c>
      <c r="F4" s="5">
        <f t="shared" si="0"/>
        <v>1.6355860686532791E-3</v>
      </c>
      <c r="G4" s="5"/>
      <c r="H4" s="4"/>
      <c r="I4" s="4"/>
    </row>
    <row r="5" spans="1:9" x14ac:dyDescent="0.3">
      <c r="A5" t="s">
        <v>156</v>
      </c>
      <c r="B5">
        <v>0</v>
      </c>
      <c r="C5" s="5">
        <v>7.5379933930712115E-2</v>
      </c>
      <c r="D5" s="5">
        <v>2.0054468927952464E-2</v>
      </c>
      <c r="E5" s="5"/>
      <c r="F5" s="5">
        <f t="shared" si="0"/>
        <v>4.7717201429332293E-2</v>
      </c>
      <c r="G5" s="5"/>
      <c r="H5" s="4"/>
      <c r="I5" s="4"/>
    </row>
    <row r="6" spans="1:9" x14ac:dyDescent="0.3">
      <c r="A6" t="s">
        <v>136</v>
      </c>
      <c r="B6">
        <v>0</v>
      </c>
      <c r="C6" s="5">
        <v>7.7528974703357408E-4</v>
      </c>
      <c r="D6" s="5">
        <v>1.6324509236856192E-3</v>
      </c>
      <c r="E6" s="5">
        <v>3.1631520532741396E-2</v>
      </c>
      <c r="F6" s="5">
        <f t="shared" si="0"/>
        <v>1.2038703353595965E-3</v>
      </c>
      <c r="G6" s="5"/>
      <c r="H6" s="4"/>
      <c r="I6" s="4"/>
    </row>
    <row r="7" spans="1:9" x14ac:dyDescent="0.3">
      <c r="A7" t="s">
        <v>137</v>
      </c>
      <c r="B7">
        <v>0</v>
      </c>
      <c r="C7" s="5">
        <v>0.64126367833111375</v>
      </c>
      <c r="D7" s="5">
        <v>3.5563622228998414E-3</v>
      </c>
      <c r="E7" s="5">
        <v>0.10266370699223086</v>
      </c>
      <c r="F7" s="5">
        <f t="shared" si="0"/>
        <v>0.32241002027700677</v>
      </c>
      <c r="G7" s="5"/>
      <c r="H7" s="4"/>
      <c r="I7" s="4"/>
    </row>
    <row r="8" spans="1:9" x14ac:dyDescent="0.3">
      <c r="A8" t="s">
        <v>139</v>
      </c>
      <c r="B8">
        <v>0</v>
      </c>
      <c r="C8" s="5">
        <v>1.05888597846924E-2</v>
      </c>
      <c r="D8" s="5">
        <v>7.3562431843304313E-3</v>
      </c>
      <c r="E8" s="5">
        <v>1.4983351831298557E-2</v>
      </c>
      <c r="F8" s="5">
        <f t="shared" si="0"/>
        <v>8.9725514845114158E-3</v>
      </c>
      <c r="G8" s="5"/>
      <c r="H8" s="4"/>
      <c r="I8" s="4"/>
    </row>
    <row r="9" spans="1:9" x14ac:dyDescent="0.3">
      <c r="A9" t="s">
        <v>144</v>
      </c>
      <c r="B9">
        <v>0</v>
      </c>
      <c r="C9" s="5">
        <v>2.1181590383755642E-2</v>
      </c>
      <c r="D9" s="5">
        <v>3.7499478676987739E-3</v>
      </c>
      <c r="E9" s="5">
        <v>3.1631520532741396E-2</v>
      </c>
      <c r="F9" s="5">
        <f t="shared" si="0"/>
        <v>1.2465769125727208E-2</v>
      </c>
      <c r="G9" s="5"/>
      <c r="H9" s="4"/>
      <c r="I9" s="4"/>
    </row>
    <row r="10" spans="1:9" x14ac:dyDescent="0.3">
      <c r="A10" t="s">
        <v>148</v>
      </c>
      <c r="B10">
        <v>0</v>
      </c>
      <c r="C10" s="5">
        <v>7.4519398761539442E-4</v>
      </c>
      <c r="D10" s="5">
        <v>7.7059605741885116E-4</v>
      </c>
      <c r="E10" s="5">
        <v>2.3307436182019976E-2</v>
      </c>
      <c r="F10" s="5">
        <f t="shared" si="0"/>
        <v>7.5789502251712279E-4</v>
      </c>
      <c r="G10" s="5"/>
      <c r="H10" s="4"/>
      <c r="I10" s="4"/>
    </row>
    <row r="11" spans="1:9" x14ac:dyDescent="0.3">
      <c r="A11" t="s">
        <v>157</v>
      </c>
      <c r="B11">
        <v>0.01</v>
      </c>
      <c r="C11" s="5">
        <v>2.0593867531122812E-3</v>
      </c>
      <c r="D11" s="5">
        <v>-9.5525154575674986E-4</v>
      </c>
      <c r="E11" s="5"/>
      <c r="F11" s="5">
        <f t="shared" si="0"/>
        <v>5.520676036777656E-4</v>
      </c>
      <c r="G11" s="5"/>
      <c r="H11" s="4"/>
      <c r="I11" s="4"/>
    </row>
    <row r="12" spans="1:9" x14ac:dyDescent="0.3">
      <c r="A12" t="s">
        <v>123</v>
      </c>
      <c r="B12">
        <v>7.0000000000000007E-2</v>
      </c>
      <c r="C12" s="5">
        <v>5.5735381125117769E-4</v>
      </c>
      <c r="D12" s="5">
        <v>-1.6889483288837057E-3</v>
      </c>
      <c r="E12" s="5">
        <v>-8.5460599334073253E-2</v>
      </c>
      <c r="F12" s="5">
        <f t="shared" si="0"/>
        <v>-5.6579725881626404E-4</v>
      </c>
      <c r="G12" s="5"/>
      <c r="H12" s="4"/>
      <c r="I12" s="4"/>
    </row>
    <row r="13" spans="1:9" x14ac:dyDescent="0.3">
      <c r="A13" t="s">
        <v>158</v>
      </c>
      <c r="B13">
        <v>0.1</v>
      </c>
      <c r="C13" s="5">
        <v>4.2493757312745423E-3</v>
      </c>
      <c r="D13" s="5">
        <v>2.4080842018805223E-3</v>
      </c>
      <c r="E13" s="5"/>
      <c r="F13" s="5">
        <f t="shared" si="0"/>
        <v>3.3287299665775323E-3</v>
      </c>
      <c r="G13" s="5"/>
      <c r="H13" s="4"/>
      <c r="I13" s="4"/>
    </row>
    <row r="14" spans="1:9" x14ac:dyDescent="0.3">
      <c r="A14" t="s">
        <v>142</v>
      </c>
      <c r="B14">
        <v>0.13</v>
      </c>
      <c r="C14" s="5">
        <v>1.6282933026639143E-4</v>
      </c>
      <c r="D14" s="5">
        <v>-1.2661788833368498E-3</v>
      </c>
      <c r="E14" s="5">
        <v>-8.5460599334073253E-2</v>
      </c>
      <c r="F14" s="5">
        <f t="shared" si="0"/>
        <v>-5.5167477653522918E-4</v>
      </c>
      <c r="G14" s="5"/>
      <c r="H14" s="4"/>
      <c r="I14" s="4"/>
    </row>
    <row r="15" spans="1:9" x14ac:dyDescent="0.3">
      <c r="A15" t="s">
        <v>147</v>
      </c>
      <c r="B15">
        <v>0.15</v>
      </c>
      <c r="C15" s="5">
        <v>6.2605567899493536E-2</v>
      </c>
      <c r="D15" s="5">
        <v>1.089053474963058E-2</v>
      </c>
      <c r="E15" s="5">
        <v>-5.8268590455049944E-2</v>
      </c>
      <c r="F15" s="5">
        <f t="shared" si="0"/>
        <v>3.6748051324562062E-2</v>
      </c>
      <c r="G15" s="5"/>
      <c r="H15" s="4"/>
      <c r="I15" s="4"/>
    </row>
    <row r="16" spans="1:9" x14ac:dyDescent="0.3">
      <c r="A16" t="s">
        <v>159</v>
      </c>
      <c r="B16">
        <v>0.17</v>
      </c>
      <c r="C16" s="5">
        <v>7.32470568712556E-2</v>
      </c>
      <c r="D16" s="5">
        <v>4.2685038266996121E-2</v>
      </c>
      <c r="E16" s="5"/>
      <c r="F16" s="5">
        <f t="shared" si="0"/>
        <v>5.7966047569125864E-2</v>
      </c>
      <c r="G16" s="5"/>
      <c r="H16" s="4"/>
      <c r="I16" s="4"/>
    </row>
    <row r="17" spans="1:9" x14ac:dyDescent="0.3">
      <c r="A17" t="s">
        <v>126</v>
      </c>
      <c r="B17">
        <v>0.21</v>
      </c>
      <c r="C17" s="5">
        <v>0.74030612522106709</v>
      </c>
      <c r="D17" s="5">
        <v>1.8256783608994035E-3</v>
      </c>
      <c r="E17" s="5">
        <v>-7.1032186459489458E-2</v>
      </c>
      <c r="F17" s="5">
        <f t="shared" si="0"/>
        <v>0.37106590179098325</v>
      </c>
      <c r="G17" s="5"/>
      <c r="H17" s="4"/>
      <c r="I17" s="4"/>
    </row>
    <row r="18" spans="1:9" x14ac:dyDescent="0.3">
      <c r="A18" t="s">
        <v>132</v>
      </c>
      <c r="B18">
        <v>0.23</v>
      </c>
      <c r="C18" s="5">
        <v>4.3920290836283226E-3</v>
      </c>
      <c r="D18" s="5">
        <v>6.398915642397833E-2</v>
      </c>
      <c r="E18" s="5">
        <v>-5.327413984461709E-2</v>
      </c>
      <c r="F18" s="5">
        <f t="shared" si="0"/>
        <v>3.4190592753803324E-2</v>
      </c>
      <c r="G18" s="5"/>
      <c r="H18" s="4"/>
      <c r="I18" s="4"/>
    </row>
    <row r="19" spans="1:9" x14ac:dyDescent="0.3">
      <c r="A19" t="s">
        <v>124</v>
      </c>
      <c r="B19">
        <v>0.25</v>
      </c>
      <c r="C19" s="5">
        <v>0.67123757770058878</v>
      </c>
      <c r="D19" s="5">
        <v>7.4659558389934683E-3</v>
      </c>
      <c r="E19" s="5">
        <v>-1.9977802441731411E-2</v>
      </c>
      <c r="F19" s="5">
        <f t="shared" si="0"/>
        <v>0.33935176676979112</v>
      </c>
      <c r="G19" s="5"/>
      <c r="H19" s="4"/>
      <c r="I19" s="4"/>
    </row>
    <row r="20" spans="1:9" x14ac:dyDescent="0.3">
      <c r="A20" t="s">
        <v>125</v>
      </c>
      <c r="B20">
        <v>0.27</v>
      </c>
      <c r="C20" s="5">
        <v>0.94877026701209999</v>
      </c>
      <c r="D20" s="5">
        <v>0.92950073966042712</v>
      </c>
      <c r="E20" s="5">
        <v>0.48612652608213097</v>
      </c>
      <c r="F20" s="5">
        <f t="shared" si="0"/>
        <v>0.93913550333626361</v>
      </c>
      <c r="G20" s="5"/>
      <c r="H20" s="4"/>
      <c r="I20" s="4"/>
    </row>
    <row r="21" spans="1:9" x14ac:dyDescent="0.3">
      <c r="A21" s="3" t="s">
        <v>127</v>
      </c>
      <c r="B21" s="3">
        <v>0.33</v>
      </c>
      <c r="C21" s="6">
        <v>0.45056141456508825</v>
      </c>
      <c r="D21" s="6">
        <v>1.062954037764645E-3</v>
      </c>
      <c r="E21" s="5">
        <v>-0.11043285238623751</v>
      </c>
      <c r="F21" s="5">
        <f t="shared" si="0"/>
        <v>0.22581218430142644</v>
      </c>
      <c r="G21" s="5"/>
      <c r="H21" s="4"/>
      <c r="I21" s="4"/>
    </row>
    <row r="22" spans="1:9" x14ac:dyDescent="0.3">
      <c r="A22" s="3" t="s">
        <v>145</v>
      </c>
      <c r="B22" s="3">
        <v>0.34</v>
      </c>
      <c r="C22" s="6">
        <v>0.30340739231152514</v>
      </c>
      <c r="D22" s="6">
        <v>0.77780716685116535</v>
      </c>
      <c r="E22" s="5">
        <v>0.14039955604883464</v>
      </c>
      <c r="F22" s="5">
        <f t="shared" si="0"/>
        <v>0.54060727958134525</v>
      </c>
      <c r="G22" s="5"/>
      <c r="H22" s="4"/>
      <c r="I22" s="4"/>
    </row>
    <row r="23" spans="1:9" x14ac:dyDescent="0.3">
      <c r="A23" s="3" t="s">
        <v>160</v>
      </c>
      <c r="B23" s="3">
        <v>0.38</v>
      </c>
      <c r="C23" s="6">
        <v>0.69296279945294026</v>
      </c>
      <c r="D23" s="6">
        <v>0.92955286450443408</v>
      </c>
      <c r="E23" s="5">
        <v>0.48612652608213097</v>
      </c>
      <c r="F23" s="5">
        <f t="shared" si="0"/>
        <v>0.81125783197868717</v>
      </c>
      <c r="G23" s="5"/>
      <c r="H23" s="4"/>
      <c r="I23" s="4"/>
    </row>
    <row r="24" spans="1:9" x14ac:dyDescent="0.3">
      <c r="A24" s="3" t="s">
        <v>149</v>
      </c>
      <c r="B24" s="3">
        <v>0.42</v>
      </c>
      <c r="C24" s="6">
        <v>0.84157691251932787</v>
      </c>
      <c r="D24" s="6">
        <v>0.87491549257557832</v>
      </c>
      <c r="E24" s="5">
        <v>0.37957824639289678</v>
      </c>
      <c r="F24" s="5">
        <f t="shared" si="0"/>
        <v>0.8582462025474531</v>
      </c>
      <c r="G24" s="5"/>
      <c r="H24" s="4"/>
      <c r="I24" s="4"/>
    </row>
    <row r="25" spans="1:9" x14ac:dyDescent="0.3">
      <c r="A25" s="3" t="s">
        <v>138</v>
      </c>
      <c r="B25" s="3">
        <v>0.48</v>
      </c>
      <c r="C25" s="6">
        <v>0.52704179273632823</v>
      </c>
      <c r="D25" s="6">
        <v>0.46449855914562921</v>
      </c>
      <c r="E25" s="5">
        <v>0.25194228634850169</v>
      </c>
      <c r="F25" s="5">
        <f t="shared" si="0"/>
        <v>0.49577017594097872</v>
      </c>
      <c r="G25" s="5"/>
      <c r="H25" s="4"/>
      <c r="I25" s="4"/>
    </row>
    <row r="26" spans="1:9" x14ac:dyDescent="0.3">
      <c r="A26" s="3" t="s">
        <v>141</v>
      </c>
      <c r="B26" s="3">
        <v>0.52</v>
      </c>
      <c r="C26" s="6">
        <v>0.60463165569780319</v>
      </c>
      <c r="D26" s="6">
        <v>0.16104150393912661</v>
      </c>
      <c r="E26" s="5">
        <v>-6.2708102108768038E-2</v>
      </c>
      <c r="F26" s="5">
        <f t="shared" si="0"/>
        <v>0.38283657981846492</v>
      </c>
      <c r="G26" s="5"/>
      <c r="H26" s="4"/>
      <c r="I26" s="4"/>
    </row>
    <row r="27" spans="1:9" x14ac:dyDescent="0.3">
      <c r="A27" s="3" t="s">
        <v>131</v>
      </c>
      <c r="B27" s="3">
        <v>0.55000000000000004</v>
      </c>
      <c r="C27" s="6">
        <v>0.9808955227359607</v>
      </c>
      <c r="D27" s="6">
        <v>0.7902593490369284</v>
      </c>
      <c r="E27" s="5">
        <v>0.25194228634850169</v>
      </c>
      <c r="F27" s="5">
        <f t="shared" si="0"/>
        <v>0.88557743588644455</v>
      </c>
      <c r="G27" s="5"/>
      <c r="H27" s="4"/>
      <c r="I27" s="4"/>
    </row>
    <row r="28" spans="1:9" x14ac:dyDescent="0.3">
      <c r="A28" s="3" t="s">
        <v>129</v>
      </c>
      <c r="B28" s="3">
        <v>0.64</v>
      </c>
      <c r="C28" s="6">
        <v>0.58161185041021635</v>
      </c>
      <c r="D28" s="6">
        <v>0.95957184642914017</v>
      </c>
      <c r="E28" s="5">
        <v>0.4306326304106548</v>
      </c>
      <c r="F28" s="5">
        <f t="shared" si="0"/>
        <v>0.77059184841967832</v>
      </c>
      <c r="G28" s="5"/>
      <c r="H28" s="4"/>
      <c r="I28" s="4"/>
    </row>
    <row r="29" spans="1:9" x14ac:dyDescent="0.3">
      <c r="A29" s="3" t="s">
        <v>135</v>
      </c>
      <c r="B29" s="3">
        <v>0.66</v>
      </c>
      <c r="C29" s="6">
        <v>0.7125801091731937</v>
      </c>
      <c r="D29" s="6">
        <v>0.91382400839962941</v>
      </c>
      <c r="E29" s="5">
        <v>0.85349611542730297</v>
      </c>
      <c r="F29" s="5">
        <f t="shared" si="0"/>
        <v>0.8132020587864115</v>
      </c>
      <c r="G29" s="5"/>
      <c r="H29" s="4"/>
      <c r="I29" s="4"/>
    </row>
    <row r="30" spans="1:9" x14ac:dyDescent="0.3">
      <c r="A30" s="3" t="s">
        <v>150</v>
      </c>
      <c r="B30" s="3">
        <v>0.76</v>
      </c>
      <c r="C30" s="6">
        <v>1.1385461177461067</v>
      </c>
      <c r="D30" s="6">
        <v>0.97123161265809044</v>
      </c>
      <c r="E30" s="5"/>
      <c r="F30" s="5">
        <f t="shared" si="0"/>
        <v>1.0548888652020985</v>
      </c>
      <c r="G30" s="5"/>
    </row>
    <row r="31" spans="1:9" x14ac:dyDescent="0.3">
      <c r="A31" s="3" t="s">
        <v>134</v>
      </c>
      <c r="B31" s="3">
        <v>0.81</v>
      </c>
      <c r="C31" s="6">
        <v>1</v>
      </c>
      <c r="D31" s="6">
        <v>1</v>
      </c>
      <c r="E31" s="5">
        <v>1</v>
      </c>
      <c r="F31" s="5">
        <f t="shared" si="0"/>
        <v>1</v>
      </c>
      <c r="G31" s="5"/>
    </row>
  </sheetData>
  <sortState xmlns:xlrd2="http://schemas.microsoft.com/office/spreadsheetml/2017/richdata2" ref="A2:E31">
    <sortCondition ref="B2:B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7.15.20_psr_bead_new_reagents_p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2020-07-15T22:29:53Z</dcterms:created>
  <dcterms:modified xsi:type="dcterms:W3CDTF">2020-07-17T17:44:20Z</dcterms:modified>
</cp:coreProperties>
</file>