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B45223C9-B954-4221-8B9B-680A1088208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8.20.20_bead_psr_fillplates_ova" sheetId="1" r:id="rId1"/>
    <sheet name="Sheet1" sheetId="2" r:id="rId2"/>
    <sheet name="Combined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3" l="1"/>
  <c r="E36" i="3"/>
  <c r="E37" i="3"/>
  <c r="E38" i="3"/>
  <c r="E39" i="3"/>
  <c r="H35" i="3"/>
  <c r="H36" i="3"/>
  <c r="H37" i="3"/>
  <c r="H38" i="3"/>
  <c r="H39" i="3"/>
  <c r="H34" i="3"/>
  <c r="E34" i="3"/>
  <c r="B35" i="3"/>
  <c r="B36" i="3"/>
  <c r="B37" i="3"/>
  <c r="B34" i="3"/>
  <c r="H29" i="3"/>
  <c r="H27" i="3"/>
  <c r="H28" i="3"/>
  <c r="H30" i="3"/>
  <c r="H31" i="3"/>
  <c r="E27" i="3"/>
  <c r="E28" i="3"/>
  <c r="E29" i="3"/>
  <c r="E30" i="3"/>
  <c r="E31" i="3"/>
  <c r="H26" i="3"/>
  <c r="E26" i="3"/>
  <c r="B27" i="3"/>
  <c r="B28" i="3"/>
  <c r="B29" i="3"/>
  <c r="B26" i="3"/>
  <c r="L3" i="2" l="1"/>
  <c r="L4" i="2"/>
  <c r="L5" i="2"/>
  <c r="L6" i="2"/>
  <c r="L7" i="2"/>
  <c r="L8" i="2"/>
  <c r="L9" i="2"/>
  <c r="L10" i="2"/>
  <c r="L2" i="2"/>
</calcChain>
</file>

<file path=xl/sharedStrings.xml><?xml version="1.0" encoding="utf-8"?>
<sst xmlns="http://schemas.openxmlformats.org/spreadsheetml/2006/main" count="175" uniqueCount="68">
  <si>
    <t>8.20.20_bead_psr_fillplates_ovahsainsgc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</si>
  <si>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</si>
  <si>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</si>
  <si>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</si>
  <si>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</si>
  <si>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</si>
  <si>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</si>
  <si>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</si>
  <si>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</si>
  <si>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</si>
  <si>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</si>
  <si>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</si>
  <si>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</si>
  <si>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</si>
  <si>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</si>
  <si>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</si>
  <si>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</si>
  <si>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</si>
  <si>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</si>
  <si>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</si>
  <si>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</si>
  <si>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</si>
  <si>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</si>
  <si>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</si>
  <si>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</si>
  <si>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</si>
  <si>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</si>
  <si>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</si>
  <si>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</si>
  <si>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</si>
  <si>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</si>
  <si>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</si>
  <si>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</si>
  <si>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</si>
  <si>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</si>
  <si>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</si>
  <si>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</si>
  <si>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</si>
  <si>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E2</t>
  </si>
  <si>
    <t>E3</t>
  </si>
  <si>
    <t>E4</t>
  </si>
  <si>
    <t>F2</t>
  </si>
  <si>
    <t>F3</t>
  </si>
  <si>
    <t>F4</t>
  </si>
  <si>
    <t>G4</t>
  </si>
  <si>
    <t>H4</t>
  </si>
  <si>
    <t>OVA</t>
  </si>
  <si>
    <t>HAS</t>
  </si>
  <si>
    <t>INS</t>
  </si>
  <si>
    <t>GC</t>
  </si>
  <si>
    <t>Pani</t>
  </si>
  <si>
    <t>Tras</t>
  </si>
  <si>
    <t>Elot</t>
  </si>
  <si>
    <t>Ixe</t>
  </si>
  <si>
    <t>Mat</t>
  </si>
  <si>
    <t>Cren</t>
  </si>
  <si>
    <t>Boco</t>
  </si>
  <si>
    <t>Abit</t>
  </si>
  <si>
    <t>Met</t>
  </si>
  <si>
    <t>Trem</t>
  </si>
  <si>
    <t>Pina</t>
  </si>
  <si>
    <t>Otler</t>
  </si>
  <si>
    <t>Atel</t>
  </si>
  <si>
    <t>Sim</t>
  </si>
  <si>
    <t>Rep 1</t>
  </si>
  <si>
    <t>HSA</t>
  </si>
  <si>
    <t>Rep 2</t>
  </si>
  <si>
    <t>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</si>
</sst>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workbookViewId="0">
      <selection activeCell="A3" activeCellId="1" sqref="E3:E27 A3:A27"/>
    </sheetView>
  </sheetViews>
  <sheetFormatPr defaultRowHeight="14.4" x14ac:dyDescent="0.3"/>
  <sheetData>
    <row r="1" spans="1:20" x14ac:dyDescent="0.3">
      <c r="A1" t="s">
        <v>0</v>
      </c>
    </row>
    <row r="2" spans="1:2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3">
      <c r="A3" t="s">
        <v>21</v>
      </c>
      <c r="C3">
        <v>2607</v>
      </c>
      <c r="D3">
        <v>1065</v>
      </c>
      <c r="E3">
        <v>17</v>
      </c>
      <c r="F3">
        <v>1312.39</v>
      </c>
      <c r="G3">
        <v>590.79999999999995</v>
      </c>
      <c r="H3" s="1">
        <v>0.39639999999999997</v>
      </c>
      <c r="I3" s="1">
        <v>1</v>
      </c>
      <c r="J3">
        <v>769.96</v>
      </c>
      <c r="K3">
        <v>5286.47</v>
      </c>
      <c r="L3">
        <v>2607</v>
      </c>
      <c r="M3">
        <v>81</v>
      </c>
      <c r="N3">
        <v>87</v>
      </c>
      <c r="O3">
        <v>80.42</v>
      </c>
      <c r="P3">
        <v>87.63</v>
      </c>
      <c r="Q3" s="1">
        <v>0.39639999999999997</v>
      </c>
      <c r="R3" s="1">
        <v>0.39639999999999997</v>
      </c>
      <c r="S3">
        <v>11.67</v>
      </c>
      <c r="T3">
        <v>9.7100000000000009</v>
      </c>
    </row>
    <row r="4" spans="1:20" x14ac:dyDescent="0.3">
      <c r="A4" t="s">
        <v>22</v>
      </c>
      <c r="C4">
        <v>5000</v>
      </c>
      <c r="D4">
        <v>1459</v>
      </c>
      <c r="E4">
        <v>161</v>
      </c>
      <c r="F4">
        <v>1427.44</v>
      </c>
      <c r="G4">
        <v>168.96</v>
      </c>
      <c r="H4" s="1">
        <v>0.86339999999999995</v>
      </c>
      <c r="I4" s="1">
        <v>1</v>
      </c>
      <c r="J4">
        <v>180.63</v>
      </c>
      <c r="K4">
        <v>88.27</v>
      </c>
      <c r="L4">
        <v>5000</v>
      </c>
      <c r="M4">
        <v>81</v>
      </c>
      <c r="N4">
        <v>87</v>
      </c>
      <c r="O4">
        <v>80.73</v>
      </c>
      <c r="P4">
        <v>87.37</v>
      </c>
      <c r="Q4" s="1">
        <v>0.86339999999999995</v>
      </c>
      <c r="R4" s="1">
        <v>0.86339999999999995</v>
      </c>
      <c r="S4">
        <v>10.61</v>
      </c>
      <c r="T4">
        <v>9.33</v>
      </c>
    </row>
    <row r="5" spans="1:20" x14ac:dyDescent="0.3">
      <c r="A5" t="s">
        <v>23</v>
      </c>
      <c r="C5">
        <v>5000</v>
      </c>
      <c r="D5">
        <v>1395</v>
      </c>
      <c r="E5">
        <v>69</v>
      </c>
      <c r="F5">
        <v>1390.39</v>
      </c>
      <c r="G5">
        <v>85.78</v>
      </c>
      <c r="H5" s="1">
        <v>0.86570000000000003</v>
      </c>
      <c r="I5" s="1">
        <v>1</v>
      </c>
      <c r="J5">
        <v>250.21</v>
      </c>
      <c r="K5">
        <v>668.05</v>
      </c>
      <c r="L5">
        <v>5000</v>
      </c>
      <c r="M5">
        <v>81</v>
      </c>
      <c r="N5">
        <v>87</v>
      </c>
      <c r="O5">
        <v>80.349999999999994</v>
      </c>
      <c r="P5">
        <v>87.11</v>
      </c>
      <c r="Q5" s="1">
        <v>0.86570000000000003</v>
      </c>
      <c r="R5" s="1">
        <v>0.86570000000000003</v>
      </c>
      <c r="S5">
        <v>10.34</v>
      </c>
      <c r="T5">
        <v>9.4499999999999993</v>
      </c>
    </row>
    <row r="6" spans="1:20" x14ac:dyDescent="0.3">
      <c r="A6" t="s">
        <v>24</v>
      </c>
      <c r="C6">
        <v>5000</v>
      </c>
      <c r="D6">
        <v>2618</v>
      </c>
      <c r="E6">
        <v>2</v>
      </c>
      <c r="F6">
        <v>2578.58</v>
      </c>
      <c r="G6">
        <v>3.37</v>
      </c>
      <c r="H6" s="1">
        <v>0.84719999999999995</v>
      </c>
      <c r="I6" s="1">
        <v>1</v>
      </c>
      <c r="J6">
        <v>399.58</v>
      </c>
      <c r="K6">
        <v>22.5</v>
      </c>
      <c r="L6">
        <v>5000</v>
      </c>
      <c r="M6">
        <v>81</v>
      </c>
      <c r="N6">
        <v>87</v>
      </c>
      <c r="O6">
        <v>80.62</v>
      </c>
      <c r="P6">
        <v>87.64</v>
      </c>
      <c r="Q6" s="1">
        <v>0.84719999999999995</v>
      </c>
      <c r="R6" s="1">
        <v>0.84719999999999995</v>
      </c>
      <c r="S6">
        <v>10.79</v>
      </c>
      <c r="T6">
        <v>9.4600000000000009</v>
      </c>
    </row>
    <row r="7" spans="1:20" x14ac:dyDescent="0.3">
      <c r="A7" t="s">
        <v>25</v>
      </c>
      <c r="C7">
        <v>5000</v>
      </c>
      <c r="D7">
        <v>2187</v>
      </c>
      <c r="E7">
        <v>6</v>
      </c>
      <c r="F7">
        <v>2214.9699999999998</v>
      </c>
      <c r="G7">
        <v>7.56</v>
      </c>
      <c r="H7" s="1">
        <v>0.80089999999999995</v>
      </c>
      <c r="I7" s="1">
        <v>1</v>
      </c>
      <c r="J7">
        <v>311</v>
      </c>
      <c r="K7">
        <v>10.65</v>
      </c>
      <c r="L7">
        <v>5000</v>
      </c>
      <c r="M7">
        <v>81</v>
      </c>
      <c r="N7">
        <v>87</v>
      </c>
      <c r="O7">
        <v>80.63</v>
      </c>
      <c r="P7">
        <v>87.73</v>
      </c>
      <c r="Q7" s="1">
        <v>0.80089999999999995</v>
      </c>
      <c r="R7" s="1">
        <v>0.80089999999999995</v>
      </c>
      <c r="S7">
        <v>10.92</v>
      </c>
      <c r="T7">
        <v>9.2799999999999994</v>
      </c>
    </row>
    <row r="8" spans="1:20" x14ac:dyDescent="0.3">
      <c r="A8" t="s">
        <v>26</v>
      </c>
      <c r="C8">
        <v>5000</v>
      </c>
      <c r="D8">
        <v>2738</v>
      </c>
      <c r="E8">
        <v>12</v>
      </c>
      <c r="F8">
        <v>2780.15</v>
      </c>
      <c r="G8">
        <v>58.03</v>
      </c>
      <c r="H8" s="1">
        <v>0.82020000000000004</v>
      </c>
      <c r="I8" s="1">
        <v>1</v>
      </c>
      <c r="J8">
        <v>389.44</v>
      </c>
      <c r="K8">
        <v>1013.78</v>
      </c>
      <c r="L8">
        <v>5000</v>
      </c>
      <c r="M8">
        <v>81</v>
      </c>
      <c r="N8">
        <v>87</v>
      </c>
      <c r="O8">
        <v>80.63</v>
      </c>
      <c r="P8">
        <v>87.63</v>
      </c>
      <c r="Q8" s="1">
        <v>0.82020000000000004</v>
      </c>
      <c r="R8" s="1">
        <v>0.82020000000000004</v>
      </c>
      <c r="S8">
        <v>10.65</v>
      </c>
      <c r="T8">
        <v>9.3699999999999992</v>
      </c>
    </row>
    <row r="9" spans="1:20" x14ac:dyDescent="0.3">
      <c r="A9" t="s">
        <v>27</v>
      </c>
      <c r="C9">
        <v>5000</v>
      </c>
      <c r="D9">
        <v>2288</v>
      </c>
      <c r="E9">
        <v>38</v>
      </c>
      <c r="F9">
        <v>2260.9899999999998</v>
      </c>
      <c r="G9">
        <v>46.6</v>
      </c>
      <c r="H9" s="1">
        <v>0.85499999999999998</v>
      </c>
      <c r="I9" s="1">
        <v>1</v>
      </c>
      <c r="J9">
        <v>251.35</v>
      </c>
      <c r="K9">
        <v>168.15</v>
      </c>
      <c r="L9">
        <v>5000</v>
      </c>
      <c r="M9">
        <v>81</v>
      </c>
      <c r="N9">
        <v>87</v>
      </c>
      <c r="O9">
        <v>80.599999999999994</v>
      </c>
      <c r="P9">
        <v>87.69</v>
      </c>
      <c r="Q9" s="1">
        <v>0.85499999999999998</v>
      </c>
      <c r="R9" s="1">
        <v>0.85499999999999998</v>
      </c>
      <c r="S9">
        <v>10.61</v>
      </c>
      <c r="T9">
        <v>9.42</v>
      </c>
    </row>
    <row r="10" spans="1:20" x14ac:dyDescent="0.3">
      <c r="A10" t="s">
        <v>28</v>
      </c>
      <c r="C10">
        <v>5000</v>
      </c>
      <c r="D10">
        <v>2288</v>
      </c>
      <c r="E10">
        <v>29</v>
      </c>
      <c r="F10">
        <v>2213.79</v>
      </c>
      <c r="G10">
        <v>34.64</v>
      </c>
      <c r="H10" s="1">
        <v>0.85850000000000004</v>
      </c>
      <c r="I10" s="1">
        <v>1</v>
      </c>
      <c r="J10">
        <v>493.65</v>
      </c>
      <c r="K10">
        <v>132.02000000000001</v>
      </c>
      <c r="L10">
        <v>5000</v>
      </c>
      <c r="M10">
        <v>81</v>
      </c>
      <c r="N10">
        <v>87</v>
      </c>
      <c r="O10">
        <v>80.84</v>
      </c>
      <c r="P10">
        <v>87.07</v>
      </c>
      <c r="Q10" s="1">
        <v>0.85850000000000004</v>
      </c>
      <c r="R10" s="1">
        <v>0.85850000000000004</v>
      </c>
      <c r="S10">
        <v>10.62</v>
      </c>
      <c r="T10">
        <v>9.59</v>
      </c>
    </row>
    <row r="11" spans="1:20" x14ac:dyDescent="0.3">
      <c r="A11" t="s">
        <v>29</v>
      </c>
      <c r="C11">
        <v>5000</v>
      </c>
      <c r="D11">
        <v>1395</v>
      </c>
      <c r="E11">
        <v>3</v>
      </c>
      <c r="F11">
        <v>1420.88</v>
      </c>
      <c r="G11">
        <v>3.64</v>
      </c>
      <c r="H11" s="1">
        <v>0.90980000000000005</v>
      </c>
      <c r="I11" s="1">
        <v>1</v>
      </c>
      <c r="J11">
        <v>178.13</v>
      </c>
      <c r="K11">
        <v>20.46</v>
      </c>
      <c r="L11">
        <v>5000</v>
      </c>
      <c r="M11">
        <v>81</v>
      </c>
      <c r="N11">
        <v>88</v>
      </c>
      <c r="O11">
        <v>80.75</v>
      </c>
      <c r="P11">
        <v>87.93</v>
      </c>
      <c r="Q11" s="1">
        <v>0.90980000000000005</v>
      </c>
      <c r="R11" s="1">
        <v>0.90980000000000005</v>
      </c>
      <c r="S11">
        <v>10.67</v>
      </c>
      <c r="T11">
        <v>9.2200000000000006</v>
      </c>
    </row>
    <row r="12" spans="1:20" x14ac:dyDescent="0.3">
      <c r="A12" t="s">
        <v>30</v>
      </c>
      <c r="C12">
        <v>5000</v>
      </c>
      <c r="D12">
        <v>1334</v>
      </c>
      <c r="E12">
        <v>17</v>
      </c>
      <c r="F12">
        <v>1361.13</v>
      </c>
      <c r="G12">
        <v>58.57</v>
      </c>
      <c r="H12" s="1">
        <v>0.86850000000000005</v>
      </c>
      <c r="I12" s="1">
        <v>1</v>
      </c>
      <c r="J12">
        <v>194.33</v>
      </c>
      <c r="K12">
        <v>1501.9</v>
      </c>
      <c r="L12">
        <v>5000</v>
      </c>
      <c r="M12">
        <v>80</v>
      </c>
      <c r="N12">
        <v>87</v>
      </c>
      <c r="O12">
        <v>80.040000000000006</v>
      </c>
      <c r="P12">
        <v>87</v>
      </c>
      <c r="Q12" s="1">
        <v>0.86850000000000005</v>
      </c>
      <c r="R12" s="1">
        <v>0.86850000000000005</v>
      </c>
      <c r="S12">
        <v>10.91</v>
      </c>
      <c r="T12">
        <v>9.39</v>
      </c>
    </row>
    <row r="13" spans="1:20" x14ac:dyDescent="0.3">
      <c r="A13" t="s">
        <v>31</v>
      </c>
      <c r="C13">
        <v>4859</v>
      </c>
      <c r="D13">
        <v>1275</v>
      </c>
      <c r="E13">
        <v>1999</v>
      </c>
      <c r="F13">
        <v>1273.1300000000001</v>
      </c>
      <c r="G13">
        <v>1869.4</v>
      </c>
      <c r="H13" s="1">
        <v>0.50039999999999996</v>
      </c>
      <c r="I13" s="1">
        <v>1</v>
      </c>
      <c r="J13">
        <v>509.01</v>
      </c>
      <c r="K13">
        <v>1352.21</v>
      </c>
      <c r="L13">
        <v>4859</v>
      </c>
      <c r="M13">
        <v>80</v>
      </c>
      <c r="N13">
        <v>89</v>
      </c>
      <c r="O13">
        <v>80.36</v>
      </c>
      <c r="P13">
        <v>89.36</v>
      </c>
      <c r="Q13" s="1">
        <v>0.50039999999999996</v>
      </c>
      <c r="R13" s="1">
        <v>0.50039999999999996</v>
      </c>
      <c r="S13">
        <v>12.68</v>
      </c>
      <c r="T13">
        <v>10.33</v>
      </c>
    </row>
    <row r="14" spans="1:20" x14ac:dyDescent="0.3">
      <c r="A14" t="s">
        <v>32</v>
      </c>
      <c r="C14">
        <v>5000</v>
      </c>
      <c r="D14">
        <v>973</v>
      </c>
      <c r="E14">
        <v>2864</v>
      </c>
      <c r="F14">
        <v>949.73</v>
      </c>
      <c r="G14">
        <v>2897.51</v>
      </c>
      <c r="H14" s="1">
        <v>0.54790000000000005</v>
      </c>
      <c r="I14" s="1">
        <v>1</v>
      </c>
      <c r="J14">
        <v>320.82</v>
      </c>
      <c r="K14">
        <v>2113.98</v>
      </c>
      <c r="L14">
        <v>5000</v>
      </c>
      <c r="M14">
        <v>81</v>
      </c>
      <c r="N14">
        <v>88</v>
      </c>
      <c r="O14">
        <v>81.12</v>
      </c>
      <c r="P14">
        <v>88.99</v>
      </c>
      <c r="Q14" s="1">
        <v>0.54790000000000005</v>
      </c>
      <c r="R14" s="1">
        <v>0.54790000000000005</v>
      </c>
      <c r="S14">
        <v>11.25</v>
      </c>
      <c r="T14">
        <v>9.7200000000000006</v>
      </c>
    </row>
    <row r="15" spans="1:20" x14ac:dyDescent="0.3">
      <c r="A15" t="s">
        <v>33</v>
      </c>
      <c r="C15">
        <v>5000</v>
      </c>
      <c r="D15">
        <v>2187</v>
      </c>
      <c r="E15">
        <v>2</v>
      </c>
      <c r="F15">
        <v>2206.42</v>
      </c>
      <c r="G15">
        <v>3.11</v>
      </c>
      <c r="H15" s="1">
        <v>0.89880000000000004</v>
      </c>
      <c r="I15" s="1">
        <v>1</v>
      </c>
      <c r="J15">
        <v>249.34</v>
      </c>
      <c r="K15">
        <v>4.25</v>
      </c>
      <c r="L15">
        <v>5000</v>
      </c>
      <c r="M15">
        <v>81</v>
      </c>
      <c r="N15">
        <v>87</v>
      </c>
      <c r="O15">
        <v>80.86</v>
      </c>
      <c r="P15">
        <v>87.52</v>
      </c>
      <c r="Q15" s="1">
        <v>0.89880000000000004</v>
      </c>
      <c r="R15" s="1">
        <v>0.89880000000000004</v>
      </c>
      <c r="S15">
        <v>10.86</v>
      </c>
      <c r="T15">
        <v>9.3000000000000007</v>
      </c>
    </row>
    <row r="16" spans="1:20" x14ac:dyDescent="0.3">
      <c r="A16" t="s">
        <v>34</v>
      </c>
      <c r="C16">
        <v>5000</v>
      </c>
      <c r="D16">
        <v>973</v>
      </c>
      <c r="E16">
        <v>5623</v>
      </c>
      <c r="F16">
        <v>951.4</v>
      </c>
      <c r="G16">
        <v>6066.91</v>
      </c>
      <c r="H16" s="1">
        <v>0.62450000000000006</v>
      </c>
      <c r="I16" s="1">
        <v>1</v>
      </c>
      <c r="J16">
        <v>164.53</v>
      </c>
      <c r="K16">
        <v>4108.0200000000004</v>
      </c>
      <c r="L16">
        <v>5000</v>
      </c>
      <c r="M16">
        <v>81</v>
      </c>
      <c r="N16">
        <v>89</v>
      </c>
      <c r="O16">
        <v>80.790000000000006</v>
      </c>
      <c r="P16">
        <v>89</v>
      </c>
      <c r="Q16" s="1">
        <v>0.62450000000000006</v>
      </c>
      <c r="R16" s="1">
        <v>0.62450000000000006</v>
      </c>
      <c r="S16">
        <v>10.55</v>
      </c>
      <c r="T16">
        <v>9.5</v>
      </c>
    </row>
    <row r="17" spans="1:20" x14ac:dyDescent="0.3">
      <c r="A17" t="s">
        <v>35</v>
      </c>
      <c r="C17">
        <v>5000</v>
      </c>
      <c r="D17">
        <v>1911</v>
      </c>
      <c r="E17">
        <v>211</v>
      </c>
      <c r="F17">
        <v>1881.5</v>
      </c>
      <c r="G17">
        <v>225.28</v>
      </c>
      <c r="H17" s="1">
        <v>0.878</v>
      </c>
      <c r="I17" s="1">
        <v>1</v>
      </c>
      <c r="J17">
        <v>288.19</v>
      </c>
      <c r="K17">
        <v>179.58</v>
      </c>
      <c r="L17">
        <v>5000</v>
      </c>
      <c r="M17">
        <v>81</v>
      </c>
      <c r="N17">
        <v>87</v>
      </c>
      <c r="O17">
        <v>80.489999999999995</v>
      </c>
      <c r="P17">
        <v>87.39</v>
      </c>
      <c r="Q17" s="1">
        <v>0.878</v>
      </c>
      <c r="R17" s="1">
        <v>0.878</v>
      </c>
      <c r="S17">
        <v>10.67</v>
      </c>
      <c r="T17">
        <v>9.52</v>
      </c>
    </row>
    <row r="18" spans="1:20" x14ac:dyDescent="0.3">
      <c r="A18" t="s">
        <v>36</v>
      </c>
      <c r="C18">
        <v>5000</v>
      </c>
      <c r="D18">
        <v>2288</v>
      </c>
      <c r="E18">
        <v>82</v>
      </c>
      <c r="F18">
        <v>2259.79</v>
      </c>
      <c r="G18">
        <v>115.17</v>
      </c>
      <c r="H18" s="1">
        <v>0.8216</v>
      </c>
      <c r="I18" s="1">
        <v>1</v>
      </c>
      <c r="J18">
        <v>371.78</v>
      </c>
      <c r="K18">
        <v>549.04999999999995</v>
      </c>
      <c r="L18">
        <v>5000</v>
      </c>
      <c r="M18">
        <v>81</v>
      </c>
      <c r="N18">
        <v>87</v>
      </c>
      <c r="O18">
        <v>80.73</v>
      </c>
      <c r="P18">
        <v>87.62</v>
      </c>
      <c r="Q18" s="1">
        <v>0.8216</v>
      </c>
      <c r="R18" s="1">
        <v>0.8216</v>
      </c>
      <c r="S18">
        <v>10.72</v>
      </c>
      <c r="T18">
        <v>9.4700000000000006</v>
      </c>
    </row>
    <row r="19" spans="1:20" x14ac:dyDescent="0.3">
      <c r="A19" t="s">
        <v>37</v>
      </c>
      <c r="C19">
        <v>5000</v>
      </c>
      <c r="D19">
        <v>1670</v>
      </c>
      <c r="E19">
        <v>3</v>
      </c>
      <c r="F19">
        <v>1691.61</v>
      </c>
      <c r="G19">
        <v>4.75</v>
      </c>
      <c r="H19" s="1">
        <v>0.75429999999999997</v>
      </c>
      <c r="I19" s="1">
        <v>1</v>
      </c>
      <c r="J19">
        <v>389.12</v>
      </c>
      <c r="K19">
        <v>51.39</v>
      </c>
      <c r="L19">
        <v>5000</v>
      </c>
      <c r="M19">
        <v>81</v>
      </c>
      <c r="N19">
        <v>87</v>
      </c>
      <c r="O19">
        <v>81.040000000000006</v>
      </c>
      <c r="P19">
        <v>87.66</v>
      </c>
      <c r="Q19" s="1">
        <v>0.75429999999999997</v>
      </c>
      <c r="R19" s="1">
        <v>0.75429999999999997</v>
      </c>
      <c r="S19">
        <v>10.61</v>
      </c>
      <c r="T19">
        <v>9.27</v>
      </c>
    </row>
    <row r="20" spans="1:20" x14ac:dyDescent="0.3">
      <c r="A20" t="s">
        <v>38</v>
      </c>
      <c r="C20">
        <v>5000</v>
      </c>
      <c r="D20">
        <v>1275</v>
      </c>
      <c r="E20">
        <v>168</v>
      </c>
      <c r="F20">
        <v>1284.68</v>
      </c>
      <c r="G20">
        <v>180.51</v>
      </c>
      <c r="H20" s="1">
        <v>0.93840000000000001</v>
      </c>
      <c r="I20" s="1">
        <v>1</v>
      </c>
      <c r="J20">
        <v>155.75</v>
      </c>
      <c r="K20">
        <v>183.51</v>
      </c>
      <c r="L20">
        <v>5000</v>
      </c>
      <c r="M20">
        <v>81</v>
      </c>
      <c r="N20">
        <v>87</v>
      </c>
      <c r="O20">
        <v>80.44</v>
      </c>
      <c r="P20">
        <v>87.35</v>
      </c>
      <c r="Q20" s="1">
        <v>0.93840000000000001</v>
      </c>
      <c r="R20" s="1">
        <v>0.93840000000000001</v>
      </c>
      <c r="S20">
        <v>10.49</v>
      </c>
      <c r="T20">
        <v>9.14</v>
      </c>
    </row>
    <row r="21" spans="1:20" x14ac:dyDescent="0.3">
      <c r="A21" t="s">
        <v>39</v>
      </c>
      <c r="C21">
        <v>5000</v>
      </c>
      <c r="D21">
        <v>1275</v>
      </c>
      <c r="E21">
        <v>27</v>
      </c>
      <c r="F21">
        <v>1266.2</v>
      </c>
      <c r="G21">
        <v>32.049999999999997</v>
      </c>
      <c r="H21" s="1">
        <v>0.95489999999999997</v>
      </c>
      <c r="I21" s="1">
        <v>1</v>
      </c>
      <c r="J21">
        <v>178.37</v>
      </c>
      <c r="K21">
        <v>149.21</v>
      </c>
      <c r="L21">
        <v>5000</v>
      </c>
      <c r="M21">
        <v>81</v>
      </c>
      <c r="N21">
        <v>87</v>
      </c>
      <c r="O21">
        <v>80.28</v>
      </c>
      <c r="P21">
        <v>87.03</v>
      </c>
      <c r="Q21" s="1">
        <v>0.95489999999999997</v>
      </c>
      <c r="R21" s="1">
        <v>0.95489999999999997</v>
      </c>
      <c r="S21">
        <v>10.56</v>
      </c>
      <c r="T21">
        <v>8.99</v>
      </c>
    </row>
    <row r="22" spans="1:20" x14ac:dyDescent="0.3">
      <c r="A22" t="s">
        <v>40</v>
      </c>
      <c r="C22">
        <v>5000</v>
      </c>
      <c r="D22">
        <v>1827</v>
      </c>
      <c r="E22">
        <v>2</v>
      </c>
      <c r="F22">
        <v>1837.62</v>
      </c>
      <c r="G22">
        <v>3.22</v>
      </c>
      <c r="H22" s="1">
        <v>0.89929999999999999</v>
      </c>
      <c r="I22" s="1">
        <v>1</v>
      </c>
      <c r="J22">
        <v>270.13</v>
      </c>
      <c r="K22">
        <v>3.81</v>
      </c>
      <c r="L22">
        <v>5000</v>
      </c>
      <c r="M22">
        <v>81</v>
      </c>
      <c r="N22">
        <v>87</v>
      </c>
      <c r="O22">
        <v>80.61</v>
      </c>
      <c r="P22">
        <v>87.73</v>
      </c>
      <c r="Q22" s="1">
        <v>0.89929999999999999</v>
      </c>
      <c r="R22" s="1">
        <v>0.89929999999999999</v>
      </c>
      <c r="S22">
        <v>10.72</v>
      </c>
      <c r="T22">
        <v>9.35</v>
      </c>
    </row>
    <row r="23" spans="1:20" x14ac:dyDescent="0.3">
      <c r="A23" t="s">
        <v>41</v>
      </c>
      <c r="C23">
        <v>5000</v>
      </c>
      <c r="D23">
        <v>1999</v>
      </c>
      <c r="E23">
        <v>1018</v>
      </c>
      <c r="F23">
        <v>2044.38</v>
      </c>
      <c r="G23">
        <v>1081.71</v>
      </c>
      <c r="H23" s="1">
        <v>0.88500000000000001</v>
      </c>
      <c r="I23" s="1">
        <v>1</v>
      </c>
      <c r="J23">
        <v>287.02999999999997</v>
      </c>
      <c r="K23">
        <v>473.98</v>
      </c>
      <c r="L23">
        <v>5000</v>
      </c>
      <c r="M23">
        <v>81</v>
      </c>
      <c r="N23">
        <v>87</v>
      </c>
      <c r="O23">
        <v>80.489999999999995</v>
      </c>
      <c r="P23">
        <v>87.4</v>
      </c>
      <c r="Q23" s="1">
        <v>0.88500000000000001</v>
      </c>
      <c r="R23" s="1">
        <v>0.88500000000000001</v>
      </c>
      <c r="S23">
        <v>10.5</v>
      </c>
      <c r="T23">
        <v>9.1199999999999992</v>
      </c>
    </row>
    <row r="24" spans="1:20" x14ac:dyDescent="0.3">
      <c r="A24" t="s">
        <v>42</v>
      </c>
      <c r="C24">
        <v>5000</v>
      </c>
      <c r="D24">
        <v>1747</v>
      </c>
      <c r="E24">
        <v>1114</v>
      </c>
      <c r="F24">
        <v>1760.63</v>
      </c>
      <c r="G24">
        <v>1119.77</v>
      </c>
      <c r="H24" s="1">
        <v>0.621</v>
      </c>
      <c r="I24" s="1">
        <v>1</v>
      </c>
      <c r="J24">
        <v>601.80999999999995</v>
      </c>
      <c r="K24">
        <v>546.29999999999995</v>
      </c>
      <c r="L24">
        <v>5000</v>
      </c>
      <c r="M24">
        <v>80</v>
      </c>
      <c r="N24">
        <v>87</v>
      </c>
      <c r="O24">
        <v>80.260000000000005</v>
      </c>
      <c r="P24">
        <v>87.39</v>
      </c>
      <c r="Q24" s="1">
        <v>0.621</v>
      </c>
      <c r="R24" s="1">
        <v>0.621</v>
      </c>
      <c r="S24">
        <v>10.83</v>
      </c>
      <c r="T24">
        <v>9.5</v>
      </c>
    </row>
    <row r="25" spans="1:20" x14ac:dyDescent="0.3">
      <c r="A25" t="s">
        <v>43</v>
      </c>
      <c r="C25">
        <v>5000</v>
      </c>
      <c r="D25">
        <v>2503</v>
      </c>
      <c r="E25">
        <v>2</v>
      </c>
      <c r="F25">
        <v>2549.17</v>
      </c>
      <c r="G25">
        <v>8.6999999999999993</v>
      </c>
      <c r="H25" s="1">
        <v>0.8831</v>
      </c>
      <c r="I25" s="1">
        <v>1</v>
      </c>
      <c r="J25">
        <v>777.87</v>
      </c>
      <c r="K25">
        <v>351.12</v>
      </c>
      <c r="L25">
        <v>5000</v>
      </c>
      <c r="M25">
        <v>81</v>
      </c>
      <c r="N25">
        <v>87</v>
      </c>
      <c r="O25">
        <v>80.66</v>
      </c>
      <c r="P25">
        <v>87.72</v>
      </c>
      <c r="Q25" s="1">
        <v>0.8831</v>
      </c>
      <c r="R25" s="1">
        <v>0.8831</v>
      </c>
      <c r="S25">
        <v>10.74</v>
      </c>
      <c r="T25">
        <v>9.43</v>
      </c>
    </row>
    <row r="26" spans="1:20" x14ac:dyDescent="0.3">
      <c r="A26" t="s">
        <v>44</v>
      </c>
      <c r="C26">
        <v>5000</v>
      </c>
      <c r="D26">
        <v>2091</v>
      </c>
      <c r="E26">
        <v>6</v>
      </c>
      <c r="F26">
        <v>2106.9499999999998</v>
      </c>
      <c r="G26">
        <v>7.8</v>
      </c>
      <c r="H26" s="1">
        <v>0.90400000000000003</v>
      </c>
      <c r="I26" s="1">
        <v>1</v>
      </c>
      <c r="J26">
        <v>247.35</v>
      </c>
      <c r="K26">
        <v>18.440000000000001</v>
      </c>
      <c r="L26">
        <v>5000</v>
      </c>
      <c r="M26">
        <v>81</v>
      </c>
      <c r="N26">
        <v>88</v>
      </c>
      <c r="O26">
        <v>80.709999999999994</v>
      </c>
      <c r="P26">
        <v>88.04</v>
      </c>
      <c r="Q26" s="1">
        <v>0.90400000000000003</v>
      </c>
      <c r="R26" s="1">
        <v>0.90400000000000003</v>
      </c>
      <c r="S26">
        <v>10.81</v>
      </c>
      <c r="T26">
        <v>9.26</v>
      </c>
    </row>
    <row r="27" spans="1:20" x14ac:dyDescent="0.3">
      <c r="A27" t="s">
        <v>45</v>
      </c>
      <c r="C27">
        <v>5000</v>
      </c>
      <c r="D27">
        <v>1275</v>
      </c>
      <c r="E27">
        <v>3</v>
      </c>
      <c r="F27">
        <v>1281.54</v>
      </c>
      <c r="G27">
        <v>3.92</v>
      </c>
      <c r="H27" s="1">
        <v>0.94640000000000002</v>
      </c>
      <c r="I27" s="1">
        <v>1</v>
      </c>
      <c r="J27">
        <v>147.91999999999999</v>
      </c>
      <c r="K27">
        <v>11.73</v>
      </c>
      <c r="L27">
        <v>5000</v>
      </c>
      <c r="M27">
        <v>81</v>
      </c>
      <c r="N27">
        <v>87</v>
      </c>
      <c r="O27">
        <v>80.790000000000006</v>
      </c>
      <c r="P27">
        <v>87.36</v>
      </c>
      <c r="Q27" s="1">
        <v>0.94640000000000002</v>
      </c>
      <c r="R27" s="1">
        <v>0.94640000000000002</v>
      </c>
      <c r="S27">
        <v>10.75</v>
      </c>
      <c r="T27">
        <v>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sqref="A1:H7"/>
    </sheetView>
  </sheetViews>
  <sheetFormatPr defaultRowHeight="14.4" x14ac:dyDescent="0.3"/>
  <sheetData>
    <row r="1" spans="1:12" x14ac:dyDescent="0.3">
      <c r="B1" t="s">
        <v>46</v>
      </c>
      <c r="E1" t="s">
        <v>47</v>
      </c>
      <c r="H1" t="s">
        <v>48</v>
      </c>
      <c r="K1" t="s">
        <v>49</v>
      </c>
    </row>
    <row r="2" spans="1:12" x14ac:dyDescent="0.3">
      <c r="A2" t="s">
        <v>50</v>
      </c>
      <c r="B2">
        <v>0</v>
      </c>
      <c r="D2" t="s">
        <v>54</v>
      </c>
      <c r="E2">
        <v>-8.2352941176470594E-3</v>
      </c>
      <c r="G2" t="s">
        <v>58</v>
      </c>
      <c r="H2">
        <v>3.8638454461821528E-2</v>
      </c>
      <c r="J2" t="s">
        <v>51</v>
      </c>
      <c r="K2">
        <v>2</v>
      </c>
      <c r="L2">
        <f>(K2-3)/(6-3)</f>
        <v>-0.33333333333333331</v>
      </c>
    </row>
    <row r="3" spans="1:12" x14ac:dyDescent="0.3">
      <c r="A3" t="s">
        <v>51</v>
      </c>
      <c r="B3">
        <v>-8.9190153407063858E-4</v>
      </c>
      <c r="D3" t="s">
        <v>55</v>
      </c>
      <c r="E3">
        <v>-0.15294117647058825</v>
      </c>
      <c r="G3" t="s">
        <v>55</v>
      </c>
      <c r="H3">
        <v>1.8399264029438822E-3</v>
      </c>
      <c r="J3" t="s">
        <v>54</v>
      </c>
      <c r="K3">
        <v>3</v>
      </c>
      <c r="L3">
        <f t="shared" ref="L3:L10" si="0">(K3-3)/(6-3)</f>
        <v>0</v>
      </c>
    </row>
    <row r="4" spans="1:12" x14ac:dyDescent="0.3">
      <c r="A4" t="s">
        <v>52</v>
      </c>
      <c r="B4">
        <v>0</v>
      </c>
      <c r="D4" t="s">
        <v>56</v>
      </c>
      <c r="E4">
        <v>2.1541176470588237</v>
      </c>
      <c r="G4" t="s">
        <v>56</v>
      </c>
      <c r="H4">
        <v>2.6099356025758969</v>
      </c>
      <c r="J4" t="s">
        <v>55</v>
      </c>
      <c r="K4">
        <v>2</v>
      </c>
      <c r="L4">
        <f t="shared" si="0"/>
        <v>-0.33333333333333331</v>
      </c>
    </row>
    <row r="5" spans="1:12" x14ac:dyDescent="0.3">
      <c r="A5" t="s">
        <v>53</v>
      </c>
      <c r="B5">
        <v>1</v>
      </c>
      <c r="D5" t="s">
        <v>57</v>
      </c>
      <c r="E5">
        <v>5.0588235294117649E-2</v>
      </c>
      <c r="G5" t="s">
        <v>59</v>
      </c>
      <c r="H5">
        <v>5.0597976080956765E-2</v>
      </c>
      <c r="J5" t="s">
        <v>60</v>
      </c>
      <c r="K5">
        <v>3</v>
      </c>
      <c r="L5">
        <f t="shared" si="0"/>
        <v>0</v>
      </c>
    </row>
    <row r="6" spans="1:12" x14ac:dyDescent="0.3">
      <c r="D6" t="s">
        <v>52</v>
      </c>
      <c r="E6">
        <v>0</v>
      </c>
      <c r="G6" t="s">
        <v>52</v>
      </c>
      <c r="H6">
        <v>0</v>
      </c>
      <c r="J6" t="s">
        <v>61</v>
      </c>
      <c r="K6">
        <v>2</v>
      </c>
      <c r="L6">
        <f t="shared" si="0"/>
        <v>-0.33333333333333331</v>
      </c>
    </row>
    <row r="7" spans="1:12" x14ac:dyDescent="0.3">
      <c r="D7" t="s">
        <v>53</v>
      </c>
      <c r="E7">
        <v>1</v>
      </c>
      <c r="G7" t="s">
        <v>53</v>
      </c>
      <c r="H7">
        <v>1</v>
      </c>
      <c r="J7" t="s">
        <v>62</v>
      </c>
      <c r="K7">
        <v>2</v>
      </c>
      <c r="L7">
        <f t="shared" si="0"/>
        <v>-0.33333333333333331</v>
      </c>
    </row>
    <row r="8" spans="1:12" x14ac:dyDescent="0.3">
      <c r="J8" t="s">
        <v>63</v>
      </c>
      <c r="K8">
        <v>6</v>
      </c>
      <c r="L8">
        <f t="shared" si="0"/>
        <v>1</v>
      </c>
    </row>
    <row r="9" spans="1:12" x14ac:dyDescent="0.3">
      <c r="J9" t="s">
        <v>52</v>
      </c>
      <c r="K9">
        <v>3</v>
      </c>
      <c r="L9">
        <f t="shared" si="0"/>
        <v>0</v>
      </c>
    </row>
    <row r="10" spans="1:12" x14ac:dyDescent="0.3">
      <c r="J10" t="s">
        <v>53</v>
      </c>
      <c r="K10">
        <v>6</v>
      </c>
      <c r="L10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060C-C996-4ECD-ABAC-DD33FB6FCB97}">
  <dimension ref="A1:H39"/>
  <sheetViews>
    <sheetView tabSelected="1" workbookViewId="0">
      <selection activeCell="H28" sqref="H28"/>
    </sheetView>
  </sheetViews>
  <sheetFormatPr defaultRowHeight="14.4" x14ac:dyDescent="0.3"/>
  <sheetData>
    <row r="1" spans="1:8" x14ac:dyDescent="0.3">
      <c r="A1" t="s">
        <v>64</v>
      </c>
      <c r="B1" t="s">
        <v>46</v>
      </c>
      <c r="E1" t="s">
        <v>47</v>
      </c>
      <c r="H1" t="s">
        <v>48</v>
      </c>
    </row>
    <row r="2" spans="1:8" x14ac:dyDescent="0.3">
      <c r="A2" t="s">
        <v>50</v>
      </c>
      <c r="B2">
        <v>0</v>
      </c>
      <c r="D2" t="s">
        <v>54</v>
      </c>
      <c r="E2">
        <v>-8.2352941176470594E-3</v>
      </c>
      <c r="G2" t="s">
        <v>58</v>
      </c>
      <c r="H2">
        <v>3.8638454461821528E-2</v>
      </c>
    </row>
    <row r="3" spans="1:8" x14ac:dyDescent="0.3">
      <c r="A3" t="s">
        <v>51</v>
      </c>
      <c r="B3">
        <v>-8.9190153407063858E-4</v>
      </c>
      <c r="D3" t="s">
        <v>55</v>
      </c>
      <c r="E3">
        <v>-0.15294117647058825</v>
      </c>
      <c r="G3" t="s">
        <v>55</v>
      </c>
      <c r="H3">
        <v>1.8399264029438822E-3</v>
      </c>
    </row>
    <row r="4" spans="1:8" x14ac:dyDescent="0.3">
      <c r="A4" t="s">
        <v>52</v>
      </c>
      <c r="B4">
        <v>0</v>
      </c>
      <c r="D4" t="s">
        <v>56</v>
      </c>
      <c r="E4">
        <v>2.1541176470588237</v>
      </c>
      <c r="G4" t="s">
        <v>56</v>
      </c>
      <c r="H4">
        <v>2.6099356025758969</v>
      </c>
    </row>
    <row r="5" spans="1:8" x14ac:dyDescent="0.3">
      <c r="A5" t="s">
        <v>53</v>
      </c>
      <c r="B5">
        <v>1</v>
      </c>
      <c r="D5" t="s">
        <v>57</v>
      </c>
      <c r="E5">
        <v>5.0588235294117649E-2</v>
      </c>
      <c r="G5" t="s">
        <v>59</v>
      </c>
      <c r="H5">
        <v>5.0597976080956765E-2</v>
      </c>
    </row>
    <row r="6" spans="1:8" x14ac:dyDescent="0.3">
      <c r="D6" t="s">
        <v>52</v>
      </c>
      <c r="E6">
        <v>0</v>
      </c>
      <c r="G6" t="s">
        <v>52</v>
      </c>
      <c r="H6">
        <v>0</v>
      </c>
    </row>
    <row r="7" spans="1:8" x14ac:dyDescent="0.3">
      <c r="D7" t="s">
        <v>53</v>
      </c>
      <c r="E7">
        <v>1</v>
      </c>
      <c r="G7" t="s">
        <v>53</v>
      </c>
      <c r="H7">
        <v>1</v>
      </c>
    </row>
    <row r="9" spans="1:8" x14ac:dyDescent="0.3">
      <c r="A9" t="s">
        <v>66</v>
      </c>
      <c r="B9" t="s">
        <v>46</v>
      </c>
      <c r="E9" t="s">
        <v>65</v>
      </c>
      <c r="H9" t="s">
        <v>48</v>
      </c>
    </row>
    <row r="10" spans="1:8" x14ac:dyDescent="0.3">
      <c r="A10" t="s">
        <v>50</v>
      </c>
      <c r="B10">
        <v>-3.6299912379521844E-3</v>
      </c>
      <c r="D10" t="s">
        <v>54</v>
      </c>
      <c r="E10">
        <v>6.9373942470389166E-2</v>
      </c>
      <c r="G10" t="s">
        <v>54</v>
      </c>
      <c r="H10">
        <v>4.0931989924433247E-2</v>
      </c>
    </row>
    <row r="11" spans="1:8" x14ac:dyDescent="0.3">
      <c r="A11" t="s">
        <v>51</v>
      </c>
      <c r="B11">
        <v>-2.3782701214169481E-3</v>
      </c>
      <c r="D11" t="s">
        <v>55</v>
      </c>
      <c r="E11">
        <v>-0.19458544839255498</v>
      </c>
      <c r="G11" t="s">
        <v>55</v>
      </c>
      <c r="H11">
        <v>-6.2972292191435771E-3</v>
      </c>
    </row>
    <row r="12" spans="1:8" x14ac:dyDescent="0.3">
      <c r="A12" t="s">
        <v>52</v>
      </c>
      <c r="B12">
        <v>0</v>
      </c>
      <c r="D12" t="s">
        <v>56</v>
      </c>
      <c r="E12">
        <v>1.9661590524534687</v>
      </c>
      <c r="G12" t="s">
        <v>56</v>
      </c>
      <c r="H12">
        <v>2.7764483627204029</v>
      </c>
    </row>
    <row r="13" spans="1:8" x14ac:dyDescent="0.3">
      <c r="A13" t="s">
        <v>53</v>
      </c>
      <c r="B13">
        <v>1</v>
      </c>
      <c r="D13" t="s">
        <v>57</v>
      </c>
      <c r="E13">
        <v>0.10829103214890017</v>
      </c>
      <c r="G13" t="s">
        <v>59</v>
      </c>
      <c r="H13">
        <v>3.7153652392947101E-2</v>
      </c>
    </row>
    <row r="14" spans="1:8" x14ac:dyDescent="0.3">
      <c r="D14" t="s">
        <v>52</v>
      </c>
      <c r="E14">
        <v>0</v>
      </c>
      <c r="G14" t="s">
        <v>52</v>
      </c>
      <c r="H14">
        <v>0</v>
      </c>
    </row>
    <row r="15" spans="1:8" x14ac:dyDescent="0.3">
      <c r="D15" t="s">
        <v>53</v>
      </c>
      <c r="E15">
        <v>1</v>
      </c>
      <c r="G15" t="s">
        <v>53</v>
      </c>
      <c r="H15">
        <v>1</v>
      </c>
    </row>
    <row r="17" spans="1:8" x14ac:dyDescent="0.3">
      <c r="A17" t="s">
        <v>67</v>
      </c>
      <c r="B17" t="s">
        <v>46</v>
      </c>
      <c r="E17" t="s">
        <v>65</v>
      </c>
      <c r="H17" t="s">
        <v>48</v>
      </c>
    </row>
    <row r="18" spans="1:8" x14ac:dyDescent="0.3">
      <c r="A18" t="s">
        <v>50</v>
      </c>
      <c r="B18">
        <v>-6.5095690665277961E-4</v>
      </c>
      <c r="D18" t="s">
        <v>54</v>
      </c>
      <c r="E18">
        <v>6.9373942470389166E-2</v>
      </c>
      <c r="G18" t="s">
        <v>54</v>
      </c>
      <c r="H18">
        <v>1.0504201680672268E-3</v>
      </c>
    </row>
    <row r="19" spans="1:8" x14ac:dyDescent="0.3">
      <c r="A19" t="s">
        <v>51</v>
      </c>
      <c r="B19">
        <v>-6.5095690665277961E-4</v>
      </c>
      <c r="D19" t="s">
        <v>55</v>
      </c>
      <c r="E19">
        <v>-0.19458544839255498</v>
      </c>
      <c r="G19" t="s">
        <v>55</v>
      </c>
      <c r="H19">
        <v>1.0504201680672268E-3</v>
      </c>
    </row>
    <row r="20" spans="1:8" x14ac:dyDescent="0.3">
      <c r="A20" t="s">
        <v>52</v>
      </c>
      <c r="B20">
        <v>0</v>
      </c>
      <c r="D20" t="s">
        <v>56</v>
      </c>
      <c r="E20">
        <v>1.9661590524534687</v>
      </c>
      <c r="G20" t="s">
        <v>56</v>
      </c>
      <c r="H20">
        <v>2.3550420168067228</v>
      </c>
    </row>
    <row r="21" spans="1:8" x14ac:dyDescent="0.3">
      <c r="A21" t="s">
        <v>53</v>
      </c>
      <c r="B21">
        <v>1</v>
      </c>
      <c r="D21" t="s">
        <v>57</v>
      </c>
      <c r="E21">
        <v>0.10829103214890017</v>
      </c>
      <c r="G21" t="s">
        <v>59</v>
      </c>
      <c r="H21">
        <v>2.1533613445378151E-2</v>
      </c>
    </row>
    <row r="22" spans="1:8" x14ac:dyDescent="0.3">
      <c r="D22" t="s">
        <v>52</v>
      </c>
      <c r="E22">
        <v>0</v>
      </c>
      <c r="G22" t="s">
        <v>52</v>
      </c>
      <c r="H22">
        <v>0</v>
      </c>
    </row>
    <row r="23" spans="1:8" x14ac:dyDescent="0.3">
      <c r="D23" t="s">
        <v>53</v>
      </c>
      <c r="E23">
        <v>1</v>
      </c>
      <c r="G23" t="s">
        <v>53</v>
      </c>
      <c r="H23">
        <v>1</v>
      </c>
    </row>
    <row r="25" spans="1:8" x14ac:dyDescent="0.3">
      <c r="A25" t="s">
        <v>67</v>
      </c>
      <c r="B25" t="s">
        <v>46</v>
      </c>
      <c r="E25" t="s">
        <v>65</v>
      </c>
      <c r="H25" t="s">
        <v>48</v>
      </c>
    </row>
    <row r="26" spans="1:8" x14ac:dyDescent="0.3">
      <c r="A26" t="s">
        <v>50</v>
      </c>
      <c r="B26" s="2">
        <f>AVERAGE(B2,B10,B18)</f>
        <v>-1.4269827148683213E-3</v>
      </c>
      <c r="D26" t="s">
        <v>54</v>
      </c>
      <c r="E26">
        <f>AVERAGE(E2,E10,E18)</f>
        <v>4.3504196941043759E-2</v>
      </c>
      <c r="G26" t="s">
        <v>54</v>
      </c>
      <c r="H26">
        <f>AVERAGE(H2,H10,H18)</f>
        <v>2.6873621518107332E-2</v>
      </c>
    </row>
    <row r="27" spans="1:8" x14ac:dyDescent="0.3">
      <c r="A27" t="s">
        <v>51</v>
      </c>
      <c r="B27" s="2">
        <f t="shared" ref="B27:B29" si="0">AVERAGE(B3,B11,B19)</f>
        <v>-1.3070428540467888E-3</v>
      </c>
      <c r="D27" t="s">
        <v>55</v>
      </c>
      <c r="E27">
        <f t="shared" ref="E27:E31" si="1">AVERAGE(E3,E11,E19)</f>
        <v>-0.18070402441856606</v>
      </c>
      <c r="G27" t="s">
        <v>55</v>
      </c>
      <c r="H27">
        <f t="shared" ref="H27:H31" si="2">AVERAGE(H3,H11,H19)</f>
        <v>-1.1356275493774892E-3</v>
      </c>
    </row>
    <row r="28" spans="1:8" x14ac:dyDescent="0.3">
      <c r="A28" t="s">
        <v>52</v>
      </c>
      <c r="B28" s="2">
        <f t="shared" si="0"/>
        <v>0</v>
      </c>
      <c r="D28" t="s">
        <v>56</v>
      </c>
      <c r="E28">
        <f t="shared" si="1"/>
        <v>2.0288119173219203</v>
      </c>
      <c r="G28" t="s">
        <v>56</v>
      </c>
      <c r="H28">
        <f t="shared" si="2"/>
        <v>2.5804753273676742</v>
      </c>
    </row>
    <row r="29" spans="1:8" x14ac:dyDescent="0.3">
      <c r="A29" t="s">
        <v>53</v>
      </c>
      <c r="B29" s="2">
        <f t="shared" si="0"/>
        <v>1</v>
      </c>
      <c r="D29" t="s">
        <v>57</v>
      </c>
      <c r="E29">
        <f t="shared" si="1"/>
        <v>8.905676653063932E-2</v>
      </c>
      <c r="G29" t="s">
        <v>59</v>
      </c>
      <c r="H29">
        <f>AVERAGE(H5,H13,H21)</f>
        <v>3.6428413973094008E-2</v>
      </c>
    </row>
    <row r="30" spans="1:8" x14ac:dyDescent="0.3">
      <c r="D30" t="s">
        <v>52</v>
      </c>
      <c r="E30">
        <f t="shared" si="1"/>
        <v>0</v>
      </c>
      <c r="G30" t="s">
        <v>52</v>
      </c>
      <c r="H30">
        <f t="shared" si="2"/>
        <v>0</v>
      </c>
    </row>
    <row r="31" spans="1:8" x14ac:dyDescent="0.3">
      <c r="D31" t="s">
        <v>53</v>
      </c>
      <c r="E31">
        <f t="shared" si="1"/>
        <v>1</v>
      </c>
      <c r="G31" t="s">
        <v>53</v>
      </c>
      <c r="H31">
        <f t="shared" si="2"/>
        <v>1</v>
      </c>
    </row>
    <row r="33" spans="1:8" x14ac:dyDescent="0.3">
      <c r="A33" t="s">
        <v>67</v>
      </c>
      <c r="B33" t="s">
        <v>46</v>
      </c>
      <c r="E33" t="s">
        <v>65</v>
      </c>
      <c r="H33" t="s">
        <v>48</v>
      </c>
    </row>
    <row r="34" spans="1:8" x14ac:dyDescent="0.3">
      <c r="A34" t="s">
        <v>50</v>
      </c>
      <c r="B34">
        <f>STDEV(B2,B10,B18)</f>
        <v>1.9354253119572571E-3</v>
      </c>
      <c r="D34" t="s">
        <v>54</v>
      </c>
      <c r="E34">
        <f>STDEV(E2,E10,E18)</f>
        <v>4.4807713635704072E-2</v>
      </c>
      <c r="G34" t="s">
        <v>54</v>
      </c>
      <c r="H34">
        <f>STDEV(H2,H10,H18)</f>
        <v>2.2392931299923632E-2</v>
      </c>
    </row>
    <row r="35" spans="1:8" x14ac:dyDescent="0.3">
      <c r="A35" t="s">
        <v>51</v>
      </c>
      <c r="B35">
        <f t="shared" ref="B35:B37" si="3">STDEV(B3,B11,B19)</f>
        <v>9.3549958425345487E-4</v>
      </c>
      <c r="D35" t="s">
        <v>55</v>
      </c>
      <c r="E35">
        <f t="shared" ref="E35:E39" si="4">STDEV(E3,E11,E19)</f>
        <v>2.4043331604353402E-2</v>
      </c>
      <c r="G35" t="s">
        <v>55</v>
      </c>
      <c r="H35">
        <f t="shared" ref="H35:H39" si="5">STDEV(H3,H11,H19)</f>
        <v>4.4874746653018917E-3</v>
      </c>
    </row>
    <row r="36" spans="1:8" x14ac:dyDescent="0.3">
      <c r="A36" t="s">
        <v>52</v>
      </c>
      <c r="B36">
        <f t="shared" si="3"/>
        <v>0</v>
      </c>
      <c r="D36" t="s">
        <v>56</v>
      </c>
      <c r="E36">
        <f t="shared" si="4"/>
        <v>0.10851794519190545</v>
      </c>
      <c r="G36" t="s">
        <v>56</v>
      </c>
      <c r="H36">
        <f t="shared" si="5"/>
        <v>0.21224221530032195</v>
      </c>
    </row>
    <row r="37" spans="1:8" x14ac:dyDescent="0.3">
      <c r="A37" t="s">
        <v>53</v>
      </c>
      <c r="B37">
        <f t="shared" si="3"/>
        <v>0</v>
      </c>
      <c r="D37" t="s">
        <v>57</v>
      </c>
      <c r="E37">
        <f t="shared" si="4"/>
        <v>3.3314725297102998E-2</v>
      </c>
      <c r="G37" t="s">
        <v>59</v>
      </c>
      <c r="H37">
        <f t="shared" si="5"/>
        <v>1.4545747554777928E-2</v>
      </c>
    </row>
    <row r="38" spans="1:8" x14ac:dyDescent="0.3">
      <c r="D38" t="s">
        <v>52</v>
      </c>
      <c r="E38">
        <f t="shared" si="4"/>
        <v>0</v>
      </c>
      <c r="G38" t="s">
        <v>52</v>
      </c>
      <c r="H38">
        <f t="shared" si="5"/>
        <v>0</v>
      </c>
    </row>
    <row r="39" spans="1:8" x14ac:dyDescent="0.3">
      <c r="D39" t="s">
        <v>53</v>
      </c>
      <c r="E39">
        <f t="shared" si="4"/>
        <v>0</v>
      </c>
      <c r="G39" t="s">
        <v>53</v>
      </c>
      <c r="H3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8.20.20_bead_psr_fillplates_ova</vt:lpstr>
      <vt:lpstr>Sheet1</vt:lpstr>
      <vt:lpstr>Combined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2020-08-21T01:51:52Z</dcterms:created>
  <dcterms:modified xsi:type="dcterms:W3CDTF">2020-08-25T02:37:57Z</dcterms:modified>
</cp:coreProperties>
</file>