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B2B4_PSR_incomplete\"/>
    </mc:Choice>
  </mc:AlternateContent>
  <xr:revisionPtr revIDLastSave="0" documentId="13_ncr:1_{179BC998-C3C5-44F5-A504-AC6823CD8511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2.6.20_BITC_psr_bead_day1_plate" sheetId="1" r:id="rId1"/>
    <sheet name="Mean" sheetId="2" r:id="rId2"/>
    <sheet name="Median" sheetId="4" r:id="rId3"/>
    <sheet name="Combined Analysis Mean" sheetId="3" r:id="rId4"/>
    <sheet name="Combined Analysis Median" sheetId="5" r:id="rId5"/>
    <sheet name="2.6.20_BITC_psr_bead_v2_ave" sheetId="6" r:id="rId6"/>
    <sheet name="2.6.20_BITC_psr_bead_v2_stdev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5" l="1"/>
  <c r="W36" i="5"/>
  <c r="X36" i="5"/>
  <c r="V37" i="5"/>
  <c r="W37" i="5"/>
  <c r="X37" i="5"/>
  <c r="V38" i="5"/>
  <c r="W38" i="5"/>
  <c r="X38" i="5"/>
  <c r="V39" i="5"/>
  <c r="W39" i="5"/>
  <c r="X39" i="5"/>
  <c r="V40" i="5"/>
  <c r="W40" i="5"/>
  <c r="X40" i="5"/>
  <c r="V41" i="5"/>
  <c r="W41" i="5"/>
  <c r="X41" i="5"/>
  <c r="V42" i="5"/>
  <c r="W42" i="5"/>
  <c r="X42" i="5"/>
  <c r="X35" i="5"/>
  <c r="W35" i="5"/>
  <c r="V35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C49" i="5"/>
  <c r="D49" i="5"/>
  <c r="E49" i="5"/>
  <c r="F49" i="5"/>
  <c r="G49" i="5"/>
  <c r="B49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C35" i="5"/>
  <c r="D35" i="5"/>
  <c r="E35" i="5"/>
  <c r="F35" i="5"/>
  <c r="G35" i="5"/>
  <c r="B35" i="5"/>
  <c r="S56" i="5"/>
  <c r="R56" i="5"/>
  <c r="Q56" i="5"/>
  <c r="P56" i="5"/>
  <c r="O56" i="5"/>
  <c r="N56" i="5"/>
  <c r="S55" i="5"/>
  <c r="R55" i="5"/>
  <c r="Q55" i="5"/>
  <c r="P55" i="5"/>
  <c r="O55" i="5"/>
  <c r="N55" i="5"/>
  <c r="S54" i="5"/>
  <c r="R54" i="5"/>
  <c r="Q54" i="5"/>
  <c r="P54" i="5"/>
  <c r="O54" i="5"/>
  <c r="N54" i="5"/>
  <c r="S53" i="5"/>
  <c r="R53" i="5"/>
  <c r="Q53" i="5"/>
  <c r="P53" i="5"/>
  <c r="O53" i="5"/>
  <c r="N53" i="5"/>
  <c r="S52" i="5"/>
  <c r="R52" i="5"/>
  <c r="Q52" i="5"/>
  <c r="P52" i="5"/>
  <c r="O52" i="5"/>
  <c r="N52" i="5"/>
  <c r="S51" i="5"/>
  <c r="R51" i="5"/>
  <c r="Q51" i="5"/>
  <c r="P51" i="5"/>
  <c r="O51" i="5"/>
  <c r="N51" i="5"/>
  <c r="S50" i="5"/>
  <c r="R50" i="5"/>
  <c r="Q50" i="5"/>
  <c r="P50" i="5"/>
  <c r="O50" i="5"/>
  <c r="N50" i="5"/>
  <c r="S49" i="5"/>
  <c r="R49" i="5"/>
  <c r="Q49" i="5"/>
  <c r="P49" i="5"/>
  <c r="O49" i="5"/>
  <c r="N49" i="5"/>
  <c r="S42" i="5"/>
  <c r="R42" i="5"/>
  <c r="Q42" i="5"/>
  <c r="P42" i="5"/>
  <c r="O42" i="5"/>
  <c r="N42" i="5"/>
  <c r="S41" i="5"/>
  <c r="R41" i="5"/>
  <c r="Q41" i="5"/>
  <c r="P41" i="5"/>
  <c r="O41" i="5"/>
  <c r="N41" i="5"/>
  <c r="S40" i="5"/>
  <c r="R40" i="5"/>
  <c r="Q40" i="5"/>
  <c r="P40" i="5"/>
  <c r="O40" i="5"/>
  <c r="N40" i="5"/>
  <c r="S39" i="5"/>
  <c r="R39" i="5"/>
  <c r="Q39" i="5"/>
  <c r="P39" i="5"/>
  <c r="O39" i="5"/>
  <c r="N39" i="5"/>
  <c r="S38" i="5"/>
  <c r="R38" i="5"/>
  <c r="Q38" i="5"/>
  <c r="P38" i="5"/>
  <c r="O38" i="5"/>
  <c r="N38" i="5"/>
  <c r="S37" i="5"/>
  <c r="R37" i="5"/>
  <c r="Q37" i="5"/>
  <c r="P37" i="5"/>
  <c r="O37" i="5"/>
  <c r="N37" i="5"/>
  <c r="S36" i="5"/>
  <c r="R36" i="5"/>
  <c r="Q36" i="5"/>
  <c r="P36" i="5"/>
  <c r="O36" i="5"/>
  <c r="N36" i="5"/>
  <c r="S35" i="5"/>
  <c r="R35" i="5"/>
  <c r="Q35" i="5"/>
  <c r="P35" i="5"/>
  <c r="O35" i="5"/>
  <c r="N35" i="5"/>
  <c r="P7" i="1"/>
  <c r="F13" i="4"/>
  <c r="H50" i="5"/>
  <c r="I50" i="5"/>
  <c r="J50" i="5"/>
  <c r="K50" i="5"/>
  <c r="L50" i="5"/>
  <c r="M50" i="5"/>
  <c r="H51" i="5"/>
  <c r="I51" i="5"/>
  <c r="J51" i="5"/>
  <c r="K51" i="5"/>
  <c r="L51" i="5"/>
  <c r="M51" i="5"/>
  <c r="H52" i="5"/>
  <c r="I52" i="5"/>
  <c r="J52" i="5"/>
  <c r="K52" i="5"/>
  <c r="L52" i="5"/>
  <c r="M52" i="5"/>
  <c r="H53" i="5"/>
  <c r="I53" i="5"/>
  <c r="J53" i="5"/>
  <c r="K53" i="5"/>
  <c r="L53" i="5"/>
  <c r="M53" i="5"/>
  <c r="H54" i="5"/>
  <c r="I54" i="5"/>
  <c r="J54" i="5"/>
  <c r="K54" i="5"/>
  <c r="L54" i="5"/>
  <c r="M54" i="5"/>
  <c r="H55" i="5"/>
  <c r="I55" i="5"/>
  <c r="J55" i="5"/>
  <c r="K55" i="5"/>
  <c r="L55" i="5"/>
  <c r="M55" i="5"/>
  <c r="H56" i="5"/>
  <c r="I56" i="5"/>
  <c r="J56" i="5"/>
  <c r="K56" i="5"/>
  <c r="L56" i="5"/>
  <c r="M56" i="5"/>
  <c r="H49" i="5"/>
  <c r="I49" i="5"/>
  <c r="J49" i="5"/>
  <c r="K49" i="5"/>
  <c r="L49" i="5"/>
  <c r="M49" i="5"/>
  <c r="H36" i="5"/>
  <c r="I36" i="5"/>
  <c r="J36" i="5"/>
  <c r="K36" i="5"/>
  <c r="L36" i="5"/>
  <c r="M36" i="5"/>
  <c r="H37" i="5"/>
  <c r="I37" i="5"/>
  <c r="J37" i="5"/>
  <c r="K37" i="5"/>
  <c r="L37" i="5"/>
  <c r="M37" i="5"/>
  <c r="H38" i="5"/>
  <c r="I38" i="5"/>
  <c r="J38" i="5"/>
  <c r="K38" i="5"/>
  <c r="L38" i="5"/>
  <c r="M38" i="5"/>
  <c r="H39" i="5"/>
  <c r="I39" i="5"/>
  <c r="J39" i="5"/>
  <c r="K39" i="5"/>
  <c r="U39" i="5" s="1"/>
  <c r="L39" i="5"/>
  <c r="M39" i="5"/>
  <c r="H40" i="5"/>
  <c r="I40" i="5"/>
  <c r="J40" i="5"/>
  <c r="K40" i="5"/>
  <c r="L40" i="5"/>
  <c r="M40" i="5"/>
  <c r="H41" i="5"/>
  <c r="I41" i="5"/>
  <c r="J41" i="5"/>
  <c r="K41" i="5"/>
  <c r="L41" i="5"/>
  <c r="M41" i="5"/>
  <c r="H42" i="5"/>
  <c r="I42" i="5"/>
  <c r="J42" i="5"/>
  <c r="K42" i="5"/>
  <c r="L42" i="5"/>
  <c r="M42" i="5"/>
  <c r="H35" i="5"/>
  <c r="I35" i="5"/>
  <c r="J35" i="5"/>
  <c r="K35" i="5"/>
  <c r="U35" i="5" s="1"/>
  <c r="L35" i="5"/>
  <c r="M35" i="5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C13" i="4"/>
  <c r="D13" i="4"/>
  <c r="E13" i="4"/>
  <c r="G13" i="4"/>
  <c r="H13" i="4"/>
  <c r="I13" i="4"/>
  <c r="J13" i="4"/>
  <c r="K13" i="4"/>
  <c r="L13" i="4"/>
  <c r="M13" i="4"/>
  <c r="B13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U42" i="5" l="1"/>
  <c r="U40" i="5"/>
  <c r="U38" i="5"/>
  <c r="U36" i="5"/>
  <c r="U41" i="5"/>
  <c r="U37" i="5"/>
  <c r="O37" i="3" l="1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N38" i="3"/>
  <c r="N39" i="3"/>
  <c r="N40" i="3"/>
  <c r="N41" i="3"/>
  <c r="N42" i="3"/>
  <c r="N43" i="3"/>
  <c r="N44" i="3"/>
  <c r="N37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H38" i="3"/>
  <c r="H39" i="3"/>
  <c r="H40" i="3"/>
  <c r="H41" i="3"/>
  <c r="H42" i="3"/>
  <c r="H43" i="3"/>
  <c r="H44" i="3"/>
  <c r="H37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B38" i="3"/>
  <c r="B39" i="3"/>
  <c r="B40" i="3"/>
  <c r="B41" i="3"/>
  <c r="B42" i="3"/>
  <c r="B43" i="3"/>
  <c r="B44" i="3"/>
  <c r="B37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N26" i="3"/>
  <c r="N27" i="3"/>
  <c r="N28" i="3"/>
  <c r="N29" i="3"/>
  <c r="N30" i="3"/>
  <c r="N31" i="3"/>
  <c r="N32" i="3"/>
  <c r="N25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H26" i="3"/>
  <c r="H27" i="3"/>
  <c r="H28" i="3"/>
  <c r="H29" i="3"/>
  <c r="H30" i="3"/>
  <c r="H31" i="3"/>
  <c r="H32" i="3"/>
  <c r="H25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B26" i="3"/>
  <c r="B27" i="3"/>
  <c r="B28" i="3"/>
  <c r="B29" i="3"/>
  <c r="B30" i="3"/>
  <c r="B31" i="3"/>
  <c r="B32" i="3"/>
  <c r="B25" i="3"/>
  <c r="B14" i="2" l="1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C13" i="2"/>
  <c r="D13" i="2"/>
  <c r="E13" i="2"/>
  <c r="F13" i="2"/>
  <c r="G13" i="2"/>
  <c r="H13" i="2"/>
  <c r="I13" i="2"/>
  <c r="J13" i="2"/>
  <c r="K13" i="2"/>
  <c r="L13" i="2"/>
  <c r="M13" i="2"/>
  <c r="B13" i="2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" i="1"/>
</calcChain>
</file>

<file path=xl/sharedStrings.xml><?xml version="1.0" encoding="utf-8"?>
<sst xmlns="http://schemas.openxmlformats.org/spreadsheetml/2006/main" count="419" uniqueCount="152">
  <si>
    <t>2.6.20_BITC_psr_bead_day1_plate1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</si>
  <si>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</si>
  <si>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</si>
  <si>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</si>
  <si>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</si>
  <si>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</si>
  <si>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</si>
  <si>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</si>
  <si>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</si>
  <si>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</si>
  <si>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</si>
  <si>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</si>
  <si>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</si>
  <si>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</si>
  <si>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</si>
  <si>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</si>
  <si>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</si>
  <si>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</si>
  <si>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</si>
  <si>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</si>
  <si>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</si>
  <si>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</si>
  <si>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</si>
  <si>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</si>
  <si>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</si>
  <si>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</si>
  <si>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</si>
  <si>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</si>
  <si>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</si>
  <si>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</si>
  <si>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</si>
  <si>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</si>
  <si>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</si>
  <si>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</si>
  <si>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</si>
  <si>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</si>
  <si>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</si>
  <si>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</si>
  <si>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</si>
  <si>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</si>
  <si>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</si>
  <si>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</si>
  <si>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</si>
  <si>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</si>
  <si>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</si>
  <si>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</si>
  <si>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</si>
  <si>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</si>
  <si>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</si>
  <si>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</si>
  <si>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</si>
  <si>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</si>
  <si>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</si>
  <si>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</si>
  <si>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</si>
  <si>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</si>
  <si>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</si>
  <si>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</si>
  <si>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</si>
  <si>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</si>
  <si>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</si>
  <si>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</si>
  <si>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</si>
  <si>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</si>
  <si>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</si>
  <si>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</si>
  <si>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</si>
  <si>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</si>
  <si>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</si>
  <si>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</si>
  <si>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</si>
  <si>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</si>
  <si>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</si>
  <si>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</si>
  <si>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</si>
  <si>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</si>
  <si>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</si>
  <si>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</si>
  <si>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</si>
  <si>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</si>
  <si>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</si>
  <si>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</si>
  <si>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</si>
  <si>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</si>
  <si>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</si>
  <si>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</si>
  <si>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</si>
  <si>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</si>
  <si>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</si>
  <si>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</si>
  <si>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</si>
  <si>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</si>
  <si>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</si>
  <si>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</si>
  <si>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</si>
  <si>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</si>
  <si>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</si>
  <si>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</si>
  <si>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</si>
  <si>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</si>
  <si>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</si>
  <si>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</si>
  <si>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</si>
  <si>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</si>
  <si>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</si>
  <si>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</si>
  <si>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</si>
  <si>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</si>
  <si>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</si>
  <si>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</si>
  <si>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</si>
  <si>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</si>
  <si>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</si>
  <si>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</si>
  <si>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</si>
  <si>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</si>
  <si>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</si>
  <si>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</si>
  <si>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</si>
  <si>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</si>
  <si>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</si>
  <si>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</si>
  <si>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</si>
  <si>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</si>
  <si>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</si>
  <si>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</si>
  <si>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</si>
  <si>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</si>
  <si>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Duli</t>
  </si>
  <si>
    <t>Emi</t>
  </si>
  <si>
    <t>Abit</t>
  </si>
  <si>
    <t>Ixe</t>
  </si>
  <si>
    <t>Cren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</si>
  <si>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</si>
  <si>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</si>
  <si>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</si>
  <si>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</si>
  <si>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</si>
  <si>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</si>
  <si>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</si>
  <si>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</si>
  <si>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</si>
  <si>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</si>
  <si>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</si>
  <si>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</si>
  <si>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2.6.20</t>
  </si>
  <si>
    <t>2.10.20</t>
  </si>
  <si>
    <t>2.12.20</t>
  </si>
  <si>
    <t>PSR</t>
  </si>
  <si>
    <t>BVP</t>
  </si>
  <si>
    <t>CIC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</si>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</sst>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Mean!$B$2:$B$9</c:f>
              <c:numCache>
                <c:formatCode>General</c:formatCode>
                <c:ptCount val="8"/>
                <c:pt idx="0">
                  <c:v>1.3566616766467065E-2</c:v>
                </c:pt>
                <c:pt idx="1">
                  <c:v>2.100043840962278E-2</c:v>
                </c:pt>
                <c:pt idx="2">
                  <c:v>3.2560912003576484E-2</c:v>
                </c:pt>
                <c:pt idx="3">
                  <c:v>1.1819702231473857E-2</c:v>
                </c:pt>
                <c:pt idx="4">
                  <c:v>2.6400891601045074E-2</c:v>
                </c:pt>
                <c:pt idx="5">
                  <c:v>2.6538623754988156E-2</c:v>
                </c:pt>
                <c:pt idx="6">
                  <c:v>5.3000159159637121E-2</c:v>
                </c:pt>
                <c:pt idx="7">
                  <c:v>0.42303839732888149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470A-97CF-2079735E0D9E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Mean!$C$2:$C$9</c:f>
              <c:numCache>
                <c:formatCode>General</c:formatCode>
                <c:ptCount val="8"/>
                <c:pt idx="0">
                  <c:v>4.0941288603591572E-2</c:v>
                </c:pt>
                <c:pt idx="1">
                  <c:v>1.7897742917607446E-2</c:v>
                </c:pt>
                <c:pt idx="2">
                  <c:v>2.5765042789117912E-2</c:v>
                </c:pt>
                <c:pt idx="3">
                  <c:v>2.0900707870680938E-2</c:v>
                </c:pt>
                <c:pt idx="4">
                  <c:v>2.0149122365840162E-2</c:v>
                </c:pt>
                <c:pt idx="5">
                  <c:v>7.4677888979264667E-2</c:v>
                </c:pt>
                <c:pt idx="6">
                  <c:v>0.14843013559567833</c:v>
                </c:pt>
                <c:pt idx="7">
                  <c:v>0.36738056013179571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A-470A-97CF-2079735E0D9E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Mean!$D$2:$D$9</c:f>
              <c:numCache>
                <c:formatCode>General</c:formatCode>
                <c:ptCount val="8"/>
                <c:pt idx="0">
                  <c:v>1.9650211113288556</c:v>
                </c:pt>
                <c:pt idx="1">
                  <c:v>2.0695932757040989</c:v>
                </c:pt>
                <c:pt idx="2">
                  <c:v>1.8885380638922979</c:v>
                </c:pt>
                <c:pt idx="3">
                  <c:v>0.92857005844064511</c:v>
                </c:pt>
                <c:pt idx="4">
                  <c:v>2.6042993560629356E-2</c:v>
                </c:pt>
                <c:pt idx="5">
                  <c:v>2.7165447873491913E-2</c:v>
                </c:pt>
                <c:pt idx="6">
                  <c:v>7.4994886712269629E-2</c:v>
                </c:pt>
                <c:pt idx="7">
                  <c:v>0.38833828873472087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A-470A-97CF-2079735E0D9E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Mean!$E$2:$E$9</c:f>
              <c:numCache>
                <c:formatCode>General</c:formatCode>
                <c:ptCount val="8"/>
                <c:pt idx="0">
                  <c:v>2.270401370073206</c:v>
                </c:pt>
                <c:pt idx="1">
                  <c:v>1.8682085365635774</c:v>
                </c:pt>
                <c:pt idx="2">
                  <c:v>1.6119205180598464</c:v>
                </c:pt>
                <c:pt idx="3">
                  <c:v>0.96313779802107657</c:v>
                </c:pt>
                <c:pt idx="4">
                  <c:v>0.38867401613598573</c:v>
                </c:pt>
                <c:pt idx="5">
                  <c:v>9.940436796823296E-2</c:v>
                </c:pt>
                <c:pt idx="6">
                  <c:v>0.12645935926520224</c:v>
                </c:pt>
                <c:pt idx="7">
                  <c:v>0.40663491542125146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2A-470A-97CF-2079735E0D9E}"/>
            </c:ext>
          </c:extLst>
        </c:ser>
        <c:ser>
          <c:idx val="4"/>
          <c:order val="4"/>
          <c:tx>
            <c:strRef>
              <c:f>Mean!$F$1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Mean!$F$2:$F$9</c:f>
              <c:numCache>
                <c:formatCode>General</c:formatCode>
                <c:ptCount val="8"/>
                <c:pt idx="0">
                  <c:v>9.7542425177414369</c:v>
                </c:pt>
                <c:pt idx="1">
                  <c:v>7.569718908490052</c:v>
                </c:pt>
                <c:pt idx="2">
                  <c:v>6.7244475020808903</c:v>
                </c:pt>
                <c:pt idx="3">
                  <c:v>5.3084081556303779</c:v>
                </c:pt>
                <c:pt idx="4">
                  <c:v>2.7192262766901836</c:v>
                </c:pt>
                <c:pt idx="5">
                  <c:v>0.22023189161021367</c:v>
                </c:pt>
                <c:pt idx="6">
                  <c:v>5.2817332052066041E-2</c:v>
                </c:pt>
                <c:pt idx="7">
                  <c:v>0.42984483327830969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2A-470A-97CF-2079735E0D9E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Mean!$G$2:$G$9</c:f>
              <c:numCache>
                <c:formatCode>General</c:formatCode>
                <c:ptCount val="8"/>
                <c:pt idx="0">
                  <c:v>10.647471321315601</c:v>
                </c:pt>
                <c:pt idx="1">
                  <c:v>9.3308803908286642</c:v>
                </c:pt>
                <c:pt idx="2">
                  <c:v>8.369963816344514</c:v>
                </c:pt>
                <c:pt idx="3">
                  <c:v>5.1285858574131904</c:v>
                </c:pt>
                <c:pt idx="4">
                  <c:v>2.8617273102236251</c:v>
                </c:pt>
                <c:pt idx="5">
                  <c:v>0.43361016419196663</c:v>
                </c:pt>
                <c:pt idx="6">
                  <c:v>0.1372484773726004</c:v>
                </c:pt>
                <c:pt idx="7">
                  <c:v>0.55456871895228055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2A-470A-97CF-2079735E0D9E}"/>
            </c:ext>
          </c:extLst>
        </c:ser>
        <c:ser>
          <c:idx val="6"/>
          <c:order val="6"/>
          <c:tx>
            <c:strRef>
              <c:f>Mean!$H$1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Mean!$H$2:$H$9</c:f>
              <c:numCache>
                <c:formatCode>General</c:formatCode>
                <c:ptCount val="8"/>
                <c:pt idx="0">
                  <c:v>1.348859594842081E-2</c:v>
                </c:pt>
                <c:pt idx="1">
                  <c:v>1.2971841075659888E-2</c:v>
                </c:pt>
                <c:pt idx="2">
                  <c:v>1.495792269044352E-2</c:v>
                </c:pt>
                <c:pt idx="3">
                  <c:v>1.3119928736032845E-2</c:v>
                </c:pt>
                <c:pt idx="4">
                  <c:v>2.4746157992585505E-2</c:v>
                </c:pt>
                <c:pt idx="5">
                  <c:v>2.6425823716340526E-2</c:v>
                </c:pt>
                <c:pt idx="6">
                  <c:v>6.753426434346492E-2</c:v>
                </c:pt>
                <c:pt idx="7">
                  <c:v>0.48285572304124563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2A-470A-97CF-2079735E0D9E}"/>
            </c:ext>
          </c:extLst>
        </c:ser>
        <c:ser>
          <c:idx val="7"/>
          <c:order val="7"/>
          <c:tx>
            <c:strRef>
              <c:f>Mean!$I$1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Mean!$I$2:$I$9</c:f>
              <c:numCache>
                <c:formatCode>General</c:formatCode>
                <c:ptCount val="8"/>
                <c:pt idx="0">
                  <c:v>2.5635289426002825</c:v>
                </c:pt>
                <c:pt idx="1">
                  <c:v>2.7124949845732389</c:v>
                </c:pt>
                <c:pt idx="2">
                  <c:v>1.5518259838477613</c:v>
                </c:pt>
                <c:pt idx="3">
                  <c:v>0.33824980251031334</c:v>
                </c:pt>
                <c:pt idx="4">
                  <c:v>3.746390264026403E-2</c:v>
                </c:pt>
                <c:pt idx="5">
                  <c:v>4.9909288498500112E-2</c:v>
                </c:pt>
                <c:pt idx="6">
                  <c:v>9.8905837330889895E-2</c:v>
                </c:pt>
                <c:pt idx="7">
                  <c:v>0.48898115618013416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2A-470A-97CF-2079735E0D9E}"/>
            </c:ext>
          </c:extLst>
        </c:ser>
        <c:ser>
          <c:idx val="8"/>
          <c:order val="8"/>
          <c:tx>
            <c:strRef>
              <c:f>Mean!$J$1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Mean!$J$2:$J$9</c:f>
              <c:numCache>
                <c:formatCode>General</c:formatCode>
                <c:ptCount val="8"/>
                <c:pt idx="0">
                  <c:v>1.0822851773772018</c:v>
                </c:pt>
                <c:pt idx="1">
                  <c:v>0.23931764264364888</c:v>
                </c:pt>
                <c:pt idx="2">
                  <c:v>4.7517293435969624E-2</c:v>
                </c:pt>
                <c:pt idx="3">
                  <c:v>1.6886262588495394E-2</c:v>
                </c:pt>
                <c:pt idx="4">
                  <c:v>2.8079915791211742E-2</c:v>
                </c:pt>
                <c:pt idx="5">
                  <c:v>4.430228624868178E-2</c:v>
                </c:pt>
                <c:pt idx="6">
                  <c:v>0.18580566554980202</c:v>
                </c:pt>
                <c:pt idx="7">
                  <c:v>0.64217356042173568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2A-470A-97CF-2079735E0D9E}"/>
            </c:ext>
          </c:extLst>
        </c:ser>
        <c:ser>
          <c:idx val="9"/>
          <c:order val="9"/>
          <c:tx>
            <c:strRef>
              <c:f>Mean!$K$1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Mean!$K$2:$K$9</c:f>
              <c:numCache>
                <c:formatCode>General</c:formatCode>
                <c:ptCount val="8"/>
                <c:pt idx="0">
                  <c:v>0.73661328372782542</c:v>
                </c:pt>
                <c:pt idx="1">
                  <c:v>0.18156419364357243</c:v>
                </c:pt>
                <c:pt idx="2">
                  <c:v>5.0433086227077636E-2</c:v>
                </c:pt>
                <c:pt idx="3">
                  <c:v>2.3288518396150489E-2</c:v>
                </c:pt>
                <c:pt idx="4">
                  <c:v>2.8837907919641543E-2</c:v>
                </c:pt>
                <c:pt idx="5">
                  <c:v>5.2339152119700749E-2</c:v>
                </c:pt>
                <c:pt idx="6">
                  <c:v>0.12844677924830339</c:v>
                </c:pt>
                <c:pt idx="7">
                  <c:v>0.56325543916196619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2A-470A-97CF-2079735E0D9E}"/>
            </c:ext>
          </c:extLst>
        </c:ser>
        <c:ser>
          <c:idx val="10"/>
          <c:order val="10"/>
          <c:tx>
            <c:strRef>
              <c:f>Mean!$L$1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Mean!$L$2:$L$9</c:f>
              <c:numCache>
                <c:formatCode>General</c:formatCode>
                <c:ptCount val="8"/>
                <c:pt idx="0">
                  <c:v>13.02451422323672</c:v>
                </c:pt>
                <c:pt idx="1">
                  <c:v>12.159114789608962</c:v>
                </c:pt>
                <c:pt idx="2">
                  <c:v>10.177873398622502</c:v>
                </c:pt>
                <c:pt idx="3">
                  <c:v>5.4773082396272219</c:v>
                </c:pt>
                <c:pt idx="4">
                  <c:v>1.73257408101544</c:v>
                </c:pt>
                <c:pt idx="5">
                  <c:v>9.6214435517079575E-2</c:v>
                </c:pt>
                <c:pt idx="6">
                  <c:v>0.14989078995267563</c:v>
                </c:pt>
                <c:pt idx="7">
                  <c:v>0.62678199583533567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2A-470A-97CF-2079735E0D9E}"/>
            </c:ext>
          </c:extLst>
        </c:ser>
        <c:ser>
          <c:idx val="11"/>
          <c:order val="11"/>
          <c:tx>
            <c:strRef>
              <c:f>Mean!$M$1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Mean!$M$2:$M$9</c:f>
              <c:numCache>
                <c:formatCode>General</c:formatCode>
                <c:ptCount val="8"/>
                <c:pt idx="0">
                  <c:v>5.0436461384277127</c:v>
                </c:pt>
                <c:pt idx="1">
                  <c:v>6.305784844384303</c:v>
                </c:pt>
                <c:pt idx="2">
                  <c:v>6.5934043873416792</c:v>
                </c:pt>
                <c:pt idx="3">
                  <c:v>4.1009256425506848</c:v>
                </c:pt>
                <c:pt idx="4">
                  <c:v>1.5498572983787919</c:v>
                </c:pt>
                <c:pt idx="5">
                  <c:v>0.21189964773605977</c:v>
                </c:pt>
                <c:pt idx="6">
                  <c:v>0.12061483480417183</c:v>
                </c:pt>
                <c:pt idx="7">
                  <c:v>0.68974119114437171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2A-470A-97CF-2079735E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27600"/>
        <c:axId val="594028912"/>
      </c:scatterChart>
      <c:valAx>
        <c:axId val="59402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8912"/>
        <c:crosses val="autoZero"/>
        <c:crossBetween val="midCat"/>
      </c:valAx>
      <c:valAx>
        <c:axId val="5940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Analysis Mean'!$B$25:$S$25</c:f>
              <c:numCache>
                <c:formatCode>General</c:formatCode>
                <c:ptCount val="18"/>
                <c:pt idx="0">
                  <c:v>5.4931380850685415E-3</c:v>
                </c:pt>
                <c:pt idx="1">
                  <c:v>6.0933476189925281E-3</c:v>
                </c:pt>
                <c:pt idx="2">
                  <c:v>7.8903948707168298E-2</c:v>
                </c:pt>
                <c:pt idx="3">
                  <c:v>0.26489472828615973</c:v>
                </c:pt>
                <c:pt idx="4">
                  <c:v>0.76211553337221893</c:v>
                </c:pt>
                <c:pt idx="5">
                  <c:v>1</c:v>
                </c:pt>
                <c:pt idx="6">
                  <c:v>3.6183828624737784E-3</c:v>
                </c:pt>
                <c:pt idx="7">
                  <c:v>0.1520531466803981</c:v>
                </c:pt>
                <c:pt idx="8">
                  <c:v>5.5917988927638308E-2</c:v>
                </c:pt>
                <c:pt idx="9">
                  <c:v>3.6324510982951634E-2</c:v>
                </c:pt>
                <c:pt idx="10">
                  <c:v>1.1664305709450047</c:v>
                </c:pt>
                <c:pt idx="11">
                  <c:v>0.4573144253316983</c:v>
                </c:pt>
                <c:pt idx="12">
                  <c:v>6.4235611587123102E-3</c:v>
                </c:pt>
                <c:pt idx="13">
                  <c:v>3.3833816607150763E-2</c:v>
                </c:pt>
                <c:pt idx="14">
                  <c:v>3.7637707400310352E-3</c:v>
                </c:pt>
                <c:pt idx="15">
                  <c:v>1.3975723310717238E-3</c:v>
                </c:pt>
                <c:pt idx="16">
                  <c:v>1.4083951285417231</c:v>
                </c:pt>
                <c:pt idx="17">
                  <c:v>1.8252220251881865</c:v>
                </c:pt>
              </c:numCache>
            </c:numRef>
          </c:xVal>
          <c:yVal>
            <c:numRef>
              <c:f>'Combined Analysis Mean'!$B$33:$S$33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B-41EA-A218-AC5010B2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69040"/>
        <c:axId val="827967728"/>
      </c:scatterChart>
      <c:valAx>
        <c:axId val="8279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7728"/>
        <c:crosses val="autoZero"/>
        <c:crossBetween val="midCat"/>
      </c:valAx>
      <c:valAx>
        <c:axId val="827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Analysis Median'!$B$34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Median'!$B$35:$B$42</c:f>
              <c:numCache>
                <c:formatCode>General</c:formatCode>
                <c:ptCount val="8"/>
                <c:pt idx="0">
                  <c:v>4.7465290283619076E-3</c:v>
                </c:pt>
                <c:pt idx="1">
                  <c:v>4.0958857436210533E-3</c:v>
                </c:pt>
                <c:pt idx="2">
                  <c:v>3.3782265161864011E-3</c:v>
                </c:pt>
                <c:pt idx="3">
                  <c:v>3.0480879511318604E-3</c:v>
                </c:pt>
                <c:pt idx="4">
                  <c:v>3.506764237309955E-3</c:v>
                </c:pt>
                <c:pt idx="5">
                  <c:v>6.2032239874311836E-3</c:v>
                </c:pt>
                <c:pt idx="6">
                  <c:v>1.2554977848227747E-2</c:v>
                </c:pt>
                <c:pt idx="7">
                  <c:v>8.9087374056331214E-2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6-444D-8CAE-98241BE864CE}"/>
            </c:ext>
          </c:extLst>
        </c:ser>
        <c:ser>
          <c:idx val="1"/>
          <c:order val="1"/>
          <c:tx>
            <c:strRef>
              <c:f>'Combined Analysis Median'!$C$34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Median'!$C$35:$C$42</c:f>
              <c:numCache>
                <c:formatCode>General</c:formatCode>
                <c:ptCount val="8"/>
                <c:pt idx="0">
                  <c:v>6.7262427287178199E-3</c:v>
                </c:pt>
                <c:pt idx="1">
                  <c:v>4.895626599818243E-3</c:v>
                </c:pt>
                <c:pt idx="2">
                  <c:v>3.5141200591189692E-3</c:v>
                </c:pt>
                <c:pt idx="3">
                  <c:v>3.0881004640079777E-3</c:v>
                </c:pt>
                <c:pt idx="4">
                  <c:v>3.5644308398768442E-3</c:v>
                </c:pt>
                <c:pt idx="5">
                  <c:v>6.2557492791599639E-3</c:v>
                </c:pt>
                <c:pt idx="6">
                  <c:v>1.3400520656699605E-2</c:v>
                </c:pt>
                <c:pt idx="7">
                  <c:v>8.7648580641111529E-2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6-444D-8CAE-98241BE864CE}"/>
            </c:ext>
          </c:extLst>
        </c:ser>
        <c:ser>
          <c:idx val="2"/>
          <c:order val="2"/>
          <c:tx>
            <c:strRef>
              <c:f>'Combined Analysis Median'!$D$34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Median'!$D$35:$D$42</c:f>
              <c:numCache>
                <c:formatCode>General</c:formatCode>
                <c:ptCount val="8"/>
                <c:pt idx="0">
                  <c:v>9.2585318466048935E-2</c:v>
                </c:pt>
                <c:pt idx="1">
                  <c:v>9.9706047288807539E-2</c:v>
                </c:pt>
                <c:pt idx="2">
                  <c:v>0.11355353464632217</c:v>
                </c:pt>
                <c:pt idx="3">
                  <c:v>5.3996304560974234E-2</c:v>
                </c:pt>
                <c:pt idx="4">
                  <c:v>1.8882921579253035E-2</c:v>
                </c:pt>
                <c:pt idx="5">
                  <c:v>7.6062444606336951E-3</c:v>
                </c:pt>
                <c:pt idx="6">
                  <c:v>1.3320007036341631E-2</c:v>
                </c:pt>
                <c:pt idx="7">
                  <c:v>8.2933571596472258E-2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6-444D-8CAE-98241BE864CE}"/>
            </c:ext>
          </c:extLst>
        </c:ser>
        <c:ser>
          <c:idx val="3"/>
          <c:order val="3"/>
          <c:tx>
            <c:strRef>
              <c:f>'Combined Analysis Median'!$E$34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Median'!$E$49:$E$55</c:f>
                <c:numCache>
                  <c:formatCode>General</c:formatCode>
                  <c:ptCount val="7"/>
                  <c:pt idx="0">
                    <c:v>5.6488043209777024E-2</c:v>
                  </c:pt>
                  <c:pt idx="1">
                    <c:v>4.9230501352317865E-2</c:v>
                  </c:pt>
                  <c:pt idx="2">
                    <c:v>3.6827873415209364E-2</c:v>
                  </c:pt>
                  <c:pt idx="3">
                    <c:v>4.2587299916938465E-2</c:v>
                  </c:pt>
                  <c:pt idx="4">
                    <c:v>2.7114213323378263E-2</c:v>
                  </c:pt>
                  <c:pt idx="5">
                    <c:v>5.2728570641150784E-3</c:v>
                  </c:pt>
                  <c:pt idx="6">
                    <c:v>9.8645805125573884E-3</c:v>
                  </c:pt>
                </c:numCache>
              </c:numRef>
            </c:plus>
            <c:minus>
              <c:numRef>
                <c:f>'Combined Analysis Median'!$E$49:$E$55</c:f>
                <c:numCache>
                  <c:formatCode>General</c:formatCode>
                  <c:ptCount val="7"/>
                  <c:pt idx="0">
                    <c:v>5.6488043209777024E-2</c:v>
                  </c:pt>
                  <c:pt idx="1">
                    <c:v>4.9230501352317865E-2</c:v>
                  </c:pt>
                  <c:pt idx="2">
                    <c:v>3.6827873415209364E-2</c:v>
                  </c:pt>
                  <c:pt idx="3">
                    <c:v>4.2587299916938465E-2</c:v>
                  </c:pt>
                  <c:pt idx="4">
                    <c:v>2.7114213323378263E-2</c:v>
                  </c:pt>
                  <c:pt idx="5">
                    <c:v>5.2728570641150784E-3</c:v>
                  </c:pt>
                  <c:pt idx="6">
                    <c:v>9.8645805125573884E-3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Median'!$E$35:$E$42</c:f>
              <c:numCache>
                <c:formatCode>General</c:formatCode>
                <c:ptCount val="8"/>
                <c:pt idx="0">
                  <c:v>0.27855459999462856</c:v>
                </c:pt>
                <c:pt idx="1">
                  <c:v>0.2488897488209619</c:v>
                </c:pt>
                <c:pt idx="2">
                  <c:v>0.21482314456799811</c:v>
                </c:pt>
                <c:pt idx="3">
                  <c:v>0.1414625723305277</c:v>
                </c:pt>
                <c:pt idx="4">
                  <c:v>5.3275988891444283E-2</c:v>
                </c:pt>
                <c:pt idx="5">
                  <c:v>1.7469716274635318E-2</c:v>
                </c:pt>
                <c:pt idx="6">
                  <c:v>2.3087853077280743E-2</c:v>
                </c:pt>
                <c:pt idx="7">
                  <c:v>8.0529432285881275E-2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6-444D-8CAE-98241BE864CE}"/>
            </c:ext>
          </c:extLst>
        </c:ser>
        <c:ser>
          <c:idx val="4"/>
          <c:order val="4"/>
          <c:tx>
            <c:strRef>
              <c:f>'Combined Analysis Median'!$F$34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Median'!$F$49:$F$55</c:f>
                <c:numCache>
                  <c:formatCode>General</c:formatCode>
                  <c:ptCount val="7"/>
                  <c:pt idx="0">
                    <c:v>0.20726088467269382</c:v>
                  </c:pt>
                  <c:pt idx="1">
                    <c:v>6.8563604053497873E-2</c:v>
                  </c:pt>
                  <c:pt idx="2">
                    <c:v>6.2269077464155734E-2</c:v>
                  </c:pt>
                  <c:pt idx="3">
                    <c:v>5.7721813608272103E-2</c:v>
                  </c:pt>
                  <c:pt idx="4">
                    <c:v>9.7812739547212535E-2</c:v>
                  </c:pt>
                  <c:pt idx="5">
                    <c:v>3.5478968118834039E-2</c:v>
                  </c:pt>
                  <c:pt idx="6">
                    <c:v>7.1125473751368472E-3</c:v>
                  </c:pt>
                </c:numCache>
              </c:numRef>
            </c:plus>
            <c:minus>
              <c:numRef>
                <c:f>'Combined Analysis Median'!$F$49:$F$55</c:f>
                <c:numCache>
                  <c:formatCode>General</c:formatCode>
                  <c:ptCount val="7"/>
                  <c:pt idx="0">
                    <c:v>0.20726088467269382</c:v>
                  </c:pt>
                  <c:pt idx="1">
                    <c:v>6.8563604053497873E-2</c:v>
                  </c:pt>
                  <c:pt idx="2">
                    <c:v>6.2269077464155734E-2</c:v>
                  </c:pt>
                  <c:pt idx="3">
                    <c:v>5.7721813608272103E-2</c:v>
                  </c:pt>
                  <c:pt idx="4">
                    <c:v>9.7812739547212535E-2</c:v>
                  </c:pt>
                  <c:pt idx="5">
                    <c:v>3.5478968118834039E-2</c:v>
                  </c:pt>
                  <c:pt idx="6">
                    <c:v>7.1125473751368472E-3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Median'!$F$35:$F$42</c:f>
              <c:numCache>
                <c:formatCode>General</c:formatCode>
                <c:ptCount val="8"/>
                <c:pt idx="0">
                  <c:v>0.79368537461398658</c:v>
                </c:pt>
                <c:pt idx="1">
                  <c:v>0.71103931809220999</c:v>
                </c:pt>
                <c:pt idx="2">
                  <c:v>0.65010462192765772</c:v>
                </c:pt>
                <c:pt idx="3">
                  <c:v>0.53553574134660609</c:v>
                </c:pt>
                <c:pt idx="4">
                  <c:v>0.23576353335730715</c:v>
                </c:pt>
                <c:pt idx="5">
                  <c:v>1.9961825536107369E-2</c:v>
                </c:pt>
                <c:pt idx="6">
                  <c:v>1.1770660534467278E-2</c:v>
                </c:pt>
                <c:pt idx="7">
                  <c:v>7.8567594384637826E-2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6-444D-8CAE-98241BE864CE}"/>
            </c:ext>
          </c:extLst>
        </c:ser>
        <c:ser>
          <c:idx val="5"/>
          <c:order val="5"/>
          <c:tx>
            <c:strRef>
              <c:f>'Combined Analysis Median'!$G$34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Median'!$G$49:$G$55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5.8978558447369392E-2</c:v>
                  </c:pt>
                  <c:pt idx="2">
                    <c:v>5.5191449555628061E-2</c:v>
                  </c:pt>
                  <c:pt idx="3">
                    <c:v>8.4656871766633682E-2</c:v>
                  </c:pt>
                  <c:pt idx="4">
                    <c:v>8.7877041728533167E-2</c:v>
                  </c:pt>
                  <c:pt idx="5">
                    <c:v>1.20922590021339E-2</c:v>
                  </c:pt>
                  <c:pt idx="6">
                    <c:v>4.6470159224463745E-3</c:v>
                  </c:pt>
                </c:numCache>
              </c:numRef>
            </c:plus>
            <c:minus>
              <c:numRef>
                <c:f>'Combined Analysis Median'!$G$49:$G$55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5.8978558447369392E-2</c:v>
                  </c:pt>
                  <c:pt idx="2">
                    <c:v>5.5191449555628061E-2</c:v>
                  </c:pt>
                  <c:pt idx="3">
                    <c:v>8.4656871766633682E-2</c:v>
                  </c:pt>
                  <c:pt idx="4">
                    <c:v>8.7877041728533167E-2</c:v>
                  </c:pt>
                  <c:pt idx="5">
                    <c:v>1.20922590021339E-2</c:v>
                  </c:pt>
                  <c:pt idx="6">
                    <c:v>4.6470159224463745E-3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Median'!$G$35:$G$42</c:f>
              <c:numCache>
                <c:formatCode>General</c:formatCode>
                <c:ptCount val="8"/>
                <c:pt idx="0">
                  <c:v>1</c:v>
                </c:pt>
                <c:pt idx="1">
                  <c:v>0.94334270164298673</c:v>
                </c:pt>
                <c:pt idx="2">
                  <c:v>0.84329329517711749</c:v>
                </c:pt>
                <c:pt idx="3">
                  <c:v>0.63327447026903705</c:v>
                </c:pt>
                <c:pt idx="4">
                  <c:v>0.33374354237164344</c:v>
                </c:pt>
                <c:pt idx="5">
                  <c:v>1.8793182442352022E-2</c:v>
                </c:pt>
                <c:pt idx="6">
                  <c:v>1.1523519967864035E-2</c:v>
                </c:pt>
                <c:pt idx="7">
                  <c:v>7.7374212936598907E-2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86-444D-8CAE-98241BE864CE}"/>
            </c:ext>
          </c:extLst>
        </c:ser>
        <c:ser>
          <c:idx val="6"/>
          <c:order val="6"/>
          <c:tx>
            <c:strRef>
              <c:f>'Combined Analysis Median'!$H$34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Median'!$H$35:$H$42</c:f>
              <c:numCache>
                <c:formatCode>General</c:formatCode>
                <c:ptCount val="8"/>
                <c:pt idx="0">
                  <c:v>2.9175183640139436E-3</c:v>
                </c:pt>
                <c:pt idx="1">
                  <c:v>2.8450037392347004E-3</c:v>
                </c:pt>
                <c:pt idx="2">
                  <c:v>2.5378652466772535E-3</c:v>
                </c:pt>
                <c:pt idx="3">
                  <c:v>2.2499801965598447E-3</c:v>
                </c:pt>
                <c:pt idx="4">
                  <c:v>3.0789790805511052E-3</c:v>
                </c:pt>
                <c:pt idx="5">
                  <c:v>5.4625808639183681E-3</c:v>
                </c:pt>
                <c:pt idx="6">
                  <c:v>1.2324935132242214E-2</c:v>
                </c:pt>
                <c:pt idx="7">
                  <c:v>7.032231654187597E-2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86-444D-8CAE-98241BE864CE}"/>
            </c:ext>
          </c:extLst>
        </c:ser>
        <c:ser>
          <c:idx val="7"/>
          <c:order val="7"/>
          <c:tx>
            <c:strRef>
              <c:f>'Combined Analysis Median'!$I$34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Median'!$I$49:$I$55</c:f>
                <c:numCache>
                  <c:formatCode>General</c:formatCode>
                  <c:ptCount val="7"/>
                  <c:pt idx="0">
                    <c:v>0.12761782744053723</c:v>
                  </c:pt>
                  <c:pt idx="1">
                    <c:v>0.12207520334477585</c:v>
                  </c:pt>
                  <c:pt idx="2">
                    <c:v>8.2825206609631802E-2</c:v>
                  </c:pt>
                  <c:pt idx="3">
                    <c:v>1.1500092525598775E-2</c:v>
                  </c:pt>
                  <c:pt idx="4">
                    <c:v>1.5851566919612059E-3</c:v>
                  </c:pt>
                  <c:pt idx="5">
                    <c:v>3.1396782159337409E-3</c:v>
                  </c:pt>
                  <c:pt idx="6">
                    <c:v>1.1149143548257436E-2</c:v>
                  </c:pt>
                </c:numCache>
              </c:numRef>
            </c:plus>
            <c:minus>
              <c:numRef>
                <c:f>'Combined Analysis Median'!$I$49:$I$55</c:f>
                <c:numCache>
                  <c:formatCode>General</c:formatCode>
                  <c:ptCount val="7"/>
                  <c:pt idx="0">
                    <c:v>0.12761782744053723</c:v>
                  </c:pt>
                  <c:pt idx="1">
                    <c:v>0.12207520334477585</c:v>
                  </c:pt>
                  <c:pt idx="2">
                    <c:v>8.2825206609631802E-2</c:v>
                  </c:pt>
                  <c:pt idx="3">
                    <c:v>1.1500092525598775E-2</c:v>
                  </c:pt>
                  <c:pt idx="4">
                    <c:v>1.5851566919612059E-3</c:v>
                  </c:pt>
                  <c:pt idx="5">
                    <c:v>3.1396782159337409E-3</c:v>
                  </c:pt>
                  <c:pt idx="6">
                    <c:v>1.1149143548257436E-2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Median'!$I$35:$I$42</c:f>
              <c:numCache>
                <c:formatCode>General</c:formatCode>
                <c:ptCount val="8"/>
                <c:pt idx="0">
                  <c:v>0.13665068767710986</c:v>
                </c:pt>
                <c:pt idx="1">
                  <c:v>0.11876851385127606</c:v>
                </c:pt>
                <c:pt idx="2">
                  <c:v>6.2752028144883676E-2</c:v>
                </c:pt>
                <c:pt idx="3">
                  <c:v>1.067228684593477E-2</c:v>
                </c:pt>
                <c:pt idx="4">
                  <c:v>3.3777228448369037E-3</c:v>
                </c:pt>
                <c:pt idx="5">
                  <c:v>5.317492117691891E-3</c:v>
                </c:pt>
                <c:pt idx="6">
                  <c:v>1.6006404388687487E-2</c:v>
                </c:pt>
                <c:pt idx="7">
                  <c:v>6.8151480321097455E-2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86-444D-8CAE-98241BE864CE}"/>
            </c:ext>
          </c:extLst>
        </c:ser>
        <c:ser>
          <c:idx val="8"/>
          <c:order val="8"/>
          <c:tx>
            <c:strRef>
              <c:f>'Combined Analysis Median'!$J$34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Median'!$J$35:$J$42</c:f>
              <c:numCache>
                <c:formatCode>General</c:formatCode>
                <c:ptCount val="8"/>
                <c:pt idx="0">
                  <c:v>3.4018831657076913E-2</c:v>
                </c:pt>
                <c:pt idx="1">
                  <c:v>8.9888140915208685E-3</c:v>
                </c:pt>
                <c:pt idx="2">
                  <c:v>2.2585170234861586E-3</c:v>
                </c:pt>
                <c:pt idx="3">
                  <c:v>1.9059571947143477E-3</c:v>
                </c:pt>
                <c:pt idx="4">
                  <c:v>2.7073343488652137E-3</c:v>
                </c:pt>
                <c:pt idx="5">
                  <c:v>5.8965735394435016E-3</c:v>
                </c:pt>
                <c:pt idx="6">
                  <c:v>1.446531872711916E-2</c:v>
                </c:pt>
                <c:pt idx="7">
                  <c:v>6.8765686063922069E-2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86-444D-8CAE-98241BE864CE}"/>
            </c:ext>
          </c:extLst>
        </c:ser>
        <c:ser>
          <c:idx val="9"/>
          <c:order val="9"/>
          <c:tx>
            <c:strRef>
              <c:f>'Combined Analysis Median'!$K$34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Median'!$K$35:$K$42</c:f>
              <c:numCache>
                <c:formatCode>General</c:formatCode>
                <c:ptCount val="8"/>
                <c:pt idx="0">
                  <c:v>2.4929729386742681E-2</c:v>
                </c:pt>
                <c:pt idx="1">
                  <c:v>6.8226658434022329E-3</c:v>
                </c:pt>
                <c:pt idx="2">
                  <c:v>2.6057851075471819E-3</c:v>
                </c:pt>
                <c:pt idx="3">
                  <c:v>2.1637363858889708E-3</c:v>
                </c:pt>
                <c:pt idx="4">
                  <c:v>2.5677501909726745E-3</c:v>
                </c:pt>
                <c:pt idx="5">
                  <c:v>6.3833175140451358E-3</c:v>
                </c:pt>
                <c:pt idx="6">
                  <c:v>1.3350779456773224E-2</c:v>
                </c:pt>
                <c:pt idx="7">
                  <c:v>6.9948776456145348E-2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86-444D-8CAE-98241BE864CE}"/>
            </c:ext>
          </c:extLst>
        </c:ser>
        <c:ser>
          <c:idx val="10"/>
          <c:order val="10"/>
          <c:tx>
            <c:strRef>
              <c:f>'Combined Analysis Median'!$L$34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Median'!$L$49:$L$55</c:f>
                <c:numCache>
                  <c:formatCode>General</c:formatCode>
                  <c:ptCount val="7"/>
                  <c:pt idx="0">
                    <c:v>8.1189665883361323E-2</c:v>
                  </c:pt>
                  <c:pt idx="1">
                    <c:v>4.986935602207572E-2</c:v>
                  </c:pt>
                  <c:pt idx="2">
                    <c:v>2.4368007853902692E-2</c:v>
                  </c:pt>
                  <c:pt idx="3">
                    <c:v>8.6276078122527175E-2</c:v>
                  </c:pt>
                  <c:pt idx="4">
                    <c:v>0.15905382368783663</c:v>
                  </c:pt>
                  <c:pt idx="5">
                    <c:v>2.9974565513736003E-3</c:v>
                  </c:pt>
                  <c:pt idx="6">
                    <c:v>7.8609633529570563E-3</c:v>
                  </c:pt>
                </c:numCache>
              </c:numRef>
            </c:plus>
            <c:minus>
              <c:numRef>
                <c:f>'Combined Analysis Median'!$L$49:$L$55</c:f>
                <c:numCache>
                  <c:formatCode>General</c:formatCode>
                  <c:ptCount val="7"/>
                  <c:pt idx="0">
                    <c:v>8.1189665883361323E-2</c:v>
                  </c:pt>
                  <c:pt idx="1">
                    <c:v>4.986935602207572E-2</c:v>
                  </c:pt>
                  <c:pt idx="2">
                    <c:v>2.4368007853902692E-2</c:v>
                  </c:pt>
                  <c:pt idx="3">
                    <c:v>8.6276078122527175E-2</c:v>
                  </c:pt>
                  <c:pt idx="4">
                    <c:v>0.15905382368783663</c:v>
                  </c:pt>
                  <c:pt idx="5">
                    <c:v>2.9974565513736003E-3</c:v>
                  </c:pt>
                  <c:pt idx="6">
                    <c:v>7.8609633529570563E-3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Median'!$L$35:$L$42</c:f>
              <c:numCache>
                <c:formatCode>General</c:formatCode>
                <c:ptCount val="8"/>
                <c:pt idx="0">
                  <c:v>1.1815077041658999</c:v>
                </c:pt>
                <c:pt idx="1">
                  <c:v>1.0950809986515999</c:v>
                </c:pt>
                <c:pt idx="2">
                  <c:v>0.92836209276298443</c:v>
                </c:pt>
                <c:pt idx="3">
                  <c:v>0.64176062854124538</c:v>
                </c:pt>
                <c:pt idx="4">
                  <c:v>0.18932331928456134</c:v>
                </c:pt>
                <c:pt idx="5">
                  <c:v>5.1613561995703756E-3</c:v>
                </c:pt>
                <c:pt idx="6">
                  <c:v>1.1912638258187105E-2</c:v>
                </c:pt>
                <c:pt idx="7">
                  <c:v>7.4307404505942157E-2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86-444D-8CAE-98241BE864CE}"/>
            </c:ext>
          </c:extLst>
        </c:ser>
        <c:ser>
          <c:idx val="11"/>
          <c:order val="11"/>
          <c:tx>
            <c:strRef>
              <c:f>'Combined Analysis Median'!$M$34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'Combined Analysis Median'!$M$49:$M$55</c:f>
                <c:numCache>
                  <c:formatCode>General</c:formatCode>
                  <c:ptCount val="7"/>
                  <c:pt idx="0">
                    <c:v>0.12954968518407833</c:v>
                  </c:pt>
                  <c:pt idx="1">
                    <c:v>0.19254347942867037</c:v>
                  </c:pt>
                  <c:pt idx="2">
                    <c:v>0.14966369780732086</c:v>
                  </c:pt>
                  <c:pt idx="3">
                    <c:v>0.12490336063739207</c:v>
                  </c:pt>
                  <c:pt idx="4">
                    <c:v>3.6132631810674332E-2</c:v>
                  </c:pt>
                  <c:pt idx="5">
                    <c:v>3.446248309384183E-3</c:v>
                  </c:pt>
                  <c:pt idx="6">
                    <c:v>7.1785797959573565E-3</c:v>
                  </c:pt>
                </c:numCache>
              </c:numRef>
            </c:plus>
            <c:minus>
              <c:numRef>
                <c:f>'Combined Analysis Median'!$M$49:$M$55</c:f>
                <c:numCache>
                  <c:formatCode>General</c:formatCode>
                  <c:ptCount val="7"/>
                  <c:pt idx="0">
                    <c:v>0.12954968518407833</c:v>
                  </c:pt>
                  <c:pt idx="1">
                    <c:v>0.19254347942867037</c:v>
                  </c:pt>
                  <c:pt idx="2">
                    <c:v>0.14966369780732086</c:v>
                  </c:pt>
                  <c:pt idx="3">
                    <c:v>0.12490336063739207</c:v>
                  </c:pt>
                  <c:pt idx="4">
                    <c:v>3.6132631810674332E-2</c:v>
                  </c:pt>
                  <c:pt idx="5">
                    <c:v>3.446248309384183E-3</c:v>
                  </c:pt>
                  <c:pt idx="6">
                    <c:v>7.1785797959573565E-3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'Combined Analysis Median'!$A$35:$A$42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'Combined Analysis Median'!$M$35:$M$42</c:f>
              <c:numCache>
                <c:formatCode>General</c:formatCode>
                <c:ptCount val="8"/>
                <c:pt idx="0">
                  <c:v>0.51954173990288988</c:v>
                </c:pt>
                <c:pt idx="1">
                  <c:v>0.69374537571870787</c:v>
                </c:pt>
                <c:pt idx="2">
                  <c:v>0.70816786194609593</c:v>
                </c:pt>
                <c:pt idx="3">
                  <c:v>0.51994778601416103</c:v>
                </c:pt>
                <c:pt idx="4">
                  <c:v>0.18638410245999251</c:v>
                </c:pt>
                <c:pt idx="5">
                  <c:v>7.2822111556114051E-3</c:v>
                </c:pt>
                <c:pt idx="6">
                  <c:v>1.1733039060997255E-2</c:v>
                </c:pt>
                <c:pt idx="7">
                  <c:v>7.1149318143109347E-2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86-444D-8CAE-98241BE8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75456"/>
        <c:axId val="889280704"/>
      </c:scatterChart>
      <c:valAx>
        <c:axId val="8892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80704"/>
        <c:crosses val="autoZero"/>
        <c:crossBetween val="midCat"/>
      </c:valAx>
      <c:valAx>
        <c:axId val="889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649562554680664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Analysis Median'!$B$35:$S$35</c:f>
              <c:numCache>
                <c:formatCode>General</c:formatCode>
                <c:ptCount val="18"/>
                <c:pt idx="0">
                  <c:v>4.7465290283619076E-3</c:v>
                </c:pt>
                <c:pt idx="1">
                  <c:v>6.7262427287178199E-3</c:v>
                </c:pt>
                <c:pt idx="2">
                  <c:v>9.2585318466048935E-2</c:v>
                </c:pt>
                <c:pt idx="3">
                  <c:v>0.27855459999462856</c:v>
                </c:pt>
                <c:pt idx="4">
                  <c:v>0.79368537461398658</c:v>
                </c:pt>
                <c:pt idx="5">
                  <c:v>1</c:v>
                </c:pt>
                <c:pt idx="6">
                  <c:v>2.9175183640139436E-3</c:v>
                </c:pt>
                <c:pt idx="7">
                  <c:v>0.13665068767710986</c:v>
                </c:pt>
                <c:pt idx="8">
                  <c:v>3.4018831657076913E-2</c:v>
                </c:pt>
                <c:pt idx="9">
                  <c:v>2.4929729386742681E-2</c:v>
                </c:pt>
                <c:pt idx="10">
                  <c:v>1.1815077041658999</c:v>
                </c:pt>
                <c:pt idx="11">
                  <c:v>0.51954173990288988</c:v>
                </c:pt>
                <c:pt idx="12">
                  <c:v>4.8121459608404533E-2</c:v>
                </c:pt>
                <c:pt idx="13">
                  <c:v>6.8931651835107022E-2</c:v>
                </c:pt>
                <c:pt idx="14">
                  <c:v>9.9579175242374401E-3</c:v>
                </c:pt>
                <c:pt idx="15">
                  <c:v>2.8898683698406518E-2</c:v>
                </c:pt>
                <c:pt idx="16">
                  <c:v>1.2964411880215729</c:v>
                </c:pt>
                <c:pt idx="17">
                  <c:v>1.6980876040623336</c:v>
                </c:pt>
              </c:numCache>
            </c:numRef>
          </c:xVal>
          <c:yVal>
            <c:numRef>
              <c:f>'Combined Analysis Median'!$B$43:$S$43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F-4E5F-9E36-35E022CA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51376"/>
        <c:axId val="958764496"/>
      </c:scatterChart>
      <c:valAx>
        <c:axId val="9587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4496"/>
        <c:crosses val="autoZero"/>
        <c:crossBetween val="midCat"/>
      </c:valAx>
      <c:valAx>
        <c:axId val="9587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4</xdr:row>
      <xdr:rowOff>91440</xdr:rowOff>
    </xdr:from>
    <xdr:to>
      <xdr:col>21</xdr:col>
      <xdr:colOff>38100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5FEFE-A106-4F59-A2AB-2E73E903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514772</xdr:colOff>
      <xdr:row>47</xdr:row>
      <xdr:rowOff>67734</xdr:rowOff>
    </xdr:from>
    <xdr:to>
      <xdr:col>23</xdr:col>
      <xdr:colOff>304799</xdr:colOff>
      <xdr:row>67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E3E45-5524-42C1-9D8C-13967640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58</xdr:row>
      <xdr:rowOff>167640</xdr:rowOff>
    </xdr:from>
    <xdr:to>
      <xdr:col>17</xdr:col>
      <xdr:colOff>198120</xdr:colOff>
      <xdr:row>78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3F0CE-0231-4398-B76D-3C05496A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35</xdr:row>
      <xdr:rowOff>152400</xdr:rowOff>
    </xdr:from>
    <xdr:to>
      <xdr:col>15</xdr:col>
      <xdr:colOff>60960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B2A1A-925B-4B60-89B7-6E4E2AF6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"/>
  <sheetViews>
    <sheetView workbookViewId="0">
      <selection activeCell="P8" sqref="P8"/>
    </sheetView>
  </sheetViews>
  <sheetFormatPr defaultRowHeight="14.4" x14ac:dyDescent="0.3"/>
  <cols>
    <col min="11" max="11" width="15" customWidth="1"/>
    <col min="12" max="12" width="12.88671875" customWidth="1"/>
  </cols>
  <sheetData>
    <row r="1" spans="1:32" x14ac:dyDescent="0.3">
      <c r="A1" t="s">
        <v>0</v>
      </c>
    </row>
    <row r="2" spans="1:3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13</v>
      </c>
      <c r="O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x14ac:dyDescent="0.3">
      <c r="A3" t="s">
        <v>31</v>
      </c>
      <c r="C3">
        <v>5000</v>
      </c>
      <c r="D3">
        <v>76</v>
      </c>
      <c r="E3">
        <v>85</v>
      </c>
      <c r="F3">
        <v>77.02</v>
      </c>
      <c r="G3">
        <v>85.29</v>
      </c>
      <c r="H3" s="1">
        <v>0.70220000000000005</v>
      </c>
      <c r="I3" s="1">
        <v>0.70220000000000005</v>
      </c>
      <c r="J3">
        <v>5000</v>
      </c>
      <c r="K3">
        <v>1747</v>
      </c>
      <c r="L3">
        <v>17</v>
      </c>
      <c r="M3">
        <f>L3/K3</f>
        <v>9.7309673726388088E-3</v>
      </c>
      <c r="N3">
        <v>1710.08</v>
      </c>
      <c r="O3">
        <v>23.2</v>
      </c>
      <c r="P3">
        <f>O3/N3</f>
        <v>1.3566616766467065E-2</v>
      </c>
      <c r="Q3" s="1">
        <v>0.70220000000000005</v>
      </c>
      <c r="R3" s="1">
        <v>1</v>
      </c>
      <c r="S3">
        <v>5</v>
      </c>
      <c r="T3">
        <v>8</v>
      </c>
      <c r="U3">
        <v>8</v>
      </c>
      <c r="V3">
        <v>24.43</v>
      </c>
      <c r="W3">
        <v>22.74</v>
      </c>
      <c r="X3" s="1">
        <v>6.9999999999999999E-4</v>
      </c>
      <c r="Y3" s="1">
        <v>1E-3</v>
      </c>
      <c r="Z3">
        <v>4995</v>
      </c>
      <c r="AA3">
        <v>1747</v>
      </c>
      <c r="AB3">
        <v>17</v>
      </c>
      <c r="AC3">
        <v>1711.77</v>
      </c>
      <c r="AD3">
        <v>23.2</v>
      </c>
      <c r="AE3" s="1">
        <v>0.70150000000000001</v>
      </c>
      <c r="AF3" s="1">
        <v>0.999</v>
      </c>
    </row>
    <row r="4" spans="1:32" x14ac:dyDescent="0.3">
      <c r="A4" t="s">
        <v>32</v>
      </c>
      <c r="C4">
        <v>5000</v>
      </c>
      <c r="D4">
        <v>76</v>
      </c>
      <c r="E4">
        <v>85</v>
      </c>
      <c r="F4">
        <v>77.489999999999995</v>
      </c>
      <c r="G4">
        <v>85.43</v>
      </c>
      <c r="H4" s="1">
        <v>0.56840000000000002</v>
      </c>
      <c r="I4" s="1">
        <v>0.56840000000000002</v>
      </c>
      <c r="J4">
        <v>5000</v>
      </c>
      <c r="K4">
        <v>2738</v>
      </c>
      <c r="L4">
        <v>82</v>
      </c>
      <c r="M4">
        <f t="shared" ref="M4:M67" si="0">L4/K4</f>
        <v>2.9948867786705625E-2</v>
      </c>
      <c r="N4">
        <v>2769.82</v>
      </c>
      <c r="O4">
        <v>113.4</v>
      </c>
      <c r="P4">
        <f t="shared" ref="P4:P67" si="1">O4/N4</f>
        <v>4.0941288603591572E-2</v>
      </c>
      <c r="Q4" s="1">
        <v>0.56840000000000002</v>
      </c>
      <c r="R4" s="1">
        <v>1</v>
      </c>
      <c r="S4">
        <v>7</v>
      </c>
      <c r="T4">
        <v>44</v>
      </c>
      <c r="U4">
        <v>21</v>
      </c>
      <c r="V4">
        <v>42.51</v>
      </c>
      <c r="W4">
        <v>1824.18</v>
      </c>
      <c r="X4" s="1">
        <v>8.0000000000000004E-4</v>
      </c>
      <c r="Y4" s="1">
        <v>1.4E-3</v>
      </c>
      <c r="Z4">
        <v>4993</v>
      </c>
      <c r="AA4">
        <v>2738</v>
      </c>
      <c r="AB4">
        <v>82</v>
      </c>
      <c r="AC4">
        <v>2773.64</v>
      </c>
      <c r="AD4">
        <v>111</v>
      </c>
      <c r="AE4" s="1">
        <v>0.56759999999999999</v>
      </c>
      <c r="AF4" s="1">
        <v>0.99860000000000004</v>
      </c>
    </row>
    <row r="5" spans="1:32" x14ac:dyDescent="0.3">
      <c r="A5" t="s">
        <v>33</v>
      </c>
      <c r="C5">
        <v>5000</v>
      </c>
      <c r="D5">
        <v>76</v>
      </c>
      <c r="E5">
        <v>88</v>
      </c>
      <c r="F5">
        <v>77.63</v>
      </c>
      <c r="G5">
        <v>87.67</v>
      </c>
      <c r="H5" s="1">
        <v>0.71660000000000001</v>
      </c>
      <c r="I5" s="1">
        <v>0.71660000000000001</v>
      </c>
      <c r="J5">
        <v>5000</v>
      </c>
      <c r="K5">
        <v>2738</v>
      </c>
      <c r="L5">
        <v>5376</v>
      </c>
      <c r="M5">
        <f t="shared" si="0"/>
        <v>1.9634769905040175</v>
      </c>
      <c r="N5">
        <v>2806.55</v>
      </c>
      <c r="O5">
        <v>5514.93</v>
      </c>
      <c r="P5">
        <f t="shared" si="1"/>
        <v>1.9650211113288556</v>
      </c>
      <c r="Q5" s="1">
        <v>0.71660000000000001</v>
      </c>
      <c r="R5" s="1">
        <v>1</v>
      </c>
      <c r="S5">
        <v>14</v>
      </c>
      <c r="T5">
        <v>42</v>
      </c>
      <c r="U5">
        <v>49</v>
      </c>
      <c r="V5">
        <v>38.5</v>
      </c>
      <c r="W5">
        <v>1814.26</v>
      </c>
      <c r="X5" s="1">
        <v>2E-3</v>
      </c>
      <c r="Y5" s="1">
        <v>2.8E-3</v>
      </c>
      <c r="Z5">
        <v>4986</v>
      </c>
      <c r="AA5">
        <v>2738</v>
      </c>
      <c r="AB5">
        <v>5376</v>
      </c>
      <c r="AC5">
        <v>2814.33</v>
      </c>
      <c r="AD5">
        <v>5525.33</v>
      </c>
      <c r="AE5" s="1">
        <v>0.71460000000000001</v>
      </c>
      <c r="AF5" s="1">
        <v>0.99719999999999998</v>
      </c>
    </row>
    <row r="6" spans="1:32" x14ac:dyDescent="0.3">
      <c r="A6" t="s">
        <v>34</v>
      </c>
      <c r="C6">
        <v>5000</v>
      </c>
      <c r="D6">
        <v>77</v>
      </c>
      <c r="E6">
        <v>87</v>
      </c>
      <c r="F6">
        <v>78.23</v>
      </c>
      <c r="G6">
        <v>86.98</v>
      </c>
      <c r="H6" s="1">
        <v>0.77300000000000002</v>
      </c>
      <c r="I6" s="1">
        <v>0.77300000000000002</v>
      </c>
      <c r="J6">
        <v>5000</v>
      </c>
      <c r="K6">
        <v>2393</v>
      </c>
      <c r="L6">
        <v>4698</v>
      </c>
      <c r="M6">
        <f t="shared" si="0"/>
        <v>1.963226076055161</v>
      </c>
      <c r="N6">
        <v>2020.33</v>
      </c>
      <c r="O6">
        <v>4586.96</v>
      </c>
      <c r="P6">
        <f t="shared" si="1"/>
        <v>2.270401370073206</v>
      </c>
      <c r="Q6" s="1">
        <v>0.77300000000000002</v>
      </c>
      <c r="R6" s="1">
        <v>1</v>
      </c>
      <c r="S6">
        <v>13</v>
      </c>
      <c r="T6">
        <v>52</v>
      </c>
      <c r="U6">
        <v>57</v>
      </c>
      <c r="V6">
        <v>54.46</v>
      </c>
      <c r="W6">
        <v>7565.91</v>
      </c>
      <c r="X6" s="1">
        <v>2E-3</v>
      </c>
      <c r="Y6" s="1">
        <v>2.5999999999999999E-3</v>
      </c>
      <c r="Z6">
        <v>4987</v>
      </c>
      <c r="AA6">
        <v>2393</v>
      </c>
      <c r="AB6">
        <v>4698</v>
      </c>
      <c r="AC6">
        <v>2025.45</v>
      </c>
      <c r="AD6">
        <v>4579.2</v>
      </c>
      <c r="AE6" s="1">
        <v>0.77100000000000002</v>
      </c>
      <c r="AF6" s="1">
        <v>0.99739999999999995</v>
      </c>
    </row>
    <row r="7" spans="1:32" x14ac:dyDescent="0.3">
      <c r="A7" t="s">
        <v>35</v>
      </c>
      <c r="C7">
        <v>5000</v>
      </c>
      <c r="D7">
        <v>77</v>
      </c>
      <c r="E7">
        <v>89</v>
      </c>
      <c r="F7">
        <v>78.25</v>
      </c>
      <c r="G7">
        <v>88.76</v>
      </c>
      <c r="H7" s="1">
        <v>0.79630000000000001</v>
      </c>
      <c r="I7" s="1">
        <v>0.79630000000000001</v>
      </c>
      <c r="J7">
        <v>5000</v>
      </c>
      <c r="K7">
        <v>519</v>
      </c>
      <c r="L7">
        <v>6436</v>
      </c>
      <c r="M7">
        <f t="shared" si="0"/>
        <v>12.400770712909441</v>
      </c>
      <c r="N7">
        <v>648.20000000000005</v>
      </c>
      <c r="O7">
        <v>6322.7</v>
      </c>
      <c r="P7">
        <f>O7/N7</f>
        <v>9.7542425177414369</v>
      </c>
      <c r="Q7" s="1">
        <v>0.79630000000000001</v>
      </c>
      <c r="R7" s="1">
        <v>1</v>
      </c>
      <c r="S7">
        <v>15</v>
      </c>
      <c r="T7">
        <v>27</v>
      </c>
      <c r="U7">
        <v>44</v>
      </c>
      <c r="V7">
        <v>43.33</v>
      </c>
      <c r="W7">
        <v>474.02</v>
      </c>
      <c r="X7" s="1">
        <v>2.3999999999999998E-3</v>
      </c>
      <c r="Y7" s="1">
        <v>3.0000000000000001E-3</v>
      </c>
      <c r="Z7">
        <v>4986</v>
      </c>
      <c r="AA7">
        <v>519</v>
      </c>
      <c r="AB7">
        <v>6436</v>
      </c>
      <c r="AC7">
        <v>649.91</v>
      </c>
      <c r="AD7">
        <v>6339.07</v>
      </c>
      <c r="AE7" s="1">
        <v>0.79410000000000003</v>
      </c>
      <c r="AF7" s="1">
        <v>0.99719999999999998</v>
      </c>
    </row>
    <row r="8" spans="1:32" x14ac:dyDescent="0.3">
      <c r="A8" t="s">
        <v>36</v>
      </c>
      <c r="C8">
        <v>5000</v>
      </c>
      <c r="D8">
        <v>77</v>
      </c>
      <c r="E8">
        <v>89</v>
      </c>
      <c r="F8">
        <v>78.28</v>
      </c>
      <c r="G8">
        <v>88.77</v>
      </c>
      <c r="H8" s="1">
        <v>0.76070000000000004</v>
      </c>
      <c r="I8" s="1">
        <v>0.76070000000000004</v>
      </c>
      <c r="J8">
        <v>5000</v>
      </c>
      <c r="K8">
        <v>851</v>
      </c>
      <c r="L8">
        <v>8817</v>
      </c>
      <c r="M8">
        <f t="shared" si="0"/>
        <v>10.36075205640423</v>
      </c>
      <c r="N8">
        <v>787.17</v>
      </c>
      <c r="O8">
        <v>8381.3700000000008</v>
      </c>
      <c r="P8">
        <f t="shared" si="1"/>
        <v>10.647471321315601</v>
      </c>
      <c r="Q8" s="1">
        <v>0.76070000000000004</v>
      </c>
      <c r="R8" s="1">
        <v>1</v>
      </c>
      <c r="S8">
        <v>30</v>
      </c>
      <c r="T8">
        <v>70</v>
      </c>
      <c r="U8">
        <v>126</v>
      </c>
      <c r="V8">
        <v>74.569999999999993</v>
      </c>
      <c r="W8">
        <v>3660.5</v>
      </c>
      <c r="X8" s="1">
        <v>4.5999999999999999E-3</v>
      </c>
      <c r="Y8" s="1">
        <v>6.0000000000000001E-3</v>
      </c>
      <c r="Z8">
        <v>4971</v>
      </c>
      <c r="AA8">
        <v>851</v>
      </c>
      <c r="AB8">
        <v>8817</v>
      </c>
      <c r="AC8">
        <v>791.34</v>
      </c>
      <c r="AD8">
        <v>8408.7999999999993</v>
      </c>
      <c r="AE8" s="1">
        <v>0.75629999999999997</v>
      </c>
      <c r="AF8" s="1">
        <v>0.99419999999999997</v>
      </c>
    </row>
    <row r="9" spans="1:32" x14ac:dyDescent="0.3">
      <c r="A9" t="s">
        <v>37</v>
      </c>
      <c r="C9">
        <v>5000</v>
      </c>
      <c r="D9">
        <v>78</v>
      </c>
      <c r="E9">
        <v>86</v>
      </c>
      <c r="F9">
        <v>78.569999999999993</v>
      </c>
      <c r="G9">
        <v>85.98</v>
      </c>
      <c r="H9" s="1">
        <v>0.95909999999999995</v>
      </c>
      <c r="I9" s="1">
        <v>0.95909999999999995</v>
      </c>
      <c r="J9">
        <v>5000</v>
      </c>
      <c r="K9">
        <v>1596</v>
      </c>
      <c r="L9">
        <v>19</v>
      </c>
      <c r="M9">
        <f t="shared" si="0"/>
        <v>1.1904761904761904E-2</v>
      </c>
      <c r="N9">
        <v>1599.87</v>
      </c>
      <c r="O9">
        <v>21.58</v>
      </c>
      <c r="P9">
        <f t="shared" si="1"/>
        <v>1.348859594842081E-2</v>
      </c>
      <c r="Q9" s="1">
        <v>0.95909999999999995</v>
      </c>
      <c r="R9" s="1">
        <v>1</v>
      </c>
      <c r="S9">
        <v>4</v>
      </c>
      <c r="T9">
        <v>47</v>
      </c>
      <c r="U9">
        <v>26</v>
      </c>
      <c r="V9">
        <v>47.77</v>
      </c>
      <c r="W9">
        <v>40.21</v>
      </c>
      <c r="X9" s="1">
        <v>8.0000000000000004E-4</v>
      </c>
      <c r="Y9" s="1">
        <v>8.0000000000000004E-4</v>
      </c>
      <c r="Z9">
        <v>4996</v>
      </c>
      <c r="AA9">
        <v>1596</v>
      </c>
      <c r="AB9">
        <v>19</v>
      </c>
      <c r="AC9">
        <v>1601.12</v>
      </c>
      <c r="AD9">
        <v>21.57</v>
      </c>
      <c r="AE9" s="1">
        <v>0.95840000000000003</v>
      </c>
      <c r="AF9" s="1">
        <v>0.99919999999999998</v>
      </c>
    </row>
    <row r="10" spans="1:32" x14ac:dyDescent="0.3">
      <c r="A10" t="s">
        <v>38</v>
      </c>
      <c r="C10">
        <v>5000</v>
      </c>
      <c r="D10">
        <v>77</v>
      </c>
      <c r="E10">
        <v>88</v>
      </c>
      <c r="F10">
        <v>77.64</v>
      </c>
      <c r="G10">
        <v>88.06</v>
      </c>
      <c r="H10" s="1">
        <v>0.622</v>
      </c>
      <c r="I10" s="1">
        <v>0.622</v>
      </c>
      <c r="J10">
        <v>5000</v>
      </c>
      <c r="K10">
        <v>1999</v>
      </c>
      <c r="L10">
        <v>5882</v>
      </c>
      <c r="M10">
        <f t="shared" si="0"/>
        <v>2.9424712356178091</v>
      </c>
      <c r="N10">
        <v>2306.98</v>
      </c>
      <c r="O10">
        <v>5914.01</v>
      </c>
      <c r="P10">
        <f t="shared" si="1"/>
        <v>2.5635289426002825</v>
      </c>
      <c r="Q10" s="1">
        <v>0.622</v>
      </c>
      <c r="R10" s="1">
        <v>1</v>
      </c>
      <c r="S10">
        <v>17</v>
      </c>
      <c r="T10">
        <v>42</v>
      </c>
      <c r="U10">
        <v>52</v>
      </c>
      <c r="V10">
        <v>33.619999999999997</v>
      </c>
      <c r="W10">
        <v>498.57</v>
      </c>
      <c r="X10" s="1">
        <v>2.0999999999999999E-3</v>
      </c>
      <c r="Y10" s="1">
        <v>3.3999999999999998E-3</v>
      </c>
      <c r="Z10">
        <v>4983</v>
      </c>
      <c r="AA10">
        <v>1999</v>
      </c>
      <c r="AB10">
        <v>5882</v>
      </c>
      <c r="AC10">
        <v>2314.7399999999998</v>
      </c>
      <c r="AD10">
        <v>5932.48</v>
      </c>
      <c r="AE10" s="1">
        <v>0.61990000000000001</v>
      </c>
      <c r="AF10" s="1">
        <v>0.99660000000000004</v>
      </c>
    </row>
    <row r="11" spans="1:32" x14ac:dyDescent="0.3">
      <c r="A11" t="s">
        <v>39</v>
      </c>
      <c r="C11">
        <v>5000</v>
      </c>
      <c r="D11">
        <v>77</v>
      </c>
      <c r="E11">
        <v>86</v>
      </c>
      <c r="F11">
        <v>78.02</v>
      </c>
      <c r="G11">
        <v>86.38</v>
      </c>
      <c r="H11" s="1">
        <v>0.82799999999999996</v>
      </c>
      <c r="I11" s="1">
        <v>0.82799999999999996</v>
      </c>
      <c r="J11">
        <v>5000</v>
      </c>
      <c r="K11">
        <v>2996</v>
      </c>
      <c r="L11">
        <v>2738</v>
      </c>
      <c r="M11">
        <f t="shared" si="0"/>
        <v>0.91388518024032039</v>
      </c>
      <c r="N11">
        <v>2533.02</v>
      </c>
      <c r="O11">
        <v>2741.45</v>
      </c>
      <c r="P11">
        <f t="shared" si="1"/>
        <v>1.0822851773772018</v>
      </c>
      <c r="Q11" s="1">
        <v>0.82799999999999996</v>
      </c>
      <c r="R11" s="1">
        <v>1</v>
      </c>
      <c r="S11">
        <v>3</v>
      </c>
      <c r="T11">
        <v>7</v>
      </c>
      <c r="U11">
        <v>57</v>
      </c>
      <c r="V11">
        <v>40.53</v>
      </c>
      <c r="W11">
        <v>406.35</v>
      </c>
      <c r="X11" s="1">
        <v>5.0000000000000001E-4</v>
      </c>
      <c r="Y11" s="1">
        <v>5.9999999999999995E-4</v>
      </c>
      <c r="Z11">
        <v>4997</v>
      </c>
      <c r="AA11">
        <v>2996</v>
      </c>
      <c r="AB11">
        <v>2738</v>
      </c>
      <c r="AC11">
        <v>2534.52</v>
      </c>
      <c r="AD11">
        <v>2742.85</v>
      </c>
      <c r="AE11" s="1">
        <v>0.82750000000000001</v>
      </c>
      <c r="AF11" s="1">
        <v>0.99939999999999996</v>
      </c>
    </row>
    <row r="12" spans="1:32" x14ac:dyDescent="0.3">
      <c r="A12" t="s">
        <v>40</v>
      </c>
      <c r="C12">
        <v>5000</v>
      </c>
      <c r="D12">
        <v>77</v>
      </c>
      <c r="E12">
        <v>86</v>
      </c>
      <c r="F12">
        <v>78.239999999999995</v>
      </c>
      <c r="G12">
        <v>85.88</v>
      </c>
      <c r="H12" s="1">
        <v>0.88480000000000003</v>
      </c>
      <c r="I12" s="1">
        <v>0.88480000000000003</v>
      </c>
      <c r="J12">
        <v>5000</v>
      </c>
      <c r="K12">
        <v>2864</v>
      </c>
      <c r="L12">
        <v>1999</v>
      </c>
      <c r="M12">
        <f t="shared" si="0"/>
        <v>0.69797486033519551</v>
      </c>
      <c r="N12">
        <v>2806.14</v>
      </c>
      <c r="O12">
        <v>2067.04</v>
      </c>
      <c r="P12">
        <f t="shared" si="1"/>
        <v>0.73661328372782542</v>
      </c>
      <c r="Q12" s="1">
        <v>0.88480000000000003</v>
      </c>
      <c r="R12" s="1">
        <v>1</v>
      </c>
      <c r="S12">
        <v>6</v>
      </c>
      <c r="T12">
        <v>61</v>
      </c>
      <c r="U12">
        <v>27</v>
      </c>
      <c r="V12">
        <v>59.14</v>
      </c>
      <c r="W12">
        <v>2123.5</v>
      </c>
      <c r="X12" s="1">
        <v>1.1000000000000001E-3</v>
      </c>
      <c r="Y12" s="1">
        <v>1.1999999999999999E-3</v>
      </c>
      <c r="Z12">
        <v>4994</v>
      </c>
      <c r="AA12">
        <v>2864</v>
      </c>
      <c r="AB12">
        <v>1999</v>
      </c>
      <c r="AC12">
        <v>2809.45</v>
      </c>
      <c r="AD12">
        <v>2066.9699999999998</v>
      </c>
      <c r="AE12" s="1">
        <v>0.88370000000000004</v>
      </c>
      <c r="AF12" s="1">
        <v>0.99880000000000002</v>
      </c>
    </row>
    <row r="13" spans="1:32" x14ac:dyDescent="0.3">
      <c r="A13" t="s">
        <v>41</v>
      </c>
      <c r="C13">
        <v>5000</v>
      </c>
      <c r="D13">
        <v>76</v>
      </c>
      <c r="E13">
        <v>88</v>
      </c>
      <c r="F13">
        <v>77.87</v>
      </c>
      <c r="G13">
        <v>88.15</v>
      </c>
      <c r="H13" s="1">
        <v>0.78590000000000004</v>
      </c>
      <c r="I13" s="1">
        <v>0.78590000000000004</v>
      </c>
      <c r="J13">
        <v>5000</v>
      </c>
      <c r="K13">
        <v>567</v>
      </c>
      <c r="L13">
        <v>7365</v>
      </c>
      <c r="M13">
        <f t="shared" si="0"/>
        <v>12.989417989417989</v>
      </c>
      <c r="N13">
        <v>521.33000000000004</v>
      </c>
      <c r="O13">
        <v>6790.07</v>
      </c>
      <c r="P13">
        <f t="shared" si="1"/>
        <v>13.02451422323672</v>
      </c>
      <c r="Q13" s="1">
        <v>0.78590000000000004</v>
      </c>
      <c r="R13" s="1">
        <v>1</v>
      </c>
      <c r="S13">
        <v>16</v>
      </c>
      <c r="T13">
        <v>54</v>
      </c>
      <c r="U13">
        <v>67</v>
      </c>
      <c r="V13">
        <v>66.72</v>
      </c>
      <c r="W13">
        <v>6398.62</v>
      </c>
      <c r="X13" s="1">
        <v>2.5000000000000001E-3</v>
      </c>
      <c r="Y13" s="1">
        <v>3.2000000000000002E-3</v>
      </c>
      <c r="Z13">
        <v>4984</v>
      </c>
      <c r="AA13">
        <v>567</v>
      </c>
      <c r="AB13">
        <v>7365</v>
      </c>
      <c r="AC13">
        <v>522.79</v>
      </c>
      <c r="AD13">
        <v>6791.33</v>
      </c>
      <c r="AE13" s="1">
        <v>0.78339999999999999</v>
      </c>
      <c r="AF13" s="1">
        <v>0.99680000000000002</v>
      </c>
    </row>
    <row r="14" spans="1:32" x14ac:dyDescent="0.3">
      <c r="A14" t="s">
        <v>42</v>
      </c>
      <c r="C14">
        <v>5000</v>
      </c>
      <c r="D14">
        <v>77</v>
      </c>
      <c r="E14">
        <v>88</v>
      </c>
      <c r="F14">
        <v>78.25</v>
      </c>
      <c r="G14">
        <v>87.82</v>
      </c>
      <c r="H14" s="1">
        <v>0.68799999999999994</v>
      </c>
      <c r="I14" s="1">
        <v>0.68799999999999994</v>
      </c>
      <c r="J14">
        <v>5000</v>
      </c>
      <c r="K14">
        <v>1395</v>
      </c>
      <c r="L14">
        <v>6732</v>
      </c>
      <c r="M14">
        <f t="shared" si="0"/>
        <v>4.8258064516129036</v>
      </c>
      <c r="N14">
        <v>1287.17</v>
      </c>
      <c r="O14">
        <v>6492.03</v>
      </c>
      <c r="P14">
        <f t="shared" si="1"/>
        <v>5.0436461384277127</v>
      </c>
      <c r="Q14" s="1">
        <v>0.68799999999999994</v>
      </c>
      <c r="R14" s="1">
        <v>1</v>
      </c>
      <c r="S14">
        <v>10</v>
      </c>
      <c r="T14">
        <v>54</v>
      </c>
      <c r="U14">
        <v>59</v>
      </c>
      <c r="V14">
        <v>58.05</v>
      </c>
      <c r="W14">
        <v>3733.09</v>
      </c>
      <c r="X14" s="1">
        <v>1.4E-3</v>
      </c>
      <c r="Y14" s="1">
        <v>2E-3</v>
      </c>
      <c r="Z14">
        <v>4991</v>
      </c>
      <c r="AA14">
        <v>1395</v>
      </c>
      <c r="AB14">
        <v>6732</v>
      </c>
      <c r="AC14">
        <v>1289.4000000000001</v>
      </c>
      <c r="AD14">
        <v>6499.29</v>
      </c>
      <c r="AE14" s="1">
        <v>0.68679999999999997</v>
      </c>
      <c r="AF14" s="1">
        <v>0.99819999999999998</v>
      </c>
    </row>
    <row r="15" spans="1:32" x14ac:dyDescent="0.3">
      <c r="A15" t="s">
        <v>43</v>
      </c>
      <c r="C15">
        <v>5000</v>
      </c>
      <c r="D15">
        <v>77</v>
      </c>
      <c r="E15">
        <v>85</v>
      </c>
      <c r="F15">
        <v>77.77</v>
      </c>
      <c r="G15">
        <v>84.78</v>
      </c>
      <c r="H15" s="1">
        <v>0.74909999999999999</v>
      </c>
      <c r="I15" s="1">
        <v>0.74909999999999999</v>
      </c>
      <c r="J15">
        <v>5000</v>
      </c>
      <c r="K15">
        <v>1596</v>
      </c>
      <c r="L15">
        <v>20</v>
      </c>
      <c r="M15">
        <f t="shared" si="0"/>
        <v>1.2531328320802004E-2</v>
      </c>
      <c r="N15">
        <v>1619.49</v>
      </c>
      <c r="O15">
        <v>34.01</v>
      </c>
      <c r="P15">
        <f t="shared" si="1"/>
        <v>2.100043840962278E-2</v>
      </c>
      <c r="Q15" s="1">
        <v>0.74909999999999999</v>
      </c>
      <c r="R15" s="1">
        <v>1</v>
      </c>
      <c r="S15">
        <v>2</v>
      </c>
      <c r="T15">
        <v>16</v>
      </c>
      <c r="U15">
        <v>7</v>
      </c>
      <c r="V15">
        <v>36.4</v>
      </c>
      <c r="W15">
        <v>7.09</v>
      </c>
      <c r="X15" s="1">
        <v>2.9999999999999997E-4</v>
      </c>
      <c r="Y15" s="1">
        <v>4.0000000000000002E-4</v>
      </c>
      <c r="Z15">
        <v>4997</v>
      </c>
      <c r="AA15">
        <v>1596</v>
      </c>
      <c r="AB15">
        <v>20</v>
      </c>
      <c r="AC15">
        <v>1620.13</v>
      </c>
      <c r="AD15">
        <v>34.03</v>
      </c>
      <c r="AE15" s="1">
        <v>0.74860000000000004</v>
      </c>
      <c r="AF15" s="1">
        <v>0.99939999999999996</v>
      </c>
    </row>
    <row r="16" spans="1:32" x14ac:dyDescent="0.3">
      <c r="A16" t="s">
        <v>44</v>
      </c>
      <c r="C16">
        <v>5000</v>
      </c>
      <c r="D16">
        <v>76</v>
      </c>
      <c r="E16">
        <v>85</v>
      </c>
      <c r="F16">
        <v>77.28</v>
      </c>
      <c r="G16">
        <v>84.66</v>
      </c>
      <c r="H16" s="1">
        <v>0.48309999999999997</v>
      </c>
      <c r="I16" s="1">
        <v>0.48309999999999997</v>
      </c>
      <c r="J16">
        <v>5000</v>
      </c>
      <c r="K16">
        <v>2503</v>
      </c>
      <c r="L16">
        <v>40</v>
      </c>
      <c r="M16">
        <f t="shared" si="0"/>
        <v>1.5980823012385136E-2</v>
      </c>
      <c r="N16">
        <v>2542.2199999999998</v>
      </c>
      <c r="O16">
        <v>45.5</v>
      </c>
      <c r="P16">
        <f t="shared" si="1"/>
        <v>1.7897742917607446E-2</v>
      </c>
      <c r="Q16" s="1">
        <v>0.48309999999999997</v>
      </c>
      <c r="R16" s="1">
        <v>1</v>
      </c>
      <c r="S16">
        <v>2</v>
      </c>
      <c r="T16">
        <v>17</v>
      </c>
      <c r="U16">
        <v>17</v>
      </c>
      <c r="V16">
        <v>21.45</v>
      </c>
      <c r="W16">
        <v>2154.88</v>
      </c>
      <c r="X16" s="1">
        <v>2.0000000000000001E-4</v>
      </c>
      <c r="Y16" s="1">
        <v>4.0000000000000002E-4</v>
      </c>
      <c r="Z16">
        <v>4998</v>
      </c>
      <c r="AA16">
        <v>2503</v>
      </c>
      <c r="AB16">
        <v>40</v>
      </c>
      <c r="AC16">
        <v>2543.23</v>
      </c>
      <c r="AD16">
        <v>44.66</v>
      </c>
      <c r="AE16" s="1">
        <v>0.4829</v>
      </c>
      <c r="AF16" s="1">
        <v>0.99960000000000004</v>
      </c>
    </row>
    <row r="17" spans="1:32" x14ac:dyDescent="0.3">
      <c r="A17" t="s">
        <v>45</v>
      </c>
      <c r="C17">
        <v>5000</v>
      </c>
      <c r="D17">
        <v>76</v>
      </c>
      <c r="E17">
        <v>87</v>
      </c>
      <c r="F17">
        <v>77.53</v>
      </c>
      <c r="G17">
        <v>86.9</v>
      </c>
      <c r="H17" s="1">
        <v>0.58289999999999997</v>
      </c>
      <c r="I17" s="1">
        <v>0.58289999999999997</v>
      </c>
      <c r="J17">
        <v>5000</v>
      </c>
      <c r="K17">
        <v>2618</v>
      </c>
      <c r="L17">
        <v>5140</v>
      </c>
      <c r="M17">
        <f t="shared" si="0"/>
        <v>1.9633307868601986</v>
      </c>
      <c r="N17">
        <v>2510.3000000000002</v>
      </c>
      <c r="O17">
        <v>5195.3</v>
      </c>
      <c r="P17">
        <f t="shared" si="1"/>
        <v>2.0695932757040989</v>
      </c>
      <c r="Q17" s="1">
        <v>0.58289999999999997</v>
      </c>
      <c r="R17" s="1">
        <v>1</v>
      </c>
      <c r="S17">
        <v>15</v>
      </c>
      <c r="T17">
        <v>44</v>
      </c>
      <c r="U17">
        <v>42</v>
      </c>
      <c r="V17">
        <v>39.65</v>
      </c>
      <c r="W17">
        <v>378.13</v>
      </c>
      <c r="X17" s="1">
        <v>1.6999999999999999E-3</v>
      </c>
      <c r="Y17" s="1">
        <v>3.0000000000000001E-3</v>
      </c>
      <c r="Z17">
        <v>4985</v>
      </c>
      <c r="AA17">
        <v>2618</v>
      </c>
      <c r="AB17">
        <v>5140</v>
      </c>
      <c r="AC17">
        <v>2517.73</v>
      </c>
      <c r="AD17">
        <v>5209.79</v>
      </c>
      <c r="AE17" s="1">
        <v>0.58109999999999995</v>
      </c>
      <c r="AF17" s="1">
        <v>0.997</v>
      </c>
    </row>
    <row r="18" spans="1:32" x14ac:dyDescent="0.3">
      <c r="A18" t="s">
        <v>46</v>
      </c>
      <c r="C18">
        <v>5000</v>
      </c>
      <c r="D18">
        <v>77</v>
      </c>
      <c r="E18">
        <v>86</v>
      </c>
      <c r="F18">
        <v>78.45</v>
      </c>
      <c r="G18">
        <v>86.28</v>
      </c>
      <c r="H18" s="1">
        <v>0.69779999999999998</v>
      </c>
      <c r="I18" s="1">
        <v>0.69779999999999998</v>
      </c>
      <c r="J18">
        <v>5000</v>
      </c>
      <c r="K18">
        <v>2393</v>
      </c>
      <c r="L18">
        <v>4105</v>
      </c>
      <c r="M18">
        <f t="shared" si="0"/>
        <v>1.7154199749268699</v>
      </c>
      <c r="N18">
        <v>2238.84</v>
      </c>
      <c r="O18">
        <v>4182.62</v>
      </c>
      <c r="P18">
        <f t="shared" si="1"/>
        <v>1.8682085365635774</v>
      </c>
      <c r="Q18" s="1">
        <v>0.69779999999999998</v>
      </c>
      <c r="R18" s="1">
        <v>1</v>
      </c>
      <c r="S18">
        <v>8</v>
      </c>
      <c r="T18">
        <v>31</v>
      </c>
      <c r="U18">
        <v>695</v>
      </c>
      <c r="V18">
        <v>30.35</v>
      </c>
      <c r="W18">
        <v>25543.53</v>
      </c>
      <c r="X18" s="1">
        <v>1.1000000000000001E-3</v>
      </c>
      <c r="Y18" s="1">
        <v>1.6000000000000001E-3</v>
      </c>
      <c r="Z18">
        <v>4992</v>
      </c>
      <c r="AA18">
        <v>2393</v>
      </c>
      <c r="AB18">
        <v>4105</v>
      </c>
      <c r="AC18">
        <v>2242.38</v>
      </c>
      <c r="AD18">
        <v>4148.3900000000003</v>
      </c>
      <c r="AE18" s="1">
        <v>0.69669999999999999</v>
      </c>
      <c r="AF18" s="1">
        <v>0.99839999999999995</v>
      </c>
    </row>
    <row r="19" spans="1:32" x14ac:dyDescent="0.3">
      <c r="A19" t="s">
        <v>47</v>
      </c>
      <c r="C19">
        <v>5000</v>
      </c>
      <c r="D19">
        <v>77</v>
      </c>
      <c r="E19">
        <v>88</v>
      </c>
      <c r="F19">
        <v>78.27</v>
      </c>
      <c r="G19">
        <v>88.15</v>
      </c>
      <c r="H19" s="1">
        <v>0.82020000000000004</v>
      </c>
      <c r="I19" s="1">
        <v>0.82020000000000004</v>
      </c>
      <c r="J19">
        <v>5000</v>
      </c>
      <c r="K19">
        <v>1065</v>
      </c>
      <c r="L19">
        <v>8058</v>
      </c>
      <c r="M19">
        <f t="shared" si="0"/>
        <v>7.5661971830985912</v>
      </c>
      <c r="N19">
        <v>1046.99</v>
      </c>
      <c r="O19">
        <v>7925.42</v>
      </c>
      <c r="P19">
        <f t="shared" si="1"/>
        <v>7.569718908490052</v>
      </c>
      <c r="Q19" s="1">
        <v>0.82020000000000004</v>
      </c>
      <c r="R19" s="1">
        <v>1</v>
      </c>
      <c r="S19">
        <v>8</v>
      </c>
      <c r="T19">
        <v>51</v>
      </c>
      <c r="U19">
        <v>6</v>
      </c>
      <c r="V19">
        <v>49.57</v>
      </c>
      <c r="W19">
        <v>34.86</v>
      </c>
      <c r="X19" s="1">
        <v>1.2999999999999999E-3</v>
      </c>
      <c r="Y19" s="1">
        <v>1.6000000000000001E-3</v>
      </c>
      <c r="Z19">
        <v>4992</v>
      </c>
      <c r="AA19">
        <v>1065</v>
      </c>
      <c r="AB19">
        <v>8058</v>
      </c>
      <c r="AC19">
        <v>1048.5899999999999</v>
      </c>
      <c r="AD19">
        <v>7938.06</v>
      </c>
      <c r="AE19" s="1">
        <v>0.81889999999999996</v>
      </c>
      <c r="AF19" s="1">
        <v>0.99839999999999995</v>
      </c>
    </row>
    <row r="20" spans="1:32" x14ac:dyDescent="0.3">
      <c r="A20" t="s">
        <v>48</v>
      </c>
      <c r="C20">
        <v>5000</v>
      </c>
      <c r="D20">
        <v>78</v>
      </c>
      <c r="E20">
        <v>88</v>
      </c>
      <c r="F20">
        <v>78.94</v>
      </c>
      <c r="G20">
        <v>88.26</v>
      </c>
      <c r="H20" s="1">
        <v>0.83379999999999999</v>
      </c>
      <c r="I20" s="1">
        <v>0.83379999999999999</v>
      </c>
      <c r="J20">
        <v>5000</v>
      </c>
      <c r="K20">
        <v>973</v>
      </c>
      <c r="L20">
        <v>9222</v>
      </c>
      <c r="M20">
        <f t="shared" si="0"/>
        <v>9.4779033915724558</v>
      </c>
      <c r="N20">
        <v>974.34</v>
      </c>
      <c r="O20">
        <v>9091.4500000000007</v>
      </c>
      <c r="P20">
        <f t="shared" si="1"/>
        <v>9.3308803908286642</v>
      </c>
      <c r="Q20" s="1">
        <v>0.83379999999999999</v>
      </c>
      <c r="R20" s="1">
        <v>1</v>
      </c>
      <c r="S20">
        <v>8</v>
      </c>
      <c r="T20">
        <v>25</v>
      </c>
      <c r="U20">
        <v>11</v>
      </c>
      <c r="V20">
        <v>37.69</v>
      </c>
      <c r="W20">
        <v>281.81</v>
      </c>
      <c r="X20" s="1">
        <v>1.2999999999999999E-3</v>
      </c>
      <c r="Y20" s="1">
        <v>1.6000000000000001E-3</v>
      </c>
      <c r="Z20">
        <v>4992</v>
      </c>
      <c r="AA20">
        <v>973</v>
      </c>
      <c r="AB20">
        <v>9222</v>
      </c>
      <c r="AC20">
        <v>975.84</v>
      </c>
      <c r="AD20">
        <v>9105.57</v>
      </c>
      <c r="AE20" s="1">
        <v>0.83240000000000003</v>
      </c>
      <c r="AF20" s="1">
        <v>0.99839999999999995</v>
      </c>
    </row>
    <row r="21" spans="1:32" x14ac:dyDescent="0.3">
      <c r="A21" t="s">
        <v>49</v>
      </c>
      <c r="C21">
        <v>5000</v>
      </c>
      <c r="D21">
        <v>78</v>
      </c>
      <c r="E21">
        <v>85</v>
      </c>
      <c r="F21">
        <v>78.67</v>
      </c>
      <c r="G21">
        <v>85.21</v>
      </c>
      <c r="H21" s="1">
        <v>0.95020000000000004</v>
      </c>
      <c r="I21" s="1">
        <v>0.95020000000000004</v>
      </c>
      <c r="J21">
        <v>5000</v>
      </c>
      <c r="K21">
        <v>1747</v>
      </c>
      <c r="L21">
        <v>20</v>
      </c>
      <c r="M21">
        <f t="shared" si="0"/>
        <v>1.1448196908986834E-2</v>
      </c>
      <c r="N21">
        <v>1814.7</v>
      </c>
      <c r="O21">
        <v>23.54</v>
      </c>
      <c r="P21">
        <f t="shared" si="1"/>
        <v>1.2971841075659888E-2</v>
      </c>
      <c r="Q21" s="1">
        <v>0.95020000000000004</v>
      </c>
      <c r="R21" s="1">
        <v>1</v>
      </c>
      <c r="S21">
        <v>2</v>
      </c>
      <c r="T21">
        <v>12</v>
      </c>
      <c r="U21">
        <v>24</v>
      </c>
      <c r="V21">
        <v>33.04</v>
      </c>
      <c r="W21">
        <v>32.54</v>
      </c>
      <c r="X21" s="1">
        <v>4.0000000000000002E-4</v>
      </c>
      <c r="Y21" s="1">
        <v>4.0000000000000002E-4</v>
      </c>
      <c r="Z21">
        <v>4998</v>
      </c>
      <c r="AA21">
        <v>1747</v>
      </c>
      <c r="AB21">
        <v>20</v>
      </c>
      <c r="AC21">
        <v>1815.42</v>
      </c>
      <c r="AD21">
        <v>23.53</v>
      </c>
      <c r="AE21" s="1">
        <v>0.94979999999999998</v>
      </c>
      <c r="AF21" s="1">
        <v>0.99960000000000004</v>
      </c>
    </row>
    <row r="22" spans="1:32" x14ac:dyDescent="0.3">
      <c r="A22" t="s">
        <v>50</v>
      </c>
      <c r="C22">
        <v>5000</v>
      </c>
      <c r="D22">
        <v>78</v>
      </c>
      <c r="E22">
        <v>88</v>
      </c>
      <c r="F22">
        <v>78.72</v>
      </c>
      <c r="G22">
        <v>87.65</v>
      </c>
      <c r="H22" s="1">
        <v>0.71009999999999995</v>
      </c>
      <c r="I22" s="1">
        <v>0.71009999999999995</v>
      </c>
      <c r="J22">
        <v>5000</v>
      </c>
      <c r="K22">
        <v>2187</v>
      </c>
      <c r="L22">
        <v>5882</v>
      </c>
      <c r="M22">
        <f t="shared" si="0"/>
        <v>2.6895290352080474</v>
      </c>
      <c r="N22">
        <v>2168.31</v>
      </c>
      <c r="O22">
        <v>5881.53</v>
      </c>
      <c r="P22">
        <f t="shared" si="1"/>
        <v>2.7124949845732389</v>
      </c>
      <c r="Q22" s="1">
        <v>0.71009999999999995</v>
      </c>
      <c r="R22" s="1">
        <v>1</v>
      </c>
      <c r="S22">
        <v>10</v>
      </c>
      <c r="T22">
        <v>43</v>
      </c>
      <c r="U22">
        <v>31</v>
      </c>
      <c r="V22">
        <v>47.77</v>
      </c>
      <c r="W22">
        <v>10314.81</v>
      </c>
      <c r="X22" s="1">
        <v>1.4E-3</v>
      </c>
      <c r="Y22" s="1">
        <v>2E-3</v>
      </c>
      <c r="Z22">
        <v>4990</v>
      </c>
      <c r="AA22">
        <v>2187</v>
      </c>
      <c r="AB22">
        <v>5882</v>
      </c>
      <c r="AC22">
        <v>2172.56</v>
      </c>
      <c r="AD22">
        <v>5872.65</v>
      </c>
      <c r="AE22" s="1">
        <v>0.7087</v>
      </c>
      <c r="AF22" s="1">
        <v>0.998</v>
      </c>
    </row>
    <row r="23" spans="1:32" x14ac:dyDescent="0.3">
      <c r="A23" t="s">
        <v>51</v>
      </c>
      <c r="C23">
        <v>5000</v>
      </c>
      <c r="D23">
        <v>77</v>
      </c>
      <c r="E23">
        <v>85</v>
      </c>
      <c r="F23">
        <v>78</v>
      </c>
      <c r="G23">
        <v>85.42</v>
      </c>
      <c r="H23" s="1">
        <v>0.80310000000000004</v>
      </c>
      <c r="I23" s="1">
        <v>0.80310000000000004</v>
      </c>
      <c r="J23">
        <v>5000</v>
      </c>
      <c r="K23">
        <v>2996</v>
      </c>
      <c r="L23">
        <v>621</v>
      </c>
      <c r="M23">
        <f t="shared" si="0"/>
        <v>0.20727636849132175</v>
      </c>
      <c r="N23">
        <v>2984.36</v>
      </c>
      <c r="O23">
        <v>714.21</v>
      </c>
      <c r="P23">
        <f t="shared" si="1"/>
        <v>0.23931764264364888</v>
      </c>
      <c r="Q23" s="1">
        <v>0.80310000000000004</v>
      </c>
      <c r="R23" s="1">
        <v>1</v>
      </c>
      <c r="S23">
        <v>2</v>
      </c>
      <c r="T23">
        <v>2</v>
      </c>
      <c r="U23">
        <v>4</v>
      </c>
      <c r="V23">
        <v>12.72</v>
      </c>
      <c r="W23">
        <v>208.93</v>
      </c>
      <c r="X23" s="1">
        <v>2.9999999999999997E-4</v>
      </c>
      <c r="Y23" s="1">
        <v>4.0000000000000002E-4</v>
      </c>
      <c r="Z23">
        <v>4998</v>
      </c>
      <c r="AA23">
        <v>2996</v>
      </c>
      <c r="AB23">
        <v>621</v>
      </c>
      <c r="AC23">
        <v>2985.55</v>
      </c>
      <c r="AD23">
        <v>714.41</v>
      </c>
      <c r="AE23" s="1">
        <v>0.80279999999999996</v>
      </c>
      <c r="AF23" s="1">
        <v>0.99960000000000004</v>
      </c>
    </row>
    <row r="24" spans="1:32" x14ac:dyDescent="0.3">
      <c r="A24" t="s">
        <v>52</v>
      </c>
      <c r="C24">
        <v>5000</v>
      </c>
      <c r="D24">
        <v>78</v>
      </c>
      <c r="E24">
        <v>86</v>
      </c>
      <c r="F24">
        <v>78.8</v>
      </c>
      <c r="G24">
        <v>85.46</v>
      </c>
      <c r="H24" s="1">
        <v>0.67810000000000004</v>
      </c>
      <c r="I24" s="1">
        <v>0.67810000000000004</v>
      </c>
      <c r="J24">
        <v>5000</v>
      </c>
      <c r="K24">
        <v>2618</v>
      </c>
      <c r="L24">
        <v>396</v>
      </c>
      <c r="M24">
        <f t="shared" si="0"/>
        <v>0.15126050420168066</v>
      </c>
      <c r="N24">
        <v>2677.29</v>
      </c>
      <c r="O24">
        <v>486.1</v>
      </c>
      <c r="P24">
        <f t="shared" si="1"/>
        <v>0.18156419364357243</v>
      </c>
      <c r="Q24" s="1">
        <v>0.67810000000000004</v>
      </c>
      <c r="R24" s="1">
        <v>1</v>
      </c>
      <c r="S24">
        <v>10</v>
      </c>
      <c r="T24">
        <v>49</v>
      </c>
      <c r="U24">
        <v>49</v>
      </c>
      <c r="V24">
        <v>49.55</v>
      </c>
      <c r="W24">
        <v>9993.89</v>
      </c>
      <c r="X24" s="1">
        <v>1.4E-3</v>
      </c>
      <c r="Y24" s="1">
        <v>2E-3</v>
      </c>
      <c r="Z24">
        <v>4990</v>
      </c>
      <c r="AA24">
        <v>2618</v>
      </c>
      <c r="AB24">
        <v>396</v>
      </c>
      <c r="AC24">
        <v>2682.56</v>
      </c>
      <c r="AD24">
        <v>467.05</v>
      </c>
      <c r="AE24" s="1">
        <v>0.67669999999999997</v>
      </c>
      <c r="AF24" s="1">
        <v>0.998</v>
      </c>
    </row>
    <row r="25" spans="1:32" x14ac:dyDescent="0.3">
      <c r="A25" t="s">
        <v>53</v>
      </c>
      <c r="C25">
        <v>5000</v>
      </c>
      <c r="D25">
        <v>77</v>
      </c>
      <c r="E25">
        <v>88</v>
      </c>
      <c r="F25">
        <v>78.400000000000006</v>
      </c>
      <c r="G25">
        <v>88.17</v>
      </c>
      <c r="H25" s="1">
        <v>0.71799999999999997</v>
      </c>
      <c r="I25" s="1">
        <v>0.71799999999999997</v>
      </c>
      <c r="J25">
        <v>5000</v>
      </c>
      <c r="K25">
        <v>679</v>
      </c>
      <c r="L25">
        <v>8058</v>
      </c>
      <c r="M25">
        <f t="shared" si="0"/>
        <v>11.867452135493373</v>
      </c>
      <c r="N25">
        <v>618.61</v>
      </c>
      <c r="O25">
        <v>7521.75</v>
      </c>
      <c r="P25">
        <f t="shared" si="1"/>
        <v>12.159114789608962</v>
      </c>
      <c r="Q25" s="1">
        <v>0.71799999999999997</v>
      </c>
      <c r="R25" s="1">
        <v>1</v>
      </c>
      <c r="S25">
        <v>16</v>
      </c>
      <c r="T25">
        <v>30</v>
      </c>
      <c r="U25">
        <v>73</v>
      </c>
      <c r="V25">
        <v>37.71</v>
      </c>
      <c r="W25">
        <v>8471.56</v>
      </c>
      <c r="X25" s="1">
        <v>2.3E-3</v>
      </c>
      <c r="Y25" s="1">
        <v>3.2000000000000002E-3</v>
      </c>
      <c r="Z25">
        <v>4984</v>
      </c>
      <c r="AA25">
        <v>679</v>
      </c>
      <c r="AB25">
        <v>8058</v>
      </c>
      <c r="AC25">
        <v>620.47</v>
      </c>
      <c r="AD25">
        <v>7518.7</v>
      </c>
      <c r="AE25" s="1">
        <v>0.7157</v>
      </c>
      <c r="AF25" s="1">
        <v>0.99680000000000002</v>
      </c>
    </row>
    <row r="26" spans="1:32" x14ac:dyDescent="0.3">
      <c r="A26" t="s">
        <v>54</v>
      </c>
      <c r="C26">
        <v>5000</v>
      </c>
      <c r="D26">
        <v>77</v>
      </c>
      <c r="E26">
        <v>88</v>
      </c>
      <c r="F26">
        <v>78.36</v>
      </c>
      <c r="G26">
        <v>88.02</v>
      </c>
      <c r="H26" s="1">
        <v>0.64839999999999998</v>
      </c>
      <c r="I26" s="1">
        <v>0.64839999999999998</v>
      </c>
      <c r="J26">
        <v>5000</v>
      </c>
      <c r="K26">
        <v>1219</v>
      </c>
      <c r="L26">
        <v>7704</v>
      </c>
      <c r="M26">
        <f t="shared" si="0"/>
        <v>6.319934372436423</v>
      </c>
      <c r="N26">
        <v>1182.4000000000001</v>
      </c>
      <c r="O26">
        <v>7455.96</v>
      </c>
      <c r="P26">
        <f t="shared" si="1"/>
        <v>6.305784844384303</v>
      </c>
      <c r="Q26" s="1">
        <v>0.64839999999999998</v>
      </c>
      <c r="R26" s="1">
        <v>1</v>
      </c>
      <c r="S26">
        <v>12</v>
      </c>
      <c r="T26">
        <v>29</v>
      </c>
      <c r="U26">
        <v>405</v>
      </c>
      <c r="V26">
        <v>38.31</v>
      </c>
      <c r="W26">
        <v>18581.560000000001</v>
      </c>
      <c r="X26" s="1">
        <v>1.6000000000000001E-3</v>
      </c>
      <c r="Y26" s="1">
        <v>2.3999999999999998E-3</v>
      </c>
      <c r="Z26">
        <v>4988</v>
      </c>
      <c r="AA26">
        <v>1219</v>
      </c>
      <c r="AB26">
        <v>7704</v>
      </c>
      <c r="AC26">
        <v>1185.1500000000001</v>
      </c>
      <c r="AD26">
        <v>7429.19</v>
      </c>
      <c r="AE26" s="1">
        <v>0.64690000000000003</v>
      </c>
      <c r="AF26" s="1">
        <v>0.99760000000000004</v>
      </c>
    </row>
    <row r="27" spans="1:32" x14ac:dyDescent="0.3">
      <c r="A27" t="s">
        <v>55</v>
      </c>
      <c r="C27">
        <v>5000</v>
      </c>
      <c r="D27">
        <v>77</v>
      </c>
      <c r="E27">
        <v>85</v>
      </c>
      <c r="F27">
        <v>78.260000000000005</v>
      </c>
      <c r="G27">
        <v>84.85</v>
      </c>
      <c r="H27" s="1">
        <v>0.8498</v>
      </c>
      <c r="I27" s="1">
        <v>0.8498</v>
      </c>
      <c r="J27">
        <v>5000</v>
      </c>
      <c r="K27">
        <v>1747</v>
      </c>
      <c r="L27">
        <v>17</v>
      </c>
      <c r="M27">
        <f t="shared" si="0"/>
        <v>9.7309673726388088E-3</v>
      </c>
      <c r="N27">
        <v>1744.73</v>
      </c>
      <c r="O27">
        <v>56.81</v>
      </c>
      <c r="P27">
        <f t="shared" si="1"/>
        <v>3.2560912003576484E-2</v>
      </c>
      <c r="Q27" s="1">
        <v>0.8498</v>
      </c>
      <c r="R27" s="1">
        <v>1</v>
      </c>
      <c r="S27">
        <v>6</v>
      </c>
      <c r="T27">
        <v>43</v>
      </c>
      <c r="U27">
        <v>13</v>
      </c>
      <c r="V27">
        <v>56.89</v>
      </c>
      <c r="W27">
        <v>21288.18</v>
      </c>
      <c r="X27" s="1">
        <v>1E-3</v>
      </c>
      <c r="Y27" s="1">
        <v>1.1999999999999999E-3</v>
      </c>
      <c r="Z27">
        <v>4994</v>
      </c>
      <c r="AA27">
        <v>1747</v>
      </c>
      <c r="AB27">
        <v>17</v>
      </c>
      <c r="AC27">
        <v>1746.76</v>
      </c>
      <c r="AD27">
        <v>31.3</v>
      </c>
      <c r="AE27" s="1">
        <v>0.84870000000000001</v>
      </c>
      <c r="AF27" s="1">
        <v>0.99880000000000002</v>
      </c>
    </row>
    <row r="28" spans="1:32" x14ac:dyDescent="0.3">
      <c r="A28" t="s">
        <v>56</v>
      </c>
      <c r="C28">
        <v>5000</v>
      </c>
      <c r="D28">
        <v>77</v>
      </c>
      <c r="E28">
        <v>85</v>
      </c>
      <c r="F28">
        <v>78.45</v>
      </c>
      <c r="G28">
        <v>85.01</v>
      </c>
      <c r="H28" s="1">
        <v>0.57689999999999997</v>
      </c>
      <c r="I28" s="1">
        <v>0.57689999999999997</v>
      </c>
      <c r="J28">
        <v>5000</v>
      </c>
      <c r="K28">
        <v>2393</v>
      </c>
      <c r="L28">
        <v>27</v>
      </c>
      <c r="M28">
        <f t="shared" si="0"/>
        <v>1.1282908483075638E-2</v>
      </c>
      <c r="N28">
        <v>2402.48</v>
      </c>
      <c r="O28">
        <v>61.9</v>
      </c>
      <c r="P28">
        <f t="shared" si="1"/>
        <v>2.5765042789117912E-2</v>
      </c>
      <c r="Q28" s="1">
        <v>0.57689999999999997</v>
      </c>
      <c r="R28" s="1">
        <v>1</v>
      </c>
      <c r="S28">
        <v>4</v>
      </c>
      <c r="T28">
        <v>8</v>
      </c>
      <c r="U28">
        <v>59</v>
      </c>
      <c r="V28">
        <v>47.83</v>
      </c>
      <c r="W28">
        <v>14687.6</v>
      </c>
      <c r="X28" s="1">
        <v>5.0000000000000001E-4</v>
      </c>
      <c r="Y28" s="1">
        <v>8.0000000000000004E-4</v>
      </c>
      <c r="Z28">
        <v>4996</v>
      </c>
      <c r="AA28">
        <v>2393</v>
      </c>
      <c r="AB28">
        <v>27</v>
      </c>
      <c r="AC28">
        <v>2404.36</v>
      </c>
      <c r="AD28">
        <v>50.19</v>
      </c>
      <c r="AE28" s="1">
        <v>0.57640000000000002</v>
      </c>
      <c r="AF28" s="1">
        <v>0.99919999999999998</v>
      </c>
    </row>
    <row r="29" spans="1:32" x14ac:dyDescent="0.3">
      <c r="A29" t="s">
        <v>57</v>
      </c>
      <c r="C29">
        <v>5000</v>
      </c>
      <c r="D29">
        <v>78</v>
      </c>
      <c r="E29">
        <v>87</v>
      </c>
      <c r="F29">
        <v>78.66</v>
      </c>
      <c r="G29">
        <v>86.78</v>
      </c>
      <c r="H29" s="1">
        <v>0.72</v>
      </c>
      <c r="I29" s="1">
        <v>0.72</v>
      </c>
      <c r="J29">
        <v>5000</v>
      </c>
      <c r="K29">
        <v>2738</v>
      </c>
      <c r="L29">
        <v>5140</v>
      </c>
      <c r="M29">
        <f t="shared" si="0"/>
        <v>1.877282688093499</v>
      </c>
      <c r="N29">
        <v>2688.9</v>
      </c>
      <c r="O29">
        <v>5078.09</v>
      </c>
      <c r="P29">
        <f t="shared" si="1"/>
        <v>1.8885380638922979</v>
      </c>
      <c r="Q29" s="1">
        <v>0.72</v>
      </c>
      <c r="R29" s="1">
        <v>1</v>
      </c>
      <c r="S29">
        <v>9</v>
      </c>
      <c r="T29">
        <v>50</v>
      </c>
      <c r="U29">
        <v>15</v>
      </c>
      <c r="V29">
        <v>41.21</v>
      </c>
      <c r="W29">
        <v>1543.8</v>
      </c>
      <c r="X29" s="1">
        <v>1.2999999999999999E-3</v>
      </c>
      <c r="Y29" s="1">
        <v>1.8E-3</v>
      </c>
      <c r="Z29">
        <v>4991</v>
      </c>
      <c r="AA29">
        <v>2738</v>
      </c>
      <c r="AB29">
        <v>5140</v>
      </c>
      <c r="AC29">
        <v>2693.67</v>
      </c>
      <c r="AD29">
        <v>5084.47</v>
      </c>
      <c r="AE29" s="1">
        <v>0.71879999999999999</v>
      </c>
      <c r="AF29" s="1">
        <v>0.99819999999999998</v>
      </c>
    </row>
    <row r="30" spans="1:32" x14ac:dyDescent="0.3">
      <c r="A30" t="s">
        <v>58</v>
      </c>
      <c r="C30">
        <v>5000</v>
      </c>
      <c r="D30">
        <v>77</v>
      </c>
      <c r="E30">
        <v>86</v>
      </c>
      <c r="F30">
        <v>78.33</v>
      </c>
      <c r="G30">
        <v>86.31</v>
      </c>
      <c r="H30" s="1">
        <v>0.74639999999999995</v>
      </c>
      <c r="I30" s="1">
        <v>0.74639999999999995</v>
      </c>
      <c r="J30">
        <v>5000</v>
      </c>
      <c r="K30">
        <v>2288</v>
      </c>
      <c r="L30">
        <v>3587</v>
      </c>
      <c r="M30">
        <f t="shared" si="0"/>
        <v>1.5677447552447552</v>
      </c>
      <c r="N30">
        <v>2256.11</v>
      </c>
      <c r="O30">
        <v>3636.67</v>
      </c>
      <c r="P30">
        <f t="shared" si="1"/>
        <v>1.6119205180598464</v>
      </c>
      <c r="Q30" s="1">
        <v>0.74639999999999995</v>
      </c>
      <c r="R30" s="1">
        <v>1</v>
      </c>
      <c r="S30">
        <v>7</v>
      </c>
      <c r="T30">
        <v>24</v>
      </c>
      <c r="U30">
        <v>57</v>
      </c>
      <c r="V30">
        <v>28.28</v>
      </c>
      <c r="W30">
        <v>2687.27</v>
      </c>
      <c r="X30" s="1">
        <v>1E-3</v>
      </c>
      <c r="Y30" s="1">
        <v>1.4E-3</v>
      </c>
      <c r="Z30">
        <v>4993</v>
      </c>
      <c r="AA30">
        <v>2288</v>
      </c>
      <c r="AB30">
        <v>3587</v>
      </c>
      <c r="AC30">
        <v>2259.2399999999998</v>
      </c>
      <c r="AD30">
        <v>3638</v>
      </c>
      <c r="AE30" s="1">
        <v>0.74529999999999996</v>
      </c>
      <c r="AF30" s="1">
        <v>0.99860000000000004</v>
      </c>
    </row>
    <row r="31" spans="1:32" x14ac:dyDescent="0.3">
      <c r="A31" t="s">
        <v>59</v>
      </c>
      <c r="C31">
        <v>5000</v>
      </c>
      <c r="D31">
        <v>76</v>
      </c>
      <c r="E31">
        <v>88</v>
      </c>
      <c r="F31">
        <v>77.599999999999994</v>
      </c>
      <c r="G31">
        <v>87.7</v>
      </c>
      <c r="H31" s="1">
        <v>0.78459999999999996</v>
      </c>
      <c r="I31" s="1">
        <v>0.78459999999999996</v>
      </c>
      <c r="J31">
        <v>5000</v>
      </c>
      <c r="K31">
        <v>1165</v>
      </c>
      <c r="L31">
        <v>8429</v>
      </c>
      <c r="M31">
        <f t="shared" si="0"/>
        <v>7.2351931330472103</v>
      </c>
      <c r="N31">
        <v>1177.3800000000001</v>
      </c>
      <c r="O31">
        <v>7917.23</v>
      </c>
      <c r="P31">
        <f t="shared" si="1"/>
        <v>6.7244475020808903</v>
      </c>
      <c r="Q31" s="1">
        <v>0.78459999999999996</v>
      </c>
      <c r="R31" s="1">
        <v>1</v>
      </c>
      <c r="S31">
        <v>17</v>
      </c>
      <c r="T31">
        <v>48</v>
      </c>
      <c r="U31">
        <v>35</v>
      </c>
      <c r="V31">
        <v>43.99</v>
      </c>
      <c r="W31">
        <v>17799.66</v>
      </c>
      <c r="X31" s="1">
        <v>2.7000000000000001E-3</v>
      </c>
      <c r="Y31" s="1">
        <v>3.3999999999999998E-3</v>
      </c>
      <c r="Z31">
        <v>4983</v>
      </c>
      <c r="AA31">
        <v>1165</v>
      </c>
      <c r="AB31">
        <v>8429</v>
      </c>
      <c r="AC31">
        <v>1181.24</v>
      </c>
      <c r="AD31">
        <v>7883.51</v>
      </c>
      <c r="AE31" s="1">
        <v>0.78190000000000004</v>
      </c>
      <c r="AF31" s="1">
        <v>0.99660000000000004</v>
      </c>
    </row>
    <row r="32" spans="1:32" x14ac:dyDescent="0.3">
      <c r="A32" t="s">
        <v>60</v>
      </c>
      <c r="C32">
        <v>5000</v>
      </c>
      <c r="D32">
        <v>77</v>
      </c>
      <c r="E32">
        <v>88</v>
      </c>
      <c r="F32">
        <v>77.98</v>
      </c>
      <c r="G32">
        <v>88.03</v>
      </c>
      <c r="H32" s="1">
        <v>0.82399999999999995</v>
      </c>
      <c r="I32" s="1">
        <v>0.82399999999999995</v>
      </c>
      <c r="J32">
        <v>5000</v>
      </c>
      <c r="K32">
        <v>1165</v>
      </c>
      <c r="L32">
        <v>9222</v>
      </c>
      <c r="M32">
        <f t="shared" si="0"/>
        <v>7.9158798283261804</v>
      </c>
      <c r="N32">
        <v>1066.78</v>
      </c>
      <c r="O32">
        <v>8928.91</v>
      </c>
      <c r="P32">
        <f t="shared" si="1"/>
        <v>8.369963816344514</v>
      </c>
      <c r="Q32" s="1">
        <v>0.82399999999999995</v>
      </c>
      <c r="R32" s="1">
        <v>1</v>
      </c>
      <c r="S32">
        <v>8</v>
      </c>
      <c r="T32">
        <v>49</v>
      </c>
      <c r="U32">
        <v>31</v>
      </c>
      <c r="V32">
        <v>62.96</v>
      </c>
      <c r="W32">
        <v>12006.39</v>
      </c>
      <c r="X32" s="1">
        <v>1.2999999999999999E-3</v>
      </c>
      <c r="Y32" s="1">
        <v>1.6000000000000001E-3</v>
      </c>
      <c r="Z32">
        <v>4992</v>
      </c>
      <c r="AA32">
        <v>1165</v>
      </c>
      <c r="AB32">
        <v>9222</v>
      </c>
      <c r="AC32">
        <v>1068.3800000000001</v>
      </c>
      <c r="AD32">
        <v>8923.98</v>
      </c>
      <c r="AE32" s="1">
        <v>0.82269999999999999</v>
      </c>
      <c r="AF32" s="1">
        <v>0.99839999999999995</v>
      </c>
    </row>
    <row r="33" spans="1:32" x14ac:dyDescent="0.3">
      <c r="A33" t="s">
        <v>61</v>
      </c>
      <c r="C33">
        <v>5000</v>
      </c>
      <c r="D33">
        <v>77</v>
      </c>
      <c r="E33">
        <v>85</v>
      </c>
      <c r="F33">
        <v>78.17</v>
      </c>
      <c r="G33">
        <v>84.72</v>
      </c>
      <c r="H33" s="1">
        <v>0.94299999999999995</v>
      </c>
      <c r="I33" s="1">
        <v>0.94299999999999995</v>
      </c>
      <c r="J33">
        <v>5000</v>
      </c>
      <c r="K33">
        <v>1827</v>
      </c>
      <c r="L33">
        <v>22</v>
      </c>
      <c r="M33">
        <f t="shared" si="0"/>
        <v>1.20415982484948E-2</v>
      </c>
      <c r="N33">
        <v>1916.71</v>
      </c>
      <c r="O33">
        <v>28.67</v>
      </c>
      <c r="P33">
        <f t="shared" si="1"/>
        <v>1.495792269044352E-2</v>
      </c>
      <c r="Q33" s="1">
        <v>0.94299999999999995</v>
      </c>
      <c r="R33" s="1">
        <v>1</v>
      </c>
      <c r="S33">
        <v>3</v>
      </c>
      <c r="T33">
        <v>48</v>
      </c>
      <c r="U33">
        <v>22</v>
      </c>
      <c r="V33">
        <v>55.51</v>
      </c>
      <c r="W33">
        <v>39.200000000000003</v>
      </c>
      <c r="X33" s="1">
        <v>5.9999999999999995E-4</v>
      </c>
      <c r="Y33" s="1">
        <v>5.9999999999999995E-4</v>
      </c>
      <c r="Z33">
        <v>4997</v>
      </c>
      <c r="AA33">
        <v>1827</v>
      </c>
      <c r="AB33">
        <v>22</v>
      </c>
      <c r="AC33">
        <v>1917.83</v>
      </c>
      <c r="AD33">
        <v>28.67</v>
      </c>
      <c r="AE33" s="1">
        <v>0.9425</v>
      </c>
      <c r="AF33" s="1">
        <v>0.99939999999999996</v>
      </c>
    </row>
    <row r="34" spans="1:32" x14ac:dyDescent="0.3">
      <c r="A34" t="s">
        <v>62</v>
      </c>
      <c r="C34">
        <v>5000</v>
      </c>
      <c r="D34">
        <v>77</v>
      </c>
      <c r="E34">
        <v>87</v>
      </c>
      <c r="F34">
        <v>77.92</v>
      </c>
      <c r="G34">
        <v>86.61</v>
      </c>
      <c r="H34" s="1">
        <v>0.79549999999999998</v>
      </c>
      <c r="I34" s="1">
        <v>0.79549999999999998</v>
      </c>
      <c r="J34">
        <v>5000</v>
      </c>
      <c r="K34">
        <v>2738</v>
      </c>
      <c r="L34">
        <v>4491</v>
      </c>
      <c r="M34">
        <f t="shared" si="0"/>
        <v>1.6402483564645727</v>
      </c>
      <c r="N34">
        <v>2766.18</v>
      </c>
      <c r="O34">
        <v>4292.63</v>
      </c>
      <c r="P34">
        <f t="shared" si="1"/>
        <v>1.5518259838477613</v>
      </c>
      <c r="Q34" s="1">
        <v>0.79549999999999998</v>
      </c>
      <c r="R34" s="1">
        <v>1</v>
      </c>
      <c r="S34">
        <v>12</v>
      </c>
      <c r="T34">
        <v>36</v>
      </c>
      <c r="U34">
        <v>33</v>
      </c>
      <c r="V34">
        <v>39.64</v>
      </c>
      <c r="W34">
        <v>7311.4</v>
      </c>
      <c r="X34" s="1">
        <v>1.9E-3</v>
      </c>
      <c r="Y34" s="1">
        <v>2.3999999999999998E-3</v>
      </c>
      <c r="Z34">
        <v>4988</v>
      </c>
      <c r="AA34">
        <v>2738</v>
      </c>
      <c r="AB34">
        <v>4491</v>
      </c>
      <c r="AC34">
        <v>2772.73</v>
      </c>
      <c r="AD34">
        <v>4285.37</v>
      </c>
      <c r="AE34" s="1">
        <v>0.79359999999999997</v>
      </c>
      <c r="AF34" s="1">
        <v>0.99760000000000004</v>
      </c>
    </row>
    <row r="35" spans="1:32" x14ac:dyDescent="0.3">
      <c r="A35" t="s">
        <v>63</v>
      </c>
      <c r="C35">
        <v>5000</v>
      </c>
      <c r="D35">
        <v>77</v>
      </c>
      <c r="E35">
        <v>85</v>
      </c>
      <c r="F35">
        <v>77.95</v>
      </c>
      <c r="G35">
        <v>85.16</v>
      </c>
      <c r="H35" s="1">
        <v>0.7097</v>
      </c>
      <c r="I35" s="1">
        <v>0.7097</v>
      </c>
      <c r="J35">
        <v>5000</v>
      </c>
      <c r="K35">
        <v>2738</v>
      </c>
      <c r="L35">
        <v>63</v>
      </c>
      <c r="M35">
        <f t="shared" si="0"/>
        <v>2.3009495982468955E-2</v>
      </c>
      <c r="N35">
        <v>2742.37</v>
      </c>
      <c r="O35">
        <v>130.31</v>
      </c>
      <c r="P35">
        <f t="shared" si="1"/>
        <v>4.7517293435969624E-2</v>
      </c>
      <c r="Q35" s="1">
        <v>0.7097</v>
      </c>
      <c r="R35" s="1">
        <v>1</v>
      </c>
      <c r="S35">
        <v>5</v>
      </c>
      <c r="T35">
        <v>55</v>
      </c>
      <c r="U35">
        <v>5376</v>
      </c>
      <c r="V35">
        <v>41.07</v>
      </c>
      <c r="W35">
        <v>39330.879999999997</v>
      </c>
      <c r="X35" s="1">
        <v>6.9999999999999999E-4</v>
      </c>
      <c r="Y35" s="1">
        <v>1E-3</v>
      </c>
      <c r="Z35">
        <v>4995</v>
      </c>
      <c r="AA35">
        <v>2738</v>
      </c>
      <c r="AB35">
        <v>63</v>
      </c>
      <c r="AC35">
        <v>2745.07</v>
      </c>
      <c r="AD35">
        <v>91.07</v>
      </c>
      <c r="AE35" s="1">
        <v>0.70899999999999996</v>
      </c>
      <c r="AF35" s="1">
        <v>0.999</v>
      </c>
    </row>
    <row r="36" spans="1:32" x14ac:dyDescent="0.3">
      <c r="A36" t="s">
        <v>64</v>
      </c>
      <c r="C36">
        <v>5000</v>
      </c>
      <c r="D36">
        <v>77</v>
      </c>
      <c r="E36">
        <v>85</v>
      </c>
      <c r="F36">
        <v>78.400000000000006</v>
      </c>
      <c r="G36">
        <v>85.3</v>
      </c>
      <c r="H36" s="1">
        <v>0.67149999999999999</v>
      </c>
      <c r="I36" s="1">
        <v>0.67149999999999999</v>
      </c>
      <c r="J36">
        <v>5000</v>
      </c>
      <c r="K36">
        <v>2503</v>
      </c>
      <c r="L36">
        <v>63</v>
      </c>
      <c r="M36">
        <f t="shared" si="0"/>
        <v>2.5169796244506593E-2</v>
      </c>
      <c r="N36">
        <v>2563</v>
      </c>
      <c r="O36">
        <v>129.26</v>
      </c>
      <c r="P36">
        <f t="shared" si="1"/>
        <v>5.0433086227077636E-2</v>
      </c>
      <c r="Q36" s="1">
        <v>0.67149999999999999</v>
      </c>
      <c r="R36" s="1">
        <v>1</v>
      </c>
      <c r="S36">
        <v>13</v>
      </c>
      <c r="T36">
        <v>57</v>
      </c>
      <c r="U36">
        <v>2738</v>
      </c>
      <c r="V36">
        <v>56.07</v>
      </c>
      <c r="W36">
        <v>10705.95</v>
      </c>
      <c r="X36" s="1">
        <v>1.6999999999999999E-3</v>
      </c>
      <c r="Y36" s="1">
        <v>2.5999999999999999E-3</v>
      </c>
      <c r="Z36">
        <v>4988</v>
      </c>
      <c r="AA36">
        <v>2503</v>
      </c>
      <c r="AB36">
        <v>63</v>
      </c>
      <c r="AC36">
        <v>2569.0500000000002</v>
      </c>
      <c r="AD36">
        <v>101.69</v>
      </c>
      <c r="AE36" s="1">
        <v>0.66990000000000005</v>
      </c>
      <c r="AF36" s="1">
        <v>0.99760000000000004</v>
      </c>
    </row>
    <row r="37" spans="1:32" x14ac:dyDescent="0.3">
      <c r="A37" t="s">
        <v>65</v>
      </c>
      <c r="C37">
        <v>5000</v>
      </c>
      <c r="D37">
        <v>77</v>
      </c>
      <c r="E37">
        <v>88</v>
      </c>
      <c r="F37">
        <v>78.27</v>
      </c>
      <c r="G37">
        <v>88.23</v>
      </c>
      <c r="H37" s="1">
        <v>0.76249999999999996</v>
      </c>
      <c r="I37" s="1">
        <v>0.76249999999999996</v>
      </c>
      <c r="J37">
        <v>5000</v>
      </c>
      <c r="K37">
        <v>813</v>
      </c>
      <c r="L37">
        <v>7704</v>
      </c>
      <c r="M37">
        <f t="shared" si="0"/>
        <v>9.476014760147601</v>
      </c>
      <c r="N37">
        <v>715.79</v>
      </c>
      <c r="O37">
        <v>7285.22</v>
      </c>
      <c r="P37">
        <f t="shared" si="1"/>
        <v>10.177873398622502</v>
      </c>
      <c r="Q37" s="1">
        <v>0.76249999999999996</v>
      </c>
      <c r="R37" s="1">
        <v>1</v>
      </c>
      <c r="S37">
        <v>7</v>
      </c>
      <c r="T37">
        <v>50</v>
      </c>
      <c r="U37">
        <v>44</v>
      </c>
      <c r="V37">
        <v>44.67</v>
      </c>
      <c r="W37">
        <v>6168.23</v>
      </c>
      <c r="X37" s="1">
        <v>1.1000000000000001E-3</v>
      </c>
      <c r="Y37" s="1">
        <v>1.4E-3</v>
      </c>
      <c r="Z37">
        <v>4993</v>
      </c>
      <c r="AA37">
        <v>813</v>
      </c>
      <c r="AB37">
        <v>7704</v>
      </c>
      <c r="AC37">
        <v>716.73</v>
      </c>
      <c r="AD37">
        <v>7286.79</v>
      </c>
      <c r="AE37" s="1">
        <v>0.76149999999999995</v>
      </c>
      <c r="AF37" s="1">
        <v>0.99860000000000004</v>
      </c>
    </row>
    <row r="38" spans="1:32" x14ac:dyDescent="0.3">
      <c r="A38" t="s">
        <v>66</v>
      </c>
      <c r="C38">
        <v>5000</v>
      </c>
      <c r="D38">
        <v>77</v>
      </c>
      <c r="E38">
        <v>88</v>
      </c>
      <c r="F38">
        <v>78</v>
      </c>
      <c r="G38">
        <v>88.12</v>
      </c>
      <c r="H38" s="1">
        <v>0.68600000000000005</v>
      </c>
      <c r="I38" s="1">
        <v>0.68600000000000005</v>
      </c>
      <c r="J38">
        <v>5000</v>
      </c>
      <c r="K38">
        <v>1219</v>
      </c>
      <c r="L38">
        <v>7365</v>
      </c>
      <c r="M38">
        <f t="shared" si="0"/>
        <v>6.0418375717801478</v>
      </c>
      <c r="N38">
        <v>1095.8800000000001</v>
      </c>
      <c r="O38">
        <v>7225.58</v>
      </c>
      <c r="P38">
        <f t="shared" si="1"/>
        <v>6.5934043873416792</v>
      </c>
      <c r="Q38" s="1">
        <v>0.68600000000000005</v>
      </c>
      <c r="R38" s="1">
        <v>1</v>
      </c>
      <c r="S38">
        <v>10</v>
      </c>
      <c r="T38">
        <v>19</v>
      </c>
      <c r="U38">
        <v>165</v>
      </c>
      <c r="V38">
        <v>31.81</v>
      </c>
      <c r="W38">
        <v>10217.56</v>
      </c>
      <c r="X38" s="1">
        <v>1.4E-3</v>
      </c>
      <c r="Y38" s="1">
        <v>2E-3</v>
      </c>
      <c r="Z38">
        <v>4990</v>
      </c>
      <c r="AA38">
        <v>1219</v>
      </c>
      <c r="AB38">
        <v>7365</v>
      </c>
      <c r="AC38">
        <v>1098.02</v>
      </c>
      <c r="AD38">
        <v>7219.59</v>
      </c>
      <c r="AE38" s="1">
        <v>0.68459999999999999</v>
      </c>
      <c r="AF38" s="1">
        <v>0.998</v>
      </c>
    </row>
    <row r="39" spans="1:32" x14ac:dyDescent="0.3">
      <c r="A39" t="s">
        <v>67</v>
      </c>
      <c r="C39">
        <v>5000</v>
      </c>
      <c r="D39">
        <v>77</v>
      </c>
      <c r="E39">
        <v>85</v>
      </c>
      <c r="F39">
        <v>78.27</v>
      </c>
      <c r="G39">
        <v>84.85</v>
      </c>
      <c r="H39" s="1">
        <v>0.84470000000000001</v>
      </c>
      <c r="I39" s="1">
        <v>0.84470000000000001</v>
      </c>
      <c r="J39">
        <v>5000</v>
      </c>
      <c r="K39">
        <v>1911</v>
      </c>
      <c r="L39">
        <v>18</v>
      </c>
      <c r="M39">
        <f t="shared" si="0"/>
        <v>9.4191522762951327E-3</v>
      </c>
      <c r="N39">
        <v>1955.21</v>
      </c>
      <c r="O39">
        <v>23.11</v>
      </c>
      <c r="P39">
        <f t="shared" si="1"/>
        <v>1.1819702231473857E-2</v>
      </c>
      <c r="Q39" s="1">
        <v>0.84470000000000001</v>
      </c>
      <c r="R39" s="1">
        <v>1</v>
      </c>
      <c r="S39">
        <v>2</v>
      </c>
      <c r="T39">
        <v>7</v>
      </c>
      <c r="U39">
        <v>36</v>
      </c>
      <c r="V39">
        <v>32.24</v>
      </c>
      <c r="W39">
        <v>462.28</v>
      </c>
      <c r="X39" s="1">
        <v>2.9999999999999997E-4</v>
      </c>
      <c r="Y39" s="1">
        <v>4.0000000000000002E-4</v>
      </c>
      <c r="Z39">
        <v>4998</v>
      </c>
      <c r="AA39">
        <v>1911</v>
      </c>
      <c r="AB39">
        <v>18</v>
      </c>
      <c r="AC39">
        <v>1955.98</v>
      </c>
      <c r="AD39">
        <v>22.93</v>
      </c>
      <c r="AE39" s="1">
        <v>0.84440000000000004</v>
      </c>
      <c r="AF39" s="1">
        <v>0.99960000000000004</v>
      </c>
    </row>
    <row r="40" spans="1:32" x14ac:dyDescent="0.3">
      <c r="A40" t="s">
        <v>68</v>
      </c>
      <c r="C40">
        <v>5000</v>
      </c>
      <c r="D40">
        <v>77</v>
      </c>
      <c r="E40">
        <v>85</v>
      </c>
      <c r="F40">
        <v>77.39</v>
      </c>
      <c r="G40">
        <v>84.83</v>
      </c>
      <c r="H40" s="1">
        <v>0.66779999999999995</v>
      </c>
      <c r="I40" s="1">
        <v>0.66779999999999995</v>
      </c>
      <c r="J40">
        <v>5000</v>
      </c>
      <c r="K40">
        <v>1999</v>
      </c>
      <c r="L40">
        <v>19</v>
      </c>
      <c r="M40">
        <f t="shared" si="0"/>
        <v>9.5047523761880946E-3</v>
      </c>
      <c r="N40">
        <v>1997.54</v>
      </c>
      <c r="O40">
        <v>41.75</v>
      </c>
      <c r="P40">
        <f t="shared" si="1"/>
        <v>2.0900707870680938E-2</v>
      </c>
      <c r="Q40" s="1">
        <v>0.66779999999999995</v>
      </c>
      <c r="R40" s="1">
        <v>1</v>
      </c>
      <c r="S40">
        <v>7</v>
      </c>
      <c r="T40">
        <v>46</v>
      </c>
      <c r="U40">
        <v>16</v>
      </c>
      <c r="V40">
        <v>45.31</v>
      </c>
      <c r="W40">
        <v>14591.87</v>
      </c>
      <c r="X40" s="1">
        <v>8.9999999999999998E-4</v>
      </c>
      <c r="Y40" s="1">
        <v>1.4E-3</v>
      </c>
      <c r="Z40">
        <v>4993</v>
      </c>
      <c r="AA40">
        <v>1999</v>
      </c>
      <c r="AB40">
        <v>19</v>
      </c>
      <c r="AC40">
        <v>2000.28</v>
      </c>
      <c r="AD40">
        <v>21.35</v>
      </c>
      <c r="AE40" s="1">
        <v>0.66690000000000005</v>
      </c>
      <c r="AF40" s="1">
        <v>0.99860000000000004</v>
      </c>
    </row>
    <row r="41" spans="1:32" x14ac:dyDescent="0.3">
      <c r="A41" t="s">
        <v>69</v>
      </c>
      <c r="C41">
        <v>5000</v>
      </c>
      <c r="D41">
        <v>77</v>
      </c>
      <c r="E41">
        <v>86</v>
      </c>
      <c r="F41">
        <v>77.88</v>
      </c>
      <c r="G41">
        <v>85.93</v>
      </c>
      <c r="H41" s="1">
        <v>0.77339999999999998</v>
      </c>
      <c r="I41" s="1">
        <v>0.77339999999999998</v>
      </c>
      <c r="J41">
        <v>5000</v>
      </c>
      <c r="K41">
        <v>3134</v>
      </c>
      <c r="L41">
        <v>2996</v>
      </c>
      <c r="M41">
        <f t="shared" si="0"/>
        <v>0.95596681557115504</v>
      </c>
      <c r="N41">
        <v>3127.96</v>
      </c>
      <c r="O41">
        <v>2904.53</v>
      </c>
      <c r="P41">
        <f t="shared" si="1"/>
        <v>0.92857005844064511</v>
      </c>
      <c r="Q41" s="1">
        <v>0.77339999999999998</v>
      </c>
      <c r="R41" s="1">
        <v>1</v>
      </c>
      <c r="S41">
        <v>7</v>
      </c>
      <c r="T41">
        <v>57</v>
      </c>
      <c r="U41">
        <v>23</v>
      </c>
      <c r="V41">
        <v>51.2</v>
      </c>
      <c r="W41">
        <v>487</v>
      </c>
      <c r="X41" s="1">
        <v>1.1000000000000001E-3</v>
      </c>
      <c r="Y41" s="1">
        <v>1.4E-3</v>
      </c>
      <c r="Z41">
        <v>4992</v>
      </c>
      <c r="AA41">
        <v>3134</v>
      </c>
      <c r="AB41">
        <v>2996</v>
      </c>
      <c r="AC41">
        <v>3132.89</v>
      </c>
      <c r="AD41">
        <v>2908.5</v>
      </c>
      <c r="AE41" s="1">
        <v>0.7722</v>
      </c>
      <c r="AF41" s="1">
        <v>0.99839999999999995</v>
      </c>
    </row>
    <row r="42" spans="1:32" x14ac:dyDescent="0.3">
      <c r="A42" t="s">
        <v>70</v>
      </c>
      <c r="C42">
        <v>5000</v>
      </c>
      <c r="D42">
        <v>77</v>
      </c>
      <c r="E42">
        <v>85</v>
      </c>
      <c r="F42">
        <v>77.680000000000007</v>
      </c>
      <c r="G42">
        <v>85.5</v>
      </c>
      <c r="H42" s="1">
        <v>0.79079999999999995</v>
      </c>
      <c r="I42" s="1">
        <v>0.79079999999999995</v>
      </c>
      <c r="J42">
        <v>5000</v>
      </c>
      <c r="K42">
        <v>2091</v>
      </c>
      <c r="L42">
        <v>1911</v>
      </c>
      <c r="M42">
        <f t="shared" si="0"/>
        <v>0.91391678622668582</v>
      </c>
      <c r="N42">
        <v>2050.61</v>
      </c>
      <c r="O42">
        <v>1975.02</v>
      </c>
      <c r="P42">
        <f t="shared" si="1"/>
        <v>0.96313779802107657</v>
      </c>
      <c r="Q42" s="1">
        <v>0.79079999999999995</v>
      </c>
      <c r="R42" s="1">
        <v>1</v>
      </c>
      <c r="S42">
        <v>8</v>
      </c>
      <c r="T42">
        <v>52</v>
      </c>
      <c r="U42">
        <v>23</v>
      </c>
      <c r="V42">
        <v>44.78</v>
      </c>
      <c r="W42">
        <v>34.93</v>
      </c>
      <c r="X42" s="1">
        <v>1.2999999999999999E-3</v>
      </c>
      <c r="Y42" s="1">
        <v>1.6000000000000001E-3</v>
      </c>
      <c r="Z42">
        <v>4992</v>
      </c>
      <c r="AA42">
        <v>2091</v>
      </c>
      <c r="AB42">
        <v>1911</v>
      </c>
      <c r="AC42">
        <v>2053.8200000000002</v>
      </c>
      <c r="AD42">
        <v>1978.13</v>
      </c>
      <c r="AE42" s="1">
        <v>0.78949999999999998</v>
      </c>
      <c r="AF42" s="1">
        <v>0.99839999999999995</v>
      </c>
    </row>
    <row r="43" spans="1:32" x14ac:dyDescent="0.3">
      <c r="A43" t="s">
        <v>71</v>
      </c>
      <c r="C43">
        <v>5000</v>
      </c>
      <c r="D43">
        <v>77</v>
      </c>
      <c r="E43">
        <v>88</v>
      </c>
      <c r="F43">
        <v>78.19</v>
      </c>
      <c r="G43">
        <v>88.41</v>
      </c>
      <c r="H43" s="1">
        <v>0.80920000000000003</v>
      </c>
      <c r="I43" s="1">
        <v>0.80920000000000003</v>
      </c>
      <c r="J43">
        <v>5000</v>
      </c>
      <c r="K43">
        <v>1526</v>
      </c>
      <c r="L43">
        <v>8429</v>
      </c>
      <c r="M43">
        <f t="shared" si="0"/>
        <v>5.5235910878112717</v>
      </c>
      <c r="N43">
        <v>1496.88</v>
      </c>
      <c r="O43">
        <v>7946.05</v>
      </c>
      <c r="P43">
        <f t="shared" si="1"/>
        <v>5.3084081556303779</v>
      </c>
      <c r="Q43" s="1">
        <v>0.80920000000000003</v>
      </c>
      <c r="R43" s="1">
        <v>1</v>
      </c>
      <c r="S43">
        <v>27</v>
      </c>
      <c r="T43">
        <v>50</v>
      </c>
      <c r="U43">
        <v>29</v>
      </c>
      <c r="V43">
        <v>43.23</v>
      </c>
      <c r="W43">
        <v>3013.21</v>
      </c>
      <c r="X43" s="1">
        <v>4.4000000000000003E-3</v>
      </c>
      <c r="Y43" s="1">
        <v>5.4000000000000003E-3</v>
      </c>
      <c r="Z43">
        <v>4973</v>
      </c>
      <c r="AA43">
        <v>1526</v>
      </c>
      <c r="AB43">
        <v>8429</v>
      </c>
      <c r="AC43">
        <v>1504.77</v>
      </c>
      <c r="AD43">
        <v>7972.83</v>
      </c>
      <c r="AE43" s="1">
        <v>0.80479999999999996</v>
      </c>
      <c r="AF43" s="1">
        <v>0.99460000000000004</v>
      </c>
    </row>
    <row r="44" spans="1:32" x14ac:dyDescent="0.3">
      <c r="A44" t="s">
        <v>72</v>
      </c>
      <c r="C44">
        <v>3984</v>
      </c>
      <c r="D44">
        <v>77</v>
      </c>
      <c r="E44">
        <v>88</v>
      </c>
      <c r="F44">
        <v>77.58</v>
      </c>
      <c r="G44">
        <v>88.14</v>
      </c>
      <c r="H44" s="1">
        <v>0.75080000000000002</v>
      </c>
      <c r="I44" s="1">
        <v>0.75080000000000002</v>
      </c>
      <c r="J44">
        <v>3984</v>
      </c>
      <c r="K44">
        <v>1747</v>
      </c>
      <c r="L44">
        <v>9222</v>
      </c>
      <c r="M44">
        <f t="shared" si="0"/>
        <v>5.2787635947338298</v>
      </c>
      <c r="N44">
        <v>1722.74</v>
      </c>
      <c r="O44">
        <v>8835.2199999999993</v>
      </c>
      <c r="P44">
        <f t="shared" si="1"/>
        <v>5.1285858574131904</v>
      </c>
      <c r="Q44" s="1">
        <v>0.75080000000000002</v>
      </c>
      <c r="R44" s="1">
        <v>1</v>
      </c>
      <c r="S44">
        <v>21</v>
      </c>
      <c r="T44">
        <v>46</v>
      </c>
      <c r="U44">
        <v>24</v>
      </c>
      <c r="V44">
        <v>40.57</v>
      </c>
      <c r="W44">
        <v>4824.8900000000003</v>
      </c>
      <c r="X44" s="1">
        <v>4.0000000000000001E-3</v>
      </c>
      <c r="Y44" s="1">
        <v>5.3E-3</v>
      </c>
      <c r="Z44">
        <v>3963</v>
      </c>
      <c r="AA44">
        <v>1747</v>
      </c>
      <c r="AB44">
        <v>9222</v>
      </c>
      <c r="AC44">
        <v>1731.65</v>
      </c>
      <c r="AD44">
        <v>8856.4699999999993</v>
      </c>
      <c r="AE44" s="1">
        <v>0.74690000000000001</v>
      </c>
      <c r="AF44" s="1">
        <v>0.99470000000000003</v>
      </c>
    </row>
    <row r="45" spans="1:32" x14ac:dyDescent="0.3">
      <c r="A45" t="s">
        <v>73</v>
      </c>
      <c r="C45">
        <v>5000</v>
      </c>
      <c r="D45">
        <v>77</v>
      </c>
      <c r="E45">
        <v>85</v>
      </c>
      <c r="F45">
        <v>77.73</v>
      </c>
      <c r="G45">
        <v>85.25</v>
      </c>
      <c r="H45" s="1">
        <v>0.92469999999999997</v>
      </c>
      <c r="I45" s="1">
        <v>0.92469999999999997</v>
      </c>
      <c r="J45">
        <v>5000</v>
      </c>
      <c r="K45">
        <v>1999</v>
      </c>
      <c r="L45">
        <v>23</v>
      </c>
      <c r="M45">
        <f t="shared" si="0"/>
        <v>1.150575287643822E-2</v>
      </c>
      <c r="N45">
        <v>2065.56</v>
      </c>
      <c r="O45">
        <v>27.1</v>
      </c>
      <c r="P45">
        <f t="shared" si="1"/>
        <v>1.3119928736032845E-2</v>
      </c>
      <c r="Q45" s="1">
        <v>0.92469999999999997</v>
      </c>
      <c r="R45" s="1">
        <v>1</v>
      </c>
      <c r="S45">
        <v>3</v>
      </c>
      <c r="T45">
        <v>46</v>
      </c>
      <c r="U45">
        <v>28</v>
      </c>
      <c r="V45">
        <v>43.32</v>
      </c>
      <c r="W45">
        <v>57.38</v>
      </c>
      <c r="X45" s="1">
        <v>5.9999999999999995E-4</v>
      </c>
      <c r="Y45" s="1">
        <v>5.9999999999999995E-4</v>
      </c>
      <c r="Z45">
        <v>4997</v>
      </c>
      <c r="AA45">
        <v>1999</v>
      </c>
      <c r="AB45">
        <v>23</v>
      </c>
      <c r="AC45">
        <v>2066.7800000000002</v>
      </c>
      <c r="AD45">
        <v>27.08</v>
      </c>
      <c r="AE45" s="1">
        <v>0.92420000000000002</v>
      </c>
      <c r="AF45" s="1">
        <v>0.99939999999999996</v>
      </c>
    </row>
    <row r="46" spans="1:32" x14ac:dyDescent="0.3">
      <c r="A46" t="s">
        <v>74</v>
      </c>
      <c r="C46">
        <v>5000</v>
      </c>
      <c r="D46">
        <v>77</v>
      </c>
      <c r="E46">
        <v>86</v>
      </c>
      <c r="F46">
        <v>78.14</v>
      </c>
      <c r="G46">
        <v>85.89</v>
      </c>
      <c r="H46" s="1">
        <v>0.84519999999999995</v>
      </c>
      <c r="I46" s="1">
        <v>0.84519999999999995</v>
      </c>
      <c r="J46">
        <v>5000</v>
      </c>
      <c r="K46">
        <v>2864</v>
      </c>
      <c r="L46">
        <v>710</v>
      </c>
      <c r="M46">
        <f t="shared" si="0"/>
        <v>0.2479050279329609</v>
      </c>
      <c r="N46">
        <v>2848.25</v>
      </c>
      <c r="O46">
        <v>963.42</v>
      </c>
      <c r="P46">
        <f t="shared" si="1"/>
        <v>0.33824980251031334</v>
      </c>
      <c r="Q46" s="1">
        <v>0.84519999999999995</v>
      </c>
      <c r="R46" s="1">
        <v>1</v>
      </c>
      <c r="S46">
        <v>3</v>
      </c>
      <c r="T46">
        <v>12</v>
      </c>
      <c r="U46">
        <v>1219</v>
      </c>
      <c r="V46">
        <v>21.98</v>
      </c>
      <c r="W46">
        <v>1137.45</v>
      </c>
      <c r="X46" s="1">
        <v>5.0000000000000001E-4</v>
      </c>
      <c r="Y46" s="1">
        <v>5.9999999999999995E-4</v>
      </c>
      <c r="Z46">
        <v>4997</v>
      </c>
      <c r="AA46">
        <v>2864</v>
      </c>
      <c r="AB46">
        <v>710</v>
      </c>
      <c r="AC46">
        <v>2849.94</v>
      </c>
      <c r="AD46">
        <v>963.32</v>
      </c>
      <c r="AE46" s="1">
        <v>0.84470000000000001</v>
      </c>
      <c r="AF46" s="1">
        <v>0.99939999999999996</v>
      </c>
    </row>
    <row r="47" spans="1:32" x14ac:dyDescent="0.3">
      <c r="A47" t="s">
        <v>75</v>
      </c>
      <c r="C47">
        <v>5000</v>
      </c>
      <c r="D47">
        <v>79</v>
      </c>
      <c r="E47">
        <v>86</v>
      </c>
      <c r="F47">
        <v>79.099999999999994</v>
      </c>
      <c r="G47">
        <v>86.26</v>
      </c>
      <c r="H47" s="1">
        <v>0.6008</v>
      </c>
      <c r="I47" s="1">
        <v>0.6008</v>
      </c>
      <c r="J47">
        <v>5000</v>
      </c>
      <c r="K47">
        <v>2393</v>
      </c>
      <c r="L47">
        <v>21</v>
      </c>
      <c r="M47">
        <f t="shared" si="0"/>
        <v>8.7755954868366064E-3</v>
      </c>
      <c r="N47">
        <v>2460.58</v>
      </c>
      <c r="O47">
        <v>41.55</v>
      </c>
      <c r="P47">
        <f t="shared" si="1"/>
        <v>1.6886262588495394E-2</v>
      </c>
      <c r="Q47" s="1">
        <v>0.6008</v>
      </c>
      <c r="R47" s="1">
        <v>1</v>
      </c>
      <c r="S47">
        <v>4</v>
      </c>
      <c r="T47">
        <v>57</v>
      </c>
      <c r="U47">
        <v>34</v>
      </c>
      <c r="V47">
        <v>60.19</v>
      </c>
      <c r="W47">
        <v>46.63</v>
      </c>
      <c r="X47" s="1">
        <v>5.0000000000000001E-4</v>
      </c>
      <c r="Y47" s="1">
        <v>8.0000000000000004E-4</v>
      </c>
      <c r="Z47">
        <v>4996</v>
      </c>
      <c r="AA47">
        <v>2393</v>
      </c>
      <c r="AB47">
        <v>21</v>
      </c>
      <c r="AC47">
        <v>2462.5</v>
      </c>
      <c r="AD47">
        <v>41.55</v>
      </c>
      <c r="AE47" s="1">
        <v>0.60029999999999994</v>
      </c>
      <c r="AF47" s="1">
        <v>0.99919999999999998</v>
      </c>
    </row>
    <row r="48" spans="1:32" x14ac:dyDescent="0.3">
      <c r="A48" t="s">
        <v>76</v>
      </c>
      <c r="C48">
        <v>5000</v>
      </c>
      <c r="D48">
        <v>76</v>
      </c>
      <c r="E48">
        <v>85</v>
      </c>
      <c r="F48">
        <v>77.59</v>
      </c>
      <c r="G48">
        <v>84.85</v>
      </c>
      <c r="H48" s="1">
        <v>0.57640000000000002</v>
      </c>
      <c r="I48" s="1">
        <v>0.57640000000000002</v>
      </c>
      <c r="J48">
        <v>5000</v>
      </c>
      <c r="K48">
        <v>2288</v>
      </c>
      <c r="L48">
        <v>27</v>
      </c>
      <c r="M48">
        <f t="shared" si="0"/>
        <v>1.18006993006993E-2</v>
      </c>
      <c r="N48">
        <v>2360.8200000000002</v>
      </c>
      <c r="O48">
        <v>54.98</v>
      </c>
      <c r="P48">
        <f t="shared" si="1"/>
        <v>2.3288518396150489E-2</v>
      </c>
      <c r="Q48" s="1">
        <v>0.57640000000000002</v>
      </c>
      <c r="R48" s="1">
        <v>1</v>
      </c>
      <c r="S48">
        <v>8</v>
      </c>
      <c r="T48">
        <v>29</v>
      </c>
      <c r="U48">
        <v>64</v>
      </c>
      <c r="V48">
        <v>46.83</v>
      </c>
      <c r="W48">
        <v>12963.69</v>
      </c>
      <c r="X48" s="1">
        <v>8.9999999999999998E-4</v>
      </c>
      <c r="Y48" s="1">
        <v>1.6000000000000001E-3</v>
      </c>
      <c r="Z48">
        <v>4992</v>
      </c>
      <c r="AA48">
        <v>2288</v>
      </c>
      <c r="AB48">
        <v>27</v>
      </c>
      <c r="AC48">
        <v>2364.5300000000002</v>
      </c>
      <c r="AD48">
        <v>34.29</v>
      </c>
      <c r="AE48" s="1">
        <v>0.57540000000000002</v>
      </c>
      <c r="AF48" s="1">
        <v>0.99839999999999995</v>
      </c>
    </row>
    <row r="49" spans="1:32" x14ac:dyDescent="0.3">
      <c r="A49" t="s">
        <v>77</v>
      </c>
      <c r="C49">
        <v>5000</v>
      </c>
      <c r="D49">
        <v>76</v>
      </c>
      <c r="E49">
        <v>87</v>
      </c>
      <c r="F49">
        <v>77.19</v>
      </c>
      <c r="G49">
        <v>87.12</v>
      </c>
      <c r="H49" s="1">
        <v>0.77580000000000005</v>
      </c>
      <c r="I49" s="1">
        <v>0.77580000000000005</v>
      </c>
      <c r="J49">
        <v>5000</v>
      </c>
      <c r="K49">
        <v>1395</v>
      </c>
      <c r="L49">
        <v>8058</v>
      </c>
      <c r="M49">
        <f t="shared" si="0"/>
        <v>5.7763440860215054</v>
      </c>
      <c r="N49">
        <v>1433.56</v>
      </c>
      <c r="O49">
        <v>7852.05</v>
      </c>
      <c r="P49">
        <f t="shared" si="1"/>
        <v>5.4773082396272219</v>
      </c>
      <c r="Q49" s="1">
        <v>0.77580000000000005</v>
      </c>
      <c r="R49" s="1">
        <v>1</v>
      </c>
      <c r="S49">
        <v>19</v>
      </c>
      <c r="T49">
        <v>35</v>
      </c>
      <c r="U49">
        <v>72</v>
      </c>
      <c r="V49">
        <v>44.21</v>
      </c>
      <c r="W49">
        <v>5501.14</v>
      </c>
      <c r="X49" s="1">
        <v>2.8999999999999998E-3</v>
      </c>
      <c r="Y49" s="1">
        <v>3.8E-3</v>
      </c>
      <c r="Z49">
        <v>4981</v>
      </c>
      <c r="AA49">
        <v>1395</v>
      </c>
      <c r="AB49">
        <v>8058</v>
      </c>
      <c r="AC49">
        <v>1438.86</v>
      </c>
      <c r="AD49">
        <v>7861.01</v>
      </c>
      <c r="AE49" s="1">
        <v>0.77280000000000004</v>
      </c>
      <c r="AF49" s="1">
        <v>0.99619999999999997</v>
      </c>
    </row>
    <row r="50" spans="1:32" x14ac:dyDescent="0.3">
      <c r="A50" t="s">
        <v>78</v>
      </c>
      <c r="C50">
        <v>5000</v>
      </c>
      <c r="D50">
        <v>76</v>
      </c>
      <c r="E50">
        <v>87</v>
      </c>
      <c r="F50">
        <v>77.34</v>
      </c>
      <c r="G50">
        <v>86.98</v>
      </c>
      <c r="H50" s="1">
        <v>0.71179999999999999</v>
      </c>
      <c r="I50" s="1">
        <v>0.71179999999999999</v>
      </c>
      <c r="J50">
        <v>5000</v>
      </c>
      <c r="K50">
        <v>1827</v>
      </c>
      <c r="L50">
        <v>7365</v>
      </c>
      <c r="M50">
        <f t="shared" si="0"/>
        <v>4.0311986863711002</v>
      </c>
      <c r="N50">
        <v>1731.77</v>
      </c>
      <c r="O50">
        <v>7101.86</v>
      </c>
      <c r="P50">
        <f t="shared" si="1"/>
        <v>4.1009256425506848</v>
      </c>
      <c r="Q50" s="1">
        <v>0.71179999999999999</v>
      </c>
      <c r="R50" s="1">
        <v>1</v>
      </c>
      <c r="S50">
        <v>14</v>
      </c>
      <c r="T50">
        <v>37</v>
      </c>
      <c r="U50">
        <v>41</v>
      </c>
      <c r="V50">
        <v>38.119999999999997</v>
      </c>
      <c r="W50">
        <v>13790.46</v>
      </c>
      <c r="X50" s="1">
        <v>2E-3</v>
      </c>
      <c r="Y50" s="1">
        <v>2.8E-3</v>
      </c>
      <c r="Z50">
        <v>4986</v>
      </c>
      <c r="AA50">
        <v>1827</v>
      </c>
      <c r="AB50">
        <v>7365</v>
      </c>
      <c r="AC50">
        <v>1736.52</v>
      </c>
      <c r="AD50">
        <v>7083.08</v>
      </c>
      <c r="AE50" s="1">
        <v>0.70989999999999998</v>
      </c>
      <c r="AF50" s="1">
        <v>0.99719999999999998</v>
      </c>
    </row>
    <row r="51" spans="1:32" x14ac:dyDescent="0.3">
      <c r="A51" t="s">
        <v>79</v>
      </c>
      <c r="C51">
        <v>5000</v>
      </c>
      <c r="D51">
        <v>76</v>
      </c>
      <c r="E51">
        <v>84</v>
      </c>
      <c r="F51">
        <v>77.52</v>
      </c>
      <c r="G51">
        <v>84</v>
      </c>
      <c r="H51" s="1">
        <v>0.89900000000000002</v>
      </c>
      <c r="I51" s="1">
        <v>0.89900000000000002</v>
      </c>
      <c r="J51">
        <v>5000</v>
      </c>
      <c r="K51">
        <v>1596</v>
      </c>
      <c r="L51">
        <v>19</v>
      </c>
      <c r="M51">
        <f t="shared" si="0"/>
        <v>1.1904761904761904E-2</v>
      </c>
      <c r="N51">
        <v>1641.99</v>
      </c>
      <c r="O51">
        <v>43.35</v>
      </c>
      <c r="P51">
        <f t="shared" si="1"/>
        <v>2.6400891601045074E-2</v>
      </c>
      <c r="Q51" s="1">
        <v>0.89900000000000002</v>
      </c>
      <c r="R51" s="1">
        <v>1</v>
      </c>
      <c r="S51">
        <v>4</v>
      </c>
      <c r="T51">
        <v>21</v>
      </c>
      <c r="U51">
        <v>16</v>
      </c>
      <c r="V51">
        <v>36.03</v>
      </c>
      <c r="W51">
        <v>398.24</v>
      </c>
      <c r="X51" s="1">
        <v>6.9999999999999999E-4</v>
      </c>
      <c r="Y51" s="1">
        <v>8.0000000000000004E-4</v>
      </c>
      <c r="Z51">
        <v>4996</v>
      </c>
      <c r="AA51">
        <v>1596</v>
      </c>
      <c r="AB51">
        <v>19</v>
      </c>
      <c r="AC51">
        <v>1643.28</v>
      </c>
      <c r="AD51">
        <v>43.07</v>
      </c>
      <c r="AE51" s="1">
        <v>0.8982</v>
      </c>
      <c r="AF51" s="1">
        <v>0.99919999999999998</v>
      </c>
    </row>
    <row r="52" spans="1:32" x14ac:dyDescent="0.3">
      <c r="A52" t="s">
        <v>80</v>
      </c>
      <c r="C52">
        <v>5000</v>
      </c>
      <c r="D52">
        <v>76</v>
      </c>
      <c r="E52">
        <v>84</v>
      </c>
      <c r="F52">
        <v>76.790000000000006</v>
      </c>
      <c r="G52">
        <v>84.02</v>
      </c>
      <c r="H52" s="1">
        <v>0.68730000000000002</v>
      </c>
      <c r="I52" s="1">
        <v>0.68730000000000002</v>
      </c>
      <c r="J52">
        <v>5000</v>
      </c>
      <c r="K52">
        <v>1596</v>
      </c>
      <c r="L52">
        <v>23</v>
      </c>
      <c r="M52">
        <f t="shared" si="0"/>
        <v>1.4411027568922305E-2</v>
      </c>
      <c r="N52">
        <v>1590.64</v>
      </c>
      <c r="O52">
        <v>32.049999999999997</v>
      </c>
      <c r="P52">
        <f t="shared" si="1"/>
        <v>2.0149122365840162E-2</v>
      </c>
      <c r="Q52" s="1">
        <v>0.68730000000000002</v>
      </c>
      <c r="R52" s="1">
        <v>1</v>
      </c>
      <c r="S52">
        <v>10</v>
      </c>
      <c r="T52">
        <v>49</v>
      </c>
      <c r="U52">
        <v>59</v>
      </c>
      <c r="V52">
        <v>44.59</v>
      </c>
      <c r="W52">
        <v>173.87</v>
      </c>
      <c r="X52" s="1">
        <v>1.4E-3</v>
      </c>
      <c r="Y52" s="1">
        <v>2E-3</v>
      </c>
      <c r="Z52">
        <v>4990</v>
      </c>
      <c r="AA52">
        <v>1596</v>
      </c>
      <c r="AB52">
        <v>23</v>
      </c>
      <c r="AC52">
        <v>1593.73</v>
      </c>
      <c r="AD52">
        <v>31.76</v>
      </c>
      <c r="AE52" s="1">
        <v>0.68589999999999995</v>
      </c>
      <c r="AF52" s="1">
        <v>0.998</v>
      </c>
    </row>
    <row r="53" spans="1:32" x14ac:dyDescent="0.3">
      <c r="A53" t="s">
        <v>81</v>
      </c>
      <c r="C53">
        <v>5000</v>
      </c>
      <c r="D53">
        <v>76</v>
      </c>
      <c r="E53">
        <v>84</v>
      </c>
      <c r="F53">
        <v>77.319999999999993</v>
      </c>
      <c r="G53">
        <v>83.99</v>
      </c>
      <c r="H53" s="1">
        <v>0.73229999999999995</v>
      </c>
      <c r="I53" s="1">
        <v>0.73229999999999995</v>
      </c>
      <c r="J53">
        <v>5000</v>
      </c>
      <c r="K53">
        <v>2187</v>
      </c>
      <c r="L53">
        <v>46</v>
      </c>
      <c r="M53">
        <f t="shared" si="0"/>
        <v>2.1033379058070414E-2</v>
      </c>
      <c r="N53">
        <v>2276.62</v>
      </c>
      <c r="O53">
        <v>59.29</v>
      </c>
      <c r="P53">
        <f t="shared" si="1"/>
        <v>2.6042993560629356E-2</v>
      </c>
      <c r="Q53" s="1">
        <v>0.73229999999999995</v>
      </c>
      <c r="R53" s="1">
        <v>1</v>
      </c>
      <c r="S53">
        <v>7</v>
      </c>
      <c r="T53">
        <v>55</v>
      </c>
      <c r="U53">
        <v>496</v>
      </c>
      <c r="V53">
        <v>56.64</v>
      </c>
      <c r="W53">
        <v>4231.1400000000003</v>
      </c>
      <c r="X53" s="1">
        <v>1E-3</v>
      </c>
      <c r="Y53" s="1">
        <v>1.4E-3</v>
      </c>
      <c r="Z53">
        <v>4993</v>
      </c>
      <c r="AA53">
        <v>2187</v>
      </c>
      <c r="AB53">
        <v>46</v>
      </c>
      <c r="AC53">
        <v>2279.73</v>
      </c>
      <c r="AD53">
        <v>53.44</v>
      </c>
      <c r="AE53" s="1">
        <v>0.73129999999999995</v>
      </c>
      <c r="AF53" s="1">
        <v>0.99860000000000004</v>
      </c>
    </row>
    <row r="54" spans="1:32" x14ac:dyDescent="0.3">
      <c r="A54" t="s">
        <v>82</v>
      </c>
      <c r="C54">
        <v>5000</v>
      </c>
      <c r="D54">
        <v>77</v>
      </c>
      <c r="E54">
        <v>84</v>
      </c>
      <c r="F54">
        <v>77.55</v>
      </c>
      <c r="G54">
        <v>84.07</v>
      </c>
      <c r="H54" s="1">
        <v>0.71360000000000001</v>
      </c>
      <c r="I54" s="1">
        <v>0.71360000000000001</v>
      </c>
      <c r="J54">
        <v>5000</v>
      </c>
      <c r="K54">
        <v>1596</v>
      </c>
      <c r="L54">
        <v>567</v>
      </c>
      <c r="M54">
        <f t="shared" si="0"/>
        <v>0.35526315789473684</v>
      </c>
      <c r="N54">
        <v>1623.7</v>
      </c>
      <c r="O54">
        <v>631.09</v>
      </c>
      <c r="P54">
        <f t="shared" si="1"/>
        <v>0.38867401613598573</v>
      </c>
      <c r="Q54" s="1">
        <v>0.71360000000000001</v>
      </c>
      <c r="R54" s="1">
        <v>1</v>
      </c>
      <c r="S54">
        <v>6</v>
      </c>
      <c r="T54">
        <v>34</v>
      </c>
      <c r="U54">
        <v>14</v>
      </c>
      <c r="V54">
        <v>43.06</v>
      </c>
      <c r="W54">
        <v>523.91</v>
      </c>
      <c r="X54" s="1">
        <v>8.9999999999999998E-4</v>
      </c>
      <c r="Y54" s="1">
        <v>1.1999999999999999E-3</v>
      </c>
      <c r="Z54">
        <v>4994</v>
      </c>
      <c r="AA54">
        <v>1596</v>
      </c>
      <c r="AB54">
        <v>567</v>
      </c>
      <c r="AC54">
        <v>1625.59</v>
      </c>
      <c r="AD54">
        <v>631.22</v>
      </c>
      <c r="AE54" s="1">
        <v>0.7127</v>
      </c>
      <c r="AF54" s="1">
        <v>0.99880000000000002</v>
      </c>
    </row>
    <row r="55" spans="1:32" x14ac:dyDescent="0.3">
      <c r="A55" t="s">
        <v>83</v>
      </c>
      <c r="C55">
        <v>5000</v>
      </c>
      <c r="D55">
        <v>77</v>
      </c>
      <c r="E55">
        <v>86</v>
      </c>
      <c r="F55">
        <v>77.78</v>
      </c>
      <c r="G55">
        <v>86</v>
      </c>
      <c r="H55" s="1">
        <v>0.84189999999999998</v>
      </c>
      <c r="I55" s="1">
        <v>0.84189999999999998</v>
      </c>
      <c r="J55">
        <v>5000</v>
      </c>
      <c r="K55">
        <v>2187</v>
      </c>
      <c r="L55">
        <v>6436</v>
      </c>
      <c r="M55">
        <f t="shared" si="0"/>
        <v>2.942844078646548</v>
      </c>
      <c r="N55">
        <v>2140.3000000000002</v>
      </c>
      <c r="O55">
        <v>5819.96</v>
      </c>
      <c r="P55">
        <f t="shared" si="1"/>
        <v>2.7192262766901836</v>
      </c>
      <c r="Q55" s="1">
        <v>0.84189999999999998</v>
      </c>
      <c r="R55" s="1">
        <v>1</v>
      </c>
      <c r="S55">
        <v>9</v>
      </c>
      <c r="T55">
        <v>16</v>
      </c>
      <c r="U55">
        <v>16</v>
      </c>
      <c r="V55">
        <v>23.45</v>
      </c>
      <c r="W55">
        <v>276.26</v>
      </c>
      <c r="X55" s="1">
        <v>1.5E-3</v>
      </c>
      <c r="Y55" s="1">
        <v>1.8E-3</v>
      </c>
      <c r="Z55">
        <v>4991</v>
      </c>
      <c r="AA55">
        <v>2187</v>
      </c>
      <c r="AB55">
        <v>6436</v>
      </c>
      <c r="AC55">
        <v>2144.12</v>
      </c>
      <c r="AD55">
        <v>5829.95</v>
      </c>
      <c r="AE55" s="1">
        <v>0.84040000000000004</v>
      </c>
      <c r="AF55" s="1">
        <v>0.99819999999999998</v>
      </c>
    </row>
    <row r="56" spans="1:32" x14ac:dyDescent="0.3">
      <c r="A56" t="s">
        <v>84</v>
      </c>
      <c r="C56">
        <v>5000</v>
      </c>
      <c r="D56">
        <v>77</v>
      </c>
      <c r="E56">
        <v>86</v>
      </c>
      <c r="F56">
        <v>77.66</v>
      </c>
      <c r="G56">
        <v>86.07</v>
      </c>
      <c r="H56" s="1">
        <v>0.78890000000000005</v>
      </c>
      <c r="I56" s="1">
        <v>0.78890000000000005</v>
      </c>
      <c r="J56">
        <v>5000</v>
      </c>
      <c r="K56">
        <v>2288</v>
      </c>
      <c r="L56">
        <v>6732</v>
      </c>
      <c r="M56">
        <f t="shared" si="0"/>
        <v>2.9423076923076925</v>
      </c>
      <c r="N56">
        <v>2230.52</v>
      </c>
      <c r="O56">
        <v>6383.14</v>
      </c>
      <c r="P56">
        <f t="shared" si="1"/>
        <v>2.8617273102236251</v>
      </c>
      <c r="Q56" s="1">
        <v>0.78890000000000005</v>
      </c>
      <c r="R56" s="1">
        <v>1</v>
      </c>
      <c r="S56">
        <v>15</v>
      </c>
      <c r="T56">
        <v>50</v>
      </c>
      <c r="U56">
        <v>31</v>
      </c>
      <c r="V56">
        <v>42.82</v>
      </c>
      <c r="W56">
        <v>1107.8800000000001</v>
      </c>
      <c r="X56" s="1">
        <v>2.3999999999999998E-3</v>
      </c>
      <c r="Y56" s="1">
        <v>3.0000000000000001E-3</v>
      </c>
      <c r="Z56">
        <v>4985</v>
      </c>
      <c r="AA56">
        <v>2288</v>
      </c>
      <c r="AB56">
        <v>6732</v>
      </c>
      <c r="AC56">
        <v>2237.1</v>
      </c>
      <c r="AD56">
        <v>6399.01</v>
      </c>
      <c r="AE56" s="1">
        <v>0.78649999999999998</v>
      </c>
      <c r="AF56" s="1">
        <v>0.997</v>
      </c>
    </row>
    <row r="57" spans="1:32" x14ac:dyDescent="0.3">
      <c r="A57" t="s">
        <v>85</v>
      </c>
      <c r="C57">
        <v>5000</v>
      </c>
      <c r="D57">
        <v>77</v>
      </c>
      <c r="E57">
        <v>84</v>
      </c>
      <c r="F57">
        <v>77.67</v>
      </c>
      <c r="G57">
        <v>84.34</v>
      </c>
      <c r="H57" s="1">
        <v>0.89400000000000002</v>
      </c>
      <c r="I57" s="1">
        <v>0.89400000000000002</v>
      </c>
      <c r="J57">
        <v>5000</v>
      </c>
      <c r="K57">
        <v>1747</v>
      </c>
      <c r="L57">
        <v>32</v>
      </c>
      <c r="M57">
        <f t="shared" si="0"/>
        <v>1.8317115054378934E-2</v>
      </c>
      <c r="N57">
        <v>1818.06</v>
      </c>
      <c r="O57">
        <v>44.99</v>
      </c>
      <c r="P57">
        <f t="shared" si="1"/>
        <v>2.4746157992585505E-2</v>
      </c>
      <c r="Q57" s="1">
        <v>0.89400000000000002</v>
      </c>
      <c r="R57" s="1">
        <v>1</v>
      </c>
      <c r="S57">
        <v>4</v>
      </c>
      <c r="T57">
        <v>24</v>
      </c>
      <c r="U57">
        <v>25</v>
      </c>
      <c r="V57">
        <v>31.59</v>
      </c>
      <c r="W57">
        <v>615.11</v>
      </c>
      <c r="X57" s="1">
        <v>6.9999999999999999E-4</v>
      </c>
      <c r="Y57" s="1">
        <v>8.0000000000000004E-4</v>
      </c>
      <c r="Z57">
        <v>4996</v>
      </c>
      <c r="AA57">
        <v>1747</v>
      </c>
      <c r="AB57">
        <v>32</v>
      </c>
      <c r="AC57">
        <v>1819.49</v>
      </c>
      <c r="AD57">
        <v>44.54</v>
      </c>
      <c r="AE57" s="1">
        <v>0.89329999999999998</v>
      </c>
      <c r="AF57" s="1">
        <v>0.99919999999999998</v>
      </c>
    </row>
    <row r="58" spans="1:32" x14ac:dyDescent="0.3">
      <c r="A58" t="s">
        <v>86</v>
      </c>
      <c r="C58">
        <v>5000</v>
      </c>
      <c r="D58">
        <v>77</v>
      </c>
      <c r="E58">
        <v>84</v>
      </c>
      <c r="F58">
        <v>77.42</v>
      </c>
      <c r="G58">
        <v>83.91</v>
      </c>
      <c r="H58" s="1">
        <v>0.79810000000000003</v>
      </c>
      <c r="I58" s="1">
        <v>0.79810000000000003</v>
      </c>
      <c r="J58">
        <v>5000</v>
      </c>
      <c r="K58">
        <v>1911</v>
      </c>
      <c r="L58">
        <v>46</v>
      </c>
      <c r="M58">
        <f t="shared" si="0"/>
        <v>2.4071166928309785E-2</v>
      </c>
      <c r="N58">
        <v>1939.2</v>
      </c>
      <c r="O58">
        <v>72.650000000000006</v>
      </c>
      <c r="P58">
        <f t="shared" si="1"/>
        <v>3.746390264026403E-2</v>
      </c>
      <c r="Q58" s="1">
        <v>0.79810000000000003</v>
      </c>
      <c r="R58" s="1">
        <v>1</v>
      </c>
      <c r="S58">
        <v>4</v>
      </c>
      <c r="T58">
        <v>13</v>
      </c>
      <c r="U58">
        <v>105</v>
      </c>
      <c r="V58">
        <v>18.82</v>
      </c>
      <c r="W58">
        <v>3156.58</v>
      </c>
      <c r="X58" s="1">
        <v>5.9999999999999995E-4</v>
      </c>
      <c r="Y58" s="1">
        <v>8.0000000000000004E-4</v>
      </c>
      <c r="Z58">
        <v>4996</v>
      </c>
      <c r="AA58">
        <v>1911</v>
      </c>
      <c r="AB58">
        <v>46</v>
      </c>
      <c r="AC58">
        <v>1940.73</v>
      </c>
      <c r="AD58">
        <v>70.19</v>
      </c>
      <c r="AE58" s="1">
        <v>0.7974</v>
      </c>
      <c r="AF58" s="1">
        <v>0.99919999999999998</v>
      </c>
    </row>
    <row r="59" spans="1:32" x14ac:dyDescent="0.3">
      <c r="A59" t="s">
        <v>87</v>
      </c>
      <c r="C59">
        <v>5000</v>
      </c>
      <c r="D59">
        <v>77</v>
      </c>
      <c r="E59">
        <v>84</v>
      </c>
      <c r="F59">
        <v>77.83</v>
      </c>
      <c r="G59">
        <v>84.35</v>
      </c>
      <c r="H59" s="1">
        <v>0.53039999999999998</v>
      </c>
      <c r="I59" s="1">
        <v>0.53039999999999998</v>
      </c>
      <c r="J59">
        <v>5000</v>
      </c>
      <c r="K59">
        <v>1999</v>
      </c>
      <c r="L59">
        <v>29</v>
      </c>
      <c r="M59">
        <f t="shared" si="0"/>
        <v>1.4507253626813406E-2</v>
      </c>
      <c r="N59">
        <v>1938.04</v>
      </c>
      <c r="O59">
        <v>54.42</v>
      </c>
      <c r="P59">
        <f t="shared" si="1"/>
        <v>2.8079915791211742E-2</v>
      </c>
      <c r="Q59" s="1">
        <v>0.53039999999999998</v>
      </c>
      <c r="R59" s="1">
        <v>1</v>
      </c>
      <c r="S59">
        <v>9</v>
      </c>
      <c r="T59">
        <v>50</v>
      </c>
      <c r="U59">
        <v>52</v>
      </c>
      <c r="V59">
        <v>44.57</v>
      </c>
      <c r="W59">
        <v>10717.03</v>
      </c>
      <c r="X59" s="1">
        <v>1E-3</v>
      </c>
      <c r="Y59" s="1">
        <v>1.8E-3</v>
      </c>
      <c r="Z59">
        <v>4991</v>
      </c>
      <c r="AA59">
        <v>1999</v>
      </c>
      <c r="AB59">
        <v>29</v>
      </c>
      <c r="AC59">
        <v>1941.46</v>
      </c>
      <c r="AD59">
        <v>35.200000000000003</v>
      </c>
      <c r="AE59" s="1">
        <v>0.52939999999999998</v>
      </c>
      <c r="AF59" s="1">
        <v>0.99819999999999998</v>
      </c>
    </row>
    <row r="60" spans="1:32" x14ac:dyDescent="0.3">
      <c r="A60" t="s">
        <v>88</v>
      </c>
      <c r="C60">
        <v>5000</v>
      </c>
      <c r="D60">
        <v>77</v>
      </c>
      <c r="E60">
        <v>85</v>
      </c>
      <c r="F60">
        <v>77.680000000000007</v>
      </c>
      <c r="G60">
        <v>84.61</v>
      </c>
      <c r="H60" s="1">
        <v>0.4577</v>
      </c>
      <c r="I60" s="1">
        <v>0.4577</v>
      </c>
      <c r="J60">
        <v>5000</v>
      </c>
      <c r="K60">
        <v>2091</v>
      </c>
      <c r="L60">
        <v>28</v>
      </c>
      <c r="M60">
        <f t="shared" si="0"/>
        <v>1.3390722142515544E-2</v>
      </c>
      <c r="N60">
        <v>1970.67</v>
      </c>
      <c r="O60">
        <v>56.83</v>
      </c>
      <c r="P60">
        <f t="shared" si="1"/>
        <v>2.8837907919641543E-2</v>
      </c>
      <c r="Q60" s="1">
        <v>0.4577</v>
      </c>
      <c r="R60" s="1">
        <v>1</v>
      </c>
      <c r="S60">
        <v>10</v>
      </c>
      <c r="T60">
        <v>43</v>
      </c>
      <c r="U60">
        <v>27</v>
      </c>
      <c r="V60">
        <v>53.76</v>
      </c>
      <c r="W60">
        <v>10660.73</v>
      </c>
      <c r="X60" s="1">
        <v>8.9999999999999998E-4</v>
      </c>
      <c r="Y60" s="1">
        <v>2E-3</v>
      </c>
      <c r="Z60">
        <v>4990</v>
      </c>
      <c r="AA60">
        <v>2091</v>
      </c>
      <c r="AB60">
        <v>28</v>
      </c>
      <c r="AC60">
        <v>1974.51</v>
      </c>
      <c r="AD60">
        <v>35.58</v>
      </c>
      <c r="AE60" s="1">
        <v>0.45679999999999998</v>
      </c>
      <c r="AF60" s="1">
        <v>0.998</v>
      </c>
    </row>
    <row r="61" spans="1:32" x14ac:dyDescent="0.3">
      <c r="A61" t="s">
        <v>89</v>
      </c>
      <c r="C61">
        <v>5000</v>
      </c>
      <c r="D61">
        <v>77</v>
      </c>
      <c r="E61">
        <v>85</v>
      </c>
      <c r="F61">
        <v>77.819999999999993</v>
      </c>
      <c r="G61">
        <v>85.46</v>
      </c>
      <c r="H61" s="1">
        <v>0.7843</v>
      </c>
      <c r="I61" s="1">
        <v>0.7843</v>
      </c>
      <c r="J61">
        <v>5000</v>
      </c>
      <c r="K61">
        <v>1999</v>
      </c>
      <c r="L61">
        <v>2393</v>
      </c>
      <c r="M61">
        <f t="shared" si="0"/>
        <v>1.1970985492746373</v>
      </c>
      <c r="N61">
        <v>1947.53</v>
      </c>
      <c r="O61">
        <v>3374.24</v>
      </c>
      <c r="P61">
        <f t="shared" si="1"/>
        <v>1.73257408101544</v>
      </c>
      <c r="Q61" s="1">
        <v>0.7843</v>
      </c>
      <c r="R61" s="1">
        <v>1</v>
      </c>
      <c r="S61">
        <v>4</v>
      </c>
      <c r="T61">
        <v>14</v>
      </c>
      <c r="U61">
        <v>31</v>
      </c>
      <c r="V61">
        <v>25.54</v>
      </c>
      <c r="W61">
        <v>705.77</v>
      </c>
      <c r="X61" s="1">
        <v>5.9999999999999995E-4</v>
      </c>
      <c r="Y61" s="1">
        <v>8.0000000000000004E-4</v>
      </c>
      <c r="Z61">
        <v>4996</v>
      </c>
      <c r="AA61">
        <v>1999</v>
      </c>
      <c r="AB61">
        <v>2393</v>
      </c>
      <c r="AC61">
        <v>1949.07</v>
      </c>
      <c r="AD61">
        <v>3376.38</v>
      </c>
      <c r="AE61" s="1">
        <v>0.78369999999999995</v>
      </c>
      <c r="AF61" s="1">
        <v>0.99919999999999998</v>
      </c>
    </row>
    <row r="62" spans="1:32" x14ac:dyDescent="0.3">
      <c r="A62" t="s">
        <v>90</v>
      </c>
      <c r="C62">
        <v>5000</v>
      </c>
      <c r="D62">
        <v>77</v>
      </c>
      <c r="E62">
        <v>85</v>
      </c>
      <c r="F62">
        <v>77.599999999999994</v>
      </c>
      <c r="G62">
        <v>85.36</v>
      </c>
      <c r="H62" s="1">
        <v>0.68789999999999996</v>
      </c>
      <c r="I62" s="1">
        <v>0.68789999999999996</v>
      </c>
      <c r="J62">
        <v>5000</v>
      </c>
      <c r="K62">
        <v>2091</v>
      </c>
      <c r="L62">
        <v>3134</v>
      </c>
      <c r="M62">
        <f t="shared" si="0"/>
        <v>1.4988043998087039</v>
      </c>
      <c r="N62">
        <v>2039.22</v>
      </c>
      <c r="O62">
        <v>3160.5</v>
      </c>
      <c r="P62">
        <f t="shared" si="1"/>
        <v>1.5498572983787919</v>
      </c>
      <c r="Q62" s="1">
        <v>0.68789999999999996</v>
      </c>
      <c r="R62" s="1">
        <v>1</v>
      </c>
      <c r="S62">
        <v>5</v>
      </c>
      <c r="T62">
        <v>50</v>
      </c>
      <c r="U62">
        <v>44</v>
      </c>
      <c r="V62">
        <v>43.69</v>
      </c>
      <c r="W62">
        <v>20899.68</v>
      </c>
      <c r="X62" s="1">
        <v>6.9999999999999999E-4</v>
      </c>
      <c r="Y62" s="1">
        <v>1E-3</v>
      </c>
      <c r="Z62">
        <v>4995</v>
      </c>
      <c r="AA62">
        <v>2091</v>
      </c>
      <c r="AB62">
        <v>3134</v>
      </c>
      <c r="AC62">
        <v>2041.21</v>
      </c>
      <c r="AD62">
        <v>3142.75</v>
      </c>
      <c r="AE62" s="1">
        <v>0.68720000000000003</v>
      </c>
      <c r="AF62" s="1">
        <v>0.999</v>
      </c>
    </row>
    <row r="63" spans="1:32" x14ac:dyDescent="0.3">
      <c r="A63" t="s">
        <v>91</v>
      </c>
      <c r="C63">
        <v>5000</v>
      </c>
      <c r="D63">
        <v>77</v>
      </c>
      <c r="E63">
        <v>84</v>
      </c>
      <c r="F63">
        <v>77.8</v>
      </c>
      <c r="G63">
        <v>84.07</v>
      </c>
      <c r="H63" s="1">
        <v>0.94569999999999999</v>
      </c>
      <c r="I63" s="1">
        <v>0.94569999999999999</v>
      </c>
      <c r="J63">
        <v>5000</v>
      </c>
      <c r="K63">
        <v>890</v>
      </c>
      <c r="L63">
        <v>19</v>
      </c>
      <c r="M63">
        <f t="shared" si="0"/>
        <v>2.1348314606741574E-2</v>
      </c>
      <c r="N63">
        <v>924.69</v>
      </c>
      <c r="O63">
        <v>24.54</v>
      </c>
      <c r="P63">
        <f t="shared" si="1"/>
        <v>2.6538623754988156E-2</v>
      </c>
      <c r="Q63" s="1">
        <v>0.94569999999999999</v>
      </c>
      <c r="R63" s="1">
        <v>1</v>
      </c>
      <c r="S63">
        <v>5</v>
      </c>
      <c r="T63">
        <v>6</v>
      </c>
      <c r="U63">
        <v>60</v>
      </c>
      <c r="V63">
        <v>22.66</v>
      </c>
      <c r="W63">
        <v>1964.79</v>
      </c>
      <c r="X63" s="1">
        <v>8.9999999999999998E-4</v>
      </c>
      <c r="Y63" s="1">
        <v>1E-3</v>
      </c>
      <c r="Z63">
        <v>4995</v>
      </c>
      <c r="AA63">
        <v>890</v>
      </c>
      <c r="AB63">
        <v>19</v>
      </c>
      <c r="AC63">
        <v>925.6</v>
      </c>
      <c r="AD63">
        <v>22.6</v>
      </c>
      <c r="AE63" s="1">
        <v>0.94479999999999997</v>
      </c>
      <c r="AF63" s="1">
        <v>0.999</v>
      </c>
    </row>
    <row r="64" spans="1:32" x14ac:dyDescent="0.3">
      <c r="A64" t="s">
        <v>92</v>
      </c>
      <c r="C64">
        <v>5000</v>
      </c>
      <c r="D64">
        <v>76</v>
      </c>
      <c r="E64">
        <v>84</v>
      </c>
      <c r="F64">
        <v>77.14</v>
      </c>
      <c r="G64">
        <v>83.83</v>
      </c>
      <c r="H64" s="1">
        <v>0.78810000000000002</v>
      </c>
      <c r="I64" s="1">
        <v>0.78810000000000002</v>
      </c>
      <c r="J64">
        <v>5000</v>
      </c>
      <c r="K64">
        <v>851</v>
      </c>
      <c r="L64">
        <v>19</v>
      </c>
      <c r="M64">
        <f t="shared" si="0"/>
        <v>2.2326674500587545E-2</v>
      </c>
      <c r="N64">
        <v>848.31</v>
      </c>
      <c r="O64">
        <v>63.35</v>
      </c>
      <c r="P64">
        <f t="shared" si="1"/>
        <v>7.4677888979264667E-2</v>
      </c>
      <c r="Q64" s="1">
        <v>0.78810000000000002</v>
      </c>
      <c r="R64" s="1">
        <v>1</v>
      </c>
      <c r="S64">
        <v>13</v>
      </c>
      <c r="T64">
        <v>55</v>
      </c>
      <c r="U64">
        <v>19</v>
      </c>
      <c r="V64">
        <v>52.64</v>
      </c>
      <c r="W64">
        <v>15343.52</v>
      </c>
      <c r="X64" s="1">
        <v>2E-3</v>
      </c>
      <c r="Y64" s="1">
        <v>2.5999999999999999E-3</v>
      </c>
      <c r="Z64">
        <v>4987</v>
      </c>
      <c r="AA64">
        <v>851</v>
      </c>
      <c r="AB64">
        <v>19</v>
      </c>
      <c r="AC64">
        <v>850.38</v>
      </c>
      <c r="AD64">
        <v>23.52</v>
      </c>
      <c r="AE64" s="1">
        <v>0.78610000000000002</v>
      </c>
      <c r="AF64" s="1">
        <v>0.99739999999999995</v>
      </c>
    </row>
    <row r="65" spans="1:32" x14ac:dyDescent="0.3">
      <c r="A65" t="s">
        <v>93</v>
      </c>
      <c r="C65">
        <v>5000</v>
      </c>
      <c r="D65">
        <v>77</v>
      </c>
      <c r="E65">
        <v>84</v>
      </c>
      <c r="F65">
        <v>77.69</v>
      </c>
      <c r="G65">
        <v>84.08</v>
      </c>
      <c r="H65" s="1">
        <v>0.85760000000000003</v>
      </c>
      <c r="I65" s="1">
        <v>0.85760000000000003</v>
      </c>
      <c r="J65">
        <v>5000</v>
      </c>
      <c r="K65">
        <v>1114</v>
      </c>
      <c r="L65">
        <v>27</v>
      </c>
      <c r="M65">
        <f t="shared" si="0"/>
        <v>2.423698384201077E-2</v>
      </c>
      <c r="N65">
        <v>1136.3699999999999</v>
      </c>
      <c r="O65">
        <v>30.87</v>
      </c>
      <c r="P65">
        <f t="shared" si="1"/>
        <v>2.7165447873491913E-2</v>
      </c>
      <c r="Q65" s="1">
        <v>0.85760000000000003</v>
      </c>
      <c r="R65" s="1">
        <v>1</v>
      </c>
      <c r="S65">
        <v>4</v>
      </c>
      <c r="T65">
        <v>7</v>
      </c>
      <c r="U65">
        <v>12</v>
      </c>
      <c r="V65">
        <v>52.92</v>
      </c>
      <c r="W65">
        <v>362.19</v>
      </c>
      <c r="X65" s="1">
        <v>6.9999999999999999E-4</v>
      </c>
      <c r="Y65" s="1">
        <v>8.0000000000000004E-4</v>
      </c>
      <c r="Z65">
        <v>4996</v>
      </c>
      <c r="AA65">
        <v>1114</v>
      </c>
      <c r="AB65">
        <v>27</v>
      </c>
      <c r="AC65">
        <v>1137.24</v>
      </c>
      <c r="AD65">
        <v>30.6</v>
      </c>
      <c r="AE65" s="1">
        <v>0.8569</v>
      </c>
      <c r="AF65" s="1">
        <v>0.99919999999999998</v>
      </c>
    </row>
    <row r="66" spans="1:32" x14ac:dyDescent="0.3">
      <c r="A66" t="s">
        <v>94</v>
      </c>
      <c r="C66">
        <v>5000</v>
      </c>
      <c r="D66">
        <v>77</v>
      </c>
      <c r="E66">
        <v>84</v>
      </c>
      <c r="F66">
        <v>77.66</v>
      </c>
      <c r="G66">
        <v>83.96</v>
      </c>
      <c r="H66" s="1">
        <v>0.79079999999999995</v>
      </c>
      <c r="I66" s="1">
        <v>0.79079999999999995</v>
      </c>
      <c r="J66">
        <v>5000</v>
      </c>
      <c r="K66">
        <v>813</v>
      </c>
      <c r="L66">
        <v>69</v>
      </c>
      <c r="M66">
        <f t="shared" si="0"/>
        <v>8.4870848708487087E-2</v>
      </c>
      <c r="N66">
        <v>831.05</v>
      </c>
      <c r="O66">
        <v>82.61</v>
      </c>
      <c r="P66">
        <f t="shared" si="1"/>
        <v>9.940436796823296E-2</v>
      </c>
      <c r="Q66" s="1">
        <v>0.79079999999999995</v>
      </c>
      <c r="R66" s="1">
        <v>1</v>
      </c>
      <c r="S66">
        <v>4</v>
      </c>
      <c r="T66">
        <v>9</v>
      </c>
      <c r="U66">
        <v>7</v>
      </c>
      <c r="V66">
        <v>20.02</v>
      </c>
      <c r="W66">
        <v>1246.94</v>
      </c>
      <c r="X66" s="1">
        <v>5.9999999999999995E-4</v>
      </c>
      <c r="Y66" s="1">
        <v>8.0000000000000004E-4</v>
      </c>
      <c r="Z66">
        <v>4996</v>
      </c>
      <c r="AA66">
        <v>813</v>
      </c>
      <c r="AB66">
        <v>69</v>
      </c>
      <c r="AC66">
        <v>831.69</v>
      </c>
      <c r="AD66">
        <v>81.680000000000007</v>
      </c>
      <c r="AE66" s="1">
        <v>0.79010000000000002</v>
      </c>
      <c r="AF66" s="1">
        <v>0.99919999999999998</v>
      </c>
    </row>
    <row r="67" spans="1:32" x14ac:dyDescent="0.3">
      <c r="A67" t="s">
        <v>95</v>
      </c>
      <c r="C67">
        <v>5000</v>
      </c>
      <c r="D67">
        <v>77</v>
      </c>
      <c r="E67">
        <v>84</v>
      </c>
      <c r="F67">
        <v>77.55</v>
      </c>
      <c r="G67">
        <v>83.96</v>
      </c>
      <c r="H67" s="1">
        <v>0.82989999999999997</v>
      </c>
      <c r="I67" s="1">
        <v>0.82989999999999997</v>
      </c>
      <c r="J67">
        <v>5000</v>
      </c>
      <c r="K67">
        <v>1334</v>
      </c>
      <c r="L67">
        <v>55</v>
      </c>
      <c r="M67">
        <f t="shared" si="0"/>
        <v>4.1229385307346329E-2</v>
      </c>
      <c r="N67">
        <v>1381.68</v>
      </c>
      <c r="O67">
        <v>304.29000000000002</v>
      </c>
      <c r="P67">
        <f t="shared" si="1"/>
        <v>0.22023189161021367</v>
      </c>
      <c r="Q67" s="1">
        <v>0.82989999999999997</v>
      </c>
      <c r="R67" s="1">
        <v>1</v>
      </c>
      <c r="S67">
        <v>3</v>
      </c>
      <c r="T67">
        <v>35</v>
      </c>
      <c r="U67">
        <v>5</v>
      </c>
      <c r="V67">
        <v>37.65</v>
      </c>
      <c r="W67">
        <v>5.4</v>
      </c>
      <c r="X67" s="1">
        <v>5.0000000000000001E-4</v>
      </c>
      <c r="Y67" s="1">
        <v>5.9999999999999995E-4</v>
      </c>
      <c r="Z67">
        <v>4997</v>
      </c>
      <c r="AA67">
        <v>1334</v>
      </c>
      <c r="AB67">
        <v>55</v>
      </c>
      <c r="AC67">
        <v>1382.48</v>
      </c>
      <c r="AD67">
        <v>304.47000000000003</v>
      </c>
      <c r="AE67" s="1">
        <v>0.82940000000000003</v>
      </c>
      <c r="AF67" s="1">
        <v>0.99939999999999996</v>
      </c>
    </row>
    <row r="68" spans="1:32" x14ac:dyDescent="0.3">
      <c r="A68" t="s">
        <v>96</v>
      </c>
      <c r="C68">
        <v>5000</v>
      </c>
      <c r="D68">
        <v>77</v>
      </c>
      <c r="E68">
        <v>84</v>
      </c>
      <c r="F68">
        <v>77.66</v>
      </c>
      <c r="G68">
        <v>84.15</v>
      </c>
      <c r="H68" s="1">
        <v>0.91069999999999995</v>
      </c>
      <c r="I68" s="1">
        <v>0.91069999999999995</v>
      </c>
      <c r="J68">
        <v>5000</v>
      </c>
      <c r="K68">
        <v>1334</v>
      </c>
      <c r="L68">
        <v>231</v>
      </c>
      <c r="M68">
        <f t="shared" ref="M68:M98" si="2">L68/K68</f>
        <v>0.17316341829085458</v>
      </c>
      <c r="N68">
        <v>1311.27</v>
      </c>
      <c r="O68">
        <v>568.58000000000004</v>
      </c>
      <c r="P68">
        <f t="shared" ref="P68:P98" si="3">O68/N68</f>
        <v>0.43361016419196663</v>
      </c>
      <c r="Q68" s="1">
        <v>0.91069999999999995</v>
      </c>
      <c r="R68" s="1">
        <v>1</v>
      </c>
      <c r="S68">
        <v>4</v>
      </c>
      <c r="T68">
        <v>51</v>
      </c>
      <c r="U68">
        <v>132</v>
      </c>
      <c r="V68">
        <v>54.18</v>
      </c>
      <c r="W68">
        <v>4025.18</v>
      </c>
      <c r="X68" s="1">
        <v>6.9999999999999999E-4</v>
      </c>
      <c r="Y68" s="1">
        <v>8.0000000000000004E-4</v>
      </c>
      <c r="Z68">
        <v>4996</v>
      </c>
      <c r="AA68">
        <v>1334</v>
      </c>
      <c r="AB68">
        <v>231</v>
      </c>
      <c r="AC68">
        <v>1312.27</v>
      </c>
      <c r="AD68">
        <v>565.80999999999995</v>
      </c>
      <c r="AE68" s="1">
        <v>0.91</v>
      </c>
      <c r="AF68" s="1">
        <v>0.99919999999999998</v>
      </c>
    </row>
    <row r="69" spans="1:32" x14ac:dyDescent="0.3">
      <c r="A69" t="s">
        <v>97</v>
      </c>
      <c r="C69">
        <v>5000</v>
      </c>
      <c r="D69">
        <v>77</v>
      </c>
      <c r="E69">
        <v>84</v>
      </c>
      <c r="F69">
        <v>77.709999999999994</v>
      </c>
      <c r="G69">
        <v>83.84</v>
      </c>
      <c r="H69" s="1">
        <v>0.89880000000000004</v>
      </c>
      <c r="I69" s="1">
        <v>0.89880000000000004</v>
      </c>
      <c r="J69">
        <v>5000</v>
      </c>
      <c r="K69">
        <v>1114</v>
      </c>
      <c r="L69">
        <v>25</v>
      </c>
      <c r="M69">
        <f t="shared" si="2"/>
        <v>2.244165170556553E-2</v>
      </c>
      <c r="N69">
        <v>1136.01</v>
      </c>
      <c r="O69">
        <v>30.02</v>
      </c>
      <c r="P69">
        <f t="shared" si="3"/>
        <v>2.6425823716340526E-2</v>
      </c>
      <c r="Q69" s="1">
        <v>0.89880000000000004</v>
      </c>
      <c r="R69" s="1">
        <v>1</v>
      </c>
      <c r="S69">
        <v>4</v>
      </c>
      <c r="T69">
        <v>51</v>
      </c>
      <c r="U69">
        <v>30</v>
      </c>
      <c r="V69">
        <v>51.95</v>
      </c>
      <c r="W69">
        <v>459.03</v>
      </c>
      <c r="X69" s="1">
        <v>6.9999999999999999E-4</v>
      </c>
      <c r="Y69" s="1">
        <v>8.0000000000000004E-4</v>
      </c>
      <c r="Z69">
        <v>4995</v>
      </c>
      <c r="AA69">
        <v>1114</v>
      </c>
      <c r="AB69">
        <v>25</v>
      </c>
      <c r="AC69">
        <v>1137.0999999999999</v>
      </c>
      <c r="AD69">
        <v>29.68</v>
      </c>
      <c r="AE69" s="1">
        <v>0.89790000000000003</v>
      </c>
      <c r="AF69" s="1">
        <v>0.999</v>
      </c>
    </row>
    <row r="70" spans="1:32" x14ac:dyDescent="0.3">
      <c r="A70" t="s">
        <v>98</v>
      </c>
      <c r="C70">
        <v>5000</v>
      </c>
      <c r="D70">
        <v>77</v>
      </c>
      <c r="E70">
        <v>84</v>
      </c>
      <c r="F70">
        <v>78.12</v>
      </c>
      <c r="G70">
        <v>84.15</v>
      </c>
      <c r="H70" s="1">
        <v>0.82689999999999997</v>
      </c>
      <c r="I70" s="1">
        <v>0.82689999999999997</v>
      </c>
      <c r="J70">
        <v>5000</v>
      </c>
      <c r="K70">
        <v>1114</v>
      </c>
      <c r="L70">
        <v>31</v>
      </c>
      <c r="M70">
        <f t="shared" si="2"/>
        <v>2.7827648114901255E-2</v>
      </c>
      <c r="N70">
        <v>1113.42</v>
      </c>
      <c r="O70">
        <v>55.57</v>
      </c>
      <c r="P70">
        <f t="shared" si="3"/>
        <v>4.9909288498500112E-2</v>
      </c>
      <c r="Q70" s="1">
        <v>0.82689999999999997</v>
      </c>
      <c r="R70" s="1">
        <v>1</v>
      </c>
      <c r="S70">
        <v>13</v>
      </c>
      <c r="T70">
        <v>63</v>
      </c>
      <c r="U70">
        <v>40</v>
      </c>
      <c r="V70">
        <v>51.7</v>
      </c>
      <c r="W70">
        <v>2106.35</v>
      </c>
      <c r="X70" s="1">
        <v>2.0999999999999999E-3</v>
      </c>
      <c r="Y70" s="1">
        <v>2.5999999999999999E-3</v>
      </c>
      <c r="Z70">
        <v>4987</v>
      </c>
      <c r="AA70">
        <v>1114</v>
      </c>
      <c r="AB70">
        <v>31</v>
      </c>
      <c r="AC70">
        <v>1116.18</v>
      </c>
      <c r="AD70">
        <v>50.22</v>
      </c>
      <c r="AE70" s="1">
        <v>0.82469999999999999</v>
      </c>
      <c r="AF70" s="1">
        <v>0.99739999999999995</v>
      </c>
    </row>
    <row r="71" spans="1:32" x14ac:dyDescent="0.3">
      <c r="A71" t="s">
        <v>99</v>
      </c>
      <c r="C71">
        <v>5000</v>
      </c>
      <c r="D71">
        <v>77</v>
      </c>
      <c r="E71">
        <v>84</v>
      </c>
      <c r="F71">
        <v>77.819999999999993</v>
      </c>
      <c r="G71">
        <v>84.19</v>
      </c>
      <c r="H71" s="1">
        <v>0.61480000000000001</v>
      </c>
      <c r="I71" s="1">
        <v>0.61480000000000001</v>
      </c>
      <c r="J71">
        <v>5000</v>
      </c>
      <c r="K71">
        <v>1018</v>
      </c>
      <c r="L71">
        <v>31</v>
      </c>
      <c r="M71">
        <f t="shared" si="2"/>
        <v>3.0451866404715127E-2</v>
      </c>
      <c r="N71">
        <v>1005.14</v>
      </c>
      <c r="O71">
        <v>44.53</v>
      </c>
      <c r="P71">
        <f t="shared" si="3"/>
        <v>4.430228624868178E-2</v>
      </c>
      <c r="Q71" s="1">
        <v>0.61480000000000001</v>
      </c>
      <c r="R71" s="1">
        <v>1</v>
      </c>
      <c r="S71">
        <v>10</v>
      </c>
      <c r="T71">
        <v>49</v>
      </c>
      <c r="U71">
        <v>144</v>
      </c>
      <c r="V71">
        <v>53.7</v>
      </c>
      <c r="W71">
        <v>2211.5700000000002</v>
      </c>
      <c r="X71" s="1">
        <v>1.1999999999999999E-3</v>
      </c>
      <c r="Y71" s="1">
        <v>2E-3</v>
      </c>
      <c r="Z71">
        <v>4990</v>
      </c>
      <c r="AA71">
        <v>1018</v>
      </c>
      <c r="AB71">
        <v>31</v>
      </c>
      <c r="AC71">
        <v>1007.05</v>
      </c>
      <c r="AD71">
        <v>40.19</v>
      </c>
      <c r="AE71" s="1">
        <v>0.61350000000000005</v>
      </c>
      <c r="AF71" s="1">
        <v>0.998</v>
      </c>
    </row>
    <row r="72" spans="1:32" x14ac:dyDescent="0.3">
      <c r="A72" t="s">
        <v>100</v>
      </c>
      <c r="C72">
        <v>5000</v>
      </c>
      <c r="D72">
        <v>78</v>
      </c>
      <c r="E72">
        <v>84</v>
      </c>
      <c r="F72">
        <v>78.489999999999995</v>
      </c>
      <c r="G72">
        <v>84.12</v>
      </c>
      <c r="H72" s="1">
        <v>0.52529999999999999</v>
      </c>
      <c r="I72" s="1">
        <v>0.52529999999999999</v>
      </c>
      <c r="J72">
        <v>5000</v>
      </c>
      <c r="K72">
        <v>973</v>
      </c>
      <c r="L72">
        <v>31</v>
      </c>
      <c r="M72">
        <f t="shared" si="2"/>
        <v>3.1860226104830421E-2</v>
      </c>
      <c r="N72">
        <v>1002.5</v>
      </c>
      <c r="O72">
        <v>52.47</v>
      </c>
      <c r="P72">
        <f t="shared" si="3"/>
        <v>5.2339152119700749E-2</v>
      </c>
      <c r="Q72" s="1">
        <v>0.52529999999999999</v>
      </c>
      <c r="R72" s="1">
        <v>1</v>
      </c>
      <c r="S72">
        <v>7</v>
      </c>
      <c r="T72">
        <v>48</v>
      </c>
      <c r="U72">
        <v>29</v>
      </c>
      <c r="V72">
        <v>44.05</v>
      </c>
      <c r="W72">
        <v>1430.84</v>
      </c>
      <c r="X72" s="1">
        <v>6.9999999999999999E-4</v>
      </c>
      <c r="Y72" s="1">
        <v>1.4E-3</v>
      </c>
      <c r="Z72">
        <v>4993</v>
      </c>
      <c r="AA72">
        <v>973</v>
      </c>
      <c r="AB72">
        <v>31</v>
      </c>
      <c r="AC72">
        <v>1003.84</v>
      </c>
      <c r="AD72">
        <v>50.54</v>
      </c>
      <c r="AE72" s="1">
        <v>0.52459999999999996</v>
      </c>
      <c r="AF72" s="1">
        <v>0.99860000000000004</v>
      </c>
    </row>
    <row r="73" spans="1:32" x14ac:dyDescent="0.3">
      <c r="A73" t="s">
        <v>101</v>
      </c>
      <c r="C73">
        <v>5000</v>
      </c>
      <c r="D73">
        <v>77</v>
      </c>
      <c r="E73">
        <v>84</v>
      </c>
      <c r="F73">
        <v>78.03</v>
      </c>
      <c r="G73">
        <v>83.98</v>
      </c>
      <c r="H73" s="1">
        <v>0.5837</v>
      </c>
      <c r="I73" s="1">
        <v>0.5837</v>
      </c>
      <c r="J73">
        <v>5000</v>
      </c>
      <c r="K73">
        <v>1065</v>
      </c>
      <c r="L73">
        <v>38</v>
      </c>
      <c r="M73">
        <f t="shared" si="2"/>
        <v>3.5680751173708919E-2</v>
      </c>
      <c r="N73">
        <v>1044.23</v>
      </c>
      <c r="O73">
        <v>100.47</v>
      </c>
      <c r="P73">
        <f t="shared" si="3"/>
        <v>9.6214435517079575E-2</v>
      </c>
      <c r="Q73" s="1">
        <v>0.5837</v>
      </c>
      <c r="R73" s="1">
        <v>1</v>
      </c>
      <c r="S73">
        <v>13</v>
      </c>
      <c r="T73">
        <v>32</v>
      </c>
      <c r="U73">
        <v>118</v>
      </c>
      <c r="V73">
        <v>43</v>
      </c>
      <c r="W73">
        <v>4141.8900000000003</v>
      </c>
      <c r="X73" s="1">
        <v>1.5E-3</v>
      </c>
      <c r="Y73" s="1">
        <v>2.5999999999999999E-3</v>
      </c>
      <c r="Z73">
        <v>4987</v>
      </c>
      <c r="AA73">
        <v>1065</v>
      </c>
      <c r="AB73">
        <v>38</v>
      </c>
      <c r="AC73">
        <v>1046.8399999999999</v>
      </c>
      <c r="AD73">
        <v>89.94</v>
      </c>
      <c r="AE73" s="1">
        <v>0.58220000000000005</v>
      </c>
      <c r="AF73" s="1">
        <v>0.99739999999999995</v>
      </c>
    </row>
    <row r="74" spans="1:32" x14ac:dyDescent="0.3">
      <c r="A74" t="s">
        <v>102</v>
      </c>
      <c r="C74">
        <v>5000</v>
      </c>
      <c r="D74">
        <v>78</v>
      </c>
      <c r="E74">
        <v>84</v>
      </c>
      <c r="F74">
        <v>78.47</v>
      </c>
      <c r="G74">
        <v>84.44</v>
      </c>
      <c r="H74" s="1">
        <v>0.54090000000000005</v>
      </c>
      <c r="I74" s="1">
        <v>0.54090000000000005</v>
      </c>
      <c r="J74">
        <v>5000</v>
      </c>
      <c r="K74">
        <v>1114</v>
      </c>
      <c r="L74">
        <v>55</v>
      </c>
      <c r="M74">
        <f t="shared" si="2"/>
        <v>4.9371633752244168E-2</v>
      </c>
      <c r="N74">
        <v>1163.9000000000001</v>
      </c>
      <c r="O74">
        <v>246.63</v>
      </c>
      <c r="P74">
        <f t="shared" si="3"/>
        <v>0.21189964773605977</v>
      </c>
      <c r="Q74" s="1">
        <v>0.54090000000000005</v>
      </c>
      <c r="R74" s="1">
        <v>1</v>
      </c>
      <c r="S74">
        <v>15</v>
      </c>
      <c r="T74">
        <v>50</v>
      </c>
      <c r="U74">
        <v>44</v>
      </c>
      <c r="V74">
        <v>53.82</v>
      </c>
      <c r="W74">
        <v>582.82000000000005</v>
      </c>
      <c r="X74" s="1">
        <v>1.6000000000000001E-3</v>
      </c>
      <c r="Y74" s="1">
        <v>3.0000000000000001E-3</v>
      </c>
      <c r="Z74">
        <v>4985</v>
      </c>
      <c r="AA74">
        <v>1114</v>
      </c>
      <c r="AB74">
        <v>55</v>
      </c>
      <c r="AC74">
        <v>1167.24</v>
      </c>
      <c r="AD74">
        <v>245.62</v>
      </c>
      <c r="AE74" s="1">
        <v>0.5393</v>
      </c>
      <c r="AF74" s="1">
        <v>0.997</v>
      </c>
    </row>
    <row r="75" spans="1:32" x14ac:dyDescent="0.3">
      <c r="A75" t="s">
        <v>103</v>
      </c>
      <c r="C75">
        <v>5000</v>
      </c>
      <c r="D75">
        <v>78</v>
      </c>
      <c r="E75">
        <v>84</v>
      </c>
      <c r="F75">
        <v>78.28</v>
      </c>
      <c r="G75">
        <v>84.39</v>
      </c>
      <c r="H75" s="1">
        <v>0.94289999999999996</v>
      </c>
      <c r="I75" s="1">
        <v>0.94289999999999996</v>
      </c>
      <c r="J75">
        <v>5000</v>
      </c>
      <c r="K75">
        <v>474</v>
      </c>
      <c r="L75">
        <v>21</v>
      </c>
      <c r="M75">
        <f t="shared" si="2"/>
        <v>4.4303797468354431E-2</v>
      </c>
      <c r="N75">
        <v>502.64</v>
      </c>
      <c r="O75">
        <v>26.64</v>
      </c>
      <c r="P75">
        <f t="shared" si="3"/>
        <v>5.3000159159637121E-2</v>
      </c>
      <c r="Q75" s="1">
        <v>0.94289999999999996</v>
      </c>
      <c r="R75" s="1">
        <v>1</v>
      </c>
      <c r="S75">
        <v>6</v>
      </c>
      <c r="T75">
        <v>45</v>
      </c>
      <c r="U75">
        <v>13</v>
      </c>
      <c r="V75">
        <v>52.95</v>
      </c>
      <c r="W75">
        <v>388.86</v>
      </c>
      <c r="X75" s="1">
        <v>1.1000000000000001E-3</v>
      </c>
      <c r="Y75" s="1">
        <v>1.1999999999999999E-3</v>
      </c>
      <c r="Z75">
        <v>4994</v>
      </c>
      <c r="AA75">
        <v>474</v>
      </c>
      <c r="AB75">
        <v>21</v>
      </c>
      <c r="AC75">
        <v>503.18</v>
      </c>
      <c r="AD75">
        <v>26.2</v>
      </c>
      <c r="AE75" s="1">
        <v>0.94169999999999998</v>
      </c>
      <c r="AF75" s="1">
        <v>0.99880000000000002</v>
      </c>
    </row>
    <row r="76" spans="1:32" x14ac:dyDescent="0.3">
      <c r="A76" t="s">
        <v>104</v>
      </c>
      <c r="C76">
        <v>5000</v>
      </c>
      <c r="D76">
        <v>77</v>
      </c>
      <c r="E76">
        <v>84</v>
      </c>
      <c r="F76">
        <v>77.760000000000005</v>
      </c>
      <c r="G76">
        <v>83.93</v>
      </c>
      <c r="H76" s="1">
        <v>0.85019999999999996</v>
      </c>
      <c r="I76" s="1">
        <v>0.85019999999999996</v>
      </c>
      <c r="J76">
        <v>5000</v>
      </c>
      <c r="K76">
        <v>396</v>
      </c>
      <c r="L76">
        <v>27</v>
      </c>
      <c r="M76">
        <f t="shared" si="2"/>
        <v>6.8181818181818177E-2</v>
      </c>
      <c r="N76">
        <v>413.73</v>
      </c>
      <c r="O76">
        <v>61.41</v>
      </c>
      <c r="P76">
        <f t="shared" si="3"/>
        <v>0.14843013559567833</v>
      </c>
      <c r="Q76" s="1">
        <v>0.85019999999999996</v>
      </c>
      <c r="R76" s="1">
        <v>1</v>
      </c>
      <c r="S76">
        <v>10</v>
      </c>
      <c r="T76">
        <v>49</v>
      </c>
      <c r="U76">
        <v>165</v>
      </c>
      <c r="V76">
        <v>77.349999999999994</v>
      </c>
      <c r="W76">
        <v>3284.26</v>
      </c>
      <c r="X76" s="1">
        <v>1.6999999999999999E-3</v>
      </c>
      <c r="Y76" s="1">
        <v>2E-3</v>
      </c>
      <c r="Z76">
        <v>4992</v>
      </c>
      <c r="AA76">
        <v>396</v>
      </c>
      <c r="AB76">
        <v>27</v>
      </c>
      <c r="AC76">
        <v>414.29</v>
      </c>
      <c r="AD76">
        <v>54.99</v>
      </c>
      <c r="AE76" s="1">
        <v>0.8488</v>
      </c>
      <c r="AF76" s="1">
        <v>0.99839999999999995</v>
      </c>
    </row>
    <row r="77" spans="1:32" x14ac:dyDescent="0.3">
      <c r="A77" t="s">
        <v>105</v>
      </c>
      <c r="C77">
        <v>5000</v>
      </c>
      <c r="D77">
        <v>78</v>
      </c>
      <c r="E77">
        <v>84</v>
      </c>
      <c r="F77">
        <v>78.73</v>
      </c>
      <c r="G77">
        <v>83.71</v>
      </c>
      <c r="H77" s="1">
        <v>0.92849999999999999</v>
      </c>
      <c r="I77" s="1">
        <v>0.92849999999999999</v>
      </c>
      <c r="J77">
        <v>5000</v>
      </c>
      <c r="K77">
        <v>414</v>
      </c>
      <c r="L77">
        <v>23</v>
      </c>
      <c r="M77">
        <f t="shared" si="2"/>
        <v>5.5555555555555552E-2</v>
      </c>
      <c r="N77">
        <v>440.03</v>
      </c>
      <c r="O77">
        <v>33</v>
      </c>
      <c r="P77">
        <f t="shared" si="3"/>
        <v>7.4994886712269629E-2</v>
      </c>
      <c r="Q77" s="1">
        <v>0.92849999999999999</v>
      </c>
      <c r="R77" s="1">
        <v>1</v>
      </c>
      <c r="S77">
        <v>8</v>
      </c>
      <c r="T77">
        <v>47</v>
      </c>
      <c r="U77">
        <v>151</v>
      </c>
      <c r="V77">
        <v>50.53</v>
      </c>
      <c r="W77">
        <v>3405.94</v>
      </c>
      <c r="X77" s="1">
        <v>1.5E-3</v>
      </c>
      <c r="Y77" s="1">
        <v>1.6000000000000001E-3</v>
      </c>
      <c r="Z77">
        <v>4992</v>
      </c>
      <c r="AA77">
        <v>414</v>
      </c>
      <c r="AB77">
        <v>23</v>
      </c>
      <c r="AC77">
        <v>440.66</v>
      </c>
      <c r="AD77">
        <v>27.6</v>
      </c>
      <c r="AE77" s="1">
        <v>0.92700000000000005</v>
      </c>
      <c r="AF77" s="1">
        <v>0.99839999999999995</v>
      </c>
    </row>
    <row r="78" spans="1:32" x14ac:dyDescent="0.3">
      <c r="A78" t="s">
        <v>106</v>
      </c>
      <c r="C78">
        <v>5000</v>
      </c>
      <c r="D78">
        <v>76</v>
      </c>
      <c r="E78">
        <v>84</v>
      </c>
      <c r="F78">
        <v>77.83</v>
      </c>
      <c r="G78">
        <v>83.57</v>
      </c>
      <c r="H78" s="1">
        <v>0.88900000000000001</v>
      </c>
      <c r="I78" s="1">
        <v>0.88900000000000001</v>
      </c>
      <c r="J78">
        <v>5000</v>
      </c>
      <c r="K78">
        <v>346</v>
      </c>
      <c r="L78">
        <v>33</v>
      </c>
      <c r="M78">
        <f t="shared" si="2"/>
        <v>9.5375722543352595E-2</v>
      </c>
      <c r="N78">
        <v>361.46</v>
      </c>
      <c r="O78">
        <v>45.71</v>
      </c>
      <c r="P78">
        <f t="shared" si="3"/>
        <v>0.12645935926520224</v>
      </c>
      <c r="Q78" s="1">
        <v>0.88900000000000001</v>
      </c>
      <c r="R78" s="1">
        <v>1</v>
      </c>
      <c r="S78">
        <v>24</v>
      </c>
      <c r="T78">
        <v>123</v>
      </c>
      <c r="U78">
        <v>26</v>
      </c>
      <c r="V78">
        <v>103.02</v>
      </c>
      <c r="W78">
        <v>507.19</v>
      </c>
      <c r="X78" s="1">
        <v>4.3E-3</v>
      </c>
      <c r="Y78" s="1">
        <v>4.7999999999999996E-3</v>
      </c>
      <c r="Z78">
        <v>4982</v>
      </c>
      <c r="AA78">
        <v>346</v>
      </c>
      <c r="AB78">
        <v>33</v>
      </c>
      <c r="AC78">
        <v>362.47</v>
      </c>
      <c r="AD78">
        <v>43.47</v>
      </c>
      <c r="AE78" s="1">
        <v>0.88580000000000003</v>
      </c>
      <c r="AF78" s="1">
        <v>0.99639999999999995</v>
      </c>
    </row>
    <row r="79" spans="1:32" x14ac:dyDescent="0.3">
      <c r="A79" t="s">
        <v>107</v>
      </c>
      <c r="C79">
        <v>5000</v>
      </c>
      <c r="D79">
        <v>77</v>
      </c>
      <c r="E79">
        <v>83</v>
      </c>
      <c r="F79">
        <v>78.25</v>
      </c>
      <c r="G79">
        <v>83.48</v>
      </c>
      <c r="H79" s="1">
        <v>0.89329999999999998</v>
      </c>
      <c r="I79" s="1">
        <v>0.89329999999999998</v>
      </c>
      <c r="J79">
        <v>5000</v>
      </c>
      <c r="K79">
        <v>542</v>
      </c>
      <c r="L79">
        <v>23</v>
      </c>
      <c r="M79">
        <f t="shared" si="2"/>
        <v>4.2435424354243544E-2</v>
      </c>
      <c r="N79">
        <v>572.35</v>
      </c>
      <c r="O79">
        <v>30.23</v>
      </c>
      <c r="P79">
        <f t="shared" si="3"/>
        <v>5.2817332052066041E-2</v>
      </c>
      <c r="Q79" s="1">
        <v>0.89329999999999998</v>
      </c>
      <c r="R79" s="1">
        <v>1</v>
      </c>
      <c r="S79">
        <v>5</v>
      </c>
      <c r="T79">
        <v>55</v>
      </c>
      <c r="U79">
        <v>302</v>
      </c>
      <c r="V79">
        <v>41.38</v>
      </c>
      <c r="W79">
        <v>1079.52</v>
      </c>
      <c r="X79" s="1">
        <v>8.9999999999999998E-4</v>
      </c>
      <c r="Y79" s="1">
        <v>1E-3</v>
      </c>
      <c r="Z79">
        <v>4995</v>
      </c>
      <c r="AA79">
        <v>542</v>
      </c>
      <c r="AB79">
        <v>23</v>
      </c>
      <c r="AC79">
        <v>572.88</v>
      </c>
      <c r="AD79">
        <v>29.18</v>
      </c>
      <c r="AE79" s="1">
        <v>0.89239999999999997</v>
      </c>
      <c r="AF79" s="1">
        <v>0.999</v>
      </c>
    </row>
    <row r="80" spans="1:32" x14ac:dyDescent="0.3">
      <c r="A80" t="s">
        <v>108</v>
      </c>
      <c r="C80">
        <v>5000</v>
      </c>
      <c r="D80">
        <v>77</v>
      </c>
      <c r="E80">
        <v>84</v>
      </c>
      <c r="F80">
        <v>78.27</v>
      </c>
      <c r="G80">
        <v>83.67</v>
      </c>
      <c r="H80" s="1">
        <v>0.9073</v>
      </c>
      <c r="I80" s="1">
        <v>0.9073</v>
      </c>
      <c r="J80">
        <v>5000</v>
      </c>
      <c r="K80">
        <v>496</v>
      </c>
      <c r="L80">
        <v>25</v>
      </c>
      <c r="M80">
        <f t="shared" si="2"/>
        <v>5.040322580645161E-2</v>
      </c>
      <c r="N80">
        <v>518.84</v>
      </c>
      <c r="O80">
        <v>71.209999999999994</v>
      </c>
      <c r="P80">
        <f t="shared" si="3"/>
        <v>0.1372484773726004</v>
      </c>
      <c r="Q80" s="1">
        <v>0.9073</v>
      </c>
      <c r="R80" s="1">
        <v>1</v>
      </c>
      <c r="S80">
        <v>5</v>
      </c>
      <c r="T80">
        <v>55</v>
      </c>
      <c r="U80">
        <v>1670</v>
      </c>
      <c r="V80">
        <v>71.22</v>
      </c>
      <c r="W80">
        <v>38668.51</v>
      </c>
      <c r="X80" s="1">
        <v>8.9999999999999998E-4</v>
      </c>
      <c r="Y80" s="1">
        <v>1E-3</v>
      </c>
      <c r="Z80">
        <v>4995</v>
      </c>
      <c r="AA80">
        <v>496</v>
      </c>
      <c r="AB80">
        <v>25</v>
      </c>
      <c r="AC80">
        <v>519.29</v>
      </c>
      <c r="AD80">
        <v>32.57</v>
      </c>
      <c r="AE80" s="1">
        <v>0.90639999999999998</v>
      </c>
      <c r="AF80" s="1">
        <v>0.999</v>
      </c>
    </row>
    <row r="81" spans="1:32" x14ac:dyDescent="0.3">
      <c r="A81" t="s">
        <v>109</v>
      </c>
      <c r="C81">
        <v>5000</v>
      </c>
      <c r="D81">
        <v>77</v>
      </c>
      <c r="E81">
        <v>84</v>
      </c>
      <c r="F81">
        <v>78.16</v>
      </c>
      <c r="G81">
        <v>83.61</v>
      </c>
      <c r="H81" s="1">
        <v>0.89770000000000005</v>
      </c>
      <c r="I81" s="1">
        <v>0.89770000000000005</v>
      </c>
      <c r="J81">
        <v>5000</v>
      </c>
      <c r="K81">
        <v>453</v>
      </c>
      <c r="L81">
        <v>25</v>
      </c>
      <c r="M81">
        <f t="shared" si="2"/>
        <v>5.518763796909492E-2</v>
      </c>
      <c r="N81">
        <v>462.58</v>
      </c>
      <c r="O81">
        <v>31.24</v>
      </c>
      <c r="P81">
        <f t="shared" si="3"/>
        <v>6.753426434346492E-2</v>
      </c>
      <c r="Q81" s="1">
        <v>0.89770000000000005</v>
      </c>
      <c r="R81" s="1">
        <v>1</v>
      </c>
      <c r="S81">
        <v>4</v>
      </c>
      <c r="T81">
        <v>51</v>
      </c>
      <c r="U81">
        <v>24</v>
      </c>
      <c r="V81">
        <v>62.46</v>
      </c>
      <c r="W81">
        <v>1106.54</v>
      </c>
      <c r="X81" s="1">
        <v>6.9999999999999999E-4</v>
      </c>
      <c r="Y81" s="1">
        <v>8.0000000000000004E-4</v>
      </c>
      <c r="Z81">
        <v>4996</v>
      </c>
      <c r="AA81">
        <v>453</v>
      </c>
      <c r="AB81">
        <v>25</v>
      </c>
      <c r="AC81">
        <v>462.93</v>
      </c>
      <c r="AD81">
        <v>30.4</v>
      </c>
      <c r="AE81" s="1">
        <v>0.89690000000000003</v>
      </c>
      <c r="AF81" s="1">
        <v>0.99919999999999998</v>
      </c>
    </row>
    <row r="82" spans="1:32" x14ac:dyDescent="0.3">
      <c r="A82" t="s">
        <v>110</v>
      </c>
      <c r="C82">
        <v>5000</v>
      </c>
      <c r="D82">
        <v>77</v>
      </c>
      <c r="E82">
        <v>84</v>
      </c>
      <c r="F82">
        <v>78.03</v>
      </c>
      <c r="G82">
        <v>83.82</v>
      </c>
      <c r="H82" s="1">
        <v>0.87460000000000004</v>
      </c>
      <c r="I82" s="1">
        <v>0.87460000000000004</v>
      </c>
      <c r="J82">
        <v>5000</v>
      </c>
      <c r="K82">
        <v>346</v>
      </c>
      <c r="L82">
        <v>28</v>
      </c>
      <c r="M82">
        <f t="shared" si="2"/>
        <v>8.0924855491329481E-2</v>
      </c>
      <c r="N82">
        <v>371.06</v>
      </c>
      <c r="O82">
        <v>36.700000000000003</v>
      </c>
      <c r="P82">
        <f t="shared" si="3"/>
        <v>9.8905837330889895E-2</v>
      </c>
      <c r="Q82" s="1">
        <v>0.87460000000000004</v>
      </c>
      <c r="R82" s="1">
        <v>1</v>
      </c>
      <c r="S82">
        <v>12</v>
      </c>
      <c r="T82">
        <v>100</v>
      </c>
      <c r="U82">
        <v>30</v>
      </c>
      <c r="V82">
        <v>94.21</v>
      </c>
      <c r="W82">
        <v>222.87</v>
      </c>
      <c r="X82" s="1">
        <v>2.0999999999999999E-3</v>
      </c>
      <c r="Y82" s="1">
        <v>2.3999999999999998E-3</v>
      </c>
      <c r="Z82">
        <v>4991</v>
      </c>
      <c r="AA82">
        <v>346</v>
      </c>
      <c r="AB82">
        <v>28</v>
      </c>
      <c r="AC82">
        <v>371.58</v>
      </c>
      <c r="AD82">
        <v>36.25</v>
      </c>
      <c r="AE82" s="1">
        <v>0.873</v>
      </c>
      <c r="AF82" s="1">
        <v>0.99819999999999998</v>
      </c>
    </row>
    <row r="83" spans="1:32" x14ac:dyDescent="0.3">
      <c r="A83" t="s">
        <v>111</v>
      </c>
      <c r="C83">
        <v>5000</v>
      </c>
      <c r="D83">
        <v>77</v>
      </c>
      <c r="E83">
        <v>84</v>
      </c>
      <c r="F83">
        <v>77.97</v>
      </c>
      <c r="G83">
        <v>83.78</v>
      </c>
      <c r="H83" s="1">
        <v>0.67800000000000005</v>
      </c>
      <c r="I83" s="1">
        <v>0.67800000000000005</v>
      </c>
      <c r="J83">
        <v>5000</v>
      </c>
      <c r="K83">
        <v>396</v>
      </c>
      <c r="L83">
        <v>29</v>
      </c>
      <c r="M83">
        <f t="shared" si="2"/>
        <v>7.3232323232323232E-2</v>
      </c>
      <c r="N83">
        <v>393.96</v>
      </c>
      <c r="O83">
        <v>73.2</v>
      </c>
      <c r="P83">
        <f t="shared" si="3"/>
        <v>0.18580566554980202</v>
      </c>
      <c r="Q83" s="1">
        <v>0.67800000000000005</v>
      </c>
      <c r="R83" s="1">
        <v>1</v>
      </c>
      <c r="S83">
        <v>292</v>
      </c>
      <c r="T83">
        <v>129</v>
      </c>
      <c r="U83">
        <v>28</v>
      </c>
      <c r="V83">
        <v>122.41</v>
      </c>
      <c r="W83">
        <v>398.73</v>
      </c>
      <c r="X83" s="1">
        <v>3.9600000000000003E-2</v>
      </c>
      <c r="Y83" s="1">
        <v>5.8400000000000001E-2</v>
      </c>
      <c r="Z83">
        <v>4781</v>
      </c>
      <c r="AA83">
        <v>396</v>
      </c>
      <c r="AB83">
        <v>29</v>
      </c>
      <c r="AC83">
        <v>406.68</v>
      </c>
      <c r="AD83">
        <v>52.9</v>
      </c>
      <c r="AE83" s="1">
        <v>0.64829999999999999</v>
      </c>
      <c r="AF83" s="1">
        <v>0.95620000000000005</v>
      </c>
    </row>
    <row r="84" spans="1:32" x14ac:dyDescent="0.3">
      <c r="A84" t="s">
        <v>112</v>
      </c>
      <c r="C84">
        <v>5000</v>
      </c>
      <c r="D84">
        <v>77</v>
      </c>
      <c r="E84">
        <v>84</v>
      </c>
      <c r="F84">
        <v>77.84</v>
      </c>
      <c r="G84">
        <v>83.65</v>
      </c>
      <c r="H84" s="1">
        <v>0.55489999999999995</v>
      </c>
      <c r="I84" s="1">
        <v>0.55489999999999995</v>
      </c>
      <c r="J84">
        <v>5000</v>
      </c>
      <c r="K84">
        <v>414</v>
      </c>
      <c r="L84">
        <v>29</v>
      </c>
      <c r="M84">
        <f t="shared" si="2"/>
        <v>7.0048309178743967E-2</v>
      </c>
      <c r="N84">
        <v>443.53</v>
      </c>
      <c r="O84">
        <v>56.97</v>
      </c>
      <c r="P84">
        <f t="shared" si="3"/>
        <v>0.12844677924830339</v>
      </c>
      <c r="Q84" s="1">
        <v>0.55489999999999995</v>
      </c>
      <c r="R84" s="1">
        <v>1</v>
      </c>
      <c r="S84">
        <v>213</v>
      </c>
      <c r="T84">
        <v>129</v>
      </c>
      <c r="U84">
        <v>31</v>
      </c>
      <c r="V84">
        <v>124.18</v>
      </c>
      <c r="W84">
        <v>565.27</v>
      </c>
      <c r="X84" s="1">
        <v>2.3599999999999999E-2</v>
      </c>
      <c r="Y84" s="1">
        <v>4.2599999999999999E-2</v>
      </c>
      <c r="Z84">
        <v>4836</v>
      </c>
      <c r="AA84">
        <v>414</v>
      </c>
      <c r="AB84">
        <v>29</v>
      </c>
      <c r="AC84">
        <v>454.53</v>
      </c>
      <c r="AD84">
        <v>34.299999999999997</v>
      </c>
      <c r="AE84" s="1">
        <v>0.53669999999999995</v>
      </c>
      <c r="AF84" s="1">
        <v>0.96719999999999995</v>
      </c>
    </row>
    <row r="85" spans="1:32" x14ac:dyDescent="0.3">
      <c r="A85" t="s">
        <v>113</v>
      </c>
      <c r="C85">
        <v>5000</v>
      </c>
      <c r="D85">
        <v>77</v>
      </c>
      <c r="E85">
        <v>84</v>
      </c>
      <c r="F85">
        <v>78.2</v>
      </c>
      <c r="G85">
        <v>83.86</v>
      </c>
      <c r="H85" s="1">
        <v>0.63009999999999999</v>
      </c>
      <c r="I85" s="1">
        <v>0.63009999999999999</v>
      </c>
      <c r="J85">
        <v>5000</v>
      </c>
      <c r="K85">
        <v>414</v>
      </c>
      <c r="L85">
        <v>35</v>
      </c>
      <c r="M85">
        <f t="shared" si="2"/>
        <v>8.4541062801932368E-2</v>
      </c>
      <c r="N85">
        <v>439.52</v>
      </c>
      <c r="O85">
        <v>65.88</v>
      </c>
      <c r="P85">
        <f t="shared" si="3"/>
        <v>0.14989078995267563</v>
      </c>
      <c r="Q85" s="1">
        <v>0.63009999999999999</v>
      </c>
      <c r="R85" s="1">
        <v>1</v>
      </c>
      <c r="S85">
        <v>27</v>
      </c>
      <c r="T85">
        <v>107</v>
      </c>
      <c r="U85">
        <v>35</v>
      </c>
      <c r="V85">
        <v>86.1</v>
      </c>
      <c r="W85">
        <v>4059.5</v>
      </c>
      <c r="X85" s="1">
        <v>3.3999999999999998E-3</v>
      </c>
      <c r="Y85" s="1">
        <v>5.4000000000000003E-3</v>
      </c>
      <c r="Z85">
        <v>4980</v>
      </c>
      <c r="AA85">
        <v>414</v>
      </c>
      <c r="AB85">
        <v>35</v>
      </c>
      <c r="AC85">
        <v>441.01</v>
      </c>
      <c r="AD85">
        <v>44.17</v>
      </c>
      <c r="AE85" s="1">
        <v>0.62760000000000005</v>
      </c>
      <c r="AF85" s="1">
        <v>0.996</v>
      </c>
    </row>
    <row r="86" spans="1:32" x14ac:dyDescent="0.3">
      <c r="A86" t="s">
        <v>114</v>
      </c>
      <c r="C86">
        <v>5000</v>
      </c>
      <c r="D86">
        <v>77</v>
      </c>
      <c r="E86">
        <v>84</v>
      </c>
      <c r="F86">
        <v>78.17</v>
      </c>
      <c r="G86">
        <v>83.99</v>
      </c>
      <c r="H86" s="1">
        <v>0.59419999999999995</v>
      </c>
      <c r="I86" s="1">
        <v>0.59419999999999995</v>
      </c>
      <c r="J86">
        <v>5000</v>
      </c>
      <c r="K86">
        <v>474</v>
      </c>
      <c r="L86">
        <v>37</v>
      </c>
      <c r="M86">
        <f t="shared" si="2"/>
        <v>7.805907172995781E-2</v>
      </c>
      <c r="N86">
        <v>548.44000000000005</v>
      </c>
      <c r="O86">
        <v>66.150000000000006</v>
      </c>
      <c r="P86">
        <f t="shared" si="3"/>
        <v>0.12061483480417183</v>
      </c>
      <c r="Q86" s="1">
        <v>0.59419999999999995</v>
      </c>
      <c r="R86" s="1">
        <v>1</v>
      </c>
      <c r="S86">
        <v>23</v>
      </c>
      <c r="T86">
        <v>135</v>
      </c>
      <c r="U86">
        <v>48</v>
      </c>
      <c r="V86">
        <v>97.49</v>
      </c>
      <c r="W86">
        <v>2106.6799999999998</v>
      </c>
      <c r="X86" s="1">
        <v>2.7000000000000001E-3</v>
      </c>
      <c r="Y86" s="1">
        <v>4.5999999999999999E-3</v>
      </c>
      <c r="Z86">
        <v>4982</v>
      </c>
      <c r="AA86">
        <v>474</v>
      </c>
      <c r="AB86">
        <v>37</v>
      </c>
      <c r="AC86">
        <v>550.11</v>
      </c>
      <c r="AD86">
        <v>56.7</v>
      </c>
      <c r="AE86" s="1">
        <v>0.59209999999999996</v>
      </c>
      <c r="AF86" s="1">
        <v>0.99639999999999995</v>
      </c>
    </row>
    <row r="87" spans="1:32" x14ac:dyDescent="0.3">
      <c r="A87" t="s">
        <v>115</v>
      </c>
      <c r="C87">
        <v>5000</v>
      </c>
      <c r="D87">
        <v>77</v>
      </c>
      <c r="E87">
        <v>84</v>
      </c>
      <c r="F87">
        <v>78.11</v>
      </c>
      <c r="G87">
        <v>83.81</v>
      </c>
      <c r="H87" s="1">
        <v>0.9486</v>
      </c>
      <c r="I87" s="1">
        <v>0.9486</v>
      </c>
      <c r="J87">
        <v>5000</v>
      </c>
      <c r="K87">
        <v>57</v>
      </c>
      <c r="L87">
        <v>19</v>
      </c>
      <c r="M87">
        <f t="shared" si="2"/>
        <v>0.33333333333333331</v>
      </c>
      <c r="N87">
        <v>59.9</v>
      </c>
      <c r="O87">
        <v>25.34</v>
      </c>
      <c r="P87">
        <f t="shared" si="3"/>
        <v>0.42303839732888149</v>
      </c>
      <c r="Q87" s="1">
        <v>0.9486</v>
      </c>
      <c r="R87" s="1">
        <v>1</v>
      </c>
      <c r="S87">
        <v>4966</v>
      </c>
      <c r="T87">
        <v>57</v>
      </c>
      <c r="U87">
        <v>19</v>
      </c>
      <c r="V87">
        <v>57.8</v>
      </c>
      <c r="W87">
        <v>25.33</v>
      </c>
      <c r="X87" s="1">
        <v>0.94210000000000005</v>
      </c>
      <c r="Y87" s="1">
        <v>0.99319999999999997</v>
      </c>
      <c r="Z87">
        <v>35</v>
      </c>
      <c r="AA87">
        <v>193</v>
      </c>
      <c r="AB87">
        <v>22</v>
      </c>
      <c r="AC87">
        <v>363.37</v>
      </c>
      <c r="AD87">
        <v>27.8</v>
      </c>
      <c r="AE87" s="1">
        <v>6.6E-3</v>
      </c>
      <c r="AF87" s="1">
        <v>7.0000000000000001E-3</v>
      </c>
    </row>
    <row r="88" spans="1:32" x14ac:dyDescent="0.3">
      <c r="A88" t="s">
        <v>116</v>
      </c>
      <c r="C88">
        <v>5000</v>
      </c>
      <c r="D88">
        <v>78</v>
      </c>
      <c r="E88">
        <v>84</v>
      </c>
      <c r="F88">
        <v>78.349999999999994</v>
      </c>
      <c r="G88">
        <v>83.75</v>
      </c>
      <c r="H88" s="1">
        <v>0.96040000000000003</v>
      </c>
      <c r="I88" s="1">
        <v>0.96040000000000003</v>
      </c>
      <c r="J88">
        <v>5000</v>
      </c>
      <c r="K88">
        <v>57</v>
      </c>
      <c r="L88">
        <v>19</v>
      </c>
      <c r="M88">
        <f t="shared" si="2"/>
        <v>0.33333333333333331</v>
      </c>
      <c r="N88">
        <v>60.7</v>
      </c>
      <c r="O88">
        <v>22.3</v>
      </c>
      <c r="P88">
        <f t="shared" si="3"/>
        <v>0.36738056013179571</v>
      </c>
      <c r="Q88" s="1">
        <v>0.96040000000000003</v>
      </c>
      <c r="R88" s="1">
        <v>1</v>
      </c>
      <c r="S88">
        <v>4962</v>
      </c>
      <c r="T88">
        <v>57</v>
      </c>
      <c r="U88">
        <v>19</v>
      </c>
      <c r="V88">
        <v>57.75</v>
      </c>
      <c r="W88">
        <v>22.19</v>
      </c>
      <c r="X88" s="1">
        <v>0.95309999999999995</v>
      </c>
      <c r="Y88" s="1">
        <v>0.99239999999999995</v>
      </c>
      <c r="Z88">
        <v>45</v>
      </c>
      <c r="AA88">
        <v>168</v>
      </c>
      <c r="AB88">
        <v>20</v>
      </c>
      <c r="AC88">
        <v>398.59</v>
      </c>
      <c r="AD88">
        <v>35.22</v>
      </c>
      <c r="AE88" s="1">
        <v>8.6E-3</v>
      </c>
      <c r="AF88" s="1">
        <v>8.9999999999999993E-3</v>
      </c>
    </row>
    <row r="89" spans="1:32" x14ac:dyDescent="0.3">
      <c r="A89" t="s">
        <v>117</v>
      </c>
      <c r="C89">
        <v>5000</v>
      </c>
      <c r="D89">
        <v>78</v>
      </c>
      <c r="E89">
        <v>84</v>
      </c>
      <c r="F89">
        <v>78.69</v>
      </c>
      <c r="G89">
        <v>83.99</v>
      </c>
      <c r="H89" s="1">
        <v>0.95879999999999999</v>
      </c>
      <c r="I89" s="1">
        <v>0.95879999999999999</v>
      </c>
      <c r="J89">
        <v>5000</v>
      </c>
      <c r="K89">
        <v>57</v>
      </c>
      <c r="L89">
        <v>19</v>
      </c>
      <c r="M89">
        <f t="shared" si="2"/>
        <v>0.33333333333333331</v>
      </c>
      <c r="N89">
        <v>60.54</v>
      </c>
      <c r="O89">
        <v>23.51</v>
      </c>
      <c r="P89">
        <f t="shared" si="3"/>
        <v>0.38833828873472087</v>
      </c>
      <c r="Q89" s="1">
        <v>0.95879999999999999</v>
      </c>
      <c r="R89" s="1">
        <v>1</v>
      </c>
      <c r="S89">
        <v>4968</v>
      </c>
      <c r="T89">
        <v>57</v>
      </c>
      <c r="U89">
        <v>19</v>
      </c>
      <c r="V89">
        <v>58.15</v>
      </c>
      <c r="W89">
        <v>23.45</v>
      </c>
      <c r="X89" s="1">
        <v>0.9526</v>
      </c>
      <c r="Y89" s="1">
        <v>0.99360000000000004</v>
      </c>
      <c r="Z89">
        <v>38</v>
      </c>
      <c r="AA89">
        <v>168</v>
      </c>
      <c r="AB89">
        <v>23</v>
      </c>
      <c r="AC89">
        <v>386.51</v>
      </c>
      <c r="AD89">
        <v>31.7</v>
      </c>
      <c r="AE89" s="1">
        <v>7.3000000000000001E-3</v>
      </c>
      <c r="AF89" s="1">
        <v>7.6E-3</v>
      </c>
    </row>
    <row r="90" spans="1:32" x14ac:dyDescent="0.3">
      <c r="A90" t="s">
        <v>118</v>
      </c>
      <c r="C90">
        <v>5000</v>
      </c>
      <c r="D90">
        <v>77</v>
      </c>
      <c r="E90">
        <v>84</v>
      </c>
      <c r="F90">
        <v>78.239999999999995</v>
      </c>
      <c r="G90">
        <v>83.9</v>
      </c>
      <c r="H90" s="1">
        <v>0.95930000000000004</v>
      </c>
      <c r="I90" s="1">
        <v>0.95930000000000004</v>
      </c>
      <c r="J90">
        <v>5000</v>
      </c>
      <c r="K90">
        <v>57</v>
      </c>
      <c r="L90">
        <v>20</v>
      </c>
      <c r="M90">
        <f t="shared" si="2"/>
        <v>0.35087719298245612</v>
      </c>
      <c r="N90">
        <v>60.89</v>
      </c>
      <c r="O90">
        <v>24.76</v>
      </c>
      <c r="P90">
        <f t="shared" si="3"/>
        <v>0.40663491542125146</v>
      </c>
      <c r="Q90" s="1">
        <v>0.95930000000000004</v>
      </c>
      <c r="R90" s="1">
        <v>1</v>
      </c>
      <c r="S90">
        <v>4959</v>
      </c>
      <c r="T90">
        <v>57</v>
      </c>
      <c r="U90">
        <v>20</v>
      </c>
      <c r="V90">
        <v>58.37</v>
      </c>
      <c r="W90">
        <v>24.71</v>
      </c>
      <c r="X90" s="1">
        <v>0.95150000000000001</v>
      </c>
      <c r="Y90" s="1">
        <v>0.99180000000000001</v>
      </c>
      <c r="Z90">
        <v>45</v>
      </c>
      <c r="AA90">
        <v>176</v>
      </c>
      <c r="AB90">
        <v>22</v>
      </c>
      <c r="AC90">
        <v>347.5</v>
      </c>
      <c r="AD90">
        <v>31.08</v>
      </c>
      <c r="AE90" s="1">
        <v>8.6E-3</v>
      </c>
      <c r="AF90" s="1">
        <v>8.9999999999999993E-3</v>
      </c>
    </row>
    <row r="91" spans="1:32" x14ac:dyDescent="0.3">
      <c r="A91" t="s">
        <v>119</v>
      </c>
      <c r="C91">
        <v>5000</v>
      </c>
      <c r="D91">
        <v>77</v>
      </c>
      <c r="E91">
        <v>84</v>
      </c>
      <c r="F91">
        <v>78.260000000000005</v>
      </c>
      <c r="G91">
        <v>83.78</v>
      </c>
      <c r="H91" s="1">
        <v>0.96189999999999998</v>
      </c>
      <c r="I91" s="1">
        <v>0.96189999999999998</v>
      </c>
      <c r="J91">
        <v>5000</v>
      </c>
      <c r="K91">
        <v>57</v>
      </c>
      <c r="L91">
        <v>21</v>
      </c>
      <c r="M91">
        <f t="shared" si="2"/>
        <v>0.36842105263157893</v>
      </c>
      <c r="N91">
        <v>60.58</v>
      </c>
      <c r="O91">
        <v>26.04</v>
      </c>
      <c r="P91">
        <f t="shared" si="3"/>
        <v>0.42984483327830969</v>
      </c>
      <c r="Q91" s="1">
        <v>0.96189999999999998</v>
      </c>
      <c r="R91" s="1">
        <v>1</v>
      </c>
      <c r="S91">
        <v>4971</v>
      </c>
      <c r="T91">
        <v>57</v>
      </c>
      <c r="U91">
        <v>21</v>
      </c>
      <c r="V91">
        <v>58.4</v>
      </c>
      <c r="W91">
        <v>25.98</v>
      </c>
      <c r="X91" s="1">
        <v>0.95630000000000004</v>
      </c>
      <c r="Y91" s="1">
        <v>0.99419999999999997</v>
      </c>
      <c r="Z91">
        <v>36</v>
      </c>
      <c r="AA91">
        <v>161</v>
      </c>
      <c r="AB91">
        <v>23</v>
      </c>
      <c r="AC91">
        <v>377.03</v>
      </c>
      <c r="AD91">
        <v>33.85</v>
      </c>
      <c r="AE91" s="1">
        <v>6.8999999999999999E-3</v>
      </c>
      <c r="AF91" s="1">
        <v>7.1999999999999998E-3</v>
      </c>
    </row>
    <row r="92" spans="1:32" x14ac:dyDescent="0.3">
      <c r="A92" t="s">
        <v>120</v>
      </c>
      <c r="C92">
        <v>5000</v>
      </c>
      <c r="D92">
        <v>77</v>
      </c>
      <c r="E92">
        <v>84</v>
      </c>
      <c r="F92">
        <v>78.400000000000006</v>
      </c>
      <c r="G92">
        <v>83.73</v>
      </c>
      <c r="H92" s="1">
        <v>0.93410000000000004</v>
      </c>
      <c r="I92" s="1">
        <v>0.93410000000000004</v>
      </c>
      <c r="J92">
        <v>5000</v>
      </c>
      <c r="K92">
        <v>57</v>
      </c>
      <c r="L92">
        <v>23</v>
      </c>
      <c r="M92">
        <f t="shared" si="2"/>
        <v>0.40350877192982454</v>
      </c>
      <c r="N92">
        <v>66.430000000000007</v>
      </c>
      <c r="O92">
        <v>36.840000000000003</v>
      </c>
      <c r="P92">
        <f t="shared" si="3"/>
        <v>0.55456871895228055</v>
      </c>
      <c r="Q92" s="1">
        <v>0.93410000000000004</v>
      </c>
      <c r="R92" s="1">
        <v>1</v>
      </c>
      <c r="S92">
        <v>4941</v>
      </c>
      <c r="T92">
        <v>57</v>
      </c>
      <c r="U92">
        <v>23</v>
      </c>
      <c r="V92">
        <v>58.93</v>
      </c>
      <c r="W92">
        <v>28.59</v>
      </c>
      <c r="X92" s="1">
        <v>0.92300000000000004</v>
      </c>
      <c r="Y92" s="1">
        <v>0.98819999999999997</v>
      </c>
      <c r="Z92">
        <v>66</v>
      </c>
      <c r="AA92">
        <v>193</v>
      </c>
      <c r="AB92">
        <v>31</v>
      </c>
      <c r="AC92">
        <v>635.94000000000005</v>
      </c>
      <c r="AD92">
        <v>653.88</v>
      </c>
      <c r="AE92" s="1">
        <v>1.23E-2</v>
      </c>
      <c r="AF92" s="1">
        <v>1.32E-2</v>
      </c>
    </row>
    <row r="93" spans="1:32" x14ac:dyDescent="0.3">
      <c r="A93" t="s">
        <v>121</v>
      </c>
      <c r="C93">
        <v>5000</v>
      </c>
      <c r="D93">
        <v>78</v>
      </c>
      <c r="E93">
        <v>84</v>
      </c>
      <c r="F93">
        <v>78.63</v>
      </c>
      <c r="G93">
        <v>83.78</v>
      </c>
      <c r="H93" s="1">
        <v>0.95620000000000005</v>
      </c>
      <c r="I93" s="1">
        <v>0.95620000000000005</v>
      </c>
      <c r="J93">
        <v>5000</v>
      </c>
      <c r="K93">
        <v>57</v>
      </c>
      <c r="L93">
        <v>25</v>
      </c>
      <c r="M93">
        <f t="shared" si="2"/>
        <v>0.43859649122807015</v>
      </c>
      <c r="N93">
        <v>60.37</v>
      </c>
      <c r="O93">
        <v>29.15</v>
      </c>
      <c r="P93">
        <f t="shared" si="3"/>
        <v>0.48285572304124563</v>
      </c>
      <c r="Q93" s="1">
        <v>0.95620000000000005</v>
      </c>
      <c r="R93" s="1">
        <v>1</v>
      </c>
      <c r="S93">
        <v>4965</v>
      </c>
      <c r="T93">
        <v>57</v>
      </c>
      <c r="U93">
        <v>24</v>
      </c>
      <c r="V93">
        <v>58.96</v>
      </c>
      <c r="W93">
        <v>29.11</v>
      </c>
      <c r="X93" s="1">
        <v>0.94950000000000001</v>
      </c>
      <c r="Y93" s="1">
        <v>0.99299999999999999</v>
      </c>
      <c r="Z93">
        <v>40</v>
      </c>
      <c r="AA93">
        <v>172</v>
      </c>
      <c r="AB93">
        <v>30</v>
      </c>
      <c r="AC93">
        <v>245.6</v>
      </c>
      <c r="AD93">
        <v>33.1</v>
      </c>
      <c r="AE93" s="1">
        <v>7.6E-3</v>
      </c>
      <c r="AF93" s="1">
        <v>8.0000000000000002E-3</v>
      </c>
    </row>
    <row r="94" spans="1:32" x14ac:dyDescent="0.3">
      <c r="A94" t="s">
        <v>122</v>
      </c>
      <c r="C94">
        <v>5000</v>
      </c>
      <c r="D94">
        <v>77</v>
      </c>
      <c r="E94">
        <v>84</v>
      </c>
      <c r="F94">
        <v>78.040000000000006</v>
      </c>
      <c r="G94">
        <v>83.84</v>
      </c>
      <c r="H94" s="1">
        <v>0.94950000000000001</v>
      </c>
      <c r="I94" s="1">
        <v>0.94950000000000001</v>
      </c>
      <c r="J94">
        <v>5000</v>
      </c>
      <c r="K94">
        <v>57</v>
      </c>
      <c r="L94">
        <v>27</v>
      </c>
      <c r="M94">
        <f t="shared" si="2"/>
        <v>0.47368421052631576</v>
      </c>
      <c r="N94">
        <v>62.62</v>
      </c>
      <c r="O94">
        <v>30.62</v>
      </c>
      <c r="P94">
        <f t="shared" si="3"/>
        <v>0.48898115618013416</v>
      </c>
      <c r="Q94" s="1">
        <v>0.94950000000000001</v>
      </c>
      <c r="R94" s="1">
        <v>1</v>
      </c>
      <c r="S94">
        <v>4947</v>
      </c>
      <c r="T94">
        <v>57</v>
      </c>
      <c r="U94">
        <v>27</v>
      </c>
      <c r="V94">
        <v>59.54</v>
      </c>
      <c r="W94">
        <v>30.54</v>
      </c>
      <c r="X94" s="1">
        <v>0.93940000000000001</v>
      </c>
      <c r="Y94" s="1">
        <v>0.98939999999999995</v>
      </c>
      <c r="Z94">
        <v>59</v>
      </c>
      <c r="AA94">
        <v>176</v>
      </c>
      <c r="AB94">
        <v>31</v>
      </c>
      <c r="AC94">
        <v>329.12</v>
      </c>
      <c r="AD94">
        <v>38.32</v>
      </c>
      <c r="AE94" s="1">
        <v>1.12E-2</v>
      </c>
      <c r="AF94" s="1">
        <v>1.18E-2</v>
      </c>
    </row>
    <row r="95" spans="1:32" x14ac:dyDescent="0.3">
      <c r="A95" t="s">
        <v>123</v>
      </c>
      <c r="C95">
        <v>5000</v>
      </c>
      <c r="D95">
        <v>78</v>
      </c>
      <c r="E95">
        <v>84</v>
      </c>
      <c r="F95">
        <v>78.7</v>
      </c>
      <c r="G95">
        <v>83.9</v>
      </c>
      <c r="H95" s="1">
        <v>0.95530000000000004</v>
      </c>
      <c r="I95" s="1">
        <v>0.95530000000000004</v>
      </c>
      <c r="J95">
        <v>5000</v>
      </c>
      <c r="K95">
        <v>60</v>
      </c>
      <c r="L95">
        <v>27</v>
      </c>
      <c r="M95">
        <f t="shared" si="2"/>
        <v>0.45</v>
      </c>
      <c r="N95">
        <v>61.65</v>
      </c>
      <c r="O95">
        <v>39.590000000000003</v>
      </c>
      <c r="P95">
        <f t="shared" si="3"/>
        <v>0.64217356042173568</v>
      </c>
      <c r="Q95" s="1">
        <v>0.95530000000000004</v>
      </c>
      <c r="R95" s="1">
        <v>1</v>
      </c>
      <c r="S95">
        <v>4964</v>
      </c>
      <c r="T95">
        <v>60</v>
      </c>
      <c r="U95">
        <v>27</v>
      </c>
      <c r="V95">
        <v>59.85</v>
      </c>
      <c r="W95">
        <v>39.520000000000003</v>
      </c>
      <c r="X95" s="1">
        <v>0.94840000000000002</v>
      </c>
      <c r="Y95" s="1">
        <v>0.99280000000000002</v>
      </c>
      <c r="Z95">
        <v>41</v>
      </c>
      <c r="AA95">
        <v>176</v>
      </c>
      <c r="AB95">
        <v>29</v>
      </c>
      <c r="AC95">
        <v>288.60000000000002</v>
      </c>
      <c r="AD95">
        <v>45.97</v>
      </c>
      <c r="AE95" s="1">
        <v>7.7999999999999996E-3</v>
      </c>
      <c r="AF95" s="1">
        <v>8.2000000000000007E-3</v>
      </c>
    </row>
    <row r="96" spans="1:32" x14ac:dyDescent="0.3">
      <c r="A96" t="s">
        <v>124</v>
      </c>
      <c r="C96">
        <v>5000</v>
      </c>
      <c r="D96">
        <v>77</v>
      </c>
      <c r="E96">
        <v>84</v>
      </c>
      <c r="F96">
        <v>78.209999999999994</v>
      </c>
      <c r="G96">
        <v>84.2</v>
      </c>
      <c r="H96" s="1">
        <v>0.93410000000000004</v>
      </c>
      <c r="I96" s="1">
        <v>0.93410000000000004</v>
      </c>
      <c r="J96">
        <v>5000</v>
      </c>
      <c r="K96">
        <v>60</v>
      </c>
      <c r="L96">
        <v>31</v>
      </c>
      <c r="M96">
        <f t="shared" si="2"/>
        <v>0.51666666666666672</v>
      </c>
      <c r="N96">
        <v>62.05</v>
      </c>
      <c r="O96">
        <v>34.950000000000003</v>
      </c>
      <c r="P96">
        <f t="shared" si="3"/>
        <v>0.56325543916196619</v>
      </c>
      <c r="Q96" s="1">
        <v>0.93410000000000004</v>
      </c>
      <c r="R96" s="1">
        <v>1</v>
      </c>
      <c r="S96">
        <v>4961</v>
      </c>
      <c r="T96">
        <v>60</v>
      </c>
      <c r="U96">
        <v>31</v>
      </c>
      <c r="V96">
        <v>60.99</v>
      </c>
      <c r="W96">
        <v>34.9</v>
      </c>
      <c r="X96" s="1">
        <v>0.92679999999999996</v>
      </c>
      <c r="Y96" s="1">
        <v>0.99219999999999997</v>
      </c>
      <c r="Z96">
        <v>44</v>
      </c>
      <c r="AA96">
        <v>161</v>
      </c>
      <c r="AB96">
        <v>35</v>
      </c>
      <c r="AC96">
        <v>193.36</v>
      </c>
      <c r="AD96">
        <v>43.03</v>
      </c>
      <c r="AE96" s="1">
        <v>8.2000000000000007E-3</v>
      </c>
      <c r="AF96" s="1">
        <v>8.8000000000000005E-3</v>
      </c>
    </row>
    <row r="97" spans="1:32" x14ac:dyDescent="0.3">
      <c r="A97" t="s">
        <v>125</v>
      </c>
      <c r="C97">
        <v>5000</v>
      </c>
      <c r="D97">
        <v>78</v>
      </c>
      <c r="E97">
        <v>84</v>
      </c>
      <c r="F97">
        <v>78.67</v>
      </c>
      <c r="G97">
        <v>84.06</v>
      </c>
      <c r="H97" s="1">
        <v>0.9042</v>
      </c>
      <c r="I97" s="1">
        <v>0.9042</v>
      </c>
      <c r="J97">
        <v>5000</v>
      </c>
      <c r="K97">
        <v>60</v>
      </c>
      <c r="L97">
        <v>33</v>
      </c>
      <c r="M97">
        <f t="shared" si="2"/>
        <v>0.55000000000000004</v>
      </c>
      <c r="N97">
        <v>62.43</v>
      </c>
      <c r="O97">
        <v>39.130000000000003</v>
      </c>
      <c r="P97">
        <f t="shared" si="3"/>
        <v>0.62678199583533567</v>
      </c>
      <c r="Q97" s="1">
        <v>0.9042</v>
      </c>
      <c r="R97" s="1">
        <v>1</v>
      </c>
      <c r="S97">
        <v>4975</v>
      </c>
      <c r="T97">
        <v>60</v>
      </c>
      <c r="U97">
        <v>33</v>
      </c>
      <c r="V97">
        <v>61.6</v>
      </c>
      <c r="W97">
        <v>39</v>
      </c>
      <c r="X97" s="1">
        <v>0.89959999999999996</v>
      </c>
      <c r="Y97" s="1">
        <v>0.995</v>
      </c>
      <c r="Z97">
        <v>29</v>
      </c>
      <c r="AA97">
        <v>168</v>
      </c>
      <c r="AB97">
        <v>42</v>
      </c>
      <c r="AC97">
        <v>215.88</v>
      </c>
      <c r="AD97">
        <v>61.99</v>
      </c>
      <c r="AE97" s="1">
        <v>5.1999999999999998E-3</v>
      </c>
      <c r="AF97" s="1">
        <v>5.7999999999999996E-3</v>
      </c>
    </row>
    <row r="98" spans="1:32" x14ac:dyDescent="0.3">
      <c r="A98" t="s">
        <v>126</v>
      </c>
      <c r="C98">
        <v>5000</v>
      </c>
      <c r="D98">
        <v>78</v>
      </c>
      <c r="E98">
        <v>84</v>
      </c>
      <c r="F98">
        <v>78.459999999999994</v>
      </c>
      <c r="G98">
        <v>84.15</v>
      </c>
      <c r="H98" s="1">
        <v>0.92849999999999999</v>
      </c>
      <c r="I98" s="1">
        <v>0.92849999999999999</v>
      </c>
      <c r="J98">
        <v>5000</v>
      </c>
      <c r="K98">
        <v>63</v>
      </c>
      <c r="L98">
        <v>35</v>
      </c>
      <c r="M98">
        <f t="shared" si="2"/>
        <v>0.55555555555555558</v>
      </c>
      <c r="N98">
        <v>64.14</v>
      </c>
      <c r="O98">
        <v>44.24</v>
      </c>
      <c r="P98">
        <f t="shared" si="3"/>
        <v>0.68974119114437171</v>
      </c>
      <c r="Q98" s="1">
        <v>0.92849999999999999</v>
      </c>
      <c r="R98" s="1">
        <v>1</v>
      </c>
      <c r="S98">
        <v>4967</v>
      </c>
      <c r="T98">
        <v>63</v>
      </c>
      <c r="U98">
        <v>35</v>
      </c>
      <c r="V98">
        <v>62.73</v>
      </c>
      <c r="W98">
        <v>44.17</v>
      </c>
      <c r="X98" s="1">
        <v>0.9224</v>
      </c>
      <c r="Y98" s="1">
        <v>0.99339999999999995</v>
      </c>
      <c r="Z98">
        <v>41</v>
      </c>
      <c r="AA98">
        <v>161</v>
      </c>
      <c r="AB98">
        <v>40</v>
      </c>
      <c r="AC98">
        <v>250.16</v>
      </c>
      <c r="AD98">
        <v>51.66</v>
      </c>
      <c r="AE98" s="1">
        <v>7.6E-3</v>
      </c>
      <c r="AF98" s="1">
        <v>8.2000000000000007E-3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2" sqref="A2:A9"/>
    </sheetView>
  </sheetViews>
  <sheetFormatPr defaultRowHeight="14.4" x14ac:dyDescent="0.3"/>
  <sheetData>
    <row r="1" spans="1:13" x14ac:dyDescent="0.3">
      <c r="B1" t="s">
        <v>127</v>
      </c>
      <c r="C1" t="s">
        <v>132</v>
      </c>
      <c r="D1" t="s">
        <v>130</v>
      </c>
      <c r="E1" t="s">
        <v>128</v>
      </c>
      <c r="F1" t="s">
        <v>129</v>
      </c>
      <c r="G1" t="s">
        <v>131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1.3566616766467065E-2</v>
      </c>
      <c r="C2">
        <v>4.0941288603591572E-2</v>
      </c>
      <c r="D2">
        <v>1.9650211113288556</v>
      </c>
      <c r="E2">
        <v>2.270401370073206</v>
      </c>
      <c r="F2">
        <v>9.7542425177414369</v>
      </c>
      <c r="G2">
        <v>10.647471321315601</v>
      </c>
      <c r="H2">
        <v>1.348859594842081E-2</v>
      </c>
      <c r="I2">
        <v>2.5635289426002825</v>
      </c>
      <c r="J2">
        <v>1.0822851773772018</v>
      </c>
      <c r="K2">
        <v>0.73661328372782542</v>
      </c>
      <c r="L2">
        <v>13.02451422323672</v>
      </c>
      <c r="M2">
        <v>5.0436461384277127</v>
      </c>
    </row>
    <row r="3" spans="1:13" x14ac:dyDescent="0.3">
      <c r="A3">
        <v>4.5789999999999997</v>
      </c>
      <c r="B3">
        <v>2.100043840962278E-2</v>
      </c>
      <c r="C3">
        <v>1.7897742917607446E-2</v>
      </c>
      <c r="D3">
        <v>2.0695932757040989</v>
      </c>
      <c r="E3">
        <v>1.8682085365635774</v>
      </c>
      <c r="F3">
        <v>7.569718908490052</v>
      </c>
      <c r="G3">
        <v>9.3308803908286642</v>
      </c>
      <c r="H3">
        <v>1.2971841075659888E-2</v>
      </c>
      <c r="I3">
        <v>2.7124949845732389</v>
      </c>
      <c r="J3">
        <v>0.23931764264364888</v>
      </c>
      <c r="K3">
        <v>0.18156419364357243</v>
      </c>
      <c r="L3">
        <v>12.159114789608962</v>
      </c>
      <c r="M3">
        <v>6.305784844384303</v>
      </c>
    </row>
    <row r="4" spans="1:13" x14ac:dyDescent="0.3">
      <c r="A4">
        <v>1.526</v>
      </c>
      <c r="B4">
        <v>3.2560912003576484E-2</v>
      </c>
      <c r="C4">
        <v>2.5765042789117912E-2</v>
      </c>
      <c r="D4">
        <v>1.8885380638922979</v>
      </c>
      <c r="E4">
        <v>1.6119205180598464</v>
      </c>
      <c r="F4">
        <v>6.7244475020808903</v>
      </c>
      <c r="G4">
        <v>8.369963816344514</v>
      </c>
      <c r="H4">
        <v>1.495792269044352E-2</v>
      </c>
      <c r="I4">
        <v>1.5518259838477613</v>
      </c>
      <c r="J4">
        <v>4.7517293435969624E-2</v>
      </c>
      <c r="K4">
        <v>5.0433086227077636E-2</v>
      </c>
      <c r="L4">
        <v>10.177873398622502</v>
      </c>
      <c r="M4">
        <v>6.5934043873416792</v>
      </c>
    </row>
    <row r="5" spans="1:13" x14ac:dyDescent="0.3">
      <c r="A5">
        <v>0.45789999999999997</v>
      </c>
      <c r="B5">
        <v>1.1819702231473857E-2</v>
      </c>
      <c r="C5">
        <v>2.0900707870680938E-2</v>
      </c>
      <c r="D5">
        <v>0.92857005844064511</v>
      </c>
      <c r="E5">
        <v>0.96313779802107657</v>
      </c>
      <c r="F5">
        <v>5.3084081556303779</v>
      </c>
      <c r="G5">
        <v>5.1285858574131904</v>
      </c>
      <c r="H5">
        <v>1.3119928736032845E-2</v>
      </c>
      <c r="I5">
        <v>0.33824980251031334</v>
      </c>
      <c r="J5">
        <v>1.6886262588495394E-2</v>
      </c>
      <c r="K5">
        <v>2.3288518396150489E-2</v>
      </c>
      <c r="L5">
        <v>5.4773082396272219</v>
      </c>
      <c r="M5">
        <v>4.1009256425506848</v>
      </c>
    </row>
    <row r="6" spans="1:13" x14ac:dyDescent="0.3">
      <c r="A6">
        <v>0.15260000000000001</v>
      </c>
      <c r="B6">
        <v>2.6400891601045074E-2</v>
      </c>
      <c r="C6">
        <v>2.0149122365840162E-2</v>
      </c>
      <c r="D6">
        <v>2.6042993560629356E-2</v>
      </c>
      <c r="E6">
        <v>0.38867401613598573</v>
      </c>
      <c r="F6">
        <v>2.7192262766901836</v>
      </c>
      <c r="G6">
        <v>2.8617273102236251</v>
      </c>
      <c r="H6">
        <v>2.4746157992585505E-2</v>
      </c>
      <c r="I6">
        <v>3.746390264026403E-2</v>
      </c>
      <c r="J6">
        <v>2.8079915791211742E-2</v>
      </c>
      <c r="K6">
        <v>2.8837907919641543E-2</v>
      </c>
      <c r="L6">
        <v>1.73257408101544</v>
      </c>
      <c r="M6">
        <v>1.5498572983787919</v>
      </c>
    </row>
    <row r="7" spans="1:13" x14ac:dyDescent="0.3">
      <c r="A7">
        <v>4.5789999999999997E-2</v>
      </c>
      <c r="B7">
        <v>2.6538623754988156E-2</v>
      </c>
      <c r="C7">
        <v>7.4677888979264667E-2</v>
      </c>
      <c r="D7">
        <v>2.7165447873491913E-2</v>
      </c>
      <c r="E7">
        <v>9.940436796823296E-2</v>
      </c>
      <c r="F7">
        <v>0.22023189161021367</v>
      </c>
      <c r="G7">
        <v>0.43361016419196663</v>
      </c>
      <c r="H7">
        <v>2.6425823716340526E-2</v>
      </c>
      <c r="I7">
        <v>4.9909288498500112E-2</v>
      </c>
      <c r="J7">
        <v>4.430228624868178E-2</v>
      </c>
      <c r="K7">
        <v>5.2339152119700749E-2</v>
      </c>
      <c r="L7">
        <v>9.6214435517079575E-2</v>
      </c>
      <c r="M7">
        <v>0.21189964773605977</v>
      </c>
    </row>
    <row r="8" spans="1:13" x14ac:dyDescent="0.3">
      <c r="A8">
        <v>1.5259999999999999E-2</v>
      </c>
      <c r="B8">
        <v>5.3000159159637121E-2</v>
      </c>
      <c r="C8">
        <v>0.14843013559567833</v>
      </c>
      <c r="D8">
        <v>7.4994886712269629E-2</v>
      </c>
      <c r="E8">
        <v>0.12645935926520224</v>
      </c>
      <c r="F8">
        <v>5.2817332052066041E-2</v>
      </c>
      <c r="G8">
        <v>0.1372484773726004</v>
      </c>
      <c r="H8">
        <v>6.753426434346492E-2</v>
      </c>
      <c r="I8">
        <v>9.8905837330889895E-2</v>
      </c>
      <c r="J8">
        <v>0.18580566554980202</v>
      </c>
      <c r="K8">
        <v>0.12844677924830339</v>
      </c>
      <c r="L8">
        <v>0.14989078995267563</v>
      </c>
      <c r="M8">
        <v>0.12061483480417183</v>
      </c>
    </row>
    <row r="9" spans="1:13" x14ac:dyDescent="0.3">
      <c r="A9">
        <v>0</v>
      </c>
      <c r="B9">
        <v>0.42303839732888149</v>
      </c>
      <c r="C9">
        <v>0.36738056013179571</v>
      </c>
      <c r="D9">
        <v>0.38833828873472087</v>
      </c>
      <c r="E9">
        <v>0.40663491542125146</v>
      </c>
      <c r="F9">
        <v>0.42984483327830969</v>
      </c>
      <c r="G9">
        <v>0.55456871895228055</v>
      </c>
      <c r="H9">
        <v>0.48285572304124563</v>
      </c>
      <c r="I9">
        <v>0.48898115618013416</v>
      </c>
      <c r="J9">
        <v>0.64217356042173568</v>
      </c>
      <c r="K9">
        <v>0.56325543916196619</v>
      </c>
      <c r="L9">
        <v>0.62678199583533567</v>
      </c>
      <c r="M9">
        <v>0.68974119114437171</v>
      </c>
    </row>
    <row r="12" spans="1:13" x14ac:dyDescent="0.3">
      <c r="B12" t="s">
        <v>127</v>
      </c>
      <c r="C12" t="s">
        <v>132</v>
      </c>
      <c r="D12" t="s">
        <v>130</v>
      </c>
      <c r="E12" t="s">
        <v>128</v>
      </c>
      <c r="F12" t="s">
        <v>129</v>
      </c>
      <c r="G12" t="s">
        <v>131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B2/$G$2</f>
        <v>1.2741632597128962E-3</v>
      </c>
      <c r="C13">
        <f t="shared" ref="C13:M13" si="0">C2/$G$2</f>
        <v>3.8451654264266069E-3</v>
      </c>
      <c r="D13">
        <f t="shared" si="0"/>
        <v>0.18455284377192929</v>
      </c>
      <c r="E13">
        <f t="shared" si="0"/>
        <v>0.21323385633619862</v>
      </c>
      <c r="F13">
        <f t="shared" si="0"/>
        <v>0.91610883217069827</v>
      </c>
      <c r="G13">
        <f t="shared" si="0"/>
        <v>1</v>
      </c>
      <c r="H13">
        <f t="shared" si="0"/>
        <v>1.2668356214698081E-3</v>
      </c>
      <c r="I13">
        <f t="shared" si="0"/>
        <v>0.24076410870140133</v>
      </c>
      <c r="J13">
        <f t="shared" si="0"/>
        <v>0.10164715590363052</v>
      </c>
      <c r="K13">
        <f t="shared" si="0"/>
        <v>6.9181992747251606E-2</v>
      </c>
      <c r="L13">
        <f t="shared" si="0"/>
        <v>1.223249523777765</v>
      </c>
      <c r="M13">
        <f t="shared" si="0"/>
        <v>0.47369426845326501</v>
      </c>
    </row>
    <row r="14" spans="1:13" x14ac:dyDescent="0.3">
      <c r="A14">
        <v>4.5789999999999997</v>
      </c>
      <c r="B14">
        <f t="shared" ref="B14:M14" si="1">B3/$G$2</f>
        <v>1.9723404530408227E-3</v>
      </c>
      <c r="C14">
        <f t="shared" si="1"/>
        <v>1.6809383540463015E-3</v>
      </c>
      <c r="D14">
        <f t="shared" si="1"/>
        <v>0.19437415826243146</v>
      </c>
      <c r="E14">
        <f t="shared" si="1"/>
        <v>0.175460302280743</v>
      </c>
      <c r="F14">
        <f t="shared" si="1"/>
        <v>0.71094053039015259</v>
      </c>
      <c r="G14">
        <f t="shared" si="1"/>
        <v>0.8763470789678296</v>
      </c>
      <c r="H14">
        <f t="shared" si="1"/>
        <v>1.2183025137331E-3</v>
      </c>
      <c r="I14">
        <f t="shared" si="1"/>
        <v>0.25475485236978157</v>
      </c>
      <c r="J14">
        <f t="shared" si="1"/>
        <v>2.2476476848033323E-2</v>
      </c>
      <c r="K14">
        <f t="shared" si="1"/>
        <v>1.7052329906734921E-2</v>
      </c>
      <c r="L14">
        <f t="shared" si="1"/>
        <v>1.1419720629129229</v>
      </c>
      <c r="M14">
        <f t="shared" si="1"/>
        <v>0.59223309028881799</v>
      </c>
    </row>
    <row r="15" spans="1:13" x14ac:dyDescent="0.3">
      <c r="A15">
        <v>1.526</v>
      </c>
      <c r="B15">
        <f t="shared" ref="B15:M15" si="2">B4/$G$2</f>
        <v>3.0580887255729429E-3</v>
      </c>
      <c r="C15">
        <f t="shared" si="2"/>
        <v>2.4198273948423639E-3</v>
      </c>
      <c r="D15">
        <f t="shared" si="2"/>
        <v>0.17736963142709364</v>
      </c>
      <c r="E15">
        <f t="shared" si="2"/>
        <v>0.15138998447761751</v>
      </c>
      <c r="F15">
        <f t="shared" si="2"/>
        <v>0.63155347398015038</v>
      </c>
      <c r="G15">
        <f t="shared" si="2"/>
        <v>0.78609874248624145</v>
      </c>
      <c r="H15">
        <f t="shared" si="2"/>
        <v>1.4048333392078411E-3</v>
      </c>
      <c r="I15">
        <f t="shared" si="2"/>
        <v>0.14574596512329629</v>
      </c>
      <c r="J15">
        <f t="shared" si="2"/>
        <v>4.4627773113455442E-3</v>
      </c>
      <c r="K15">
        <f t="shared" si="2"/>
        <v>4.7366256930989441E-3</v>
      </c>
      <c r="L15">
        <f t="shared" si="2"/>
        <v>0.9558958264810733</v>
      </c>
      <c r="M15">
        <f t="shared" si="2"/>
        <v>0.61924603395193722</v>
      </c>
    </row>
    <row r="16" spans="1:13" x14ac:dyDescent="0.3">
      <c r="A16">
        <v>0.45789999999999997</v>
      </c>
      <c r="B16">
        <f t="shared" ref="B16:M16" si="3">B5/$G$2</f>
        <v>1.110094770371583E-3</v>
      </c>
      <c r="C16">
        <f t="shared" si="3"/>
        <v>1.9629738592335036E-3</v>
      </c>
      <c r="D16">
        <f t="shared" si="3"/>
        <v>8.7210383613027756E-2</v>
      </c>
      <c r="E16">
        <f t="shared" si="3"/>
        <v>9.0456951604361902E-2</v>
      </c>
      <c r="F16">
        <f t="shared" si="3"/>
        <v>0.49856045585239211</v>
      </c>
      <c r="G16">
        <f t="shared" si="3"/>
        <v>0.48167172304527067</v>
      </c>
      <c r="H16">
        <f t="shared" si="3"/>
        <v>1.23221076066836E-3</v>
      </c>
      <c r="I16">
        <f t="shared" si="3"/>
        <v>3.1768087680420179E-2</v>
      </c>
      <c r="J16">
        <f t="shared" si="3"/>
        <v>1.5859411196243473E-3</v>
      </c>
      <c r="K16">
        <f t="shared" si="3"/>
        <v>2.187234667589878E-3</v>
      </c>
      <c r="L16">
        <f t="shared" si="3"/>
        <v>0.51442338507754215</v>
      </c>
      <c r="M16">
        <f t="shared" si="3"/>
        <v>0.38515488971929673</v>
      </c>
    </row>
    <row r="17" spans="1:13" x14ac:dyDescent="0.3">
      <c r="A17">
        <v>0.15260000000000001</v>
      </c>
      <c r="B17">
        <f t="shared" ref="B17:M17" si="4">B6/$G$2</f>
        <v>2.4795456878284393E-3</v>
      </c>
      <c r="C17">
        <f t="shared" si="4"/>
        <v>1.8923856902533114E-3</v>
      </c>
      <c r="D17">
        <f t="shared" si="4"/>
        <v>2.4459322570320372E-3</v>
      </c>
      <c r="E17">
        <f t="shared" si="4"/>
        <v>3.6503880067550273E-2</v>
      </c>
      <c r="F17">
        <f t="shared" si="4"/>
        <v>0.2553870486832357</v>
      </c>
      <c r="G17">
        <f t="shared" si="4"/>
        <v>0.26877060513838796</v>
      </c>
      <c r="H17">
        <f t="shared" si="4"/>
        <v>2.3241347401467215E-3</v>
      </c>
      <c r="I17">
        <f t="shared" si="4"/>
        <v>3.5185727680959833E-3</v>
      </c>
      <c r="J17">
        <f t="shared" si="4"/>
        <v>2.6372379829751155E-3</v>
      </c>
      <c r="K17">
        <f t="shared" si="4"/>
        <v>2.7084278557209895E-3</v>
      </c>
      <c r="L17">
        <f t="shared" si="4"/>
        <v>0.16272164805430658</v>
      </c>
      <c r="M17">
        <f t="shared" si="4"/>
        <v>0.14556106812667063</v>
      </c>
    </row>
    <row r="18" spans="1:13" x14ac:dyDescent="0.3">
      <c r="A18">
        <v>4.5789999999999997E-2</v>
      </c>
      <c r="B18">
        <f t="shared" ref="B18:M18" si="5">B7/$G$2</f>
        <v>2.4924813558182043E-3</v>
      </c>
      <c r="C18">
        <f t="shared" si="5"/>
        <v>7.0136736437846981E-3</v>
      </c>
      <c r="D18">
        <f t="shared" si="5"/>
        <v>2.5513520585031596E-3</v>
      </c>
      <c r="E18">
        <f t="shared" si="5"/>
        <v>9.3359601513301436E-3</v>
      </c>
      <c r="F18">
        <f t="shared" si="5"/>
        <v>2.0683961944027274E-2</v>
      </c>
      <c r="G18">
        <f t="shared" si="5"/>
        <v>4.0724238751778087E-2</v>
      </c>
      <c r="H18">
        <f t="shared" si="5"/>
        <v>2.4818872874949761E-3</v>
      </c>
      <c r="I18">
        <f t="shared" si="5"/>
        <v>4.6874311272935478E-3</v>
      </c>
      <c r="J18">
        <f t="shared" si="5"/>
        <v>4.1608270087557077E-3</v>
      </c>
      <c r="K18">
        <f t="shared" si="5"/>
        <v>4.9156415209046763E-3</v>
      </c>
      <c r="L18">
        <f t="shared" si="5"/>
        <v>9.0363648432153117E-3</v>
      </c>
      <c r="M18">
        <f t="shared" si="5"/>
        <v>1.9901405821291046E-2</v>
      </c>
    </row>
    <row r="19" spans="1:13" x14ac:dyDescent="0.3">
      <c r="A19">
        <v>1.5259999999999999E-2</v>
      </c>
      <c r="B19">
        <f t="shared" ref="B19:M19" si="6">B8/$G$2</f>
        <v>4.9777226498402462E-3</v>
      </c>
      <c r="C19">
        <f t="shared" si="6"/>
        <v>1.3940411870237215E-2</v>
      </c>
      <c r="D19">
        <f t="shared" si="6"/>
        <v>7.043445758067866E-3</v>
      </c>
      <c r="E19">
        <f t="shared" si="6"/>
        <v>1.187693823716042E-2</v>
      </c>
      <c r="F19">
        <f t="shared" si="6"/>
        <v>4.9605517083036324E-3</v>
      </c>
      <c r="G19">
        <f t="shared" si="6"/>
        <v>1.2890241563537923E-2</v>
      </c>
      <c r="H19">
        <f t="shared" si="6"/>
        <v>6.3427514670328679E-3</v>
      </c>
      <c r="I19">
        <f t="shared" si="6"/>
        <v>9.2891386458009342E-3</v>
      </c>
      <c r="J19">
        <f t="shared" si="6"/>
        <v>1.7450684762853521E-2</v>
      </c>
      <c r="K19">
        <f t="shared" si="6"/>
        <v>1.2063594760866894E-2</v>
      </c>
      <c r="L19">
        <f t="shared" si="6"/>
        <v>1.4077595086131224E-2</v>
      </c>
      <c r="M19">
        <f t="shared" si="6"/>
        <v>1.132802626692294E-2</v>
      </c>
    </row>
    <row r="20" spans="1:13" x14ac:dyDescent="0.3">
      <c r="A20">
        <v>0</v>
      </c>
      <c r="B20">
        <f t="shared" ref="B20:M20" si="7">B9/$G$2</f>
        <v>3.9731348839792964E-2</v>
      </c>
      <c r="C20">
        <f t="shared" si="7"/>
        <v>3.4504019691165712E-2</v>
      </c>
      <c r="D20">
        <f t="shared" si="7"/>
        <v>3.6472348881305822E-2</v>
      </c>
      <c r="E20">
        <f t="shared" si="7"/>
        <v>3.8190750005326866E-2</v>
      </c>
      <c r="F20">
        <f t="shared" si="7"/>
        <v>4.0370602587845063E-2</v>
      </c>
      <c r="G20">
        <f t="shared" si="7"/>
        <v>5.2084546857812816E-2</v>
      </c>
      <c r="H20">
        <f t="shared" si="7"/>
        <v>4.5349333045358604E-2</v>
      </c>
      <c r="I20">
        <f t="shared" si="7"/>
        <v>4.5924627681431095E-2</v>
      </c>
      <c r="J20">
        <f t="shared" si="7"/>
        <v>6.0312307123677585E-2</v>
      </c>
      <c r="K20">
        <f t="shared" si="7"/>
        <v>5.2900395048199142E-2</v>
      </c>
      <c r="L20">
        <f t="shared" si="7"/>
        <v>5.8866746565501948E-2</v>
      </c>
      <c r="M20">
        <f t="shared" si="7"/>
        <v>6.4779812063316011E-2</v>
      </c>
    </row>
    <row r="21" spans="1:13" x14ac:dyDescent="0.3">
      <c r="B21">
        <v>0</v>
      </c>
      <c r="C21">
        <v>0.1</v>
      </c>
      <c r="D21">
        <v>0.17</v>
      </c>
      <c r="E21">
        <v>0.33</v>
      </c>
      <c r="F21">
        <v>0.64</v>
      </c>
      <c r="G21">
        <v>0.81</v>
      </c>
      <c r="H21">
        <v>0</v>
      </c>
      <c r="I21">
        <v>0</v>
      </c>
      <c r="J21" s="2">
        <v>0.15</v>
      </c>
      <c r="K21" s="2">
        <v>0.23</v>
      </c>
      <c r="L21" s="2">
        <v>0.42</v>
      </c>
      <c r="M21" s="2">
        <v>0.52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A7A9-F85C-4884-903E-B89BE37C44A1}">
  <dimension ref="A1:M20"/>
  <sheetViews>
    <sheetView workbookViewId="0">
      <selection activeCell="F14" sqref="F14"/>
    </sheetView>
  </sheetViews>
  <sheetFormatPr defaultRowHeight="14.4" x14ac:dyDescent="0.3"/>
  <sheetData>
    <row r="1" spans="1:13" x14ac:dyDescent="0.3">
      <c r="B1" t="s">
        <v>127</v>
      </c>
      <c r="C1" t="s">
        <v>132</v>
      </c>
      <c r="D1" t="s">
        <v>130</v>
      </c>
      <c r="E1" t="s">
        <v>128</v>
      </c>
      <c r="F1" t="s">
        <v>129</v>
      </c>
      <c r="G1" t="s">
        <v>131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9.7309673726388088E-3</v>
      </c>
      <c r="C2">
        <v>2.9948867786705625E-2</v>
      </c>
      <c r="D2">
        <v>1.9634769905040175</v>
      </c>
      <c r="E2">
        <v>1.963226076055161</v>
      </c>
      <c r="F2">
        <v>12.400770712909441</v>
      </c>
      <c r="G2">
        <v>10.36075205640423</v>
      </c>
      <c r="H2">
        <v>1.1904761904761904E-2</v>
      </c>
      <c r="I2">
        <v>2.9424712356178091</v>
      </c>
      <c r="J2">
        <v>0.91388518024032039</v>
      </c>
      <c r="K2">
        <v>0.69797486033519551</v>
      </c>
      <c r="L2">
        <v>12.989417989417989</v>
      </c>
      <c r="M2">
        <v>4.8258064516129036</v>
      </c>
    </row>
    <row r="3" spans="1:13" x14ac:dyDescent="0.3">
      <c r="A3">
        <v>4.5789999999999997</v>
      </c>
      <c r="B3">
        <v>1.2531328320802004E-2</v>
      </c>
      <c r="C3">
        <v>1.5980823012385136E-2</v>
      </c>
      <c r="D3">
        <v>1.9633307868601986</v>
      </c>
      <c r="E3">
        <v>1.7154199749268699</v>
      </c>
      <c r="F3">
        <v>7.5661971830985912</v>
      </c>
      <c r="G3">
        <v>9.4779033915724558</v>
      </c>
      <c r="H3">
        <v>1.1448196908986834E-2</v>
      </c>
      <c r="I3">
        <v>2.6895290352080474</v>
      </c>
      <c r="J3">
        <v>0.20727636849132175</v>
      </c>
      <c r="K3">
        <v>0.15126050420168066</v>
      </c>
      <c r="L3">
        <v>11.867452135493373</v>
      </c>
      <c r="M3">
        <v>6.319934372436423</v>
      </c>
    </row>
    <row r="4" spans="1:13" x14ac:dyDescent="0.3">
      <c r="A4">
        <v>1.526</v>
      </c>
      <c r="B4">
        <v>9.7309673726388088E-3</v>
      </c>
      <c r="C4">
        <v>1.1282908483075638E-2</v>
      </c>
      <c r="D4">
        <v>1.877282688093499</v>
      </c>
      <c r="E4">
        <v>1.5677447552447552</v>
      </c>
      <c r="F4">
        <v>7.2351931330472103</v>
      </c>
      <c r="G4">
        <v>7.9158798283261804</v>
      </c>
      <c r="H4">
        <v>1.20415982484948E-2</v>
      </c>
      <c r="I4">
        <v>1.6402483564645727</v>
      </c>
      <c r="J4">
        <v>2.3009495982468955E-2</v>
      </c>
      <c r="K4">
        <v>2.5169796244506593E-2</v>
      </c>
      <c r="L4">
        <v>9.476014760147601</v>
      </c>
      <c r="M4">
        <v>6.0418375717801478</v>
      </c>
    </row>
    <row r="5" spans="1:13" x14ac:dyDescent="0.3">
      <c r="A5">
        <v>0.45789999999999997</v>
      </c>
      <c r="B5">
        <v>9.4191522762951327E-3</v>
      </c>
      <c r="C5">
        <v>9.5047523761880946E-3</v>
      </c>
      <c r="D5">
        <v>0.95596681557115504</v>
      </c>
      <c r="E5">
        <v>0.91391678622668582</v>
      </c>
      <c r="F5">
        <v>5.5235910878112717</v>
      </c>
      <c r="G5">
        <v>5.2787635947338298</v>
      </c>
      <c r="H5">
        <v>1.150575287643822E-2</v>
      </c>
      <c r="I5">
        <v>0.2479050279329609</v>
      </c>
      <c r="J5">
        <v>8.7755954868366064E-3</v>
      </c>
      <c r="K5">
        <v>1.18006993006993E-2</v>
      </c>
      <c r="L5">
        <v>5.7763440860215054</v>
      </c>
      <c r="M5">
        <v>4.0311986863711002</v>
      </c>
    </row>
    <row r="6" spans="1:13" x14ac:dyDescent="0.3">
      <c r="A6">
        <v>0.15260000000000001</v>
      </c>
      <c r="B6">
        <v>1.1904761904761904E-2</v>
      </c>
      <c r="C6">
        <v>1.4411027568922305E-2</v>
      </c>
      <c r="D6">
        <v>2.1033379058070414E-2</v>
      </c>
      <c r="E6">
        <v>0.35526315789473684</v>
      </c>
      <c r="F6">
        <v>2.942844078646548</v>
      </c>
      <c r="G6">
        <v>2.9423076923076925</v>
      </c>
      <c r="H6">
        <v>1.8317115054378934E-2</v>
      </c>
      <c r="I6">
        <v>2.4071166928309785E-2</v>
      </c>
      <c r="J6">
        <v>1.4507253626813406E-2</v>
      </c>
      <c r="K6">
        <v>1.3390722142515544E-2</v>
      </c>
      <c r="L6">
        <v>1.1970985492746373</v>
      </c>
      <c r="M6">
        <v>1.4988043998087039</v>
      </c>
    </row>
    <row r="7" spans="1:13" x14ac:dyDescent="0.3">
      <c r="A7">
        <v>4.5789999999999997E-2</v>
      </c>
      <c r="B7">
        <v>2.1348314606741574E-2</v>
      </c>
      <c r="C7">
        <v>2.2326674500587545E-2</v>
      </c>
      <c r="D7">
        <v>2.423698384201077E-2</v>
      </c>
      <c r="E7">
        <v>8.4870848708487087E-2</v>
      </c>
      <c r="F7">
        <v>4.1229385307346329E-2</v>
      </c>
      <c r="G7">
        <v>0.17316341829085458</v>
      </c>
      <c r="H7">
        <v>2.244165170556553E-2</v>
      </c>
      <c r="I7">
        <v>2.7827648114901255E-2</v>
      </c>
      <c r="J7">
        <v>3.0451866404715127E-2</v>
      </c>
      <c r="K7">
        <v>3.1860226104830421E-2</v>
      </c>
      <c r="L7">
        <v>3.5680751173708919E-2</v>
      </c>
      <c r="M7">
        <v>4.9371633752244168E-2</v>
      </c>
    </row>
    <row r="8" spans="1:13" x14ac:dyDescent="0.3">
      <c r="A8">
        <v>1.5259999999999999E-2</v>
      </c>
      <c r="B8">
        <v>4.4303797468354431E-2</v>
      </c>
      <c r="C8">
        <v>6.8181818181818177E-2</v>
      </c>
      <c r="D8">
        <v>5.5555555555555552E-2</v>
      </c>
      <c r="E8">
        <v>9.5375722543352595E-2</v>
      </c>
      <c r="F8">
        <v>4.2435424354243544E-2</v>
      </c>
      <c r="G8">
        <v>5.040322580645161E-2</v>
      </c>
      <c r="H8">
        <v>5.518763796909492E-2</v>
      </c>
      <c r="I8">
        <v>8.0924855491329481E-2</v>
      </c>
      <c r="J8">
        <v>7.3232323232323232E-2</v>
      </c>
      <c r="K8">
        <v>7.0048309178743967E-2</v>
      </c>
      <c r="L8">
        <v>8.4541062801932368E-2</v>
      </c>
      <c r="M8">
        <v>7.805907172995781E-2</v>
      </c>
    </row>
    <row r="9" spans="1:13" x14ac:dyDescent="0.3">
      <c r="A9">
        <v>0</v>
      </c>
      <c r="B9">
        <v>0.33333333333333331</v>
      </c>
      <c r="C9">
        <v>0.33333333333333331</v>
      </c>
      <c r="D9">
        <v>0.33333333333333331</v>
      </c>
      <c r="E9">
        <v>0.35087719298245612</v>
      </c>
      <c r="F9">
        <v>0.36842105263157893</v>
      </c>
      <c r="G9">
        <v>0.40350877192982454</v>
      </c>
      <c r="H9">
        <v>0.43859649122807015</v>
      </c>
      <c r="I9">
        <v>0.47368421052631576</v>
      </c>
      <c r="J9">
        <v>0.45</v>
      </c>
      <c r="K9">
        <v>0.51666666666666672</v>
      </c>
      <c r="L9">
        <v>0.55000000000000004</v>
      </c>
      <c r="M9">
        <v>0.55555555555555558</v>
      </c>
    </row>
    <row r="12" spans="1:13" x14ac:dyDescent="0.3">
      <c r="B12" t="s">
        <v>127</v>
      </c>
      <c r="C12" t="s">
        <v>132</v>
      </c>
      <c r="D12" t="s">
        <v>130</v>
      </c>
      <c r="E12" t="s">
        <v>128</v>
      </c>
      <c r="F12" t="s">
        <v>129</v>
      </c>
      <c r="G12" t="s">
        <v>131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B2/$G$2</f>
        <v>9.3921438517813609E-4</v>
      </c>
      <c r="C13">
        <f t="shared" ref="C13:M13" si="0">C2/$G$2</f>
        <v>2.8906075180318122E-3</v>
      </c>
      <c r="D13">
        <f t="shared" si="0"/>
        <v>0.18951104898706123</v>
      </c>
      <c r="E13">
        <f t="shared" si="0"/>
        <v>0.18948683120369081</v>
      </c>
      <c r="F13">
        <f>F2/$G$2</f>
        <v>1.1968987043989945</v>
      </c>
      <c r="G13">
        <f t="shared" si="0"/>
        <v>1</v>
      </c>
      <c r="H13">
        <f t="shared" si="0"/>
        <v>1.1490248815869775E-3</v>
      </c>
      <c r="I13">
        <f t="shared" si="0"/>
        <v>0.2840017036986226</v>
      </c>
      <c r="J13">
        <f t="shared" si="0"/>
        <v>8.8206452124817133E-2</v>
      </c>
      <c r="K13">
        <f t="shared" si="0"/>
        <v>6.7367200424776161E-2</v>
      </c>
      <c r="L13">
        <f t="shared" si="0"/>
        <v>1.2537138152426799</v>
      </c>
      <c r="M13">
        <f t="shared" si="0"/>
        <v>0.46577762167659986</v>
      </c>
    </row>
    <row r="14" spans="1:13" x14ac:dyDescent="0.3">
      <c r="A14">
        <v>4.5789999999999997</v>
      </c>
      <c r="B14">
        <f t="shared" ref="B14:M14" si="1">B3/$G$2</f>
        <v>1.2094998753547131E-3</v>
      </c>
      <c r="C14">
        <f t="shared" si="1"/>
        <v>1.5424385146353351E-3</v>
      </c>
      <c r="D14">
        <f t="shared" si="1"/>
        <v>0.189496937690601</v>
      </c>
      <c r="E14">
        <f t="shared" si="1"/>
        <v>0.16556905961923174</v>
      </c>
      <c r="F14">
        <f t="shared" si="1"/>
        <v>0.73027490107938087</v>
      </c>
      <c r="G14">
        <f t="shared" si="1"/>
        <v>0.91478913306432574</v>
      </c>
      <c r="H14">
        <f t="shared" si="1"/>
        <v>1.104958100209572E-3</v>
      </c>
      <c r="I14">
        <f t="shared" si="1"/>
        <v>0.25958820562119184</v>
      </c>
      <c r="J14">
        <f t="shared" si="1"/>
        <v>2.0005919199967654E-2</v>
      </c>
      <c r="K14">
        <f t="shared" si="1"/>
        <v>1.4599374966046302E-2</v>
      </c>
      <c r="L14">
        <f t="shared" si="1"/>
        <v>1.1454238139168493</v>
      </c>
      <c r="M14">
        <f t="shared" si="1"/>
        <v>0.60998799488980338</v>
      </c>
    </row>
    <row r="15" spans="1:13" x14ac:dyDescent="0.3">
      <c r="A15">
        <v>1.526</v>
      </c>
      <c r="B15">
        <f t="shared" ref="B15:M15" si="2">B4/$G$2</f>
        <v>9.3921438517813609E-4</v>
      </c>
      <c r="C15">
        <f t="shared" si="2"/>
        <v>1.0890047770327059E-3</v>
      </c>
      <c r="D15">
        <f t="shared" si="2"/>
        <v>0.1811917395449209</v>
      </c>
      <c r="E15">
        <f t="shared" si="2"/>
        <v>0.15131572946731164</v>
      </c>
      <c r="F15">
        <f t="shared" si="2"/>
        <v>0.69832702236851263</v>
      </c>
      <c r="G15">
        <f t="shared" si="2"/>
        <v>0.76402560212153559</v>
      </c>
      <c r="H15">
        <f t="shared" si="2"/>
        <v>1.1622320641339542E-3</v>
      </c>
      <c r="I15">
        <f t="shared" si="2"/>
        <v>0.15831363857903497</v>
      </c>
      <c r="J15">
        <f t="shared" si="2"/>
        <v>2.220832605317124E-3</v>
      </c>
      <c r="K15">
        <f t="shared" si="2"/>
        <v>2.4293406605506536E-3</v>
      </c>
      <c r="L15">
        <f t="shared" si="2"/>
        <v>0.91460684596638409</v>
      </c>
      <c r="M15">
        <f t="shared" si="2"/>
        <v>0.58314662284052465</v>
      </c>
    </row>
    <row r="16" spans="1:13" x14ac:dyDescent="0.3">
      <c r="A16">
        <v>0.45789999999999997</v>
      </c>
      <c r="B16">
        <f t="shared" ref="B16:M16" si="3">B5/$G$2</f>
        <v>9.0911858762925688E-4</v>
      </c>
      <c r="C16">
        <f t="shared" si="3"/>
        <v>9.1738054577929782E-4</v>
      </c>
      <c r="D16">
        <f t="shared" si="3"/>
        <v>9.2268091193269022E-2</v>
      </c>
      <c r="E16">
        <f t="shared" si="3"/>
        <v>8.8209502674255369E-2</v>
      </c>
      <c r="F16">
        <f t="shared" si="3"/>
        <v>0.53312646203100744</v>
      </c>
      <c r="G16">
        <f t="shared" si="3"/>
        <v>0.50949618000663366</v>
      </c>
      <c r="H16">
        <f t="shared" si="3"/>
        <v>1.1105132922591499E-3</v>
      </c>
      <c r="I16">
        <f t="shared" si="3"/>
        <v>2.3927319810700887E-2</v>
      </c>
      <c r="J16">
        <f t="shared" si="3"/>
        <v>8.4700371546988227E-4</v>
      </c>
      <c r="K16">
        <f t="shared" si="3"/>
        <v>1.1389809577968815E-3</v>
      </c>
      <c r="L16">
        <f t="shared" si="3"/>
        <v>0.55752169867350587</v>
      </c>
      <c r="M16">
        <f t="shared" si="3"/>
        <v>0.38908359783393515</v>
      </c>
    </row>
    <row r="17" spans="1:13" x14ac:dyDescent="0.3">
      <c r="A17">
        <v>0.15260000000000001</v>
      </c>
      <c r="B17">
        <f t="shared" ref="B17:M17" si="4">B6/$G$2</f>
        <v>1.1490248815869775E-3</v>
      </c>
      <c r="C17">
        <f t="shared" si="4"/>
        <v>1.3909248566579201E-3</v>
      </c>
      <c r="D17">
        <f t="shared" si="4"/>
        <v>2.0301015740521633E-3</v>
      </c>
      <c r="E17">
        <f t="shared" si="4"/>
        <v>3.4289321466306116E-2</v>
      </c>
      <c r="F17">
        <f t="shared" si="4"/>
        <v>0.2840376897956462</v>
      </c>
      <c r="G17">
        <f t="shared" si="4"/>
        <v>0.28398591881068919</v>
      </c>
      <c r="H17">
        <f t="shared" si="4"/>
        <v>1.767932960335315E-3</v>
      </c>
      <c r="I17">
        <f t="shared" si="4"/>
        <v>2.3233030572747675E-3</v>
      </c>
      <c r="J17">
        <f t="shared" si="4"/>
        <v>1.400212411978928E-3</v>
      </c>
      <c r="K17">
        <f t="shared" si="4"/>
        <v>1.2924469256301154E-3</v>
      </c>
      <c r="L17">
        <f t="shared" si="4"/>
        <v>0.11554166558157156</v>
      </c>
      <c r="M17">
        <f t="shared" si="4"/>
        <v>0.1446617380330279</v>
      </c>
    </row>
    <row r="18" spans="1:13" x14ac:dyDescent="0.3">
      <c r="A18">
        <v>4.5789999999999997E-2</v>
      </c>
      <c r="B18">
        <f t="shared" ref="B18:M18" si="5">B7/$G$2</f>
        <v>2.0604985516997935E-3</v>
      </c>
      <c r="C18">
        <f t="shared" si="5"/>
        <v>2.1549279800385621E-3</v>
      </c>
      <c r="D18">
        <f t="shared" si="5"/>
        <v>2.3393073890837206E-3</v>
      </c>
      <c r="E18">
        <f t="shared" si="5"/>
        <v>8.191572218546276E-3</v>
      </c>
      <c r="F18">
        <f t="shared" si="5"/>
        <v>3.9793815239369092E-3</v>
      </c>
      <c r="G18">
        <f t="shared" si="5"/>
        <v>1.6713402400535017E-2</v>
      </c>
      <c r="H18">
        <f t="shared" si="5"/>
        <v>2.1660253602627045E-3</v>
      </c>
      <c r="I18">
        <f t="shared" si="5"/>
        <v>2.6858714467257534E-3</v>
      </c>
      <c r="J18">
        <f t="shared" si="5"/>
        <v>2.9391559839415417E-3</v>
      </c>
      <c r="K18">
        <f t="shared" si="5"/>
        <v>3.0750881723047166E-3</v>
      </c>
      <c r="L18">
        <f t="shared" si="5"/>
        <v>3.4438379549536452E-3</v>
      </c>
      <c r="M18">
        <f t="shared" si="5"/>
        <v>4.7652557925779498E-3</v>
      </c>
    </row>
    <row r="19" spans="1:13" x14ac:dyDescent="0.3">
      <c r="A19">
        <v>1.5259999999999999E-2</v>
      </c>
      <c r="B19">
        <f t="shared" ref="B19:M19" si="6">B8/$G$2</f>
        <v>4.2761179137540684E-3</v>
      </c>
      <c r="C19">
        <f t="shared" si="6"/>
        <v>6.5807788672708712E-3</v>
      </c>
      <c r="D19">
        <f t="shared" si="6"/>
        <v>5.3621161140725614E-3</v>
      </c>
      <c r="E19">
        <f t="shared" si="6"/>
        <v>9.2054825773384436E-3</v>
      </c>
      <c r="F19">
        <f t="shared" si="6"/>
        <v>4.095786109273138E-3</v>
      </c>
      <c r="G19">
        <f t="shared" si="6"/>
        <v>4.864823087364219E-3</v>
      </c>
      <c r="H19">
        <f t="shared" si="6"/>
        <v>5.3266054113303594E-3</v>
      </c>
      <c r="I19">
        <f t="shared" si="6"/>
        <v>7.8107124898629228E-3</v>
      </c>
      <c r="J19">
        <f t="shared" si="6"/>
        <v>7.068243968550195E-3</v>
      </c>
      <c r="K19">
        <f t="shared" si="6"/>
        <v>6.7609290133958397E-3</v>
      </c>
      <c r="L19">
        <f t="shared" si="6"/>
        <v>8.1597419127191154E-3</v>
      </c>
      <c r="M19">
        <f t="shared" si="6"/>
        <v>7.5341125147095492E-3</v>
      </c>
    </row>
    <row r="20" spans="1:13" x14ac:dyDescent="0.3">
      <c r="A20">
        <v>0</v>
      </c>
      <c r="B20">
        <f t="shared" ref="B20:M20" si="7">B9/$G$2</f>
        <v>3.217269668443537E-2</v>
      </c>
      <c r="C20">
        <f t="shared" si="7"/>
        <v>3.217269668443537E-2</v>
      </c>
      <c r="D20">
        <f t="shared" si="7"/>
        <v>3.217269668443537E-2</v>
      </c>
      <c r="E20">
        <f t="shared" si="7"/>
        <v>3.3865996509931967E-2</v>
      </c>
      <c r="F20">
        <f t="shared" si="7"/>
        <v>3.5559296335428564E-2</v>
      </c>
      <c r="G20">
        <f t="shared" si="7"/>
        <v>3.8945895986421765E-2</v>
      </c>
      <c r="H20">
        <f t="shared" si="7"/>
        <v>4.2332495637414959E-2</v>
      </c>
      <c r="I20">
        <f t="shared" si="7"/>
        <v>4.5719095288408153E-2</v>
      </c>
      <c r="J20">
        <f t="shared" si="7"/>
        <v>4.3433140523987751E-2</v>
      </c>
      <c r="K20">
        <f t="shared" si="7"/>
        <v>4.9867679860874828E-2</v>
      </c>
      <c r="L20">
        <f t="shared" si="7"/>
        <v>5.3084949529318366E-2</v>
      </c>
      <c r="M20">
        <f t="shared" si="7"/>
        <v>5.3621161140725619E-2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4"/>
  <sheetViews>
    <sheetView topLeftCell="A22" zoomScale="90" zoomScaleNormal="90" workbookViewId="0">
      <selection activeCell="B33" sqref="B33:S33"/>
    </sheetView>
  </sheetViews>
  <sheetFormatPr defaultRowHeight="14.4" x14ac:dyDescent="0.3"/>
  <sheetData>
    <row r="1" spans="1:28" x14ac:dyDescent="0.3">
      <c r="A1" t="s">
        <v>145</v>
      </c>
      <c r="P1" t="s">
        <v>146</v>
      </c>
    </row>
    <row r="2" spans="1:28" x14ac:dyDescent="0.3">
      <c r="B2" t="s">
        <v>127</v>
      </c>
      <c r="C2" t="s">
        <v>132</v>
      </c>
      <c r="D2" t="s">
        <v>130</v>
      </c>
      <c r="E2" t="s">
        <v>128</v>
      </c>
      <c r="F2" t="s">
        <v>129</v>
      </c>
      <c r="G2" t="s">
        <v>131</v>
      </c>
      <c r="H2" t="s">
        <v>133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Q2" t="s">
        <v>127</v>
      </c>
      <c r="R2" t="s">
        <v>132</v>
      </c>
      <c r="S2" t="s">
        <v>130</v>
      </c>
      <c r="T2" t="s">
        <v>128</v>
      </c>
      <c r="U2" t="s">
        <v>129</v>
      </c>
      <c r="V2" t="s">
        <v>131</v>
      </c>
      <c r="W2" t="s">
        <v>133</v>
      </c>
      <c r="X2" t="s">
        <v>134</v>
      </c>
      <c r="Y2" t="s">
        <v>135</v>
      </c>
      <c r="Z2" t="s">
        <v>136</v>
      </c>
      <c r="AA2" t="s">
        <v>137</v>
      </c>
      <c r="AB2" t="s">
        <v>138</v>
      </c>
    </row>
    <row r="3" spans="1:28" x14ac:dyDescent="0.3">
      <c r="A3">
        <v>15.26</v>
      </c>
      <c r="B3">
        <v>1.2741632597128962E-3</v>
      </c>
      <c r="C3">
        <v>3.8451654264266069E-3</v>
      </c>
      <c r="D3">
        <v>0.18455284377192929</v>
      </c>
      <c r="E3">
        <v>0.21323385633619862</v>
      </c>
      <c r="F3">
        <v>0.91610883217069827</v>
      </c>
      <c r="G3">
        <v>1</v>
      </c>
      <c r="H3">
        <v>1.2668356214698081E-3</v>
      </c>
      <c r="I3">
        <v>0.24076410870140133</v>
      </c>
      <c r="J3">
        <v>0.10164715590363052</v>
      </c>
      <c r="K3">
        <v>6.9181992747251606E-2</v>
      </c>
      <c r="L3">
        <v>1.223249523777765</v>
      </c>
      <c r="M3">
        <v>0.47369426845326501</v>
      </c>
      <c r="P3">
        <v>15.26</v>
      </c>
      <c r="Q3">
        <v>8.681355805248361E-3</v>
      </c>
      <c r="R3">
        <v>1.0109751779122714E-2</v>
      </c>
      <c r="S3">
        <v>1.9258501232823452E-2</v>
      </c>
      <c r="T3">
        <v>0.32583482371592243</v>
      </c>
      <c r="U3">
        <v>0.73270175676766247</v>
      </c>
      <c r="V3">
        <v>1</v>
      </c>
      <c r="W3">
        <v>5.969930103477749E-3</v>
      </c>
      <c r="X3">
        <v>6.3342184659394854E-2</v>
      </c>
      <c r="Y3">
        <v>1.0188821951646094E-2</v>
      </c>
      <c r="Z3">
        <v>3.4670292186516683E-3</v>
      </c>
      <c r="AA3">
        <v>1.1096116181122442</v>
      </c>
      <c r="AB3">
        <v>0.4409345822101316</v>
      </c>
    </row>
    <row r="4" spans="1:28" x14ac:dyDescent="0.3">
      <c r="A4">
        <v>4.5789999999999997</v>
      </c>
      <c r="B4">
        <v>1.9723404530408227E-3</v>
      </c>
      <c r="C4">
        <v>1.6809383540463015E-3</v>
      </c>
      <c r="D4">
        <v>0.19437415826243146</v>
      </c>
      <c r="E4">
        <v>0.175460302280743</v>
      </c>
      <c r="F4">
        <v>0.71094053039015259</v>
      </c>
      <c r="G4">
        <v>0.8763470789678296</v>
      </c>
      <c r="H4">
        <v>1.2183025137331E-3</v>
      </c>
      <c r="I4">
        <v>0.25475485236978157</v>
      </c>
      <c r="J4">
        <v>2.2476476848033323E-2</v>
      </c>
      <c r="K4">
        <v>1.7052329906734921E-2</v>
      </c>
      <c r="L4">
        <v>1.1419720629129229</v>
      </c>
      <c r="M4">
        <v>0.59223309028881799</v>
      </c>
      <c r="P4">
        <v>4.5789999999999997</v>
      </c>
      <c r="Q4">
        <v>7.4593422888293544E-3</v>
      </c>
      <c r="R4">
        <v>6.1896148625359216E-3</v>
      </c>
      <c r="S4">
        <v>3.4592412417701245E-2</v>
      </c>
      <c r="T4">
        <v>0.29935699384704306</v>
      </c>
      <c r="U4">
        <v>0.68048252874699111</v>
      </c>
      <c r="V4">
        <v>0.98664614247509219</v>
      </c>
      <c r="W4">
        <v>3.1362778449156013E-3</v>
      </c>
      <c r="X4">
        <v>4.1121340627889427E-2</v>
      </c>
      <c r="Y4">
        <v>2.9921320113623496E-3</v>
      </c>
      <c r="Z4">
        <v>3.9547646386250707E-3</v>
      </c>
      <c r="AA4">
        <v>1.0324136062715448</v>
      </c>
      <c r="AB4">
        <v>0.55229530333351706</v>
      </c>
    </row>
    <row r="5" spans="1:28" x14ac:dyDescent="0.3">
      <c r="A5">
        <v>1.526</v>
      </c>
      <c r="B5">
        <v>3.0580887255729429E-3</v>
      </c>
      <c r="C5">
        <v>2.4198273948423639E-3</v>
      </c>
      <c r="D5">
        <v>0.17736963142709364</v>
      </c>
      <c r="E5">
        <v>0.15138998447761751</v>
      </c>
      <c r="F5">
        <v>0.63155347398015038</v>
      </c>
      <c r="G5">
        <v>0.78609874248624145</v>
      </c>
      <c r="H5">
        <v>1.4048333392078411E-3</v>
      </c>
      <c r="I5">
        <v>0.14574596512329629</v>
      </c>
      <c r="J5">
        <v>4.4627773113455442E-3</v>
      </c>
      <c r="K5">
        <v>4.7366256930989441E-3</v>
      </c>
      <c r="L5">
        <v>0.9558958264810733</v>
      </c>
      <c r="M5">
        <v>0.61924603395193722</v>
      </c>
      <c r="P5">
        <v>1.526</v>
      </c>
      <c r="Q5">
        <v>4.4536004255348142E-3</v>
      </c>
      <c r="R5">
        <v>4.7714970332815229E-3</v>
      </c>
      <c r="S5">
        <v>8.4760207563669102E-2</v>
      </c>
      <c r="T5">
        <v>0.29711715516222525</v>
      </c>
      <c r="U5">
        <v>0.67931674917703566</v>
      </c>
      <c r="V5">
        <v>0.91187681158678069</v>
      </c>
      <c r="W5">
        <v>2.6123000862665509E-3</v>
      </c>
      <c r="X5">
        <v>1.2491788771325167E-2</v>
      </c>
      <c r="Y5">
        <v>2.2432968276027226E-3</v>
      </c>
      <c r="Z5">
        <v>2.0021300096924794E-3</v>
      </c>
      <c r="AA5">
        <v>0.96973745886616391</v>
      </c>
      <c r="AB5">
        <v>0.66819040392949391</v>
      </c>
    </row>
    <row r="6" spans="1:28" x14ac:dyDescent="0.3">
      <c r="A6">
        <v>0.45789999999999997</v>
      </c>
      <c r="B6">
        <v>1.110094770371583E-3</v>
      </c>
      <c r="C6">
        <v>1.9629738592335036E-3</v>
      </c>
      <c r="D6">
        <v>8.7210383613027756E-2</v>
      </c>
      <c r="E6">
        <v>9.0456951604361902E-2</v>
      </c>
      <c r="F6">
        <v>0.49856045585239211</v>
      </c>
      <c r="G6">
        <v>0.48167172304527067</v>
      </c>
      <c r="H6">
        <v>1.23221076066836E-3</v>
      </c>
      <c r="I6">
        <v>3.1768087680420179E-2</v>
      </c>
      <c r="J6">
        <v>1.5859411196243473E-3</v>
      </c>
      <c r="K6">
        <v>2.187234667589878E-3</v>
      </c>
      <c r="L6">
        <v>0.51442338507754215</v>
      </c>
      <c r="M6">
        <v>0.38515488971929673</v>
      </c>
      <c r="P6">
        <v>0.45789999999999997</v>
      </c>
      <c r="Q6">
        <v>5.6681344523258868E-3</v>
      </c>
      <c r="R6">
        <v>4.0859468332348622E-3</v>
      </c>
      <c r="S6">
        <v>3.5715780364826907E-2</v>
      </c>
      <c r="T6">
        <v>0.21619856547705871</v>
      </c>
      <c r="U6">
        <v>0.54004624959072167</v>
      </c>
      <c r="V6">
        <v>0.6657137791895007</v>
      </c>
      <c r="W6">
        <v>2.3466960697422655E-3</v>
      </c>
      <c r="X6">
        <v>4.0904853764596886E-3</v>
      </c>
      <c r="Y6">
        <v>5.063226367643843E-3</v>
      </c>
      <c r="Z6">
        <v>1.7468814747346132E-3</v>
      </c>
      <c r="AA6">
        <v>0.73979257885670202</v>
      </c>
      <c r="AB6">
        <v>0.54614487014231416</v>
      </c>
    </row>
    <row r="7" spans="1:28" x14ac:dyDescent="0.3">
      <c r="A7">
        <v>0.15260000000000001</v>
      </c>
      <c r="B7">
        <v>2.4795456878284393E-3</v>
      </c>
      <c r="C7">
        <v>1.8923856902533114E-3</v>
      </c>
      <c r="D7">
        <v>2.4459322570320372E-3</v>
      </c>
      <c r="E7">
        <v>3.6503880067550273E-2</v>
      </c>
      <c r="F7">
        <v>0.2553870486832357</v>
      </c>
      <c r="G7">
        <v>0.26877060513838796</v>
      </c>
      <c r="H7">
        <v>2.3241347401467215E-3</v>
      </c>
      <c r="I7">
        <v>3.5185727680959833E-3</v>
      </c>
      <c r="J7">
        <v>2.6372379829751155E-3</v>
      </c>
      <c r="K7">
        <v>2.7084278557209895E-3</v>
      </c>
      <c r="L7">
        <v>0.16272164805430658</v>
      </c>
      <c r="M7">
        <v>0.14556106812667063</v>
      </c>
      <c r="P7">
        <v>0.15260000000000001</v>
      </c>
      <c r="Q7">
        <v>6.6760523787901408E-3</v>
      </c>
      <c r="R7">
        <v>5.5281593063825438E-3</v>
      </c>
      <c r="S7">
        <v>6.1566417477861343E-3</v>
      </c>
      <c r="T7">
        <v>0.10766237457555902</v>
      </c>
      <c r="U7">
        <v>0.3103226662605284</v>
      </c>
      <c r="V7">
        <v>0.37894933931811886</v>
      </c>
      <c r="W7">
        <v>2.6436297023957121E-3</v>
      </c>
      <c r="X7">
        <v>3.0629344388792392E-3</v>
      </c>
      <c r="Y7">
        <v>2.278334294970724E-3</v>
      </c>
      <c r="Z7">
        <v>2.0989492142260446E-3</v>
      </c>
      <c r="AA7">
        <v>0.3947406311541018</v>
      </c>
      <c r="AB7">
        <v>0.20733110925313664</v>
      </c>
    </row>
    <row r="8" spans="1:28" x14ac:dyDescent="0.3">
      <c r="A8">
        <v>4.5789999999999997E-2</v>
      </c>
      <c r="B8">
        <v>2.4924813558182043E-3</v>
      </c>
      <c r="C8">
        <v>7.0136736437846981E-3</v>
      </c>
      <c r="D8">
        <v>2.5513520585031596E-3</v>
      </c>
      <c r="E8">
        <v>9.3359601513301436E-3</v>
      </c>
      <c r="F8">
        <v>2.0683961944027274E-2</v>
      </c>
      <c r="G8">
        <v>4.0724238751778087E-2</v>
      </c>
      <c r="H8">
        <v>2.4818872874949761E-3</v>
      </c>
      <c r="I8">
        <v>4.6874311272935478E-3</v>
      </c>
      <c r="J8">
        <v>4.1608270087557077E-3</v>
      </c>
      <c r="K8">
        <v>4.9156415209046763E-3</v>
      </c>
      <c r="L8">
        <v>9.0363648432153117E-3</v>
      </c>
      <c r="M8">
        <v>1.9901405821291046E-2</v>
      </c>
      <c r="P8">
        <v>4.5789999999999997E-2</v>
      </c>
      <c r="Q8">
        <v>9.2522052984483228E-3</v>
      </c>
      <c r="R8">
        <v>5.7760744221813168E-3</v>
      </c>
      <c r="S8">
        <v>8.8582815720646482E-3</v>
      </c>
      <c r="T8">
        <v>2.7486802645246049E-2</v>
      </c>
      <c r="U8">
        <v>2.3700863905803324E-2</v>
      </c>
      <c r="V8">
        <v>6.5295184928484698E-2</v>
      </c>
      <c r="W8">
        <v>5.0325851460397957E-3</v>
      </c>
      <c r="X8">
        <v>5.2154415145743687E-3</v>
      </c>
      <c r="Y8">
        <v>5.5810755618088091E-3</v>
      </c>
      <c r="Z8">
        <v>5.9089225342065892E-3</v>
      </c>
      <c r="AA8">
        <v>1.1062854817585455E-2</v>
      </c>
      <c r="AB8">
        <v>1.7497754430273012E-2</v>
      </c>
    </row>
    <row r="9" spans="1:28" x14ac:dyDescent="0.3">
      <c r="A9">
        <v>1.5259999999999999E-2</v>
      </c>
      <c r="B9">
        <v>4.9777226498402462E-3</v>
      </c>
      <c r="C9">
        <v>1.3940411870237215E-2</v>
      </c>
      <c r="D9">
        <v>7.043445758067866E-3</v>
      </c>
      <c r="E9">
        <v>1.187693823716042E-2</v>
      </c>
      <c r="F9">
        <v>4.9605517083036324E-3</v>
      </c>
      <c r="G9">
        <v>1.2890241563537923E-2</v>
      </c>
      <c r="H9">
        <v>6.3427514670328679E-3</v>
      </c>
      <c r="I9">
        <v>9.2891386458009342E-3</v>
      </c>
      <c r="J9">
        <v>1.7450684762853521E-2</v>
      </c>
      <c r="K9">
        <v>1.2063594760866894E-2</v>
      </c>
      <c r="L9">
        <v>1.4077595086131224E-2</v>
      </c>
      <c r="M9">
        <v>1.132802626692294E-2</v>
      </c>
      <c r="P9">
        <v>1.5259999999999999E-2</v>
      </c>
      <c r="Q9">
        <v>1.0548632402434104E-2</v>
      </c>
      <c r="R9">
        <v>1.2313836159193299E-2</v>
      </c>
      <c r="S9">
        <v>1.3470933164135342E-2</v>
      </c>
      <c r="T9">
        <v>3.1692326941734635E-2</v>
      </c>
      <c r="U9">
        <v>1.4461818209518031E-2</v>
      </c>
      <c r="V9">
        <v>1.20181282503219E-2</v>
      </c>
      <c r="W9">
        <v>8.1989302449029852E-3</v>
      </c>
      <c r="X9">
        <v>1.3580608944631761E-2</v>
      </c>
      <c r="Y9">
        <v>1.1418413258693494E-2</v>
      </c>
      <c r="Z9">
        <v>1.5304290550713064E-2</v>
      </c>
      <c r="AA9">
        <v>1.486644113320168E-2</v>
      </c>
      <c r="AB9">
        <v>1.023892048910665E-2</v>
      </c>
    </row>
    <row r="10" spans="1:28" x14ac:dyDescent="0.3">
      <c r="A10">
        <v>0</v>
      </c>
      <c r="B10">
        <v>3.9731348839792964E-2</v>
      </c>
      <c r="C10">
        <v>3.4504019691165712E-2</v>
      </c>
      <c r="D10">
        <v>3.6472348881305822E-2</v>
      </c>
      <c r="E10">
        <v>3.8190750005326866E-2</v>
      </c>
      <c r="F10">
        <v>4.0370602587845063E-2</v>
      </c>
      <c r="G10">
        <v>5.2084546857812816E-2</v>
      </c>
      <c r="H10">
        <v>4.5349333045358604E-2</v>
      </c>
      <c r="I10">
        <v>4.5924627681431095E-2</v>
      </c>
      <c r="J10">
        <v>6.0312307123677585E-2</v>
      </c>
      <c r="K10">
        <v>5.2900395048199142E-2</v>
      </c>
      <c r="L10">
        <v>5.8866746565501948E-2</v>
      </c>
      <c r="M10">
        <v>6.4779812063316011E-2</v>
      </c>
      <c r="P10">
        <v>0</v>
      </c>
      <c r="Q10">
        <v>0.10179276100146455</v>
      </c>
      <c r="R10">
        <v>9.3691538849146896E-2</v>
      </c>
      <c r="S10">
        <v>9.077615633639613E-2</v>
      </c>
      <c r="T10">
        <v>8.4769462771692033E-2</v>
      </c>
      <c r="U10">
        <v>0.11752503579744281</v>
      </c>
      <c r="V10">
        <v>7.6088940977993264E-2</v>
      </c>
      <c r="W10">
        <v>0.1263511278274502</v>
      </c>
      <c r="X10">
        <v>8.4835412729416929E-2</v>
      </c>
      <c r="Y10">
        <v>0.13414797373938106</v>
      </c>
      <c r="Z10">
        <v>5.0245003719095849E-2</v>
      </c>
      <c r="AA10">
        <v>7.6692091113726671E-2</v>
      </c>
      <c r="AB10">
        <v>5.840591158359601E-2</v>
      </c>
    </row>
    <row r="13" spans="1:28" x14ac:dyDescent="0.3">
      <c r="B13" t="s">
        <v>127</v>
      </c>
      <c r="C13" t="s">
        <v>132</v>
      </c>
      <c r="D13" t="s">
        <v>130</v>
      </c>
      <c r="E13" t="s">
        <v>128</v>
      </c>
      <c r="F13" t="s">
        <v>129</v>
      </c>
      <c r="G13" t="s">
        <v>131</v>
      </c>
      <c r="H13" t="s">
        <v>139</v>
      </c>
      <c r="I13" t="s">
        <v>140</v>
      </c>
      <c r="J13" t="s">
        <v>141</v>
      </c>
      <c r="K13" t="s">
        <v>142</v>
      </c>
      <c r="L13" t="s">
        <v>143</v>
      </c>
      <c r="M13" t="s">
        <v>144</v>
      </c>
      <c r="Q13" t="s">
        <v>127</v>
      </c>
      <c r="R13" t="s">
        <v>132</v>
      </c>
      <c r="S13" t="s">
        <v>130</v>
      </c>
      <c r="T13" t="s">
        <v>128</v>
      </c>
      <c r="U13" t="s">
        <v>129</v>
      </c>
      <c r="V13" t="s">
        <v>131</v>
      </c>
      <c r="W13" t="s">
        <v>139</v>
      </c>
      <c r="X13" t="s">
        <v>140</v>
      </c>
      <c r="Y13" t="s">
        <v>141</v>
      </c>
      <c r="Z13" t="s">
        <v>142</v>
      </c>
      <c r="AA13" t="s">
        <v>143</v>
      </c>
      <c r="AB13" t="s">
        <v>144</v>
      </c>
    </row>
    <row r="14" spans="1:28" x14ac:dyDescent="0.3">
      <c r="A14">
        <v>15.26</v>
      </c>
      <c r="B14">
        <v>5.942504586955887E-3</v>
      </c>
      <c r="C14">
        <v>4.9499982790537859E-3</v>
      </c>
      <c r="D14">
        <v>9.5523793432902668E-2</v>
      </c>
      <c r="E14">
        <v>0.26010094740404416</v>
      </c>
      <c r="F14">
        <v>0.72938630706983953</v>
      </c>
      <c r="G14">
        <v>1</v>
      </c>
      <c r="H14">
        <v>6.9825389838872624E-3</v>
      </c>
      <c r="I14">
        <v>3.3615328657873797E-2</v>
      </c>
      <c r="J14">
        <v>4.6058860569316616E-3</v>
      </c>
      <c r="K14">
        <v>1.2672400327877083E-3</v>
      </c>
      <c r="L14">
        <v>1.3807785205208865</v>
      </c>
      <c r="M14">
        <v>1.8364154861408748</v>
      </c>
      <c r="P14">
        <v>15.26</v>
      </c>
      <c r="Q14">
        <v>6.0745286883570233E-3</v>
      </c>
      <c r="R14">
        <v>5.4684749913670051E-3</v>
      </c>
      <c r="S14">
        <v>1.6280656391017799E-2</v>
      </c>
      <c r="T14">
        <v>0.2604092856884736</v>
      </c>
      <c r="U14">
        <v>0.67026523748067557</v>
      </c>
      <c r="V14">
        <v>1</v>
      </c>
      <c r="W14">
        <v>5.8645833335373588E-3</v>
      </c>
      <c r="X14">
        <v>3.4052304556427736E-2</v>
      </c>
      <c r="Y14">
        <v>2.9216554231304087E-3</v>
      </c>
      <c r="Z14">
        <v>1.5279046293557392E-3</v>
      </c>
      <c r="AA14">
        <v>1.4360117365625595</v>
      </c>
      <c r="AB14">
        <v>1.8140285642354983</v>
      </c>
    </row>
    <row r="15" spans="1:28" x14ac:dyDescent="0.3">
      <c r="A15">
        <v>4.5789999999999997</v>
      </c>
      <c r="B15">
        <v>3.118886506323997E-3</v>
      </c>
      <c r="C15">
        <v>5.9251801921345014E-3</v>
      </c>
      <c r="D15">
        <v>0.10799305725350392</v>
      </c>
      <c r="E15">
        <v>0.25708717942933074</v>
      </c>
      <c r="F15">
        <v>0.69787137411693856</v>
      </c>
      <c r="G15">
        <v>0.92871552693894599</v>
      </c>
      <c r="H15">
        <v>5.2794248316290152E-3</v>
      </c>
      <c r="I15">
        <v>3.0377114702057579E-2</v>
      </c>
      <c r="J15">
        <v>2.5656329881609129E-3</v>
      </c>
      <c r="K15">
        <v>1.328730198876911E-3</v>
      </c>
      <c r="L15">
        <v>1.2457778363389396</v>
      </c>
      <c r="M15">
        <v>1.7839733138361051</v>
      </c>
      <c r="P15">
        <v>4.5789999999999997</v>
      </c>
      <c r="Q15">
        <v>3.0312738208758583E-3</v>
      </c>
      <c r="R15">
        <v>3.9159930338269157E-3</v>
      </c>
      <c r="S15">
        <v>2.6267336609980815E-2</v>
      </c>
      <c r="T15">
        <v>0.25027710381820384</v>
      </c>
      <c r="U15">
        <v>0.67778409407472762</v>
      </c>
      <c r="V15">
        <v>0.93469921773025377</v>
      </c>
      <c r="W15">
        <v>5.1663824667514454E-3</v>
      </c>
      <c r="X15">
        <v>3.2019525826372491E-2</v>
      </c>
      <c r="Y15">
        <v>2.7466458561021447E-3</v>
      </c>
      <c r="Z15">
        <v>1.5633692818007717E-3</v>
      </c>
      <c r="AA15">
        <v>1.4212162881376871</v>
      </c>
      <c r="AB15">
        <v>1.9557538038907778</v>
      </c>
    </row>
    <row r="16" spans="1:28" x14ac:dyDescent="0.3">
      <c r="A16">
        <v>1.526</v>
      </c>
      <c r="B16">
        <v>3.7379888427515997E-3</v>
      </c>
      <c r="C16">
        <v>3.7397869043319159E-3</v>
      </c>
      <c r="D16">
        <v>0.10296044078184463</v>
      </c>
      <c r="E16">
        <v>0.21981930442122408</v>
      </c>
      <c r="F16">
        <v>0.61978256061160497</v>
      </c>
      <c r="G16">
        <v>0.80732062341556321</v>
      </c>
      <c r="H16">
        <v>5.1305336545558813E-3</v>
      </c>
      <c r="I16">
        <v>2.5833771094629754E-2</v>
      </c>
      <c r="J16">
        <v>5.8260726574044016E-3</v>
      </c>
      <c r="K16">
        <v>1.3236995385310388E-3</v>
      </c>
      <c r="L16">
        <v>1.2227857330820824</v>
      </c>
      <c r="M16">
        <v>1.5426228694284783</v>
      </c>
      <c r="P16">
        <v>1.526</v>
      </c>
      <c r="Q16">
        <v>2.8658085901085628E-3</v>
      </c>
      <c r="R16">
        <v>3.0188254647938073E-3</v>
      </c>
      <c r="S16">
        <v>6.387865523284994E-2</v>
      </c>
      <c r="T16">
        <v>0.22832973310117383</v>
      </c>
      <c r="U16">
        <v>0.65528308849778916</v>
      </c>
      <c r="V16">
        <v>0.84688064268477858</v>
      </c>
      <c r="W16">
        <v>4.0499766693957119E-3</v>
      </c>
      <c r="X16">
        <v>2.9532289475024287E-2</v>
      </c>
      <c r="Y16">
        <v>2.3822080517399164E-3</v>
      </c>
      <c r="Z16">
        <v>2.8385230042532986E-3</v>
      </c>
      <c r="AA16">
        <v>1.4094871320632383</v>
      </c>
      <c r="AB16">
        <v>1.8755313940073777</v>
      </c>
    </row>
    <row r="17" spans="1:28" x14ac:dyDescent="0.3">
      <c r="A17">
        <v>0.45789999999999997</v>
      </c>
      <c r="B17">
        <v>3.6559795761120987E-3</v>
      </c>
      <c r="C17">
        <v>3.9627729185956247E-3</v>
      </c>
      <c r="D17">
        <v>2.7890997211092436E-2</v>
      </c>
      <c r="E17">
        <v>0.13836631577546696</v>
      </c>
      <c r="F17">
        <v>0.50579150815501983</v>
      </c>
      <c r="G17">
        <v>0.55937287285175108</v>
      </c>
      <c r="H17">
        <v>2.9338704454079348E-3</v>
      </c>
      <c r="I17">
        <v>1.5928706063960657E-2</v>
      </c>
      <c r="J17">
        <v>3.4734927780226492E-3</v>
      </c>
      <c r="K17">
        <v>3.0260030675929258E-3</v>
      </c>
      <c r="L17">
        <v>0.9409614906137026</v>
      </c>
      <c r="M17">
        <v>0.9856124469115779</v>
      </c>
      <c r="P17">
        <v>0.45789999999999997</v>
      </c>
      <c r="Q17">
        <v>2.8666254509236416E-3</v>
      </c>
      <c r="R17">
        <v>2.9110933771659656E-3</v>
      </c>
      <c r="S17">
        <v>1.7169718918029497E-2</v>
      </c>
      <c r="T17">
        <v>0.16626333872534241</v>
      </c>
      <c r="U17">
        <v>0.58295370438760774</v>
      </c>
      <c r="V17">
        <v>0.68213189636685123</v>
      </c>
      <c r="W17">
        <v>2.7968150720286151E-3</v>
      </c>
      <c r="X17">
        <v>2.2476024361654533E-2</v>
      </c>
      <c r="Y17">
        <v>2.2636103631576299E-3</v>
      </c>
      <c r="Z17">
        <v>2.534067437840523E-3</v>
      </c>
      <c r="AA17">
        <v>1.2016406241293134</v>
      </c>
      <c r="AB17">
        <v>1.2479511589545467</v>
      </c>
    </row>
    <row r="18" spans="1:28" x14ac:dyDescent="0.3">
      <c r="A18">
        <v>0.15260000000000001</v>
      </c>
      <c r="B18">
        <v>3.0943740634634684E-3</v>
      </c>
      <c r="C18">
        <v>3.4858935859804203E-3</v>
      </c>
      <c r="D18">
        <v>6.4881207240511593E-3</v>
      </c>
      <c r="E18">
        <v>5.6614759195915146E-2</v>
      </c>
      <c r="F18">
        <v>0.24740379420816297</v>
      </c>
      <c r="G18">
        <v>0.28865047141465261</v>
      </c>
      <c r="H18">
        <v>3.3163086320690447E-3</v>
      </c>
      <c r="I18">
        <v>4.4166288711772993E-3</v>
      </c>
      <c r="J18">
        <v>9.3482550250147053E-3</v>
      </c>
      <c r="K18">
        <v>1.9864666644950329E-2</v>
      </c>
      <c r="L18">
        <v>0.40043722661576864</v>
      </c>
      <c r="M18">
        <v>0.3341693386157219</v>
      </c>
      <c r="P18">
        <v>0.15260000000000001</v>
      </c>
      <c r="Q18">
        <v>3.5733369520581761E-3</v>
      </c>
      <c r="R18">
        <v>3.1556190714430617E-3</v>
      </c>
      <c r="S18">
        <v>3.5293412807484697E-3</v>
      </c>
      <c r="T18">
        <v>6.8393880900867982E-2</v>
      </c>
      <c r="U18">
        <v>0.22332784331722216</v>
      </c>
      <c r="V18">
        <v>0.36553137756183729</v>
      </c>
      <c r="W18">
        <v>5.0604926160109443E-3</v>
      </c>
      <c r="X18">
        <v>7.717106944982839E-3</v>
      </c>
      <c r="Y18">
        <v>6.2483523783385423E-3</v>
      </c>
      <c r="Z18">
        <v>3.4391530363168674E-3</v>
      </c>
      <c r="AA18">
        <v>0.61349534060777977</v>
      </c>
      <c r="AB18">
        <v>0.62927387075373253</v>
      </c>
    </row>
    <row r="19" spans="1:28" x14ac:dyDescent="0.3">
      <c r="A19">
        <v>4.5789999999999997E-2</v>
      </c>
      <c r="B19">
        <v>5.8579131287999449E-3</v>
      </c>
      <c r="C19">
        <v>6.5202825458685219E-3</v>
      </c>
      <c r="D19">
        <v>5.7542827212068584E-3</v>
      </c>
      <c r="E19">
        <v>1.7065754306452085E-2</v>
      </c>
      <c r="F19">
        <v>1.5152171017736589E-2</v>
      </c>
      <c r="G19">
        <v>4.660538612530709E-2</v>
      </c>
      <c r="H19">
        <v>6.1303255213713435E-3</v>
      </c>
      <c r="I19">
        <v>5.3230328442563047E-3</v>
      </c>
      <c r="J19">
        <v>8.9738315791599108E-3</v>
      </c>
      <c r="K19">
        <v>5.4597074075162181E-3</v>
      </c>
      <c r="L19">
        <v>0.12306823651686948</v>
      </c>
      <c r="M19">
        <v>8.8995063684192438E-2</v>
      </c>
      <c r="P19">
        <v>4.5789999999999997E-2</v>
      </c>
      <c r="Q19">
        <v>5.6995345692603542E-3</v>
      </c>
      <c r="R19">
        <v>5.5310352292767288E-3</v>
      </c>
      <c r="S19">
        <v>5.7607191517753259E-3</v>
      </c>
      <c r="T19">
        <v>2.0835086784594288E-2</v>
      </c>
      <c r="U19">
        <v>1.680874450439605E-2</v>
      </c>
      <c r="V19">
        <v>5.3345024053438134E-2</v>
      </c>
      <c r="W19">
        <v>5.7180960928830075E-3</v>
      </c>
      <c r="X19">
        <v>5.0253886398762652E-3</v>
      </c>
      <c r="Y19">
        <v>7.0994661668442993E-3</v>
      </c>
      <c r="Z19">
        <v>5.6604172645360372E-3</v>
      </c>
      <c r="AA19">
        <v>0.16463583276734731</v>
      </c>
      <c r="AB19">
        <v>0.15982694616584539</v>
      </c>
    </row>
    <row r="20" spans="1:28" x14ac:dyDescent="0.3">
      <c r="A20">
        <v>1.5259999999999999E-2</v>
      </c>
      <c r="B20">
        <v>1.4888694748310345E-2</v>
      </c>
      <c r="C20">
        <v>1.3530639422696712E-2</v>
      </c>
      <c r="D20">
        <v>1.2956953830207939E-2</v>
      </c>
      <c r="E20">
        <v>2.1617403033538353E-2</v>
      </c>
      <c r="F20">
        <v>1.5037294367377803E-2</v>
      </c>
      <c r="G20">
        <v>1.7406479367005921E-2</v>
      </c>
      <c r="H20">
        <v>1.1352274738732597E-2</v>
      </c>
      <c r="I20">
        <v>1.0449198159291944E-2</v>
      </c>
      <c r="J20">
        <v>2.9466078615248935E-2</v>
      </c>
      <c r="K20">
        <v>3.8185801653245192E-2</v>
      </c>
      <c r="L20">
        <v>1.4399097110956357E-2</v>
      </c>
      <c r="M20">
        <v>3.3080455778829981E-2</v>
      </c>
      <c r="P20">
        <v>1.5259999999999999E-2</v>
      </c>
      <c r="Q20">
        <v>1.4026541366884302E-2</v>
      </c>
      <c r="R20">
        <v>1.1269676399144845E-2</v>
      </c>
      <c r="S20">
        <v>1.5513909957504252E-2</v>
      </c>
      <c r="T20">
        <v>2.3503856036980172E-2</v>
      </c>
      <c r="U20">
        <v>9.8971919943602465E-3</v>
      </c>
      <c r="V20">
        <v>1.1039308263426917E-2</v>
      </c>
      <c r="W20">
        <v>1.0307770400920999E-2</v>
      </c>
      <c r="X20">
        <v>9.5061614070859907E-3</v>
      </c>
      <c r="Y20">
        <v>2.7679443544353231E-2</v>
      </c>
      <c r="Z20">
        <v>2.184122630579605E-2</v>
      </c>
      <c r="AA20">
        <v>2.2158010223022561E-2</v>
      </c>
      <c r="AB20">
        <v>6.5511687970537455E-2</v>
      </c>
    </row>
    <row r="21" spans="1:28" x14ac:dyDescent="0.3">
      <c r="A21">
        <v>0</v>
      </c>
      <c r="B21">
        <v>8.0520557413184646E-2</v>
      </c>
      <c r="C21">
        <v>8.4319146755213015E-2</v>
      </c>
      <c r="D21">
        <v>9.6004865888896423E-2</v>
      </c>
      <c r="E21">
        <v>7.4600494701070691E-2</v>
      </c>
      <c r="F21">
        <v>8.0497438870028748E-2</v>
      </c>
      <c r="G21">
        <v>8.3645181961107637E-2</v>
      </c>
      <c r="H21">
        <v>0.16819280194189837</v>
      </c>
      <c r="I21">
        <v>8.9557205416943994E-2</v>
      </c>
      <c r="J21">
        <v>8.4886937363955556E-2</v>
      </c>
      <c r="K21">
        <v>8.5470005256360657E-2</v>
      </c>
      <c r="L21">
        <v>6.425851140475522E-2</v>
      </c>
      <c r="M21">
        <v>7.9732417555347171E-2</v>
      </c>
      <c r="P21">
        <v>0</v>
      </c>
      <c r="Q21">
        <v>8.772565389780683E-2</v>
      </c>
      <c r="R21">
        <v>6.9154462382133797E-2</v>
      </c>
      <c r="S21">
        <v>7.7512633139046341E-2</v>
      </c>
      <c r="T21">
        <v>7.9851055025900119E-2</v>
      </c>
      <c r="U21">
        <v>0.14255628084002814</v>
      </c>
      <c r="V21">
        <v>8.1152229058738465E-2</v>
      </c>
      <c r="W21">
        <v>7.628394324968106E-2</v>
      </c>
      <c r="X21">
        <v>0.10073147417466656</v>
      </c>
      <c r="Y21">
        <v>8.6634058164126546E-2</v>
      </c>
      <c r="Z21">
        <v>0.14207201051492307</v>
      </c>
      <c r="AA21">
        <v>0.11423518346647739</v>
      </c>
      <c r="AB21">
        <v>0.13806009524592597</v>
      </c>
    </row>
    <row r="24" spans="1:28" x14ac:dyDescent="0.3">
      <c r="B24" t="s">
        <v>127</v>
      </c>
      <c r="C24" t="s">
        <v>132</v>
      </c>
      <c r="D24" t="s">
        <v>130</v>
      </c>
      <c r="E24" t="s">
        <v>128</v>
      </c>
      <c r="F24" t="s">
        <v>129</v>
      </c>
      <c r="G24" t="s">
        <v>131</v>
      </c>
      <c r="H24" t="s">
        <v>133</v>
      </c>
      <c r="I24" t="s">
        <v>134</v>
      </c>
      <c r="J24" t="s">
        <v>135</v>
      </c>
      <c r="K24" t="s">
        <v>136</v>
      </c>
      <c r="L24" t="s">
        <v>137</v>
      </c>
      <c r="M24" t="s">
        <v>138</v>
      </c>
      <c r="N24" t="s">
        <v>139</v>
      </c>
      <c r="O24" t="s">
        <v>140</v>
      </c>
      <c r="P24" t="s">
        <v>141</v>
      </c>
      <c r="Q24" t="s">
        <v>142</v>
      </c>
      <c r="R24" t="s">
        <v>143</v>
      </c>
      <c r="S24" t="s">
        <v>144</v>
      </c>
    </row>
    <row r="25" spans="1:28" x14ac:dyDescent="0.3">
      <c r="A25">
        <v>15.26</v>
      </c>
      <c r="B25">
        <f>AVERAGE(B3,B14,Q3,Q14)</f>
        <v>5.4931380850685415E-3</v>
      </c>
      <c r="C25">
        <f t="shared" ref="C25:G32" si="0">AVERAGE(C3,C14,R3,R14)</f>
        <v>6.0933476189925281E-3</v>
      </c>
      <c r="D25">
        <f t="shared" si="0"/>
        <v>7.8903948707168298E-2</v>
      </c>
      <c r="E25">
        <f t="shared" si="0"/>
        <v>0.26489472828615973</v>
      </c>
      <c r="F25">
        <f t="shared" si="0"/>
        <v>0.76211553337221893</v>
      </c>
      <c r="G25">
        <f t="shared" si="0"/>
        <v>1</v>
      </c>
      <c r="H25">
        <f>AVERAGE(H3,W3)</f>
        <v>3.6183828624737784E-3</v>
      </c>
      <c r="I25">
        <f t="shared" ref="I25:M32" si="1">AVERAGE(I3,X3)</f>
        <v>0.1520531466803981</v>
      </c>
      <c r="J25">
        <f t="shared" si="1"/>
        <v>5.5917988927638308E-2</v>
      </c>
      <c r="K25">
        <f t="shared" si="1"/>
        <v>3.6324510982951634E-2</v>
      </c>
      <c r="L25">
        <f t="shared" si="1"/>
        <v>1.1664305709450047</v>
      </c>
      <c r="M25">
        <f t="shared" si="1"/>
        <v>0.4573144253316983</v>
      </c>
      <c r="N25">
        <f>AVERAGE(H14,W14)</f>
        <v>6.4235611587123102E-3</v>
      </c>
      <c r="O25">
        <f t="shared" ref="O25:S32" si="2">AVERAGE(I14,X14)</f>
        <v>3.3833816607150763E-2</v>
      </c>
      <c r="P25">
        <f t="shared" si="2"/>
        <v>3.7637707400310352E-3</v>
      </c>
      <c r="Q25">
        <f t="shared" si="2"/>
        <v>1.3975723310717238E-3</v>
      </c>
      <c r="R25">
        <f t="shared" si="2"/>
        <v>1.4083951285417231</v>
      </c>
      <c r="S25">
        <f t="shared" si="2"/>
        <v>1.8252220251881865</v>
      </c>
    </row>
    <row r="26" spans="1:28" x14ac:dyDescent="0.3">
      <c r="A26">
        <v>4.5789999999999997</v>
      </c>
      <c r="B26">
        <f t="shared" ref="B26:B32" si="3">AVERAGE(B4,B15,Q4,Q15)</f>
        <v>3.8954607672675081E-3</v>
      </c>
      <c r="C26">
        <f t="shared" si="0"/>
        <v>4.4279316106359103E-3</v>
      </c>
      <c r="D26">
        <f t="shared" si="0"/>
        <v>9.0806741135904354E-2</v>
      </c>
      <c r="E26">
        <f t="shared" si="0"/>
        <v>0.24554539484383014</v>
      </c>
      <c r="F26">
        <f t="shared" si="0"/>
        <v>0.69176963183220241</v>
      </c>
      <c r="G26">
        <f t="shared" si="0"/>
        <v>0.93160199152803047</v>
      </c>
      <c r="H26">
        <f t="shared" ref="H26:H32" si="4">AVERAGE(H4,W4)</f>
        <v>2.1772901793243506E-3</v>
      </c>
      <c r="I26">
        <f t="shared" si="1"/>
        <v>0.14793809649883549</v>
      </c>
      <c r="J26">
        <f t="shared" si="1"/>
        <v>1.2734304429697836E-2</v>
      </c>
      <c r="K26">
        <f t="shared" si="1"/>
        <v>1.0503547272679995E-2</v>
      </c>
      <c r="L26">
        <f t="shared" si="1"/>
        <v>1.0871928345922339</v>
      </c>
      <c r="M26">
        <f t="shared" si="1"/>
        <v>0.57226419681116747</v>
      </c>
      <c r="N26">
        <f t="shared" ref="N26:N32" si="5">AVERAGE(H15,W15)</f>
        <v>5.2229036491902303E-3</v>
      </c>
      <c r="O26">
        <f t="shared" si="2"/>
        <v>3.1198320264215033E-2</v>
      </c>
      <c r="P26">
        <f t="shared" si="2"/>
        <v>2.6561394221315286E-3</v>
      </c>
      <c r="Q26">
        <f t="shared" si="2"/>
        <v>1.4460497403388415E-3</v>
      </c>
      <c r="R26">
        <f t="shared" si="2"/>
        <v>1.3334970622383133</v>
      </c>
      <c r="S26">
        <f t="shared" si="2"/>
        <v>1.8698635588634414</v>
      </c>
    </row>
    <row r="27" spans="1:28" x14ac:dyDescent="0.3">
      <c r="A27">
        <v>1.526</v>
      </c>
      <c r="B27">
        <f t="shared" si="3"/>
        <v>3.5288716459919798E-3</v>
      </c>
      <c r="C27">
        <f t="shared" si="0"/>
        <v>3.4874841993124024E-3</v>
      </c>
      <c r="D27">
        <f t="shared" si="0"/>
        <v>0.10724223375136432</v>
      </c>
      <c r="E27">
        <f t="shared" si="0"/>
        <v>0.22416404429056014</v>
      </c>
      <c r="F27">
        <f t="shared" si="0"/>
        <v>0.64648396806664499</v>
      </c>
      <c r="G27">
        <f t="shared" si="0"/>
        <v>0.83804420504334098</v>
      </c>
      <c r="H27">
        <f t="shared" si="4"/>
        <v>2.0085667127371959E-3</v>
      </c>
      <c r="I27">
        <f t="shared" si="1"/>
        <v>7.9118876947310735E-2</v>
      </c>
      <c r="J27">
        <f t="shared" si="1"/>
        <v>3.3530370694741336E-3</v>
      </c>
      <c r="K27">
        <f t="shared" si="1"/>
        <v>3.3693778513957115E-3</v>
      </c>
      <c r="L27">
        <f t="shared" si="1"/>
        <v>0.96281664267361866</v>
      </c>
      <c r="M27">
        <f t="shared" si="1"/>
        <v>0.64371821894071557</v>
      </c>
      <c r="N27">
        <f t="shared" si="5"/>
        <v>4.590255161975797E-3</v>
      </c>
      <c r="O27">
        <f t="shared" si="2"/>
        <v>2.768303028482702E-2</v>
      </c>
      <c r="P27">
        <f t="shared" si="2"/>
        <v>4.104140354572159E-3</v>
      </c>
      <c r="Q27">
        <f t="shared" si="2"/>
        <v>2.0811112713921688E-3</v>
      </c>
      <c r="R27">
        <f t="shared" si="2"/>
        <v>1.3161364325726603</v>
      </c>
      <c r="S27">
        <f t="shared" si="2"/>
        <v>1.7090771317179279</v>
      </c>
    </row>
    <row r="28" spans="1:28" x14ac:dyDescent="0.3">
      <c r="A28">
        <v>0.45789999999999997</v>
      </c>
      <c r="B28">
        <f t="shared" si="3"/>
        <v>3.3252085624333023E-3</v>
      </c>
      <c r="C28">
        <f t="shared" si="0"/>
        <v>3.2306967470574887E-3</v>
      </c>
      <c r="D28">
        <f t="shared" si="0"/>
        <v>4.199672002674415E-2</v>
      </c>
      <c r="E28">
        <f t="shared" si="0"/>
        <v>0.15282129289555749</v>
      </c>
      <c r="F28">
        <f t="shared" si="0"/>
        <v>0.5318379794964353</v>
      </c>
      <c r="G28">
        <f t="shared" si="0"/>
        <v>0.59722256786334338</v>
      </c>
      <c r="H28">
        <f t="shared" si="4"/>
        <v>1.7894534152053127E-3</v>
      </c>
      <c r="I28">
        <f t="shared" si="1"/>
        <v>1.7929286528439933E-2</v>
      </c>
      <c r="J28">
        <f t="shared" si="1"/>
        <v>3.3245837436340952E-3</v>
      </c>
      <c r="K28">
        <f t="shared" si="1"/>
        <v>1.9670580711622456E-3</v>
      </c>
      <c r="L28">
        <f t="shared" si="1"/>
        <v>0.62710798196712214</v>
      </c>
      <c r="M28">
        <f t="shared" si="1"/>
        <v>0.46564987993080542</v>
      </c>
      <c r="N28">
        <f t="shared" si="5"/>
        <v>2.8653427587182747E-3</v>
      </c>
      <c r="O28">
        <f t="shared" si="2"/>
        <v>1.9202365212807597E-2</v>
      </c>
      <c r="P28">
        <f t="shared" si="2"/>
        <v>2.8685515705901398E-3</v>
      </c>
      <c r="Q28">
        <f t="shared" si="2"/>
        <v>2.7800352527167244E-3</v>
      </c>
      <c r="R28">
        <f t="shared" si="2"/>
        <v>1.071301057371508</v>
      </c>
      <c r="S28">
        <f t="shared" si="2"/>
        <v>1.1167818029330623</v>
      </c>
    </row>
    <row r="29" spans="1:28" x14ac:dyDescent="0.3">
      <c r="A29">
        <v>0.15260000000000001</v>
      </c>
      <c r="B29">
        <f t="shared" si="3"/>
        <v>3.9558272705350556E-3</v>
      </c>
      <c r="C29">
        <f t="shared" si="0"/>
        <v>3.5155144135148343E-3</v>
      </c>
      <c r="D29">
        <f t="shared" si="0"/>
        <v>4.6550090024044498E-3</v>
      </c>
      <c r="E29">
        <f t="shared" si="0"/>
        <v>6.7293723684973106E-2</v>
      </c>
      <c r="F29">
        <f t="shared" si="0"/>
        <v>0.25911033811728729</v>
      </c>
      <c r="G29">
        <f t="shared" si="0"/>
        <v>0.32547544835824915</v>
      </c>
      <c r="H29">
        <f t="shared" si="4"/>
        <v>2.4838822212712168E-3</v>
      </c>
      <c r="I29">
        <f t="shared" si="1"/>
        <v>3.290753603487611E-3</v>
      </c>
      <c r="J29">
        <f t="shared" si="1"/>
        <v>2.45778613897292E-3</v>
      </c>
      <c r="K29">
        <f t="shared" si="1"/>
        <v>2.4036885349735171E-3</v>
      </c>
      <c r="L29">
        <f t="shared" si="1"/>
        <v>0.2787311396042042</v>
      </c>
      <c r="M29">
        <f t="shared" si="1"/>
        <v>0.17644608868990364</v>
      </c>
      <c r="N29">
        <f t="shared" si="5"/>
        <v>4.1884006240399943E-3</v>
      </c>
      <c r="O29">
        <f t="shared" si="2"/>
        <v>6.0668679080800696E-3</v>
      </c>
      <c r="P29">
        <f t="shared" si="2"/>
        <v>7.7983037016766243E-3</v>
      </c>
      <c r="Q29">
        <f t="shared" si="2"/>
        <v>1.1651909840633598E-2</v>
      </c>
      <c r="R29">
        <f t="shared" si="2"/>
        <v>0.5069662836117742</v>
      </c>
      <c r="S29">
        <f t="shared" si="2"/>
        <v>0.48172160468472724</v>
      </c>
    </row>
    <row r="30" spans="1:28" x14ac:dyDescent="0.3">
      <c r="A30">
        <v>4.5789999999999997E-2</v>
      </c>
      <c r="B30">
        <f t="shared" si="3"/>
        <v>5.8255335880817057E-3</v>
      </c>
      <c r="C30">
        <f t="shared" si="0"/>
        <v>6.2102664602778166E-3</v>
      </c>
      <c r="D30">
        <f t="shared" si="0"/>
        <v>5.731158875887498E-3</v>
      </c>
      <c r="E30">
        <f t="shared" si="0"/>
        <v>1.868090097190564E-2</v>
      </c>
      <c r="F30">
        <f t="shared" si="0"/>
        <v>1.9086435342990808E-2</v>
      </c>
      <c r="G30">
        <f t="shared" si="0"/>
        <v>5.1492458464751999E-2</v>
      </c>
      <c r="H30">
        <f t="shared" si="4"/>
        <v>3.7572362167673859E-3</v>
      </c>
      <c r="I30">
        <f t="shared" si="1"/>
        <v>4.9514363209339583E-3</v>
      </c>
      <c r="J30">
        <f t="shared" si="1"/>
        <v>4.870951285282258E-3</v>
      </c>
      <c r="K30">
        <f t="shared" si="1"/>
        <v>5.4122820275556323E-3</v>
      </c>
      <c r="L30">
        <f t="shared" si="1"/>
        <v>1.0049609830400383E-2</v>
      </c>
      <c r="M30">
        <f t="shared" si="1"/>
        <v>1.8699580125782031E-2</v>
      </c>
      <c r="N30">
        <f t="shared" si="5"/>
        <v>5.9242108071271751E-3</v>
      </c>
      <c r="O30">
        <f t="shared" si="2"/>
        <v>5.1742107420662854E-3</v>
      </c>
      <c r="P30">
        <f t="shared" si="2"/>
        <v>8.036648873002105E-3</v>
      </c>
      <c r="Q30">
        <f t="shared" si="2"/>
        <v>5.5600623360261281E-3</v>
      </c>
      <c r="R30">
        <f t="shared" si="2"/>
        <v>0.14385203464210838</v>
      </c>
      <c r="S30">
        <f t="shared" si="2"/>
        <v>0.12441100492501891</v>
      </c>
    </row>
    <row r="31" spans="1:28" x14ac:dyDescent="0.3">
      <c r="A31">
        <v>1.5259999999999999E-2</v>
      </c>
      <c r="B31">
        <f t="shared" si="3"/>
        <v>1.111039779186725E-2</v>
      </c>
      <c r="C31">
        <f t="shared" si="0"/>
        <v>1.2763640962818019E-2</v>
      </c>
      <c r="D31">
        <f t="shared" si="0"/>
        <v>1.2246310677478851E-2</v>
      </c>
      <c r="E31">
        <f t="shared" si="0"/>
        <v>2.2172631062353395E-2</v>
      </c>
      <c r="F31">
        <f t="shared" si="0"/>
        <v>1.1089214069889929E-2</v>
      </c>
      <c r="G31">
        <f t="shared" si="0"/>
        <v>1.3338539361073164E-2</v>
      </c>
      <c r="H31">
        <f t="shared" si="4"/>
        <v>7.2708408559679265E-3</v>
      </c>
      <c r="I31">
        <f t="shared" si="1"/>
        <v>1.1434873795216348E-2</v>
      </c>
      <c r="J31">
        <f t="shared" si="1"/>
        <v>1.4434549010773508E-2</v>
      </c>
      <c r="K31">
        <f t="shared" si="1"/>
        <v>1.3683942655789979E-2</v>
      </c>
      <c r="L31">
        <f t="shared" si="1"/>
        <v>1.4472018109666453E-2</v>
      </c>
      <c r="M31">
        <f t="shared" si="1"/>
        <v>1.0783473378014795E-2</v>
      </c>
      <c r="N31">
        <f t="shared" si="5"/>
        <v>1.0830022569826799E-2</v>
      </c>
      <c r="O31">
        <f t="shared" si="2"/>
        <v>9.9776797831889683E-3</v>
      </c>
      <c r="P31">
        <f t="shared" si="2"/>
        <v>2.8572761079801084E-2</v>
      </c>
      <c r="Q31">
        <f t="shared" si="2"/>
        <v>3.0013513979520623E-2</v>
      </c>
      <c r="R31">
        <f t="shared" si="2"/>
        <v>1.827855366698946E-2</v>
      </c>
      <c r="S31">
        <f t="shared" si="2"/>
        <v>4.9296071874683718E-2</v>
      </c>
    </row>
    <row r="32" spans="1:28" x14ac:dyDescent="0.3">
      <c r="A32">
        <v>0</v>
      </c>
      <c r="B32">
        <f t="shared" si="3"/>
        <v>7.7442580288062252E-2</v>
      </c>
      <c r="C32">
        <f t="shared" si="0"/>
        <v>7.0417291919414857E-2</v>
      </c>
      <c r="D32">
        <f t="shared" si="0"/>
        <v>7.5191501061411176E-2</v>
      </c>
      <c r="E32">
        <f t="shared" si="0"/>
        <v>6.9352940625997422E-2</v>
      </c>
      <c r="F32">
        <f t="shared" si="0"/>
        <v>9.5237339523836187E-2</v>
      </c>
      <c r="G32">
        <f t="shared" si="0"/>
        <v>7.3242724713913049E-2</v>
      </c>
      <c r="H32">
        <f t="shared" si="4"/>
        <v>8.5850230436404398E-2</v>
      </c>
      <c r="I32">
        <f t="shared" si="1"/>
        <v>6.5380020205424008E-2</v>
      </c>
      <c r="J32">
        <f t="shared" si="1"/>
        <v>9.7230140431529319E-2</v>
      </c>
      <c r="K32">
        <f t="shared" si="1"/>
        <v>5.1572699383647495E-2</v>
      </c>
      <c r="L32">
        <f t="shared" si="1"/>
        <v>6.7779418839614303E-2</v>
      </c>
      <c r="M32">
        <f t="shared" si="1"/>
        <v>6.159286182345601E-2</v>
      </c>
      <c r="N32">
        <f t="shared" si="5"/>
        <v>0.12223837259578971</v>
      </c>
      <c r="O32">
        <f t="shared" si="2"/>
        <v>9.5144339795805277E-2</v>
      </c>
      <c r="P32">
        <f t="shared" si="2"/>
        <v>8.5760497764041044E-2</v>
      </c>
      <c r="Q32">
        <f t="shared" si="2"/>
        <v>0.11377100788564187</v>
      </c>
      <c r="R32">
        <f t="shared" si="2"/>
        <v>8.9246847435616311E-2</v>
      </c>
      <c r="S32">
        <f t="shared" si="2"/>
        <v>0.10889625640063658</v>
      </c>
    </row>
    <row r="33" spans="1:19" x14ac:dyDescent="0.3">
      <c r="B33">
        <v>0</v>
      </c>
      <c r="C33">
        <v>0.1</v>
      </c>
      <c r="D33">
        <v>0.17</v>
      </c>
      <c r="E33">
        <v>0.33</v>
      </c>
      <c r="F33">
        <v>0.64</v>
      </c>
      <c r="G33">
        <v>0.81</v>
      </c>
      <c r="H33">
        <v>0</v>
      </c>
      <c r="I33">
        <v>0</v>
      </c>
      <c r="J33" s="2">
        <v>0.15</v>
      </c>
      <c r="K33" s="2">
        <v>0.23</v>
      </c>
      <c r="L33" s="2">
        <v>0.42</v>
      </c>
      <c r="M33" s="2">
        <v>0.52</v>
      </c>
      <c r="N33" s="2">
        <v>0</v>
      </c>
      <c r="O33" s="2">
        <v>0</v>
      </c>
      <c r="P33" s="2">
        <v>7.0000000000000007E-2</v>
      </c>
      <c r="Q33" s="2">
        <v>0.13</v>
      </c>
      <c r="R33" s="2">
        <v>0.55000000000000004</v>
      </c>
      <c r="S33" s="2">
        <v>0.76</v>
      </c>
    </row>
    <row r="36" spans="1:19" x14ac:dyDescent="0.3">
      <c r="B36" t="s">
        <v>127</v>
      </c>
      <c r="C36" t="s">
        <v>132</v>
      </c>
      <c r="D36" t="s">
        <v>130</v>
      </c>
      <c r="E36" t="s">
        <v>128</v>
      </c>
      <c r="F36" t="s">
        <v>129</v>
      </c>
      <c r="G36" t="s">
        <v>131</v>
      </c>
      <c r="H36" t="s">
        <v>133</v>
      </c>
      <c r="I36" t="s">
        <v>134</v>
      </c>
      <c r="J36" t="s">
        <v>135</v>
      </c>
      <c r="K36" t="s">
        <v>136</v>
      </c>
      <c r="L36" t="s">
        <v>137</v>
      </c>
      <c r="M36" t="s">
        <v>138</v>
      </c>
      <c r="N36" t="s">
        <v>139</v>
      </c>
      <c r="O36" t="s">
        <v>140</v>
      </c>
      <c r="P36" t="s">
        <v>141</v>
      </c>
      <c r="Q36" t="s">
        <v>142</v>
      </c>
      <c r="R36" t="s">
        <v>143</v>
      </c>
      <c r="S36" t="s">
        <v>144</v>
      </c>
    </row>
    <row r="37" spans="1:19" x14ac:dyDescent="0.3">
      <c r="A37">
        <v>15.26</v>
      </c>
      <c r="B37">
        <f>STDEV(B3,B14,Q3,Q14)</f>
        <v>3.0824463279925324E-3</v>
      </c>
      <c r="C37">
        <f t="shared" ref="C37:G44" si="6">STDEV(C3,C14,R3,R14)</f>
        <v>2.7618555997961204E-3</v>
      </c>
      <c r="D37">
        <f t="shared" si="6"/>
        <v>7.9408573030123289E-2</v>
      </c>
      <c r="E37">
        <f t="shared" si="6"/>
        <v>4.6280451063999209E-2</v>
      </c>
      <c r="F37">
        <f t="shared" si="6"/>
        <v>0.10659391076838845</v>
      </c>
      <c r="G37">
        <f t="shared" si="6"/>
        <v>0</v>
      </c>
      <c r="H37">
        <f>STDEV(H3,W3)</f>
        <v>3.3255900007888475E-3</v>
      </c>
      <c r="I37">
        <f t="shared" ref="I37:M44" si="7">STDEV(I3,X3)</f>
        <v>0.12545624562126734</v>
      </c>
      <c r="J37">
        <f t="shared" si="7"/>
        <v>6.4670808133472035E-2</v>
      </c>
      <c r="K37">
        <f t="shared" si="7"/>
        <v>4.6467496336499665E-2</v>
      </c>
      <c r="L37">
        <f t="shared" si="7"/>
        <v>8.0354133695926935E-2</v>
      </c>
      <c r="M37">
        <f t="shared" si="7"/>
        <v>2.3164596292063289E-2</v>
      </c>
      <c r="N37">
        <f>STDEV(H14,W14)</f>
        <v>7.9051402142823373E-4</v>
      </c>
      <c r="O37">
        <f t="shared" ref="O37:S44" si="8">STDEV(I14,X14)</f>
        <v>3.0898862108257497E-4</v>
      </c>
      <c r="P37">
        <f t="shared" si="8"/>
        <v>1.1909309022429828E-3</v>
      </c>
      <c r="Q37">
        <f t="shared" si="8"/>
        <v>1.8431770384851035E-4</v>
      </c>
      <c r="R37">
        <f t="shared" si="8"/>
        <v>3.9055781609808639E-2</v>
      </c>
      <c r="S37">
        <f t="shared" si="8"/>
        <v>1.5829944289185389E-2</v>
      </c>
    </row>
    <row r="38" spans="1:19" x14ac:dyDescent="0.3">
      <c r="A38">
        <v>4.5789999999999997</v>
      </c>
      <c r="B38">
        <f t="shared" ref="B38:B44" si="9">STDEV(B4,B15,Q4,Q15)</f>
        <v>2.4323877092132479E-3</v>
      </c>
      <c r="C38">
        <f t="shared" si="6"/>
        <v>2.0939065764736292E-3</v>
      </c>
      <c r="D38">
        <f t="shared" si="6"/>
        <v>7.8202653070410855E-2</v>
      </c>
      <c r="E38">
        <f t="shared" si="6"/>
        <v>5.1520902709791323E-2</v>
      </c>
      <c r="F38">
        <f t="shared" si="6"/>
        <v>1.5575071672927576E-2</v>
      </c>
      <c r="G38">
        <f t="shared" si="6"/>
        <v>4.5095781042466108E-2</v>
      </c>
      <c r="H38">
        <f t="shared" ref="H38:H44" si="10">STDEV(H4,W4)</f>
        <v>1.3562133628276609E-3</v>
      </c>
      <c r="I38">
        <f t="shared" si="7"/>
        <v>0.15106170484138787</v>
      </c>
      <c r="J38">
        <f t="shared" si="7"/>
        <v>1.377751236098714E-2</v>
      </c>
      <c r="K38">
        <f t="shared" si="7"/>
        <v>9.2613772181138788E-3</v>
      </c>
      <c r="L38">
        <f t="shared" si="7"/>
        <v>7.7469527627450796E-2</v>
      </c>
      <c r="M38">
        <f t="shared" si="7"/>
        <v>2.8240279981676924E-2</v>
      </c>
      <c r="N38">
        <f t="shared" ref="N38:N44" si="11">STDEV(H15,W15)</f>
        <v>7.9933022766293633E-5</v>
      </c>
      <c r="O38">
        <f t="shared" si="8"/>
        <v>1.1613600434992961E-3</v>
      </c>
      <c r="P38">
        <f t="shared" si="8"/>
        <v>1.2799542640327006E-4</v>
      </c>
      <c r="Q38">
        <f t="shared" si="8"/>
        <v>1.6591488666685457E-4</v>
      </c>
      <c r="R38">
        <f t="shared" si="8"/>
        <v>0.12405371894776362</v>
      </c>
      <c r="S38">
        <f t="shared" si="8"/>
        <v>0.12146714939320732</v>
      </c>
    </row>
    <row r="39" spans="1:19" x14ac:dyDescent="0.3">
      <c r="A39">
        <v>1.526</v>
      </c>
      <c r="B39">
        <f t="shared" si="9"/>
        <v>7.2114318780001755E-4</v>
      </c>
      <c r="C39">
        <f t="shared" si="6"/>
        <v>1.0119087037754148E-3</v>
      </c>
      <c r="D39">
        <f t="shared" si="6"/>
        <v>4.9403195238227587E-2</v>
      </c>
      <c r="E39">
        <f t="shared" si="6"/>
        <v>5.9594322703062738E-2</v>
      </c>
      <c r="F39">
        <f t="shared" si="6"/>
        <v>2.6402656744802043E-2</v>
      </c>
      <c r="G39">
        <f t="shared" si="6"/>
        <v>5.5291970386000727E-2</v>
      </c>
      <c r="H39">
        <f t="shared" si="10"/>
        <v>8.538079249024754E-4</v>
      </c>
      <c r="I39">
        <f t="shared" si="7"/>
        <v>9.4224931719906854E-2</v>
      </c>
      <c r="J39">
        <f t="shared" si="7"/>
        <v>1.5694097007657481E-3</v>
      </c>
      <c r="K39">
        <f t="shared" si="7"/>
        <v>1.9335804408620548E-3</v>
      </c>
      <c r="L39">
        <f t="shared" si="7"/>
        <v>9.7875121221889013E-3</v>
      </c>
      <c r="M39">
        <f t="shared" si="7"/>
        <v>3.4608895912033602E-2</v>
      </c>
      <c r="N39">
        <f t="shared" si="11"/>
        <v>7.6406917166524737E-4</v>
      </c>
      <c r="O39">
        <f t="shared" si="8"/>
        <v>2.6152474271200613E-3</v>
      </c>
      <c r="P39">
        <f t="shared" si="8"/>
        <v>2.4351800161536933E-3</v>
      </c>
      <c r="Q39">
        <f t="shared" si="8"/>
        <v>1.0711419449127176E-3</v>
      </c>
      <c r="R39">
        <f t="shared" si="8"/>
        <v>0.13201782527659051</v>
      </c>
      <c r="S39">
        <f t="shared" si="8"/>
        <v>0.2354018752445482</v>
      </c>
    </row>
    <row r="40" spans="1:19" x14ac:dyDescent="0.3">
      <c r="A40">
        <v>0.45789999999999997</v>
      </c>
      <c r="B40">
        <f t="shared" si="9"/>
        <v>1.8899505082552645E-3</v>
      </c>
      <c r="C40">
        <f t="shared" si="6"/>
        <v>9.9610171254397879E-4</v>
      </c>
      <c r="D40">
        <f t="shared" si="6"/>
        <v>3.1086315199963199E-2</v>
      </c>
      <c r="E40">
        <f t="shared" si="6"/>
        <v>5.258524731071449E-2</v>
      </c>
      <c r="F40">
        <f t="shared" si="6"/>
        <v>3.8583266140948605E-2</v>
      </c>
      <c r="G40">
        <f t="shared" si="6"/>
        <v>9.4313726902082604E-2</v>
      </c>
      <c r="H40">
        <f t="shared" si="10"/>
        <v>7.8806011957894379E-4</v>
      </c>
      <c r="I40">
        <f t="shared" si="7"/>
        <v>1.9571020276114875E-2</v>
      </c>
      <c r="J40">
        <f t="shared" si="7"/>
        <v>2.4588119789945317E-3</v>
      </c>
      <c r="K40">
        <f t="shared" si="7"/>
        <v>3.1137672878510532E-4</v>
      </c>
      <c r="L40">
        <f t="shared" si="7"/>
        <v>0.15936008519178865</v>
      </c>
      <c r="M40">
        <f t="shared" si="7"/>
        <v>0.11383710686020565</v>
      </c>
      <c r="N40">
        <f t="shared" si="11"/>
        <v>9.6912783914571206E-5</v>
      </c>
      <c r="O40">
        <f t="shared" si="8"/>
        <v>4.6296531668860779E-3</v>
      </c>
      <c r="P40">
        <f t="shared" si="8"/>
        <v>8.5551605998941097E-4</v>
      </c>
      <c r="Q40">
        <f t="shared" si="8"/>
        <v>3.4785101970519872E-4</v>
      </c>
      <c r="R40">
        <f t="shared" si="8"/>
        <v>0.18432798302272158</v>
      </c>
      <c r="S40">
        <f t="shared" si="8"/>
        <v>0.18550148225332794</v>
      </c>
    </row>
    <row r="41" spans="1:19" x14ac:dyDescent="0.3">
      <c r="A41">
        <v>0.15260000000000001</v>
      </c>
      <c r="B41">
        <f t="shared" si="9"/>
        <v>1.8679250897473208E-3</v>
      </c>
      <c r="C41">
        <f t="shared" si="6"/>
        <v>1.5072810363622568E-3</v>
      </c>
      <c r="D41">
        <f t="shared" si="6"/>
        <v>1.9800965778268187E-3</v>
      </c>
      <c r="E41">
        <f t="shared" si="6"/>
        <v>2.9960491057221809E-2</v>
      </c>
      <c r="F41">
        <f t="shared" si="6"/>
        <v>3.676046582255503E-2</v>
      </c>
      <c r="G41">
        <f t="shared" si="6"/>
        <v>5.4880028699690081E-2</v>
      </c>
      <c r="H41">
        <f t="shared" si="10"/>
        <v>2.2591705436120124E-4</v>
      </c>
      <c r="I41">
        <f t="shared" si="7"/>
        <v>3.2218495235766836E-4</v>
      </c>
      <c r="J41">
        <f t="shared" si="7"/>
        <v>2.5378323158076622E-4</v>
      </c>
      <c r="K41">
        <f t="shared" si="7"/>
        <v>4.3096648038944027E-4</v>
      </c>
      <c r="L41">
        <f t="shared" si="7"/>
        <v>0.16406219631387209</v>
      </c>
      <c r="M41">
        <f t="shared" si="7"/>
        <v>4.3678014954695928E-2</v>
      </c>
      <c r="N41">
        <f t="shared" si="11"/>
        <v>1.2333243226822855E-3</v>
      </c>
      <c r="O41">
        <f t="shared" si="8"/>
        <v>2.3337904271454116E-3</v>
      </c>
      <c r="P41">
        <f t="shared" si="8"/>
        <v>2.1919621824828413E-3</v>
      </c>
      <c r="Q41">
        <f t="shared" si="8"/>
        <v>1.1614592057136643E-2</v>
      </c>
      <c r="R41">
        <f t="shared" si="8"/>
        <v>0.1506548371905673</v>
      </c>
      <c r="S41">
        <f t="shared" si="8"/>
        <v>0.20867041583367071</v>
      </c>
    </row>
    <row r="42" spans="1:19" x14ac:dyDescent="0.3">
      <c r="A42">
        <v>4.5789999999999997E-2</v>
      </c>
      <c r="B42">
        <f t="shared" si="9"/>
        <v>2.7609322327204798E-3</v>
      </c>
      <c r="C42">
        <f t="shared" si="6"/>
        <v>6.8104108220407402E-4</v>
      </c>
      <c r="D42">
        <f t="shared" si="6"/>
        <v>2.5749741924249205E-3</v>
      </c>
      <c r="E42">
        <f t="shared" si="6"/>
        <v>7.5745415369977498E-3</v>
      </c>
      <c r="F42">
        <f t="shared" si="6"/>
        <v>3.8518979538017199E-3</v>
      </c>
      <c r="G42">
        <f t="shared" si="6"/>
        <v>1.0548069158711145E-2</v>
      </c>
      <c r="H42">
        <f t="shared" si="10"/>
        <v>1.803615752535047E-3</v>
      </c>
      <c r="I42">
        <f t="shared" si="7"/>
        <v>3.7335972538320362E-4</v>
      </c>
      <c r="J42">
        <f t="shared" si="7"/>
        <v>1.0042673828342301E-3</v>
      </c>
      <c r="K42">
        <f t="shared" si="7"/>
        <v>7.0235574012962793E-4</v>
      </c>
      <c r="L42">
        <f t="shared" si="7"/>
        <v>1.432944802883681E-3</v>
      </c>
      <c r="M42">
        <f t="shared" si="7"/>
        <v>1.6996381981973293E-3</v>
      </c>
      <c r="N42">
        <f t="shared" si="11"/>
        <v>2.9149022428875737E-4</v>
      </c>
      <c r="O42">
        <f t="shared" si="8"/>
        <v>2.1046623529800062E-4</v>
      </c>
      <c r="P42">
        <f t="shared" si="8"/>
        <v>1.3253764934698881E-3</v>
      </c>
      <c r="Q42">
        <f t="shared" si="8"/>
        <v>1.419233009496965E-4</v>
      </c>
      <c r="R42">
        <f t="shared" si="8"/>
        <v>2.9392729186337445E-2</v>
      </c>
      <c r="S42">
        <f t="shared" si="8"/>
        <v>5.0085704426985428E-2</v>
      </c>
    </row>
    <row r="43" spans="1:19" x14ac:dyDescent="0.3">
      <c r="A43">
        <v>1.5259999999999999E-2</v>
      </c>
      <c r="B43">
        <f t="shared" si="9"/>
        <v>4.4983221313278296E-3</v>
      </c>
      <c r="C43">
        <f t="shared" si="6"/>
        <v>1.2120686015897966E-3</v>
      </c>
      <c r="D43">
        <f t="shared" si="6"/>
        <v>3.6401338047662196E-3</v>
      </c>
      <c r="E43">
        <f t="shared" si="6"/>
        <v>8.1385162137351582E-3</v>
      </c>
      <c r="F43">
        <f t="shared" si="6"/>
        <v>4.6883975830029302E-3</v>
      </c>
      <c r="G43">
        <f t="shared" si="6"/>
        <v>2.815377769141121E-3</v>
      </c>
      <c r="H43">
        <f t="shared" si="10"/>
        <v>1.3125166009265183E-3</v>
      </c>
      <c r="I43">
        <f t="shared" si="7"/>
        <v>3.0345277495639374E-3</v>
      </c>
      <c r="J43">
        <f t="shared" si="7"/>
        <v>4.2654600865499222E-3</v>
      </c>
      <c r="K43">
        <f t="shared" si="7"/>
        <v>2.2915179687629213E-3</v>
      </c>
      <c r="L43">
        <f t="shared" si="7"/>
        <v>5.5779838919572207E-4</v>
      </c>
      <c r="M43">
        <f t="shared" si="7"/>
        <v>7.7011408092334834E-4</v>
      </c>
      <c r="N43">
        <f t="shared" si="11"/>
        <v>7.3857610024534546E-4</v>
      </c>
      <c r="O43">
        <f t="shared" si="8"/>
        <v>6.6682768239296748E-4</v>
      </c>
      <c r="P43">
        <f t="shared" si="8"/>
        <v>1.2633417741360605E-3</v>
      </c>
      <c r="Q43">
        <f t="shared" si="8"/>
        <v>1.1557360063795749E-2</v>
      </c>
      <c r="R43">
        <f t="shared" si="8"/>
        <v>5.4863800761792234E-3</v>
      </c>
      <c r="S43">
        <f t="shared" si="8"/>
        <v>2.2932344204991802E-2</v>
      </c>
    </row>
    <row r="44" spans="1:19" x14ac:dyDescent="0.3">
      <c r="A44">
        <v>0</v>
      </c>
      <c r="B44">
        <f t="shared" si="9"/>
        <v>2.664760041833962E-2</v>
      </c>
      <c r="C44">
        <f t="shared" si="6"/>
        <v>2.5989164399818021E-2</v>
      </c>
      <c r="D44">
        <f t="shared" si="6"/>
        <v>2.696070001038613E-2</v>
      </c>
      <c r="E44">
        <f t="shared" si="6"/>
        <v>2.1185675263189537E-2</v>
      </c>
      <c r="F44">
        <f t="shared" si="6"/>
        <v>4.4584926846626551E-2</v>
      </c>
      <c r="G44">
        <f t="shared" si="6"/>
        <v>1.4451537553409428E-2</v>
      </c>
      <c r="H44">
        <f t="shared" si="10"/>
        <v>5.7276918378698083E-2</v>
      </c>
      <c r="I44">
        <f t="shared" si="7"/>
        <v>2.7514079968722904E-2</v>
      </c>
      <c r="J44">
        <f t="shared" si="7"/>
        <v>5.2209700557393122E-2</v>
      </c>
      <c r="K44">
        <f t="shared" si="7"/>
        <v>1.8776452155128979E-3</v>
      </c>
      <c r="L44">
        <f t="shared" si="7"/>
        <v>1.2604422007036448E-2</v>
      </c>
      <c r="M44">
        <f t="shared" si="7"/>
        <v>4.5070282518182014E-3</v>
      </c>
      <c r="N44">
        <f t="shared" si="11"/>
        <v>6.4989377232383072E-2</v>
      </c>
      <c r="O44">
        <f t="shared" si="8"/>
        <v>7.9014012133866041E-3</v>
      </c>
      <c r="P44">
        <f t="shared" si="8"/>
        <v>1.2354009653529738E-3</v>
      </c>
      <c r="Q44">
        <f t="shared" si="8"/>
        <v>4.0023661747086089E-2</v>
      </c>
      <c r="R44">
        <f t="shared" si="8"/>
        <v>3.5338843715979999E-2</v>
      </c>
      <c r="S44">
        <f t="shared" si="8"/>
        <v>4.1243896425871562E-2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FD5F-0567-40D3-ADFC-0F151E639F4C}">
  <dimension ref="A1:AA56"/>
  <sheetViews>
    <sheetView tabSelected="1" topLeftCell="A31" workbookViewId="0">
      <selection activeCell="P49" sqref="P49"/>
    </sheetView>
  </sheetViews>
  <sheetFormatPr defaultRowHeight="14.4" x14ac:dyDescent="0.3"/>
  <sheetData>
    <row r="1" spans="1:27" x14ac:dyDescent="0.3">
      <c r="A1" t="s">
        <v>145</v>
      </c>
      <c r="B1" t="s">
        <v>127</v>
      </c>
      <c r="C1" t="s">
        <v>132</v>
      </c>
      <c r="D1" t="s">
        <v>130</v>
      </c>
      <c r="E1" t="s">
        <v>128</v>
      </c>
      <c r="F1" t="s">
        <v>129</v>
      </c>
      <c r="G1" t="s">
        <v>131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O1" t="s">
        <v>145</v>
      </c>
      <c r="P1" t="s">
        <v>127</v>
      </c>
      <c r="Q1" t="s">
        <v>132</v>
      </c>
      <c r="R1" t="s">
        <v>130</v>
      </c>
      <c r="S1" t="s">
        <v>128</v>
      </c>
      <c r="T1" t="s">
        <v>129</v>
      </c>
      <c r="U1" t="s">
        <v>131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</row>
    <row r="2" spans="1:27" x14ac:dyDescent="0.3">
      <c r="A2">
        <v>15.26</v>
      </c>
      <c r="B2">
        <v>9.3921438517813609E-4</v>
      </c>
      <c r="C2">
        <v>2.8906075180318122E-3</v>
      </c>
      <c r="D2">
        <v>0.18951104898706123</v>
      </c>
      <c r="E2">
        <v>0.18948683120369081</v>
      </c>
      <c r="F2">
        <v>1.1968987043989945</v>
      </c>
      <c r="G2">
        <v>1</v>
      </c>
      <c r="H2">
        <v>1.1490248815869775E-3</v>
      </c>
      <c r="I2">
        <v>0.2840017036986226</v>
      </c>
      <c r="J2">
        <v>8.8206452124817133E-2</v>
      </c>
      <c r="K2">
        <v>6.7367200424776161E-2</v>
      </c>
      <c r="L2">
        <v>1.2537138152426799</v>
      </c>
      <c r="M2">
        <v>0.46577762167659986</v>
      </c>
      <c r="O2">
        <v>15.26</v>
      </c>
      <c r="P2">
        <v>2.5658590622603941E-3</v>
      </c>
      <c r="Q2">
        <v>4.5288721406427897E-3</v>
      </c>
      <c r="R2">
        <v>8.8176551251036975E-2</v>
      </c>
      <c r="S2">
        <v>0.25934783674269657</v>
      </c>
      <c r="T2">
        <v>0.69749441867851125</v>
      </c>
      <c r="U2">
        <v>1</v>
      </c>
      <c r="V2">
        <v>6.4919925033925545E-3</v>
      </c>
      <c r="W2">
        <v>3.43188234123653E-2</v>
      </c>
      <c r="X2">
        <v>2.1199085800797744E-3</v>
      </c>
      <c r="Y2">
        <v>1.0132811273004154E-3</v>
      </c>
      <c r="Z2">
        <v>1.4333620849181117</v>
      </c>
      <c r="AA2">
        <v>1.87785016510354</v>
      </c>
    </row>
    <row r="3" spans="1:27" x14ac:dyDescent="0.3">
      <c r="A3">
        <v>4.5789999999999997</v>
      </c>
      <c r="B3">
        <v>1.2094998753547131E-3</v>
      </c>
      <c r="C3">
        <v>1.5424385146353351E-3</v>
      </c>
      <c r="D3">
        <v>0.189496937690601</v>
      </c>
      <c r="E3">
        <v>0.16556905961923174</v>
      </c>
      <c r="F3">
        <v>0.73027490107938087</v>
      </c>
      <c r="G3">
        <v>0.91478913306432574</v>
      </c>
      <c r="H3">
        <v>1.104958100209572E-3</v>
      </c>
      <c r="I3">
        <v>0.25958820562119184</v>
      </c>
      <c r="J3">
        <v>2.0005919199967654E-2</v>
      </c>
      <c r="K3">
        <v>1.4599374966046302E-2</v>
      </c>
      <c r="L3">
        <v>1.1454238139168493</v>
      </c>
      <c r="M3">
        <v>0.60998799488980338</v>
      </c>
      <c r="O3">
        <v>4.5789999999999997</v>
      </c>
      <c r="P3">
        <v>2.6755857963523229E-3</v>
      </c>
      <c r="Q3">
        <v>3.0207779740116635E-3</v>
      </c>
      <c r="R3">
        <v>0.10553181896488505</v>
      </c>
      <c r="S3">
        <v>0.23709825263130907</v>
      </c>
      <c r="T3">
        <v>0.69767229796372598</v>
      </c>
      <c r="U3">
        <v>0.9137254901960784</v>
      </c>
      <c r="V3">
        <v>4.9661788301814088E-3</v>
      </c>
      <c r="W3">
        <v>2.9940830789330544E-2</v>
      </c>
      <c r="X3">
        <v>1.848374580645059E-3</v>
      </c>
      <c r="Y3">
        <v>1.1046029611323878E-3</v>
      </c>
      <c r="Z3">
        <v>1.3707786699428137</v>
      </c>
      <c r="AA3">
        <v>1.7924933394170155</v>
      </c>
    </row>
    <row r="4" spans="1:27" x14ac:dyDescent="0.3">
      <c r="A4">
        <v>1.526</v>
      </c>
      <c r="B4">
        <v>9.3921438517813609E-4</v>
      </c>
      <c r="C4">
        <v>1.0890047770327059E-3</v>
      </c>
      <c r="D4">
        <v>0.1811917395449209</v>
      </c>
      <c r="E4">
        <v>0.15131572946731164</v>
      </c>
      <c r="F4">
        <v>0.69832702236851263</v>
      </c>
      <c r="G4">
        <v>0.76402560212153559</v>
      </c>
      <c r="H4">
        <v>1.1622320641339542E-3</v>
      </c>
      <c r="I4">
        <v>0.15831363857903497</v>
      </c>
      <c r="J4">
        <v>2.220832605317124E-3</v>
      </c>
      <c r="K4">
        <v>2.4293406605506536E-3</v>
      </c>
      <c r="L4">
        <v>0.91460684596638409</v>
      </c>
      <c r="M4">
        <v>0.58314662284052465</v>
      </c>
      <c r="O4">
        <v>1.526</v>
      </c>
      <c r="P4">
        <v>2.5354275871932149E-3</v>
      </c>
      <c r="Q4">
        <v>2.5115233935327393E-3</v>
      </c>
      <c r="R4">
        <v>0.10090969976209119</v>
      </c>
      <c r="S4">
        <v>0.20712314508155161</v>
      </c>
      <c r="T4">
        <v>0.60973627425762389</v>
      </c>
      <c r="U4">
        <v>0.79849211788896501</v>
      </c>
      <c r="V4">
        <v>3.798308204182704E-3</v>
      </c>
      <c r="W4">
        <v>2.3890532412484601E-2</v>
      </c>
      <c r="X4">
        <v>1.7520512249267651E-3</v>
      </c>
      <c r="Y4">
        <v>1.0493728130757684E-3</v>
      </c>
      <c r="Z4">
        <v>1.2525776778113227</v>
      </c>
      <c r="AA4">
        <v>1.568101684261719</v>
      </c>
    </row>
    <row r="5" spans="1:27" x14ac:dyDescent="0.3">
      <c r="A5">
        <v>0.45789999999999997</v>
      </c>
      <c r="B5">
        <v>9.0911858762925688E-4</v>
      </c>
      <c r="C5">
        <v>9.1738054577929782E-4</v>
      </c>
      <c r="D5">
        <v>9.2268091193269022E-2</v>
      </c>
      <c r="E5">
        <v>8.8209502674255369E-2</v>
      </c>
      <c r="F5">
        <v>0.53312646203100744</v>
      </c>
      <c r="G5">
        <v>0.50949618000663366</v>
      </c>
      <c r="H5">
        <v>1.1105132922591499E-3</v>
      </c>
      <c r="I5">
        <v>2.3927319810700887E-2</v>
      </c>
      <c r="J5">
        <v>8.4700371546988227E-4</v>
      </c>
      <c r="K5">
        <v>1.1389809577968815E-3</v>
      </c>
      <c r="L5">
        <v>0.55752169867350587</v>
      </c>
      <c r="M5">
        <v>0.38908359783393515</v>
      </c>
      <c r="O5">
        <v>0.45789999999999997</v>
      </c>
      <c r="P5">
        <v>2.2347804735816336E-3</v>
      </c>
      <c r="Q5">
        <v>2.2156797857732437E-3</v>
      </c>
      <c r="R5">
        <v>2.2873635435482605E-2</v>
      </c>
      <c r="S5">
        <v>0.13822531077338254</v>
      </c>
      <c r="T5">
        <v>0.50928163903510348</v>
      </c>
      <c r="U5">
        <v>0.55714968914395036</v>
      </c>
      <c r="V5">
        <v>2.1937890024970948E-3</v>
      </c>
      <c r="W5">
        <v>1.5272364237651288E-2</v>
      </c>
      <c r="X5">
        <v>1.9526274152241248E-3</v>
      </c>
      <c r="Y5">
        <v>1.3218544176488104E-3</v>
      </c>
      <c r="Z5">
        <v>0.91385244662854248</v>
      </c>
      <c r="AA5">
        <v>0.99975684846357482</v>
      </c>
    </row>
    <row r="6" spans="1:27" x14ac:dyDescent="0.3">
      <c r="A6">
        <v>0.15260000000000001</v>
      </c>
      <c r="B6">
        <v>1.1490248815869775E-3</v>
      </c>
      <c r="C6">
        <v>1.3909248566579201E-3</v>
      </c>
      <c r="D6">
        <v>2.0301015740521633E-3</v>
      </c>
      <c r="E6">
        <v>3.4289321466306116E-2</v>
      </c>
      <c r="F6">
        <v>0.2840376897956462</v>
      </c>
      <c r="G6">
        <v>0.28398591881068919</v>
      </c>
      <c r="H6">
        <v>1.767932960335315E-3</v>
      </c>
      <c r="I6">
        <v>2.3233030572747675E-3</v>
      </c>
      <c r="J6">
        <v>1.400212411978928E-3</v>
      </c>
      <c r="K6">
        <v>1.2924469256301154E-3</v>
      </c>
      <c r="L6">
        <v>0.11554166558157156</v>
      </c>
      <c r="M6">
        <v>0.1446617380330279</v>
      </c>
      <c r="O6">
        <v>0.15260000000000001</v>
      </c>
      <c r="P6">
        <v>2.5582355421263437E-3</v>
      </c>
      <c r="Q6">
        <v>2.6755857963523229E-3</v>
      </c>
      <c r="R6">
        <v>3.3235196786598662E-3</v>
      </c>
      <c r="S6">
        <v>4.9128409122451901E-2</v>
      </c>
      <c r="T6">
        <v>0.25940605799452277</v>
      </c>
      <c r="U6">
        <v>0.32477963041631269</v>
      </c>
      <c r="V6">
        <v>2.4448766019363145E-3</v>
      </c>
      <c r="W6">
        <v>3.7899785809279167E-3</v>
      </c>
      <c r="X6">
        <v>2.9021001169380872E-3</v>
      </c>
      <c r="Y6">
        <v>1.899154102091352E-3</v>
      </c>
      <c r="Z6">
        <v>0.4449675415524092</v>
      </c>
      <c r="AA6">
        <v>0.27126672255772427</v>
      </c>
    </row>
    <row r="7" spans="1:27" x14ac:dyDescent="0.3">
      <c r="A7">
        <v>4.5789999999999997E-2</v>
      </c>
      <c r="B7">
        <v>2.0604985516997935E-3</v>
      </c>
      <c r="C7">
        <v>2.1549279800385621E-3</v>
      </c>
      <c r="D7">
        <v>2.3393073890837206E-3</v>
      </c>
      <c r="E7">
        <v>8.191572218546276E-3</v>
      </c>
      <c r="F7">
        <v>3.9793815239369092E-3</v>
      </c>
      <c r="G7">
        <v>1.6713402400535017E-2</v>
      </c>
      <c r="H7">
        <v>2.1660253602627045E-3</v>
      </c>
      <c r="I7">
        <v>2.6858714467257534E-3</v>
      </c>
      <c r="J7">
        <v>2.9391559839415417E-3</v>
      </c>
      <c r="K7">
        <v>3.0750881723047166E-3</v>
      </c>
      <c r="L7">
        <v>3.4438379549536452E-3</v>
      </c>
      <c r="M7">
        <v>4.7652557925779498E-3</v>
      </c>
      <c r="O7">
        <v>4.5789999999999997E-2</v>
      </c>
      <c r="P7">
        <v>5.2080738875924584E-3</v>
      </c>
      <c r="Q7">
        <v>5.4493746082531136E-3</v>
      </c>
      <c r="R7">
        <v>5.1991209118524917E-3</v>
      </c>
      <c r="S7">
        <v>1.5264483046334848E-2</v>
      </c>
      <c r="T7">
        <v>4.5343371927743297E-3</v>
      </c>
      <c r="U7">
        <v>1.5258472421345315E-2</v>
      </c>
      <c r="V7">
        <v>4.3855466436451612E-3</v>
      </c>
      <c r="W7">
        <v>4.5875774440827469E-3</v>
      </c>
      <c r="X7">
        <v>5.4952138966805446E-3</v>
      </c>
      <c r="Y7">
        <v>3.8854096962750231E-3</v>
      </c>
      <c r="Z7">
        <v>1.2180797564911552E-2</v>
      </c>
      <c r="AA7">
        <v>2.8512889364395076E-2</v>
      </c>
    </row>
    <row r="8" spans="1:27" x14ac:dyDescent="0.3">
      <c r="A8">
        <v>1.5259999999999999E-2</v>
      </c>
      <c r="B8">
        <v>4.2761179137540684E-3</v>
      </c>
      <c r="C8">
        <v>6.5807788672708712E-3</v>
      </c>
      <c r="D8">
        <v>5.3621161140725614E-3</v>
      </c>
      <c r="E8">
        <v>9.2054825773384436E-3</v>
      </c>
      <c r="F8">
        <v>4.095786109273138E-3</v>
      </c>
      <c r="G8">
        <v>4.864823087364219E-3</v>
      </c>
      <c r="H8">
        <v>5.3266054113303594E-3</v>
      </c>
      <c r="I8">
        <v>7.8107124898629228E-3</v>
      </c>
      <c r="J8">
        <v>7.068243968550195E-3</v>
      </c>
      <c r="K8">
        <v>6.7609290133958397E-3</v>
      </c>
      <c r="L8">
        <v>8.1597419127191154E-3</v>
      </c>
      <c r="M8">
        <v>7.5341125147095492E-3</v>
      </c>
      <c r="O8">
        <v>1.5259999999999999E-2</v>
      </c>
      <c r="P8">
        <v>9.6807598587013086E-3</v>
      </c>
      <c r="Q8">
        <v>1.1171936861774851E-2</v>
      </c>
      <c r="R8">
        <v>1.0127908120073194E-2</v>
      </c>
      <c r="S8">
        <v>1.8356202618263016E-2</v>
      </c>
      <c r="T8">
        <v>8.1583122747835631E-3</v>
      </c>
      <c r="U8">
        <v>1.0127908120073194E-2</v>
      </c>
      <c r="V8">
        <v>1.0310464457660718E-2</v>
      </c>
      <c r="W8">
        <v>8.766385239363704E-3</v>
      </c>
      <c r="X8">
        <v>1.3697476936505788E-2</v>
      </c>
      <c r="Y8">
        <v>1.0443380205733694E-2</v>
      </c>
      <c r="Z8">
        <v>1.2368930096965014E-2</v>
      </c>
      <c r="AA8">
        <v>2.2912143239246046E-2</v>
      </c>
    </row>
    <row r="9" spans="1:27" x14ac:dyDescent="0.3">
      <c r="A9">
        <v>0</v>
      </c>
      <c r="B9">
        <v>3.217269668443537E-2</v>
      </c>
      <c r="C9">
        <v>3.217269668443537E-2</v>
      </c>
      <c r="D9">
        <v>3.217269668443537E-2</v>
      </c>
      <c r="E9">
        <v>3.3865996509931967E-2</v>
      </c>
      <c r="F9">
        <v>3.5559296335428564E-2</v>
      </c>
      <c r="G9">
        <v>3.8945895986421765E-2</v>
      </c>
      <c r="H9">
        <v>4.2332495637414959E-2</v>
      </c>
      <c r="I9">
        <v>4.5719095288408153E-2</v>
      </c>
      <c r="J9">
        <v>4.3433140523987751E-2</v>
      </c>
      <c r="K9">
        <v>4.9867679860874828E-2</v>
      </c>
      <c r="L9">
        <v>5.3084949529318366E-2</v>
      </c>
      <c r="M9">
        <v>5.3621161140725619E-2</v>
      </c>
      <c r="O9">
        <v>0</v>
      </c>
      <c r="P9">
        <v>6.3008393907926619E-2</v>
      </c>
      <c r="Q9">
        <v>7.0569401176877822E-2</v>
      </c>
      <c r="R9">
        <v>6.8049065420560759E-2</v>
      </c>
      <c r="S9">
        <v>6.3008393907926619E-2</v>
      </c>
      <c r="T9">
        <v>6.3008393907926619E-2</v>
      </c>
      <c r="U9">
        <v>6.3008393907926619E-2</v>
      </c>
      <c r="V9">
        <v>6.3008393907926619E-2</v>
      </c>
      <c r="W9">
        <v>6.0488058151609563E-2</v>
      </c>
      <c r="X9">
        <v>6.0488058151609563E-2</v>
      </c>
      <c r="Y9">
        <v>6.0488058151609563E-2</v>
      </c>
      <c r="Z9">
        <v>6.0488058151609563E-2</v>
      </c>
      <c r="AA9">
        <v>6.0488058151609563E-2</v>
      </c>
    </row>
    <row r="12" spans="1:27" x14ac:dyDescent="0.3">
      <c r="A12" t="s">
        <v>146</v>
      </c>
      <c r="B12" t="s">
        <v>127</v>
      </c>
      <c r="C12" t="s">
        <v>132</v>
      </c>
      <c r="D12" t="s">
        <v>130</v>
      </c>
      <c r="E12" t="s">
        <v>128</v>
      </c>
      <c r="F12" t="s">
        <v>129</v>
      </c>
      <c r="G12" t="s">
        <v>131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  <c r="O12" t="s">
        <v>146</v>
      </c>
      <c r="P12" t="s">
        <v>127</v>
      </c>
      <c r="Q12" t="s">
        <v>132</v>
      </c>
      <c r="R12" t="s">
        <v>130</v>
      </c>
      <c r="S12" t="s">
        <v>128</v>
      </c>
      <c r="T12" t="s">
        <v>129</v>
      </c>
      <c r="U12" t="s">
        <v>131</v>
      </c>
      <c r="V12" t="s">
        <v>139</v>
      </c>
      <c r="W12" t="s">
        <v>140</v>
      </c>
      <c r="X12" t="s">
        <v>141</v>
      </c>
      <c r="Y12" t="s">
        <v>142</v>
      </c>
      <c r="Z12" t="s">
        <v>143</v>
      </c>
      <c r="AA12" t="s">
        <v>144</v>
      </c>
    </row>
    <row r="13" spans="1:27" x14ac:dyDescent="0.3">
      <c r="A13">
        <v>15.26</v>
      </c>
      <c r="B13">
        <v>4.3901955556424135E-3</v>
      </c>
      <c r="C13">
        <v>8.5364390197818999E-3</v>
      </c>
      <c r="D13">
        <v>1.5264310450626957E-2</v>
      </c>
      <c r="E13">
        <v>0.31063202689053371</v>
      </c>
      <c r="F13">
        <v>0.6978005533290994</v>
      </c>
      <c r="G13">
        <v>1</v>
      </c>
      <c r="H13">
        <v>2.8513238289205704E-3</v>
      </c>
      <c r="I13">
        <v>6.1536972896218949E-2</v>
      </c>
      <c r="J13">
        <v>9.1295740427169685E-3</v>
      </c>
      <c r="K13">
        <v>3.063268921894922E-3</v>
      </c>
      <c r="L13">
        <v>1.0936217364978544</v>
      </c>
      <c r="M13">
        <v>0.42553051704881412</v>
      </c>
      <c r="O13">
        <v>15.26</v>
      </c>
      <c r="P13">
        <v>2.7260265437098882E-3</v>
      </c>
      <c r="Q13">
        <v>5.463286713286713E-3</v>
      </c>
      <c r="R13">
        <v>1.3906547997457087E-2</v>
      </c>
      <c r="S13">
        <v>0.25941000803432018</v>
      </c>
      <c r="T13">
        <v>0.66715542521994131</v>
      </c>
      <c r="U13">
        <v>1</v>
      </c>
      <c r="V13">
        <v>5.7021831215379607E-3</v>
      </c>
      <c r="W13">
        <v>3.421584662214347E-2</v>
      </c>
      <c r="X13">
        <v>2.7490334976965989E-3</v>
      </c>
      <c r="Y13">
        <v>1.3745167488482994E-3</v>
      </c>
      <c r="Z13">
        <v>1.4997952497952498</v>
      </c>
      <c r="AA13">
        <v>1.9645608628659477</v>
      </c>
    </row>
    <row r="14" spans="1:27" x14ac:dyDescent="0.3">
      <c r="A14">
        <v>4.5789999999999997</v>
      </c>
      <c r="B14">
        <v>4.5420263391725722E-3</v>
      </c>
      <c r="C14">
        <v>5.6746969934342644E-3</v>
      </c>
      <c r="D14">
        <v>3.2821909936638381E-2</v>
      </c>
      <c r="E14">
        <v>0.28387921048100428</v>
      </c>
      <c r="F14">
        <v>0.66719107052371052</v>
      </c>
      <c r="G14">
        <v>0.95577211394302852</v>
      </c>
      <c r="H14">
        <v>2.4656714412651108E-3</v>
      </c>
      <c r="I14">
        <v>4.2907422325382936E-2</v>
      </c>
      <c r="J14">
        <v>2.6121769351761053E-3</v>
      </c>
      <c r="K14">
        <v>2.0784322915021664E-3</v>
      </c>
      <c r="L14">
        <v>1.0456989862468249</v>
      </c>
      <c r="M14">
        <v>0.55726623104310735</v>
      </c>
      <c r="O14">
        <v>4.5789999999999997</v>
      </c>
      <c r="P14">
        <v>2.8223410576351752E-3</v>
      </c>
      <c r="Q14">
        <v>3.8947581989188873E-3</v>
      </c>
      <c r="R14">
        <v>2.3884845313416742E-2</v>
      </c>
      <c r="S14">
        <v>0.24806770496425667</v>
      </c>
      <c r="T14">
        <v>0.6976625323701785</v>
      </c>
      <c r="U14">
        <v>0.95577211394302841</v>
      </c>
      <c r="V14">
        <v>4.8029991484412312E-3</v>
      </c>
      <c r="W14">
        <v>3.4313725490196074E-2</v>
      </c>
      <c r="X14">
        <v>2.3456700444315303E-3</v>
      </c>
      <c r="Y14">
        <v>1.2106684100291771E-3</v>
      </c>
      <c r="Z14">
        <v>1.4997952497952498</v>
      </c>
      <c r="AA14">
        <v>2.054734556660597</v>
      </c>
    </row>
    <row r="15" spans="1:27" x14ac:dyDescent="0.3">
      <c r="A15">
        <v>1.526</v>
      </c>
      <c r="B15">
        <v>3.7969258859610064E-3</v>
      </c>
      <c r="C15">
        <v>4.1161575948229535E-3</v>
      </c>
      <c r="D15">
        <v>8.0555693540642126E-2</v>
      </c>
      <c r="E15">
        <v>0.25944766125155999</v>
      </c>
      <c r="F15">
        <v>0.6378976224731937</v>
      </c>
      <c r="G15">
        <v>0.87388622344071276</v>
      </c>
      <c r="H15">
        <v>2.2544247447893475E-3</v>
      </c>
      <c r="I15">
        <v>1.1654777790040097E-2</v>
      </c>
      <c r="J15">
        <v>1.6558210388621199E-3</v>
      </c>
      <c r="K15">
        <v>1.7211960767387013E-3</v>
      </c>
      <c r="L15">
        <v>0.95649753109935687</v>
      </c>
      <c r="M15">
        <v>0.6673513806456125</v>
      </c>
      <c r="O15">
        <v>1.526</v>
      </c>
      <c r="P15">
        <v>2.5795590311719343E-3</v>
      </c>
      <c r="Q15">
        <v>3.0318189397729165E-3</v>
      </c>
      <c r="R15">
        <v>6.4375279892521259E-2</v>
      </c>
      <c r="S15">
        <v>0.22668730811260859</v>
      </c>
      <c r="T15">
        <v>0.66722744926994404</v>
      </c>
      <c r="U15">
        <v>0.87388622344071287</v>
      </c>
      <c r="V15">
        <v>3.9715636045911272E-3</v>
      </c>
      <c r="W15">
        <v>3.0004344520473555E-2</v>
      </c>
      <c r="X15">
        <v>2.0694267853358763E-3</v>
      </c>
      <c r="Y15">
        <v>1.2663196950702174E-3</v>
      </c>
      <c r="Z15">
        <v>1.499310447649931</v>
      </c>
      <c r="AA15">
        <v>1.963950997456152</v>
      </c>
    </row>
    <row r="16" spans="1:27" x14ac:dyDescent="0.3">
      <c r="A16">
        <v>0.45789999999999997</v>
      </c>
      <c r="B16">
        <v>3.3625305626591938E-3</v>
      </c>
      <c r="C16">
        <v>3.3518028862806284E-3</v>
      </c>
      <c r="D16">
        <v>3.5858065201053807E-2</v>
      </c>
      <c r="E16">
        <v>0.20720420342350052</v>
      </c>
      <c r="F16">
        <v>0.53272587164262974</v>
      </c>
      <c r="G16">
        <v>0.66718995290423855</v>
      </c>
      <c r="H16">
        <v>2.0609058287266026E-3</v>
      </c>
      <c r="I16">
        <v>3.3518028862806284E-3</v>
      </c>
      <c r="J16">
        <v>1.44942827514838E-3</v>
      </c>
      <c r="K16">
        <v>1.5160686556149722E-3</v>
      </c>
      <c r="L16">
        <v>0.72993890020366603</v>
      </c>
      <c r="M16">
        <v>0.53287490236442348</v>
      </c>
      <c r="O16">
        <v>0.45789999999999997</v>
      </c>
      <c r="P16">
        <v>2.5962157559141796E-3</v>
      </c>
      <c r="Q16">
        <v>2.4934519782831175E-3</v>
      </c>
      <c r="R16">
        <v>1.6665942060490123E-2</v>
      </c>
      <c r="S16">
        <v>0.17313535088764445</v>
      </c>
      <c r="T16">
        <v>0.60995291258449147</v>
      </c>
      <c r="U16">
        <v>0.69786535303776676</v>
      </c>
      <c r="V16">
        <v>2.6084195245871891E-3</v>
      </c>
      <c r="W16">
        <v>2.2836490726398984E-2</v>
      </c>
      <c r="X16">
        <v>2.0843755210938801E-3</v>
      </c>
      <c r="Y16">
        <v>1.4492123530860978E-3</v>
      </c>
      <c r="Z16">
        <v>1.2527640225481953</v>
      </c>
      <c r="AA16">
        <v>1.3388782402336619</v>
      </c>
    </row>
    <row r="17" spans="1:27" x14ac:dyDescent="0.3">
      <c r="A17">
        <v>0.15260000000000001</v>
      </c>
      <c r="B17">
        <v>3.2898863687929251E-3</v>
      </c>
      <c r="C17">
        <v>3.2898863687929251E-3</v>
      </c>
      <c r="D17">
        <v>3.4423921534774025E-3</v>
      </c>
      <c r="E17">
        <v>0.10096547821467942</v>
      </c>
      <c r="F17">
        <v>0.31059508210730208</v>
      </c>
      <c r="G17">
        <v>0.37184149628541491</v>
      </c>
      <c r="H17">
        <v>2.49577586598084E-3</v>
      </c>
      <c r="I17">
        <v>2.6092202235254236E-3</v>
      </c>
      <c r="J17">
        <v>1.9695842530824299E-3</v>
      </c>
      <c r="K17">
        <v>1.6585972657536252E-3</v>
      </c>
      <c r="L17">
        <v>0.37186894184275621</v>
      </c>
      <c r="M17">
        <v>0.2072276343643715</v>
      </c>
      <c r="O17">
        <v>0.15260000000000001</v>
      </c>
      <c r="P17">
        <v>2.5795590311719343E-3</v>
      </c>
      <c r="Q17">
        <v>2.5962157559141796E-3</v>
      </c>
      <c r="R17">
        <v>3.0620577027762655E-3</v>
      </c>
      <c r="S17">
        <v>6.4319667260843733E-2</v>
      </c>
      <c r="T17">
        <v>0.24804068701017173</v>
      </c>
      <c r="U17">
        <v>0.40684624017957355</v>
      </c>
      <c r="V17">
        <v>2.6106934001670842E-3</v>
      </c>
      <c r="W17">
        <v>5.9573454068866903E-3</v>
      </c>
      <c r="X17">
        <v>3.2583903551645487E-3</v>
      </c>
      <c r="Y17">
        <v>2.2546897546897545E-3</v>
      </c>
      <c r="Z17">
        <v>0.66726949950634162</v>
      </c>
      <c r="AA17">
        <v>0.66715542521994131</v>
      </c>
    </row>
    <row r="18" spans="1:27" x14ac:dyDescent="0.3">
      <c r="A18">
        <v>4.5789999999999997E-2</v>
      </c>
      <c r="B18">
        <v>4.9728140642882482E-3</v>
      </c>
      <c r="C18">
        <v>5.5155177574553686E-3</v>
      </c>
      <c r="D18">
        <v>5.441763131254526E-3</v>
      </c>
      <c r="E18">
        <v>2.2948464903658386E-2</v>
      </c>
      <c r="F18">
        <v>5.1595383570943653E-3</v>
      </c>
      <c r="G18">
        <v>1.3364437797774666E-2</v>
      </c>
      <c r="H18">
        <v>4.5914876419960067E-3</v>
      </c>
      <c r="I18">
        <v>4.4737865855053894E-3</v>
      </c>
      <c r="J18">
        <v>5.1203350448925733E-3</v>
      </c>
      <c r="K18">
        <v>3.718927811235975E-3</v>
      </c>
      <c r="L18">
        <v>3.4177425417165636E-3</v>
      </c>
      <c r="M18">
        <v>5.8713576127750701E-3</v>
      </c>
      <c r="O18">
        <v>4.5789999999999997E-2</v>
      </c>
      <c r="P18">
        <v>4.6312546312546306E-3</v>
      </c>
      <c r="Q18">
        <v>4.8920943754892096E-3</v>
      </c>
      <c r="R18">
        <v>5.341309689135776E-3</v>
      </c>
      <c r="S18">
        <v>1.7509455105757108E-2</v>
      </c>
      <c r="T18">
        <v>5.2703879005494801E-3</v>
      </c>
      <c r="U18">
        <v>1.4177281451753619E-2</v>
      </c>
      <c r="V18">
        <v>4.8944501191692195E-3</v>
      </c>
      <c r="W18">
        <v>4.4769379301753398E-3</v>
      </c>
      <c r="X18">
        <v>6.6688006828851901E-3</v>
      </c>
      <c r="Y18">
        <v>4.47547440028643E-3</v>
      </c>
      <c r="Z18">
        <v>3.7523118509033997E-2</v>
      </c>
      <c r="AA18">
        <v>3.4365835777126097E-2</v>
      </c>
    </row>
    <row r="19" spans="1:27" x14ac:dyDescent="0.3">
      <c r="A19">
        <v>1.5259999999999999E-2</v>
      </c>
      <c r="B19">
        <v>8.6418659871241119E-3</v>
      </c>
      <c r="C19">
        <v>1.1082486973019876E-2</v>
      </c>
      <c r="D19">
        <v>1.2393992558900863E-2</v>
      </c>
      <c r="E19">
        <v>2.4867504585297791E-2</v>
      </c>
      <c r="F19">
        <v>8.623864242715747E-3</v>
      </c>
      <c r="G19">
        <v>9.8610430792234905E-3</v>
      </c>
      <c r="H19">
        <v>7.6718112930631915E-3</v>
      </c>
      <c r="I19">
        <v>1.1506205351923753E-2</v>
      </c>
      <c r="J19">
        <v>1.0048955069885915E-2</v>
      </c>
      <c r="K19">
        <v>7.9449413107431349E-3</v>
      </c>
      <c r="L19">
        <v>6.6314631101767295E-3</v>
      </c>
      <c r="M19">
        <v>7.6430944641516394E-3</v>
      </c>
      <c r="O19">
        <v>1.5259999999999999E-2</v>
      </c>
      <c r="P19">
        <v>9.9944031342448225E-3</v>
      </c>
      <c r="Q19">
        <v>1.0463753557676208E-2</v>
      </c>
      <c r="R19">
        <v>1.2042389210019266E-2</v>
      </c>
      <c r="S19">
        <v>2.2644927536231884E-2</v>
      </c>
      <c r="T19">
        <v>8.7904360056258787E-3</v>
      </c>
      <c r="U19">
        <v>1.0521885521885521E-2</v>
      </c>
      <c r="V19">
        <v>8.7823802541544468E-3</v>
      </c>
      <c r="W19">
        <v>8.7823802541544468E-3</v>
      </c>
      <c r="X19">
        <v>1.507287406941386E-2</v>
      </c>
      <c r="Y19">
        <v>1.3137151865475562E-2</v>
      </c>
      <c r="Z19">
        <v>1.6011564924608403E-2</v>
      </c>
      <c r="AA19">
        <v>3.4435261707988982E-2</v>
      </c>
    </row>
    <row r="20" spans="1:27" x14ac:dyDescent="0.3">
      <c r="A20">
        <v>0</v>
      </c>
      <c r="B20">
        <v>7.9688358710761964E-2</v>
      </c>
      <c r="C20">
        <v>7.6940484272459836E-2</v>
      </c>
      <c r="D20">
        <v>8.0787508486082821E-2</v>
      </c>
      <c r="E20">
        <v>7.7902240325865582E-2</v>
      </c>
      <c r="F20">
        <v>7.2131704005431091E-2</v>
      </c>
      <c r="G20">
        <v>6.6361167684996614E-2</v>
      </c>
      <c r="H20">
        <v>6.3475899524779361E-2</v>
      </c>
      <c r="I20">
        <v>6.0590631364562116E-2</v>
      </c>
      <c r="J20">
        <v>5.770536320434487E-2</v>
      </c>
      <c r="K20">
        <v>5.4820095044127631E-2</v>
      </c>
      <c r="L20">
        <v>5.4820095044127631E-2</v>
      </c>
      <c r="M20">
        <v>5.4668238825168823E-2</v>
      </c>
      <c r="O20">
        <v>0</v>
      </c>
      <c r="P20">
        <v>7.3099415204678359E-2</v>
      </c>
      <c r="Q20">
        <v>6.6454013822434863E-2</v>
      </c>
      <c r="R20">
        <v>6.6287878787878785E-2</v>
      </c>
      <c r="S20">
        <v>6.9444444444444434E-2</v>
      </c>
      <c r="T20">
        <v>7.3099415204678359E-2</v>
      </c>
      <c r="U20">
        <v>7.3099415204678359E-2</v>
      </c>
      <c r="V20">
        <v>7.2601010101010097E-2</v>
      </c>
      <c r="W20">
        <v>7.2601010101010097E-2</v>
      </c>
      <c r="X20">
        <v>7.2601010101010097E-2</v>
      </c>
      <c r="Y20">
        <v>7.575757575757576E-2</v>
      </c>
      <c r="Z20">
        <v>7.575757575757576E-2</v>
      </c>
      <c r="AA20">
        <v>7.2601010101010097E-2</v>
      </c>
    </row>
    <row r="22" spans="1:27" x14ac:dyDescent="0.3">
      <c r="A22" t="s">
        <v>147</v>
      </c>
    </row>
    <row r="23" spans="1:27" x14ac:dyDescent="0.3">
      <c r="B23" t="s">
        <v>127</v>
      </c>
      <c r="C23" t="s">
        <v>132</v>
      </c>
      <c r="D23" t="s">
        <v>130</v>
      </c>
      <c r="E23" t="s">
        <v>128</v>
      </c>
      <c r="F23" t="s">
        <v>129</v>
      </c>
      <c r="G23" t="s">
        <v>131</v>
      </c>
      <c r="H23" t="s">
        <v>133</v>
      </c>
      <c r="I23" t="s">
        <v>134</v>
      </c>
      <c r="J23" t="s">
        <v>135</v>
      </c>
      <c r="K23" t="s">
        <v>136</v>
      </c>
      <c r="L23" t="s">
        <v>137</v>
      </c>
      <c r="M23" t="s">
        <v>138</v>
      </c>
      <c r="O23" t="s">
        <v>147</v>
      </c>
      <c r="P23" t="s">
        <v>127</v>
      </c>
      <c r="Q23" t="s">
        <v>132</v>
      </c>
      <c r="R23" t="s">
        <v>130</v>
      </c>
      <c r="S23" t="s">
        <v>128</v>
      </c>
      <c r="T23" t="s">
        <v>129</v>
      </c>
      <c r="U23" t="s">
        <v>131</v>
      </c>
      <c r="V23" t="s">
        <v>139</v>
      </c>
      <c r="W23" t="s">
        <v>140</v>
      </c>
      <c r="X23" t="s">
        <v>141</v>
      </c>
      <c r="Y23" t="s">
        <v>142</v>
      </c>
      <c r="Z23" t="s">
        <v>143</v>
      </c>
      <c r="AA23" t="s">
        <v>144</v>
      </c>
    </row>
    <row r="24" spans="1:27" x14ac:dyDescent="0.3">
      <c r="A24">
        <v>15.26</v>
      </c>
      <c r="B24">
        <v>5.7108860072800603E-3</v>
      </c>
      <c r="C24">
        <v>4.9878255526857743E-3</v>
      </c>
      <c r="D24">
        <v>2.1912634707650883E-2</v>
      </c>
      <c r="E24">
        <v>0.35548319636914338</v>
      </c>
      <c r="F24">
        <v>0.66721289728523381</v>
      </c>
      <c r="G24">
        <v>1</v>
      </c>
      <c r="H24">
        <v>4.7522063815342835E-3</v>
      </c>
      <c r="I24">
        <v>6.4413386436488057E-2</v>
      </c>
      <c r="J24">
        <v>4.7204688036966338E-3</v>
      </c>
      <c r="K24">
        <v>4.3587188135569659E-3</v>
      </c>
      <c r="L24">
        <v>1.1971875607571658</v>
      </c>
      <c r="M24">
        <v>0.66731708098325559</v>
      </c>
      <c r="O24">
        <v>15.26</v>
      </c>
      <c r="P24">
        <v>1.2146992616100551E-2</v>
      </c>
      <c r="Q24">
        <v>1.3950425427877933E-2</v>
      </c>
      <c r="R24">
        <v>0.22674081740246047</v>
      </c>
      <c r="S24">
        <v>0.29696770072738649</v>
      </c>
      <c r="T24">
        <v>0.83555024877213968</v>
      </c>
      <c r="U24">
        <v>1</v>
      </c>
      <c r="V24">
        <v>0.13217020320028308</v>
      </c>
      <c r="W24">
        <v>0.13826028547081229</v>
      </c>
      <c r="X24">
        <v>2.5004810494935949E-2</v>
      </c>
      <c r="Y24">
        <v>8.4308253219070831E-2</v>
      </c>
      <c r="Z24">
        <v>0.95616622935135687</v>
      </c>
      <c r="AA24">
        <v>1.2518517842175136</v>
      </c>
    </row>
    <row r="25" spans="1:27" x14ac:dyDescent="0.3">
      <c r="A25">
        <v>4.5789999999999997</v>
      </c>
      <c r="B25">
        <v>5.1917145520727799E-3</v>
      </c>
      <c r="C25">
        <v>4.140762108505819E-3</v>
      </c>
      <c r="D25">
        <v>3.9228469322012689E-2</v>
      </c>
      <c r="E25">
        <v>0.31062524309697709</v>
      </c>
      <c r="F25">
        <v>0.63788485784412463</v>
      </c>
      <c r="G25">
        <v>0.87387074392593445</v>
      </c>
      <c r="H25">
        <v>4.9643816762294183E-3</v>
      </c>
      <c r="I25">
        <v>5.380991360725338E-2</v>
      </c>
      <c r="J25">
        <v>4.3483461394188475E-3</v>
      </c>
      <c r="K25">
        <v>3.7901902726582312E-3</v>
      </c>
      <c r="L25">
        <v>1.0941201957911255</v>
      </c>
      <c r="M25">
        <v>0.91398190122321255</v>
      </c>
      <c r="O25">
        <v>4.5789999999999997</v>
      </c>
      <c r="P25">
        <v>8.1341468411387612E-3</v>
      </c>
      <c r="Q25">
        <v>1.1100325809403486E-2</v>
      </c>
      <c r="R25">
        <v>0.2072723025052913</v>
      </c>
      <c r="S25">
        <v>0.24809902213299265</v>
      </c>
      <c r="T25">
        <v>0.83555024877213968</v>
      </c>
      <c r="U25">
        <v>1.0461266147855253</v>
      </c>
      <c r="V25">
        <v>0.13217020320028308</v>
      </c>
      <c r="W25">
        <v>0.1981235236186045</v>
      </c>
      <c r="X25">
        <v>2.1831509922847932E-2</v>
      </c>
      <c r="Y25">
        <v>7.7084366128428367E-2</v>
      </c>
      <c r="Z25">
        <v>0.91435394210251575</v>
      </c>
      <c r="AA25">
        <v>1.2523297491039427</v>
      </c>
    </row>
    <row r="26" spans="1:27" x14ac:dyDescent="0.3">
      <c r="A26">
        <v>1.526</v>
      </c>
      <c r="B26">
        <v>4.5088587422017741E-3</v>
      </c>
      <c r="C26">
        <v>3.8048028719914915E-3</v>
      </c>
      <c r="D26">
        <v>4.7016492632466295E-2</v>
      </c>
      <c r="E26">
        <v>0.23715837733434239</v>
      </c>
      <c r="F26">
        <v>0.55738182876018283</v>
      </c>
      <c r="G26">
        <v>0.83542210287323915</v>
      </c>
      <c r="H26">
        <v>4.1969389311084593E-3</v>
      </c>
      <c r="I26">
        <v>1.8287668065575965E-2</v>
      </c>
      <c r="J26">
        <v>2.8988974262792321E-3</v>
      </c>
      <c r="K26">
        <v>3.6668185853521904E-3</v>
      </c>
      <c r="L26">
        <v>0.91398190122321255</v>
      </c>
      <c r="M26">
        <v>0.87400558235215087</v>
      </c>
      <c r="O26">
        <v>1.526</v>
      </c>
      <c r="P26">
        <v>5.9093734654123422E-3</v>
      </c>
      <c r="Q26">
        <v>6.531412777561009E-3</v>
      </c>
      <c r="R26">
        <v>0.2072723025052913</v>
      </c>
      <c r="S26">
        <v>0.20720664616061457</v>
      </c>
      <c r="T26">
        <v>0.73005753443648935</v>
      </c>
      <c r="U26">
        <v>0.91404750129753942</v>
      </c>
      <c r="V26">
        <v>8.8132873997854813E-2</v>
      </c>
      <c r="W26">
        <v>0.14458997538015828</v>
      </c>
      <c r="X26">
        <v>1.1181979604085693E-2</v>
      </c>
      <c r="Y26">
        <v>4.9105218776351545E-2</v>
      </c>
      <c r="Z26">
        <v>0.83532277710109626</v>
      </c>
      <c r="AA26">
        <v>1.1448230668414154</v>
      </c>
    </row>
    <row r="27" spans="1:27" x14ac:dyDescent="0.3">
      <c r="A27">
        <v>0.45789999999999997</v>
      </c>
      <c r="B27">
        <v>4.1969389311084593E-3</v>
      </c>
      <c r="C27">
        <v>4.3376017802348862E-3</v>
      </c>
      <c r="D27">
        <v>1.1692512591039008E-2</v>
      </c>
      <c r="E27">
        <v>0.1155459835142397</v>
      </c>
      <c r="F27">
        <v>0.44515784752370929</v>
      </c>
      <c r="G27">
        <v>0.63784802432600218</v>
      </c>
      <c r="H27">
        <v>3.5785214686937811E-3</v>
      </c>
      <c r="I27">
        <v>4.7377378408227895E-3</v>
      </c>
      <c r="J27">
        <v>3.421439593524781E-3</v>
      </c>
      <c r="K27">
        <v>3.8361595442550577E-3</v>
      </c>
      <c r="L27">
        <v>0.63782128674656413</v>
      </c>
      <c r="M27">
        <v>0.63788485784412463</v>
      </c>
      <c r="O27">
        <v>0.45789999999999997</v>
      </c>
      <c r="P27">
        <v>4.9889433958984408E-3</v>
      </c>
      <c r="Q27">
        <v>5.2126858076966933E-3</v>
      </c>
      <c r="R27">
        <v>0.14461958088451082</v>
      </c>
      <c r="S27">
        <v>0.12645508271014363</v>
      </c>
      <c r="T27">
        <v>0.58296971526269525</v>
      </c>
      <c r="U27">
        <v>0.73009762219563079</v>
      </c>
      <c r="V27">
        <v>5.6259852642131264E-2</v>
      </c>
      <c r="W27">
        <v>8.8119212463444105E-2</v>
      </c>
      <c r="X27">
        <v>3.4751238717977955E-3</v>
      </c>
      <c r="Y27">
        <v>1.3974517313624032E-2</v>
      </c>
      <c r="Z27">
        <v>0.79882276530962804</v>
      </c>
      <c r="AA27">
        <v>0.95627124456078705</v>
      </c>
    </row>
    <row r="28" spans="1:27" x14ac:dyDescent="0.3">
      <c r="A28">
        <v>0.15260000000000001</v>
      </c>
      <c r="B28">
        <v>5.4978249824939786E-3</v>
      </c>
      <c r="C28">
        <v>5.6829106030520972E-3</v>
      </c>
      <c r="D28">
        <v>4.9882420472701196E-3</v>
      </c>
      <c r="E28">
        <v>2.3893889290380978E-2</v>
      </c>
      <c r="F28">
        <v>4.102872687394072E-2</v>
      </c>
      <c r="G28">
        <v>0.18942940580948994</v>
      </c>
      <c r="H28">
        <v>4.973228415337161E-3</v>
      </c>
      <c r="I28">
        <v>5.2006452537105207E-3</v>
      </c>
      <c r="J28">
        <v>4.7522063815342835E-3</v>
      </c>
      <c r="K28">
        <v>4.7522063815342835E-3</v>
      </c>
      <c r="L28">
        <v>8.0559350429356219E-2</v>
      </c>
      <c r="M28">
        <v>0.2072629349825782</v>
      </c>
      <c r="O28">
        <v>0.15260000000000001</v>
      </c>
      <c r="P28">
        <v>5.9660546176875705E-3</v>
      </c>
      <c r="Q28">
        <v>5.7510616584916224E-3</v>
      </c>
      <c r="R28">
        <v>9.6451216319282398E-2</v>
      </c>
      <c r="S28">
        <v>4.7059167994003559E-2</v>
      </c>
      <c r="T28">
        <v>0.27147295636225921</v>
      </c>
      <c r="U28">
        <v>0.42557856272838007</v>
      </c>
      <c r="V28">
        <v>7.1326016099728497E-3</v>
      </c>
      <c r="W28">
        <v>2.0970066689060745E-2</v>
      </c>
      <c r="X28">
        <v>3.2305204521930566E-3</v>
      </c>
      <c r="Y28">
        <v>2.6747256037398187E-3</v>
      </c>
      <c r="Z28">
        <v>0.63788135739534979</v>
      </c>
      <c r="AA28">
        <v>0.73001945552557046</v>
      </c>
    </row>
    <row r="29" spans="1:27" x14ac:dyDescent="0.3">
      <c r="A29">
        <v>4.5789999999999997E-2</v>
      </c>
      <c r="B29">
        <v>1.0213879867647688E-2</v>
      </c>
      <c r="C29">
        <v>9.7616047443570154E-3</v>
      </c>
      <c r="D29">
        <v>8.9095533619559398E-3</v>
      </c>
      <c r="E29">
        <v>2.0812630570887898E-2</v>
      </c>
      <c r="F29">
        <v>8.5163618051372278E-3</v>
      </c>
      <c r="G29">
        <v>1.017720525411933E-2</v>
      </c>
      <c r="H29">
        <v>9.6302295894963915E-3</v>
      </c>
      <c r="I29">
        <v>8.7928183208445324E-3</v>
      </c>
      <c r="J29">
        <v>9.6302295894963915E-3</v>
      </c>
      <c r="K29">
        <v>1.2355936558594715E-2</v>
      </c>
      <c r="L29">
        <v>8.6224881020409167E-3</v>
      </c>
      <c r="M29">
        <v>1.1210020061481193E-2</v>
      </c>
      <c r="O29">
        <v>4.5789999999999997E-2</v>
      </c>
      <c r="P29">
        <v>1.0132822922104287E-2</v>
      </c>
      <c r="Q29">
        <v>9.7609762093665148E-3</v>
      </c>
      <c r="R29">
        <v>1.8406412280519716E-2</v>
      </c>
      <c r="S29">
        <v>2.0091691802627386E-2</v>
      </c>
      <c r="T29">
        <v>9.2310946437151903E-2</v>
      </c>
      <c r="U29">
        <v>4.3068295328584187E-2</v>
      </c>
      <c r="V29">
        <v>6.3804881968272872E-3</v>
      </c>
      <c r="W29">
        <v>7.3433163764896944E-3</v>
      </c>
      <c r="X29">
        <v>6.8764938322359425E-3</v>
      </c>
      <c r="Y29">
        <v>5.4234149673031938E-3</v>
      </c>
      <c r="Z29">
        <v>9.6494221955451834E-2</v>
      </c>
      <c r="AA29">
        <v>0.14466018097891717</v>
      </c>
    </row>
    <row r="30" spans="1:27" x14ac:dyDescent="0.3">
      <c r="A30">
        <v>1.5259999999999999E-2</v>
      </c>
      <c r="B30">
        <v>2.0970925601089357E-2</v>
      </c>
      <c r="C30">
        <v>2.1923162036359817E-2</v>
      </c>
      <c r="D30">
        <v>2.0812630570887898E-2</v>
      </c>
      <c r="E30">
        <v>3.9434457923787594E-2</v>
      </c>
      <c r="F30">
        <v>1.8178120372041331E-2</v>
      </c>
      <c r="G30">
        <v>1.7371832774894333E-2</v>
      </c>
      <c r="H30">
        <v>2.3976388692333091E-2</v>
      </c>
      <c r="I30">
        <v>2.8702295324275783E-2</v>
      </c>
      <c r="J30">
        <v>2.6278757142921369E-2</v>
      </c>
      <c r="K30">
        <v>2.5346468046180699E-2</v>
      </c>
      <c r="L30">
        <v>2.0946709751665467E-2</v>
      </c>
      <c r="M30">
        <v>2.002191020413057E-2</v>
      </c>
      <c r="O30">
        <v>1.5259999999999999E-2</v>
      </c>
      <c r="P30">
        <v>2.1765794594452815E-2</v>
      </c>
      <c r="Q30">
        <v>1.9181005644096003E-2</v>
      </c>
      <c r="R30">
        <v>1.9181005644096003E-2</v>
      </c>
      <c r="S30">
        <v>2.4018543222765715E-2</v>
      </c>
      <c r="T30">
        <v>2.2777444202364001E-2</v>
      </c>
      <c r="U30">
        <v>1.6393627223743452E-2</v>
      </c>
      <c r="V30">
        <v>1.1908678485772048E-2</v>
      </c>
      <c r="W30">
        <v>1.2459156690045024E-2</v>
      </c>
      <c r="X30">
        <v>1.3510430562805716E-2</v>
      </c>
      <c r="Y30">
        <v>9.5905028220480016E-3</v>
      </c>
      <c r="Z30">
        <v>1.8329090184802371E-2</v>
      </c>
      <c r="AA30">
        <v>1.8844807205684724E-2</v>
      </c>
    </row>
    <row r="31" spans="1:27" x14ac:dyDescent="0.3">
      <c r="A31">
        <v>0</v>
      </c>
      <c r="B31">
        <v>0.10650291098356272</v>
      </c>
      <c r="C31">
        <v>0.1051585544634336</v>
      </c>
      <c r="D31">
        <v>0.10844475929041589</v>
      </c>
      <c r="E31">
        <v>0.10844475929041589</v>
      </c>
      <c r="F31">
        <v>0.10844475929041589</v>
      </c>
      <c r="G31">
        <v>0.11501716894438049</v>
      </c>
      <c r="H31">
        <v>0.1051585544634336</v>
      </c>
      <c r="I31">
        <v>9.8144714310322109E-2</v>
      </c>
      <c r="J31">
        <v>0.1051585544634336</v>
      </c>
      <c r="K31">
        <v>0.1051585544634336</v>
      </c>
      <c r="L31">
        <v>0.11501716894438049</v>
      </c>
      <c r="M31">
        <v>0.1051585544634336</v>
      </c>
      <c r="O31">
        <v>0</v>
      </c>
      <c r="P31">
        <v>0.18005246884662232</v>
      </c>
      <c r="Q31">
        <v>0.17459633342702771</v>
      </c>
      <c r="R31">
        <v>0.14185952090946</v>
      </c>
      <c r="S31">
        <v>0.13051075923670322</v>
      </c>
      <c r="T31">
        <v>0.11916199756394642</v>
      </c>
      <c r="U31">
        <v>0.10781323589118962</v>
      </c>
      <c r="V31">
        <v>0.10781323589118962</v>
      </c>
      <c r="W31">
        <v>0.10213885505481121</v>
      </c>
      <c r="X31">
        <v>0.10048382731086751</v>
      </c>
      <c r="Y31">
        <v>9.4573013939640002E-2</v>
      </c>
      <c r="Z31">
        <v>0.10639464068209502</v>
      </c>
      <c r="AA31">
        <v>9.4573013939640002E-2</v>
      </c>
    </row>
    <row r="34" spans="1:24" x14ac:dyDescent="0.3">
      <c r="B34" t="s">
        <v>127</v>
      </c>
      <c r="C34" t="s">
        <v>132</v>
      </c>
      <c r="D34" t="s">
        <v>130</v>
      </c>
      <c r="E34" t="s">
        <v>128</v>
      </c>
      <c r="F34" t="s">
        <v>129</v>
      </c>
      <c r="G34" t="s">
        <v>131</v>
      </c>
      <c r="H34" t="s">
        <v>133</v>
      </c>
      <c r="I34" t="s">
        <v>134</v>
      </c>
      <c r="J34" t="s">
        <v>135</v>
      </c>
      <c r="K34" t="s">
        <v>136</v>
      </c>
      <c r="L34" t="s">
        <v>137</v>
      </c>
      <c r="M34" t="s">
        <v>138</v>
      </c>
      <c r="N34" t="s">
        <v>139</v>
      </c>
      <c r="O34" t="s">
        <v>140</v>
      </c>
      <c r="P34" t="s">
        <v>141</v>
      </c>
      <c r="Q34" t="s">
        <v>142</v>
      </c>
      <c r="R34" t="s">
        <v>143</v>
      </c>
      <c r="S34" t="s">
        <v>144</v>
      </c>
      <c r="U34" t="s">
        <v>148</v>
      </c>
      <c r="V34" t="s">
        <v>149</v>
      </c>
      <c r="W34" t="s">
        <v>150</v>
      </c>
      <c r="X34" t="s">
        <v>151</v>
      </c>
    </row>
    <row r="35" spans="1:24" x14ac:dyDescent="0.3">
      <c r="A35">
        <v>15.26</v>
      </c>
      <c r="B35">
        <f>AVERAGE(B2,B13,B24,P2,P13,P24)</f>
        <v>4.7465290283619076E-3</v>
      </c>
      <c r="C35">
        <f t="shared" ref="C35:G35" si="0">AVERAGE(C2,C13,C24,Q2,Q13,Q24)</f>
        <v>6.7262427287178199E-3</v>
      </c>
      <c r="D35">
        <f t="shared" si="0"/>
        <v>9.2585318466048935E-2</v>
      </c>
      <c r="E35">
        <f t="shared" si="0"/>
        <v>0.27855459999462856</v>
      </c>
      <c r="F35">
        <f t="shared" si="0"/>
        <v>0.79368537461398658</v>
      </c>
      <c r="G35">
        <f t="shared" si="0"/>
        <v>1</v>
      </c>
      <c r="H35">
        <f t="shared" ref="H35:M35" si="1">AVERAGE(H2,H13,H24)</f>
        <v>2.9175183640139436E-3</v>
      </c>
      <c r="I35">
        <f t="shared" si="1"/>
        <v>0.13665068767710986</v>
      </c>
      <c r="J35">
        <f t="shared" si="1"/>
        <v>3.4018831657076913E-2</v>
      </c>
      <c r="K35">
        <f t="shared" si="1"/>
        <v>2.4929729386742681E-2</v>
      </c>
      <c r="L35">
        <f t="shared" si="1"/>
        <v>1.1815077041658999</v>
      </c>
      <c r="M35">
        <f t="shared" si="1"/>
        <v>0.51954173990288988</v>
      </c>
      <c r="N35">
        <f t="shared" ref="N35:S42" si="2">AVERAGE(V2,V13,V24)</f>
        <v>4.8121459608404533E-2</v>
      </c>
      <c r="O35">
        <f t="shared" si="2"/>
        <v>6.8931651835107022E-2</v>
      </c>
      <c r="P35">
        <f t="shared" si="2"/>
        <v>9.9579175242374401E-3</v>
      </c>
      <c r="Q35">
        <f t="shared" si="2"/>
        <v>2.8898683698406518E-2</v>
      </c>
      <c r="R35">
        <f t="shared" si="2"/>
        <v>1.2964411880215729</v>
      </c>
      <c r="S35">
        <f t="shared" si="2"/>
        <v>1.6980876040623336</v>
      </c>
      <c r="U35">
        <f>CORREL(B35:S35,$B$43:$S$43)</f>
        <v>0.87216247279910242</v>
      </c>
      <c r="V35">
        <f>CORREL(B35:S35,$B$44:$S$44)</f>
        <v>0.75342125397442972</v>
      </c>
      <c r="W35">
        <f>CORREL(B35:S35,$B$45:$S$45)</f>
        <v>0.20684594373313431</v>
      </c>
      <c r="X35">
        <f>CORREL(B35:S35,$B$46:$S$46)</f>
        <v>0.64482783276434663</v>
      </c>
    </row>
    <row r="36" spans="1:24" x14ac:dyDescent="0.3">
      <c r="A36">
        <v>4.5789999999999997</v>
      </c>
      <c r="B36">
        <f t="shared" ref="B36:B42" si="3">AVERAGE(B3,B14,B25,P3,P14,P25)</f>
        <v>4.0958857436210533E-3</v>
      </c>
      <c r="C36">
        <f t="shared" ref="C36:C42" si="4">AVERAGE(C3,C14,C25,Q3,Q14,Q25)</f>
        <v>4.895626599818243E-3</v>
      </c>
      <c r="D36">
        <f t="shared" ref="D36:D42" si="5">AVERAGE(D3,D14,D25,R3,R14,R25)</f>
        <v>9.9706047288807539E-2</v>
      </c>
      <c r="E36">
        <f t="shared" ref="E36:E42" si="6">AVERAGE(E3,E14,E25,S3,S14,S25)</f>
        <v>0.2488897488209619</v>
      </c>
      <c r="F36">
        <f t="shared" ref="F36:F42" si="7">AVERAGE(F3,F14,F25,T3,T14,T25)</f>
        <v>0.71103931809220999</v>
      </c>
      <c r="G36">
        <f t="shared" ref="G36:G42" si="8">AVERAGE(G3,G14,G25,U3,U14,U25)</f>
        <v>0.94334270164298673</v>
      </c>
      <c r="H36">
        <f t="shared" ref="H36:M36" si="9">AVERAGE(H3,H14,H25)</f>
        <v>2.8450037392347004E-3</v>
      </c>
      <c r="I36">
        <f t="shared" si="9"/>
        <v>0.11876851385127606</v>
      </c>
      <c r="J36">
        <f t="shared" si="9"/>
        <v>8.9888140915208685E-3</v>
      </c>
      <c r="K36">
        <f t="shared" si="9"/>
        <v>6.8226658434022329E-3</v>
      </c>
      <c r="L36">
        <f t="shared" si="9"/>
        <v>1.0950809986515999</v>
      </c>
      <c r="M36">
        <f t="shared" si="9"/>
        <v>0.69374537571870787</v>
      </c>
      <c r="N36">
        <f t="shared" si="2"/>
        <v>4.7313127059635245E-2</v>
      </c>
      <c r="O36">
        <f t="shared" si="2"/>
        <v>8.7459359966043704E-2</v>
      </c>
      <c r="P36">
        <f t="shared" si="2"/>
        <v>8.6751848493081731E-3</v>
      </c>
      <c r="Q36">
        <f t="shared" si="2"/>
        <v>2.6466545833196645E-2</v>
      </c>
      <c r="R36">
        <f t="shared" si="2"/>
        <v>1.2616426206135265</v>
      </c>
      <c r="S36">
        <f t="shared" si="2"/>
        <v>1.6998525483938518</v>
      </c>
      <c r="U36">
        <f t="shared" ref="U36:U42" si="10">CORREL(B36:S36,$B$43:$S$43)</f>
        <v>0.87496543953121575</v>
      </c>
      <c r="V36">
        <f t="shared" ref="V36:V42" si="11">CORREL(B36:S36,$B$44:$S$44)</f>
        <v>0.75177059028416071</v>
      </c>
      <c r="W36">
        <f t="shared" ref="W36:W42" si="12">CORREL(B36:S36,$B$45:$S$45)</f>
        <v>0.20144450511253684</v>
      </c>
      <c r="X36">
        <f t="shared" ref="X36:X42" si="13">CORREL(B36:S36,$B$46:$S$46)</f>
        <v>0.64540624511562228</v>
      </c>
    </row>
    <row r="37" spans="1:24" x14ac:dyDescent="0.3">
      <c r="A37">
        <v>1.526</v>
      </c>
      <c r="B37">
        <f t="shared" si="3"/>
        <v>3.3782265161864011E-3</v>
      </c>
      <c r="C37">
        <f t="shared" si="4"/>
        <v>3.5141200591189692E-3</v>
      </c>
      <c r="D37">
        <f t="shared" si="5"/>
        <v>0.11355353464632217</v>
      </c>
      <c r="E37">
        <f t="shared" si="6"/>
        <v>0.21482314456799811</v>
      </c>
      <c r="F37">
        <f t="shared" si="7"/>
        <v>0.65010462192765772</v>
      </c>
      <c r="G37">
        <f t="shared" si="8"/>
        <v>0.84329329517711749</v>
      </c>
      <c r="H37">
        <f t="shared" ref="H37:M37" si="14">AVERAGE(H4,H15,H26)</f>
        <v>2.5378652466772535E-3</v>
      </c>
      <c r="I37">
        <f t="shared" si="14"/>
        <v>6.2752028144883676E-2</v>
      </c>
      <c r="J37">
        <f t="shared" si="14"/>
        <v>2.2585170234861586E-3</v>
      </c>
      <c r="K37">
        <f t="shared" si="14"/>
        <v>2.6057851075471819E-3</v>
      </c>
      <c r="L37">
        <f t="shared" si="14"/>
        <v>0.92836209276298443</v>
      </c>
      <c r="M37">
        <f t="shared" si="14"/>
        <v>0.70816786194609593</v>
      </c>
      <c r="N37">
        <f t="shared" si="2"/>
        <v>3.1967581935542881E-2</v>
      </c>
      <c r="O37">
        <f t="shared" si="2"/>
        <v>6.6161617437705475E-2</v>
      </c>
      <c r="P37">
        <f t="shared" si="2"/>
        <v>5.0011525381161116E-3</v>
      </c>
      <c r="Q37">
        <f t="shared" si="2"/>
        <v>1.7140303761499175E-2</v>
      </c>
      <c r="R37">
        <f t="shared" si="2"/>
        <v>1.1957369675207834</v>
      </c>
      <c r="S37">
        <f t="shared" si="2"/>
        <v>1.5589585828530954</v>
      </c>
      <c r="U37">
        <f t="shared" si="10"/>
        <v>0.88094314574028643</v>
      </c>
      <c r="V37">
        <f t="shared" si="11"/>
        <v>0.74886530649073135</v>
      </c>
      <c r="W37">
        <f t="shared" si="12"/>
        <v>0.20661865620421424</v>
      </c>
      <c r="X37">
        <f t="shared" si="13"/>
        <v>0.63883073787364086</v>
      </c>
    </row>
    <row r="38" spans="1:24" x14ac:dyDescent="0.3">
      <c r="A38">
        <v>0.45789999999999997</v>
      </c>
      <c r="B38">
        <f t="shared" si="3"/>
        <v>3.0480879511318604E-3</v>
      </c>
      <c r="C38">
        <f t="shared" si="4"/>
        <v>3.0881004640079777E-3</v>
      </c>
      <c r="D38">
        <f t="shared" si="5"/>
        <v>5.3996304560974234E-2</v>
      </c>
      <c r="E38">
        <f t="shared" si="6"/>
        <v>0.1414625723305277</v>
      </c>
      <c r="F38">
        <f t="shared" si="7"/>
        <v>0.53553574134660609</v>
      </c>
      <c r="G38">
        <f t="shared" si="8"/>
        <v>0.63327447026903705</v>
      </c>
      <c r="H38">
        <f t="shared" ref="H38:M38" si="15">AVERAGE(H5,H16,H27)</f>
        <v>2.2499801965598447E-3</v>
      </c>
      <c r="I38">
        <f t="shared" si="15"/>
        <v>1.067228684593477E-2</v>
      </c>
      <c r="J38">
        <f t="shared" si="15"/>
        <v>1.9059571947143477E-3</v>
      </c>
      <c r="K38">
        <f t="shared" si="15"/>
        <v>2.1637363858889708E-3</v>
      </c>
      <c r="L38">
        <f t="shared" si="15"/>
        <v>0.64176062854124538</v>
      </c>
      <c r="M38">
        <f t="shared" si="15"/>
        <v>0.51994778601416103</v>
      </c>
      <c r="N38">
        <f t="shared" si="2"/>
        <v>2.0354020389738516E-2</v>
      </c>
      <c r="O38">
        <f t="shared" si="2"/>
        <v>4.2076022475831455E-2</v>
      </c>
      <c r="P38">
        <f t="shared" si="2"/>
        <v>2.5040422693719338E-3</v>
      </c>
      <c r="Q38">
        <f t="shared" si="2"/>
        <v>5.58186136145298E-3</v>
      </c>
      <c r="R38">
        <f t="shared" si="2"/>
        <v>0.98847974482878864</v>
      </c>
      <c r="S38">
        <f t="shared" si="2"/>
        <v>1.0983021110860081</v>
      </c>
      <c r="U38">
        <f t="shared" si="10"/>
        <v>0.88556791023050319</v>
      </c>
      <c r="V38">
        <f t="shared" si="11"/>
        <v>0.72330536583430594</v>
      </c>
      <c r="W38">
        <f t="shared" si="12"/>
        <v>0.20781362976073639</v>
      </c>
      <c r="X38">
        <f t="shared" si="13"/>
        <v>0.60232858015371082</v>
      </c>
    </row>
    <row r="39" spans="1:24" x14ac:dyDescent="0.3">
      <c r="A39">
        <v>0.15260000000000001</v>
      </c>
      <c r="B39">
        <f t="shared" si="3"/>
        <v>3.506764237309955E-3</v>
      </c>
      <c r="C39">
        <f t="shared" si="4"/>
        <v>3.5644308398768442E-3</v>
      </c>
      <c r="D39">
        <f t="shared" si="5"/>
        <v>1.8882921579253035E-2</v>
      </c>
      <c r="E39">
        <f t="shared" si="6"/>
        <v>5.3275988891444283E-2</v>
      </c>
      <c r="F39">
        <f t="shared" si="7"/>
        <v>0.23576353335730715</v>
      </c>
      <c r="G39">
        <f t="shared" si="8"/>
        <v>0.33374354237164344</v>
      </c>
      <c r="H39">
        <f t="shared" ref="H39:M39" si="16">AVERAGE(H6,H17,H28)</f>
        <v>3.0789790805511052E-3</v>
      </c>
      <c r="I39">
        <f t="shared" si="16"/>
        <v>3.3777228448369037E-3</v>
      </c>
      <c r="J39">
        <f t="shared" si="16"/>
        <v>2.7073343488652137E-3</v>
      </c>
      <c r="K39">
        <f t="shared" si="16"/>
        <v>2.5677501909726745E-3</v>
      </c>
      <c r="L39">
        <f t="shared" si="16"/>
        <v>0.18932331928456134</v>
      </c>
      <c r="M39">
        <f t="shared" si="16"/>
        <v>0.18638410245999251</v>
      </c>
      <c r="N39">
        <f t="shared" si="2"/>
        <v>4.0627238706920825E-3</v>
      </c>
      <c r="O39">
        <f t="shared" si="2"/>
        <v>1.0239130225625117E-2</v>
      </c>
      <c r="P39">
        <f t="shared" si="2"/>
        <v>3.1303369747652308E-3</v>
      </c>
      <c r="Q39">
        <f t="shared" si="2"/>
        <v>2.2761898201736418E-3</v>
      </c>
      <c r="R39">
        <f t="shared" si="2"/>
        <v>0.58337279948470011</v>
      </c>
      <c r="S39">
        <f t="shared" si="2"/>
        <v>0.55614720110107863</v>
      </c>
      <c r="U39">
        <f t="shared" si="10"/>
        <v>0.84948960475834734</v>
      </c>
      <c r="V39">
        <f t="shared" si="11"/>
        <v>0.70929988671380495</v>
      </c>
      <c r="W39">
        <f t="shared" si="12"/>
        <v>0.23022750809699039</v>
      </c>
      <c r="X39">
        <f t="shared" si="13"/>
        <v>0.59562371183235485</v>
      </c>
    </row>
    <row r="40" spans="1:24" x14ac:dyDescent="0.3">
      <c r="A40">
        <v>4.5789999999999997E-2</v>
      </c>
      <c r="B40">
        <f t="shared" si="3"/>
        <v>6.2032239874311836E-3</v>
      </c>
      <c r="C40">
        <f t="shared" si="4"/>
        <v>6.2557492791599639E-3</v>
      </c>
      <c r="D40">
        <f t="shared" si="5"/>
        <v>7.6062444606336951E-3</v>
      </c>
      <c r="E40">
        <f t="shared" si="6"/>
        <v>1.7469716274635318E-2</v>
      </c>
      <c r="F40">
        <f t="shared" si="7"/>
        <v>1.9961825536107369E-2</v>
      </c>
      <c r="G40">
        <f t="shared" si="8"/>
        <v>1.8793182442352022E-2</v>
      </c>
      <c r="H40">
        <f t="shared" ref="H40:M40" si="17">AVERAGE(H7,H18,H29)</f>
        <v>5.4625808639183681E-3</v>
      </c>
      <c r="I40">
        <f t="shared" si="17"/>
        <v>5.317492117691891E-3</v>
      </c>
      <c r="J40">
        <f t="shared" si="17"/>
        <v>5.8965735394435016E-3</v>
      </c>
      <c r="K40">
        <f t="shared" si="17"/>
        <v>6.3833175140451358E-3</v>
      </c>
      <c r="L40">
        <f t="shared" si="17"/>
        <v>5.1613561995703756E-3</v>
      </c>
      <c r="M40">
        <f t="shared" si="17"/>
        <v>7.2822111556114051E-3</v>
      </c>
      <c r="N40">
        <f t="shared" si="2"/>
        <v>5.2201616532138893E-3</v>
      </c>
      <c r="O40">
        <f t="shared" si="2"/>
        <v>5.4692772502492604E-3</v>
      </c>
      <c r="P40">
        <f t="shared" si="2"/>
        <v>6.346836137267226E-3</v>
      </c>
      <c r="Q40">
        <f t="shared" si="2"/>
        <v>4.5947663546215484E-3</v>
      </c>
      <c r="R40">
        <f t="shared" si="2"/>
        <v>4.8732712676465791E-2</v>
      </c>
      <c r="S40">
        <f t="shared" si="2"/>
        <v>6.9179635373479445E-2</v>
      </c>
      <c r="U40">
        <f t="shared" si="10"/>
        <v>0.68219582261308187</v>
      </c>
      <c r="V40">
        <f t="shared" si="11"/>
        <v>0.79062627240201833</v>
      </c>
      <c r="W40">
        <f t="shared" si="12"/>
        <v>0.30693100543652241</v>
      </c>
      <c r="X40">
        <f t="shared" si="13"/>
        <v>0.70684178840611211</v>
      </c>
    </row>
    <row r="41" spans="1:24" x14ac:dyDescent="0.3">
      <c r="A41">
        <v>1.5259999999999999E-2</v>
      </c>
      <c r="B41">
        <f t="shared" si="3"/>
        <v>1.2554977848227747E-2</v>
      </c>
      <c r="C41">
        <f t="shared" si="4"/>
        <v>1.3400520656699605E-2</v>
      </c>
      <c r="D41">
        <f t="shared" si="5"/>
        <v>1.3320007036341631E-2</v>
      </c>
      <c r="E41">
        <f t="shared" si="6"/>
        <v>2.3087853077280743E-2</v>
      </c>
      <c r="F41">
        <f t="shared" si="7"/>
        <v>1.1770660534467278E-2</v>
      </c>
      <c r="G41">
        <f t="shared" si="8"/>
        <v>1.1523519967864035E-2</v>
      </c>
      <c r="H41">
        <f t="shared" ref="H41:M41" si="18">AVERAGE(H8,H19,H30)</f>
        <v>1.2324935132242214E-2</v>
      </c>
      <c r="I41">
        <f t="shared" si="18"/>
        <v>1.6006404388687487E-2</v>
      </c>
      <c r="J41">
        <f t="shared" si="18"/>
        <v>1.446531872711916E-2</v>
      </c>
      <c r="K41">
        <f t="shared" si="18"/>
        <v>1.3350779456773224E-2</v>
      </c>
      <c r="L41">
        <f t="shared" si="18"/>
        <v>1.1912638258187105E-2</v>
      </c>
      <c r="M41">
        <f t="shared" si="18"/>
        <v>1.1733039060997255E-2</v>
      </c>
      <c r="N41">
        <f t="shared" si="2"/>
        <v>1.0333841065862404E-2</v>
      </c>
      <c r="O41">
        <f t="shared" si="2"/>
        <v>1.0002640727854391E-2</v>
      </c>
      <c r="P41">
        <f t="shared" si="2"/>
        <v>1.4093593856241787E-2</v>
      </c>
      <c r="Q41">
        <f t="shared" si="2"/>
        <v>1.1057011631085752E-2</v>
      </c>
      <c r="R41">
        <f t="shared" si="2"/>
        <v>1.5569861735458596E-2</v>
      </c>
      <c r="S41">
        <f t="shared" si="2"/>
        <v>2.5397404050973252E-2</v>
      </c>
      <c r="U41">
        <f t="shared" si="10"/>
        <v>0.33281238299908561</v>
      </c>
      <c r="V41">
        <f t="shared" si="11"/>
        <v>0.69685226590427196</v>
      </c>
      <c r="W41">
        <f t="shared" si="12"/>
        <v>0.38293870467408508</v>
      </c>
      <c r="X41">
        <f t="shared" si="13"/>
        <v>0.72820276573490572</v>
      </c>
    </row>
    <row r="42" spans="1:24" x14ac:dyDescent="0.3">
      <c r="A42">
        <v>0</v>
      </c>
      <c r="B42">
        <f t="shared" si="3"/>
        <v>8.9087374056331214E-2</v>
      </c>
      <c r="C42">
        <f t="shared" si="4"/>
        <v>8.7648580641111529E-2</v>
      </c>
      <c r="D42">
        <f t="shared" si="5"/>
        <v>8.2933571596472258E-2</v>
      </c>
      <c r="E42">
        <f t="shared" si="6"/>
        <v>8.0529432285881275E-2</v>
      </c>
      <c r="F42">
        <f t="shared" si="7"/>
        <v>7.8567594384637826E-2</v>
      </c>
      <c r="G42">
        <f t="shared" si="8"/>
        <v>7.7374212936598907E-2</v>
      </c>
      <c r="H42">
        <f t="shared" ref="H42:M42" si="19">AVERAGE(H9,H20,H31)</f>
        <v>7.032231654187597E-2</v>
      </c>
      <c r="I42">
        <f t="shared" si="19"/>
        <v>6.8151480321097455E-2</v>
      </c>
      <c r="J42">
        <f t="shared" si="19"/>
        <v>6.8765686063922069E-2</v>
      </c>
      <c r="K42">
        <f t="shared" si="19"/>
        <v>6.9948776456145348E-2</v>
      </c>
      <c r="L42">
        <f t="shared" si="19"/>
        <v>7.4307404505942157E-2</v>
      </c>
      <c r="M42">
        <f t="shared" si="19"/>
        <v>7.1149318143109347E-2</v>
      </c>
      <c r="N42">
        <f t="shared" si="2"/>
        <v>8.1140879966708782E-2</v>
      </c>
      <c r="O42">
        <f t="shared" si="2"/>
        <v>7.8409307769143621E-2</v>
      </c>
      <c r="P42">
        <f t="shared" si="2"/>
        <v>7.7857631854495721E-2</v>
      </c>
      <c r="Q42">
        <f t="shared" si="2"/>
        <v>7.6939549282941777E-2</v>
      </c>
      <c r="R42">
        <f t="shared" si="2"/>
        <v>8.0880091530426787E-2</v>
      </c>
      <c r="S42">
        <f t="shared" si="2"/>
        <v>7.5887360730753209E-2</v>
      </c>
      <c r="U42">
        <f t="shared" si="10"/>
        <v>-7.6714510341897385E-2</v>
      </c>
      <c r="V42">
        <f t="shared" si="11"/>
        <v>2.757176392469415E-2</v>
      </c>
      <c r="W42">
        <f t="shared" si="12"/>
        <v>-0.41593902616735939</v>
      </c>
      <c r="X42">
        <f t="shared" si="13"/>
        <v>2.9718208717462663E-3</v>
      </c>
    </row>
    <row r="43" spans="1:24" x14ac:dyDescent="0.3">
      <c r="A43" t="s">
        <v>148</v>
      </c>
      <c r="B43">
        <v>0</v>
      </c>
      <c r="C43">
        <v>0.1</v>
      </c>
      <c r="D43">
        <v>0.17</v>
      </c>
      <c r="E43">
        <v>0.33</v>
      </c>
      <c r="F43">
        <v>0.64</v>
      </c>
      <c r="G43">
        <v>0.81</v>
      </c>
      <c r="H43">
        <v>0</v>
      </c>
      <c r="I43">
        <v>0</v>
      </c>
      <c r="J43" s="2">
        <v>0.15</v>
      </c>
      <c r="K43" s="2">
        <v>0.23</v>
      </c>
      <c r="L43" s="2">
        <v>0.42</v>
      </c>
      <c r="M43" s="2">
        <v>0.52</v>
      </c>
      <c r="N43" s="2">
        <v>0</v>
      </c>
      <c r="O43" s="2">
        <v>0</v>
      </c>
      <c r="P43" s="2">
        <v>7.0000000000000007E-2</v>
      </c>
      <c r="Q43" s="2">
        <v>0.13</v>
      </c>
      <c r="R43" s="2">
        <v>0.55000000000000004</v>
      </c>
      <c r="S43" s="2">
        <v>0.76</v>
      </c>
    </row>
    <row r="44" spans="1:24" x14ac:dyDescent="0.3">
      <c r="A44" t="s">
        <v>149</v>
      </c>
      <c r="B44">
        <v>1.26</v>
      </c>
      <c r="C44">
        <v>2.78</v>
      </c>
      <c r="D44">
        <v>2.72</v>
      </c>
      <c r="E44">
        <v>9.6300000000000008</v>
      </c>
      <c r="F44">
        <v>8.33</v>
      </c>
      <c r="G44">
        <v>10.4</v>
      </c>
      <c r="H44">
        <v>1.1299999999999999</v>
      </c>
      <c r="I44">
        <v>1.03</v>
      </c>
      <c r="J44" s="2">
        <v>1.97</v>
      </c>
      <c r="K44" s="3">
        <v>2.71</v>
      </c>
      <c r="L44" s="3">
        <v>4.8</v>
      </c>
      <c r="M44" s="3">
        <v>4.3499999999999996</v>
      </c>
      <c r="N44" s="2">
        <v>1.23</v>
      </c>
      <c r="O44" s="3">
        <v>1.47</v>
      </c>
      <c r="P44" s="3">
        <v>6.2</v>
      </c>
      <c r="Q44" s="3">
        <v>3.29</v>
      </c>
      <c r="R44" s="3">
        <v>4.91</v>
      </c>
      <c r="S44" s="3">
        <v>18.88</v>
      </c>
    </row>
    <row r="45" spans="1:24" x14ac:dyDescent="0.3">
      <c r="A45" t="s">
        <v>150</v>
      </c>
      <c r="B45">
        <v>8.5</v>
      </c>
      <c r="C45">
        <v>8.9</v>
      </c>
      <c r="D45">
        <v>8.6</v>
      </c>
      <c r="E45">
        <v>9.5</v>
      </c>
      <c r="F45">
        <v>9.5</v>
      </c>
      <c r="G45">
        <v>9.6</v>
      </c>
      <c r="H45">
        <v>8.6999999999999993</v>
      </c>
      <c r="I45">
        <v>8.6</v>
      </c>
      <c r="J45" s="2">
        <v>11.2</v>
      </c>
      <c r="K45" s="2">
        <v>11.2</v>
      </c>
      <c r="L45" s="3">
        <v>9.1</v>
      </c>
      <c r="M45" s="3">
        <v>9.4</v>
      </c>
      <c r="N45" s="2">
        <v>8.5</v>
      </c>
      <c r="O45" s="3">
        <v>8.4</v>
      </c>
      <c r="P45" s="2">
        <v>10.8</v>
      </c>
      <c r="Q45" s="3">
        <v>8.9</v>
      </c>
      <c r="R45" s="2">
        <v>9.5</v>
      </c>
      <c r="S45" s="2">
        <v>10.6</v>
      </c>
    </row>
    <row r="46" spans="1:24" x14ac:dyDescent="0.3">
      <c r="A46" t="s">
        <v>151</v>
      </c>
      <c r="B46">
        <v>0.98</v>
      </c>
      <c r="C46">
        <v>1.1299999999999999</v>
      </c>
      <c r="D46">
        <v>1.1399999999999999</v>
      </c>
      <c r="E46">
        <v>8.5399999999999991</v>
      </c>
      <c r="F46">
        <v>3.3</v>
      </c>
      <c r="G46">
        <v>8.8000000000000007</v>
      </c>
      <c r="H46">
        <v>0.99</v>
      </c>
      <c r="I46">
        <v>1.06</v>
      </c>
      <c r="J46" s="3">
        <v>1.21</v>
      </c>
      <c r="K46" s="3">
        <v>1.31</v>
      </c>
      <c r="L46" s="3">
        <v>1.88</v>
      </c>
      <c r="M46" s="3">
        <v>2.35</v>
      </c>
      <c r="N46" s="3">
        <v>1.1299999999999999</v>
      </c>
      <c r="O46" s="3">
        <v>1.01</v>
      </c>
      <c r="P46" s="3">
        <v>1.29</v>
      </c>
      <c r="Q46" s="3">
        <v>1.26</v>
      </c>
      <c r="R46" s="3">
        <v>1.3</v>
      </c>
      <c r="S46" s="3">
        <v>13.5</v>
      </c>
    </row>
    <row r="48" spans="1:24" x14ac:dyDescent="0.3">
      <c r="B48" t="s">
        <v>127</v>
      </c>
      <c r="C48" t="s">
        <v>132</v>
      </c>
      <c r="D48" t="s">
        <v>130</v>
      </c>
      <c r="E48" t="s">
        <v>128</v>
      </c>
      <c r="F48" t="s">
        <v>129</v>
      </c>
      <c r="G48" t="s">
        <v>131</v>
      </c>
      <c r="H48" t="s">
        <v>133</v>
      </c>
      <c r="I48" t="s">
        <v>134</v>
      </c>
      <c r="J48" t="s">
        <v>135</v>
      </c>
      <c r="K48" t="s">
        <v>136</v>
      </c>
      <c r="L48" t="s">
        <v>137</v>
      </c>
      <c r="M48" t="s">
        <v>138</v>
      </c>
      <c r="N48" t="s">
        <v>139</v>
      </c>
      <c r="O48" t="s">
        <v>140</v>
      </c>
      <c r="P48" t="s">
        <v>141</v>
      </c>
      <c r="Q48" t="s">
        <v>142</v>
      </c>
      <c r="R48" t="s">
        <v>143</v>
      </c>
      <c r="S48" t="s">
        <v>144</v>
      </c>
    </row>
    <row r="49" spans="1:19" x14ac:dyDescent="0.3">
      <c r="A49">
        <v>15.26</v>
      </c>
      <c r="B49">
        <f>STDEV(B2,B13,B24,P2,P13,P24)</f>
        <v>3.9788746103328696E-3</v>
      </c>
      <c r="C49">
        <f t="shared" ref="C49:G49" si="20">STDEV(C2,C13,C24,Q2,Q13,Q24)</f>
        <v>3.9905717241682263E-3</v>
      </c>
      <c r="D49">
        <f t="shared" si="20"/>
        <v>9.4419540131108884E-2</v>
      </c>
      <c r="E49">
        <f t="shared" si="20"/>
        <v>5.6488043209777024E-2</v>
      </c>
      <c r="F49">
        <f t="shared" si="20"/>
        <v>0.20726088467269382</v>
      </c>
      <c r="G49">
        <f t="shared" si="20"/>
        <v>0</v>
      </c>
      <c r="H49">
        <f t="shared" ref="H49:M56" si="21">STDEV(H2,H13,H24)</f>
        <v>1.8025025708019956E-3</v>
      </c>
      <c r="I49">
        <f t="shared" si="21"/>
        <v>0.12761782744053723</v>
      </c>
      <c r="J49">
        <f t="shared" si="21"/>
        <v>4.6979609526038878E-2</v>
      </c>
      <c r="K49">
        <f t="shared" si="21"/>
        <v>3.675763537937933E-2</v>
      </c>
      <c r="L49">
        <f t="shared" si="21"/>
        <v>8.1189665883361323E-2</v>
      </c>
      <c r="M49">
        <f t="shared" si="21"/>
        <v>0.12954968518407833</v>
      </c>
      <c r="N49">
        <f t="shared" ref="N49:S56" si="22">STDEV(V2,V13,V24)</f>
        <v>7.2789418353528049E-2</v>
      </c>
      <c r="O49">
        <f t="shared" si="22"/>
        <v>6.0040380015454711E-2</v>
      </c>
      <c r="P49">
        <f t="shared" si="22"/>
        <v>1.3034787708061598E-2</v>
      </c>
      <c r="Q49">
        <f t="shared" si="22"/>
        <v>4.7986434735689289E-2</v>
      </c>
      <c r="R49">
        <f t="shared" si="22"/>
        <v>0.29655290754334374</v>
      </c>
      <c r="S49">
        <f t="shared" si="22"/>
        <v>0.38887593324998299</v>
      </c>
    </row>
    <row r="50" spans="1:19" x14ac:dyDescent="0.3">
      <c r="A50">
        <v>4.5789999999999997</v>
      </c>
      <c r="B50">
        <f t="shared" ref="B50:B56" si="23">STDEV(B3,B14,B25,P3,P14,P25)</f>
        <v>2.4363015530963652E-3</v>
      </c>
      <c r="C50">
        <f t="shared" ref="C50:C56" si="24">STDEV(C3,C14,C25,Q3,Q14,Q25)</f>
        <v>3.329736584779685E-3</v>
      </c>
      <c r="D50">
        <f t="shared" ref="D50:D56" si="25">STDEV(D3,D14,D25,R3,R14,R25)</f>
        <v>8.1910588828469508E-2</v>
      </c>
      <c r="E50">
        <f t="shared" ref="E50:E56" si="26">STDEV(E3,E14,E25,S3,S14,S25)</f>
        <v>4.9230501352317865E-2</v>
      </c>
      <c r="F50">
        <f t="shared" ref="F50:F56" si="27">STDEV(F3,F14,F25,T3,T14,T25)</f>
        <v>6.8563604053497873E-2</v>
      </c>
      <c r="G50">
        <f t="shared" ref="G50:G56" si="28">STDEV(G3,G14,G25,U3,U14,U25)</f>
        <v>5.8978558447369392E-2</v>
      </c>
      <c r="H50">
        <f t="shared" si="21"/>
        <v>1.9574747326585392E-3</v>
      </c>
      <c r="I50">
        <f t="shared" si="21"/>
        <v>0.12207520334477585</v>
      </c>
      <c r="J50">
        <f t="shared" si="21"/>
        <v>9.5805023148248028E-3</v>
      </c>
      <c r="K50">
        <f t="shared" si="21"/>
        <v>6.7889934769577208E-3</v>
      </c>
      <c r="L50">
        <f t="shared" si="21"/>
        <v>4.986935602207572E-2</v>
      </c>
      <c r="M50">
        <f t="shared" si="21"/>
        <v>0.19254347942867037</v>
      </c>
      <c r="N50">
        <f t="shared" si="22"/>
        <v>7.3488428920864213E-2</v>
      </c>
      <c r="O50">
        <f t="shared" si="22"/>
        <v>9.5862914569226326E-2</v>
      </c>
      <c r="P50">
        <f t="shared" si="22"/>
        <v>1.1396424561021929E-2</v>
      </c>
      <c r="Q50">
        <f t="shared" si="22"/>
        <v>4.3836350339075236E-2</v>
      </c>
      <c r="R50">
        <f t="shared" si="22"/>
        <v>0.30760102265052336</v>
      </c>
      <c r="S50">
        <f t="shared" si="22"/>
        <v>0.40914558034831117</v>
      </c>
    </row>
    <row r="51" spans="1:19" x14ac:dyDescent="0.3">
      <c r="A51">
        <v>1.526</v>
      </c>
      <c r="B51">
        <f t="shared" si="23"/>
        <v>1.7411090277674624E-3</v>
      </c>
      <c r="C51">
        <f t="shared" si="24"/>
        <v>1.8259244023691003E-3</v>
      </c>
      <c r="D51">
        <f t="shared" si="25"/>
        <v>6.5501964840311386E-2</v>
      </c>
      <c r="E51">
        <f t="shared" si="26"/>
        <v>3.6827873415209364E-2</v>
      </c>
      <c r="F51">
        <f t="shared" si="27"/>
        <v>6.2269077464155734E-2</v>
      </c>
      <c r="G51">
        <f t="shared" si="28"/>
        <v>5.5191449555628061E-2</v>
      </c>
      <c r="H51">
        <f t="shared" si="21"/>
        <v>1.5370801315150767E-3</v>
      </c>
      <c r="I51">
        <f t="shared" si="21"/>
        <v>8.2825206609631802E-2</v>
      </c>
      <c r="J51">
        <f t="shared" si="21"/>
        <v>6.22394418972446E-4</v>
      </c>
      <c r="K51">
        <f t="shared" si="21"/>
        <v>9.8473916275468331E-4</v>
      </c>
      <c r="L51">
        <f t="shared" si="21"/>
        <v>2.4368007853902692E-2</v>
      </c>
      <c r="M51">
        <f t="shared" si="21"/>
        <v>0.14966369780732086</v>
      </c>
      <c r="N51">
        <f t="shared" si="22"/>
        <v>4.8640646877812409E-2</v>
      </c>
      <c r="O51">
        <f t="shared" si="22"/>
        <v>6.798970636636896E-2</v>
      </c>
      <c r="P51">
        <f t="shared" si="22"/>
        <v>5.3551049687333742E-3</v>
      </c>
      <c r="Q51">
        <f t="shared" si="22"/>
        <v>2.7682640958142931E-2</v>
      </c>
      <c r="R51">
        <f t="shared" si="22"/>
        <v>0.33562338479308501</v>
      </c>
      <c r="S51">
        <f t="shared" si="22"/>
        <v>0.4096404995918026</v>
      </c>
    </row>
    <row r="52" spans="1:19" x14ac:dyDescent="0.3">
      <c r="A52">
        <v>0.45789999999999997</v>
      </c>
      <c r="B52">
        <f t="shared" si="23"/>
        <v>1.4578408733102589E-3</v>
      </c>
      <c r="C52">
        <f t="shared" si="24"/>
        <v>1.5473464391766497E-3</v>
      </c>
      <c r="D52">
        <f t="shared" si="25"/>
        <v>5.3212951249983619E-2</v>
      </c>
      <c r="E52">
        <f t="shared" si="26"/>
        <v>4.2587299916938465E-2</v>
      </c>
      <c r="F52">
        <f t="shared" si="27"/>
        <v>5.7721813608272103E-2</v>
      </c>
      <c r="G52">
        <f t="shared" si="28"/>
        <v>8.4656871766633682E-2</v>
      </c>
      <c r="H52">
        <f t="shared" si="21"/>
        <v>1.2448204397284386E-3</v>
      </c>
      <c r="I52">
        <f t="shared" si="21"/>
        <v>1.1500092525598775E-2</v>
      </c>
      <c r="J52">
        <f t="shared" si="21"/>
        <v>1.3465674930556309E-3</v>
      </c>
      <c r="K52">
        <f t="shared" si="21"/>
        <v>1.4605814590226852E-3</v>
      </c>
      <c r="L52">
        <f t="shared" si="21"/>
        <v>8.6276078122527175E-2</v>
      </c>
      <c r="M52">
        <f t="shared" si="21"/>
        <v>0.12490336063739207</v>
      </c>
      <c r="N52">
        <f t="shared" si="22"/>
        <v>3.1096053960594221E-2</v>
      </c>
      <c r="O52">
        <f t="shared" si="22"/>
        <v>4.00535330596564E-2</v>
      </c>
      <c r="P52">
        <f t="shared" si="22"/>
        <v>8.435573482446537E-4</v>
      </c>
      <c r="Q52">
        <f t="shared" si="22"/>
        <v>7.2685322080571291E-3</v>
      </c>
      <c r="R52">
        <f t="shared" si="22"/>
        <v>0.23599277845589717</v>
      </c>
      <c r="S52">
        <f t="shared" si="22"/>
        <v>0.20947650196012074</v>
      </c>
    </row>
    <row r="53" spans="1:19" x14ac:dyDescent="0.3">
      <c r="A53">
        <v>0.15260000000000001</v>
      </c>
      <c r="B53">
        <f t="shared" si="23"/>
        <v>1.8642864117556777E-3</v>
      </c>
      <c r="C53">
        <f t="shared" si="24"/>
        <v>1.7774307148128816E-3</v>
      </c>
      <c r="D53">
        <f t="shared" si="25"/>
        <v>3.8012431336473876E-2</v>
      </c>
      <c r="E53">
        <f t="shared" si="26"/>
        <v>2.7114213323378263E-2</v>
      </c>
      <c r="F53">
        <f t="shared" si="27"/>
        <v>9.7812739547212535E-2</v>
      </c>
      <c r="G53">
        <f t="shared" si="28"/>
        <v>8.7877041728533167E-2</v>
      </c>
      <c r="H53">
        <f t="shared" si="21"/>
        <v>1.6803494370450723E-3</v>
      </c>
      <c r="I53">
        <f t="shared" si="21"/>
        <v>1.5851566919612059E-3</v>
      </c>
      <c r="J53">
        <f t="shared" si="21"/>
        <v>1.7936477624813901E-3</v>
      </c>
      <c r="K53">
        <f t="shared" si="21"/>
        <v>1.900632303801907E-3</v>
      </c>
      <c r="L53">
        <f t="shared" si="21"/>
        <v>0.15905382368783663</v>
      </c>
      <c r="M53">
        <f t="shared" si="21"/>
        <v>3.6132631810674332E-2</v>
      </c>
      <c r="N53">
        <f t="shared" si="22"/>
        <v>2.6598845469761601E-3</v>
      </c>
      <c r="O53">
        <f t="shared" si="22"/>
        <v>9.3562341663879865E-3</v>
      </c>
      <c r="P53">
        <f t="shared" si="22"/>
        <v>1.9814951507893212E-4</v>
      </c>
      <c r="Q53">
        <f t="shared" si="22"/>
        <v>3.8823250527766603E-4</v>
      </c>
      <c r="R53">
        <f t="shared" si="22"/>
        <v>0.12075979170097184</v>
      </c>
      <c r="S53">
        <f t="shared" si="22"/>
        <v>0.24870793487117537</v>
      </c>
    </row>
    <row r="54" spans="1:19" x14ac:dyDescent="0.3">
      <c r="A54">
        <v>4.5789999999999997E-2</v>
      </c>
      <c r="B54">
        <f t="shared" si="23"/>
        <v>3.2761136234780034E-3</v>
      </c>
      <c r="C54">
        <f t="shared" si="24"/>
        <v>2.9816811101905445E-3</v>
      </c>
      <c r="D54">
        <f t="shared" si="25"/>
        <v>5.6866865197424624E-3</v>
      </c>
      <c r="E54">
        <f t="shared" si="26"/>
        <v>5.2728570641150784E-3</v>
      </c>
      <c r="F54">
        <f t="shared" si="27"/>
        <v>3.5478968118834039E-2</v>
      </c>
      <c r="G54">
        <f t="shared" si="28"/>
        <v>1.20922590021339E-2</v>
      </c>
      <c r="H54">
        <f t="shared" si="21"/>
        <v>3.8075830581731007E-3</v>
      </c>
      <c r="I54">
        <f t="shared" si="21"/>
        <v>3.1396782159337409E-3</v>
      </c>
      <c r="J54">
        <f t="shared" si="21"/>
        <v>3.4124076762683596E-3</v>
      </c>
      <c r="K54">
        <f t="shared" si="21"/>
        <v>5.1824478828688706E-3</v>
      </c>
      <c r="L54">
        <f t="shared" si="21"/>
        <v>2.9974565513736003E-3</v>
      </c>
      <c r="M54">
        <f t="shared" si="21"/>
        <v>3.446248309384183E-3</v>
      </c>
      <c r="N54">
        <f t="shared" si="22"/>
        <v>1.0365876483493701E-3</v>
      </c>
      <c r="O54">
        <f t="shared" si="22"/>
        <v>1.6239080209542115E-3</v>
      </c>
      <c r="P54">
        <f t="shared" si="22"/>
        <v>7.4480161222181698E-4</v>
      </c>
      <c r="Q54">
        <f t="shared" si="22"/>
        <v>7.7591106526742374E-4</v>
      </c>
      <c r="R54">
        <f t="shared" si="22"/>
        <v>4.3260023510901247E-2</v>
      </c>
      <c r="S54">
        <f t="shared" si="22"/>
        <v>6.5433545059842932E-2</v>
      </c>
    </row>
    <row r="55" spans="1:19" x14ac:dyDescent="0.3">
      <c r="A55">
        <v>1.5259999999999999E-2</v>
      </c>
      <c r="B55">
        <f t="shared" si="23"/>
        <v>7.1321379667079673E-3</v>
      </c>
      <c r="C55">
        <f t="shared" si="24"/>
        <v>5.8570089249355521E-3</v>
      </c>
      <c r="D55">
        <f t="shared" si="25"/>
        <v>5.7705813512171659E-3</v>
      </c>
      <c r="E55">
        <f t="shared" si="26"/>
        <v>9.8645805125573884E-3</v>
      </c>
      <c r="F55">
        <f t="shared" si="27"/>
        <v>7.1125473751368472E-3</v>
      </c>
      <c r="G55">
        <f t="shared" si="28"/>
        <v>4.6470159224463745E-3</v>
      </c>
      <c r="H55">
        <f t="shared" si="21"/>
        <v>1.0158359867820412E-2</v>
      </c>
      <c r="I55">
        <f t="shared" si="21"/>
        <v>1.1149143548257436E-2</v>
      </c>
      <c r="J55">
        <f t="shared" si="21"/>
        <v>1.0338721152558962E-2</v>
      </c>
      <c r="K55">
        <f t="shared" si="21"/>
        <v>1.0405425499738006E-2</v>
      </c>
      <c r="L55">
        <f t="shared" si="21"/>
        <v>7.8609633529570563E-3</v>
      </c>
      <c r="M55">
        <f t="shared" si="21"/>
        <v>7.1785797959573565E-3</v>
      </c>
      <c r="N55">
        <f t="shared" si="22"/>
        <v>1.5632802076442013E-3</v>
      </c>
      <c r="O55">
        <f t="shared" si="22"/>
        <v>2.1274202604322362E-3</v>
      </c>
      <c r="P55">
        <f t="shared" si="22"/>
        <v>8.5322264879182695E-4</v>
      </c>
      <c r="Q55">
        <f t="shared" si="22"/>
        <v>1.8512394507318893E-3</v>
      </c>
      <c r="R55">
        <f t="shared" si="22"/>
        <v>3.0045304705795849E-3</v>
      </c>
      <c r="S55">
        <f t="shared" si="22"/>
        <v>8.0869004491112024E-3</v>
      </c>
    </row>
    <row r="56" spans="1:19" x14ac:dyDescent="0.3">
      <c r="A56">
        <v>0</v>
      </c>
      <c r="B56">
        <f t="shared" si="23"/>
        <v>5.0678001973847954E-2</v>
      </c>
      <c r="C56">
        <f t="shared" si="24"/>
        <v>4.8579123006075337E-2</v>
      </c>
      <c r="D56">
        <f t="shared" si="25"/>
        <v>3.7955204707340116E-2</v>
      </c>
      <c r="E56">
        <f t="shared" si="26"/>
        <v>3.4326784419262325E-2</v>
      </c>
      <c r="F56">
        <f t="shared" si="27"/>
        <v>3.067140245040233E-2</v>
      </c>
      <c r="G56">
        <f t="shared" si="28"/>
        <v>2.8865895505888594E-2</v>
      </c>
      <c r="H56">
        <f t="shared" si="21"/>
        <v>3.1967694417670826E-2</v>
      </c>
      <c r="I56">
        <f t="shared" si="21"/>
        <v>2.7018256978668574E-2</v>
      </c>
      <c r="J56">
        <f t="shared" si="21"/>
        <v>3.2314930571139218E-2</v>
      </c>
      <c r="K56">
        <f t="shared" si="21"/>
        <v>3.0592939618949939E-2</v>
      </c>
      <c r="L56">
        <f t="shared" si="21"/>
        <v>3.5266363194469651E-2</v>
      </c>
      <c r="M56">
        <f t="shared" si="21"/>
        <v>2.9457515326959612E-2</v>
      </c>
      <c r="N56">
        <f t="shared" si="22"/>
        <v>2.3591640453317166E-2</v>
      </c>
      <c r="O56">
        <f t="shared" si="22"/>
        <v>2.1424272730227571E-2</v>
      </c>
      <c r="P56">
        <f t="shared" si="22"/>
        <v>2.0509496382275644E-2</v>
      </c>
      <c r="Q56">
        <f t="shared" si="22"/>
        <v>1.7073190938690898E-2</v>
      </c>
      <c r="R56">
        <f t="shared" si="22"/>
        <v>2.3378060351307964E-2</v>
      </c>
      <c r="S56">
        <f t="shared" si="22"/>
        <v>1.7278487437105389E-2</v>
      </c>
    </row>
  </sheetData>
  <conditionalFormatting sqref="B49:S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6C76-282E-462F-A5D3-BD42C89E0C39}">
  <dimension ref="A1:S9"/>
  <sheetViews>
    <sheetView workbookViewId="0">
      <selection sqref="A1:S9"/>
    </sheetView>
  </sheetViews>
  <sheetFormatPr defaultRowHeight="14.4" x14ac:dyDescent="0.3"/>
  <sheetData>
    <row r="1" spans="1:19" x14ac:dyDescent="0.3">
      <c r="B1" t="s">
        <v>127</v>
      </c>
      <c r="C1" t="s">
        <v>132</v>
      </c>
      <c r="D1" t="s">
        <v>130</v>
      </c>
      <c r="E1" t="s">
        <v>128</v>
      </c>
      <c r="F1" t="s">
        <v>129</v>
      </c>
      <c r="G1" t="s">
        <v>131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</row>
    <row r="2" spans="1:19" x14ac:dyDescent="0.3">
      <c r="A2">
        <v>15.26</v>
      </c>
      <c r="B2">
        <v>4.7465290283619076E-3</v>
      </c>
      <c r="C2">
        <v>6.7262427287178199E-3</v>
      </c>
      <c r="D2">
        <v>9.2585318466048935E-2</v>
      </c>
      <c r="E2">
        <v>0.27855459999462856</v>
      </c>
      <c r="F2">
        <v>0.79368537461398658</v>
      </c>
      <c r="G2">
        <v>1</v>
      </c>
      <c r="H2">
        <v>2.9175183640139436E-3</v>
      </c>
      <c r="I2">
        <v>0.13665068767710986</v>
      </c>
      <c r="J2">
        <v>3.4018831657076913E-2</v>
      </c>
      <c r="K2">
        <v>2.4929729386742681E-2</v>
      </c>
      <c r="L2">
        <v>1.1815077041658999</v>
      </c>
      <c r="M2">
        <v>0.51954173990288988</v>
      </c>
      <c r="N2">
        <v>4.8121459608404533E-2</v>
      </c>
      <c r="O2">
        <v>6.8931651835107022E-2</v>
      </c>
      <c r="P2">
        <v>9.9579175242374401E-3</v>
      </c>
      <c r="Q2">
        <v>2.8898683698406518E-2</v>
      </c>
      <c r="R2">
        <v>1.2964411880215729</v>
      </c>
      <c r="S2">
        <v>1.6980876040623336</v>
      </c>
    </row>
    <row r="3" spans="1:19" x14ac:dyDescent="0.3">
      <c r="A3">
        <v>4.5789999999999997</v>
      </c>
      <c r="B3">
        <v>4.0958857436210533E-3</v>
      </c>
      <c r="C3">
        <v>4.895626599818243E-3</v>
      </c>
      <c r="D3">
        <v>9.9706047288807539E-2</v>
      </c>
      <c r="E3">
        <v>0.2488897488209619</v>
      </c>
      <c r="F3">
        <v>0.71103931809220999</v>
      </c>
      <c r="G3">
        <v>0.94334270164298673</v>
      </c>
      <c r="H3">
        <v>2.8450037392347004E-3</v>
      </c>
      <c r="I3">
        <v>0.11876851385127606</v>
      </c>
      <c r="J3">
        <v>8.9888140915208685E-3</v>
      </c>
      <c r="K3">
        <v>6.8226658434022329E-3</v>
      </c>
      <c r="L3">
        <v>1.0950809986515999</v>
      </c>
      <c r="M3">
        <v>0.69374537571870787</v>
      </c>
      <c r="N3">
        <v>4.7313127059635245E-2</v>
      </c>
      <c r="O3">
        <v>8.7459359966043704E-2</v>
      </c>
      <c r="P3">
        <v>8.6751848493081731E-3</v>
      </c>
      <c r="Q3">
        <v>2.6466545833196645E-2</v>
      </c>
      <c r="R3">
        <v>1.2616426206135265</v>
      </c>
      <c r="S3">
        <v>1.6998525483938518</v>
      </c>
    </row>
    <row r="4" spans="1:19" x14ac:dyDescent="0.3">
      <c r="A4">
        <v>1.526</v>
      </c>
      <c r="B4">
        <v>3.3782265161864011E-3</v>
      </c>
      <c r="C4">
        <v>3.5141200591189692E-3</v>
      </c>
      <c r="D4">
        <v>0.11355353464632217</v>
      </c>
      <c r="E4">
        <v>0.21482314456799811</v>
      </c>
      <c r="F4">
        <v>0.65010462192765772</v>
      </c>
      <c r="G4">
        <v>0.84329329517711749</v>
      </c>
      <c r="H4">
        <v>2.5378652466772535E-3</v>
      </c>
      <c r="I4">
        <v>6.2752028144883676E-2</v>
      </c>
      <c r="J4">
        <v>2.2585170234861586E-3</v>
      </c>
      <c r="K4">
        <v>2.6057851075471819E-3</v>
      </c>
      <c r="L4">
        <v>0.92836209276298443</v>
      </c>
      <c r="M4">
        <v>0.70816786194609593</v>
      </c>
      <c r="N4">
        <v>3.1967581935542881E-2</v>
      </c>
      <c r="O4">
        <v>6.6161617437705475E-2</v>
      </c>
      <c r="P4">
        <v>5.0011525381161116E-3</v>
      </c>
      <c r="Q4">
        <v>1.7140303761499175E-2</v>
      </c>
      <c r="R4">
        <v>1.1957369675207834</v>
      </c>
      <c r="S4">
        <v>1.5589585828530954</v>
      </c>
    </row>
    <row r="5" spans="1:19" x14ac:dyDescent="0.3">
      <c r="A5">
        <v>0.45789999999999997</v>
      </c>
      <c r="B5">
        <v>3.0480879511318604E-3</v>
      </c>
      <c r="C5">
        <v>3.0881004640079777E-3</v>
      </c>
      <c r="D5">
        <v>5.3996304560974234E-2</v>
      </c>
      <c r="E5">
        <v>0.1414625723305277</v>
      </c>
      <c r="F5">
        <v>0.53553574134660609</v>
      </c>
      <c r="G5">
        <v>0.63327447026903705</v>
      </c>
      <c r="H5">
        <v>2.2499801965598447E-3</v>
      </c>
      <c r="I5">
        <v>1.067228684593477E-2</v>
      </c>
      <c r="J5">
        <v>1.9059571947143477E-3</v>
      </c>
      <c r="K5">
        <v>2.1637363858889708E-3</v>
      </c>
      <c r="L5">
        <v>0.64176062854124538</v>
      </c>
      <c r="M5">
        <v>0.51994778601416103</v>
      </c>
      <c r="N5">
        <v>2.0354020389738516E-2</v>
      </c>
      <c r="O5">
        <v>4.2076022475831455E-2</v>
      </c>
      <c r="P5">
        <v>2.5040422693719338E-3</v>
      </c>
      <c r="Q5">
        <v>5.58186136145298E-3</v>
      </c>
      <c r="R5">
        <v>0.98847974482878864</v>
      </c>
      <c r="S5">
        <v>1.0983021110860081</v>
      </c>
    </row>
    <row r="6" spans="1:19" x14ac:dyDescent="0.3">
      <c r="A6">
        <v>0.15260000000000001</v>
      </c>
      <c r="B6">
        <v>3.506764237309955E-3</v>
      </c>
      <c r="C6">
        <v>3.5644308398768442E-3</v>
      </c>
      <c r="D6">
        <v>1.8882921579253035E-2</v>
      </c>
      <c r="E6">
        <v>5.3275988891444283E-2</v>
      </c>
      <c r="F6">
        <v>0.23576353335730715</v>
      </c>
      <c r="G6">
        <v>0.33374354237164344</v>
      </c>
      <c r="H6">
        <v>3.0789790805511052E-3</v>
      </c>
      <c r="I6">
        <v>3.3777228448369037E-3</v>
      </c>
      <c r="J6">
        <v>2.7073343488652137E-3</v>
      </c>
      <c r="K6">
        <v>2.5677501909726745E-3</v>
      </c>
      <c r="L6">
        <v>0.18932331928456134</v>
      </c>
      <c r="M6">
        <v>0.18638410245999251</v>
      </c>
      <c r="N6">
        <v>4.0627238706920825E-3</v>
      </c>
      <c r="O6">
        <v>1.0239130225625117E-2</v>
      </c>
      <c r="P6">
        <v>3.1303369747652308E-3</v>
      </c>
      <c r="Q6">
        <v>2.2761898201736418E-3</v>
      </c>
      <c r="R6">
        <v>0.58337279948470011</v>
      </c>
      <c r="S6">
        <v>0.55614720110107863</v>
      </c>
    </row>
    <row r="7" spans="1:19" x14ac:dyDescent="0.3">
      <c r="A7">
        <v>4.5789999999999997E-2</v>
      </c>
      <c r="B7">
        <v>6.2032239874311836E-3</v>
      </c>
      <c r="C7">
        <v>6.2557492791599639E-3</v>
      </c>
      <c r="D7">
        <v>7.6062444606336951E-3</v>
      </c>
      <c r="E7">
        <v>1.7469716274635318E-2</v>
      </c>
      <c r="F7">
        <v>1.9961825536107369E-2</v>
      </c>
      <c r="G7">
        <v>1.8793182442352022E-2</v>
      </c>
      <c r="H7">
        <v>5.4625808639183681E-3</v>
      </c>
      <c r="I7">
        <v>5.317492117691891E-3</v>
      </c>
      <c r="J7">
        <v>5.8965735394435016E-3</v>
      </c>
      <c r="K7">
        <v>6.3833175140451358E-3</v>
      </c>
      <c r="L7">
        <v>5.1613561995703756E-3</v>
      </c>
      <c r="M7">
        <v>7.2822111556114051E-3</v>
      </c>
      <c r="N7">
        <v>5.2201616532138893E-3</v>
      </c>
      <c r="O7">
        <v>5.4692772502492604E-3</v>
      </c>
      <c r="P7">
        <v>6.346836137267226E-3</v>
      </c>
      <c r="Q7">
        <v>4.5947663546215484E-3</v>
      </c>
      <c r="R7">
        <v>4.8732712676465791E-2</v>
      </c>
      <c r="S7">
        <v>6.9179635373479445E-2</v>
      </c>
    </row>
    <row r="8" spans="1:19" x14ac:dyDescent="0.3">
      <c r="A8">
        <v>1.5259999999999999E-2</v>
      </c>
      <c r="B8">
        <v>1.2554977848227747E-2</v>
      </c>
      <c r="C8">
        <v>1.3400520656699605E-2</v>
      </c>
      <c r="D8">
        <v>1.3320007036341631E-2</v>
      </c>
      <c r="E8">
        <v>2.3087853077280743E-2</v>
      </c>
      <c r="F8">
        <v>1.1770660534467278E-2</v>
      </c>
      <c r="G8">
        <v>1.1523519967864035E-2</v>
      </c>
      <c r="H8">
        <v>1.2324935132242214E-2</v>
      </c>
      <c r="I8">
        <v>1.6006404388687487E-2</v>
      </c>
      <c r="J8">
        <v>1.446531872711916E-2</v>
      </c>
      <c r="K8">
        <v>1.3350779456773224E-2</v>
      </c>
      <c r="L8">
        <v>1.1912638258187105E-2</v>
      </c>
      <c r="M8">
        <v>1.1733039060997255E-2</v>
      </c>
      <c r="N8">
        <v>1.0333841065862404E-2</v>
      </c>
      <c r="O8">
        <v>1.0002640727854391E-2</v>
      </c>
      <c r="P8">
        <v>1.4093593856241787E-2</v>
      </c>
      <c r="Q8">
        <v>1.1057011631085752E-2</v>
      </c>
      <c r="R8">
        <v>1.5569861735458596E-2</v>
      </c>
      <c r="S8">
        <v>2.5397404050973252E-2</v>
      </c>
    </row>
    <row r="9" spans="1:19" x14ac:dyDescent="0.3">
      <c r="A9">
        <v>0</v>
      </c>
      <c r="B9">
        <v>8.9087374056331214E-2</v>
      </c>
      <c r="C9">
        <v>8.7648580641111529E-2</v>
      </c>
      <c r="D9">
        <v>8.2933571596472258E-2</v>
      </c>
      <c r="E9">
        <v>8.0529432285881275E-2</v>
      </c>
      <c r="F9">
        <v>7.8567594384637826E-2</v>
      </c>
      <c r="G9">
        <v>7.7374212936598907E-2</v>
      </c>
      <c r="H9">
        <v>7.032231654187597E-2</v>
      </c>
      <c r="I9">
        <v>6.8151480321097455E-2</v>
      </c>
      <c r="J9">
        <v>6.8765686063922069E-2</v>
      </c>
      <c r="K9">
        <v>6.9948776456145348E-2</v>
      </c>
      <c r="L9">
        <v>7.4307404505942157E-2</v>
      </c>
      <c r="M9">
        <v>7.1149318143109347E-2</v>
      </c>
      <c r="N9">
        <v>8.1140879966708782E-2</v>
      </c>
      <c r="O9">
        <v>7.8409307769143621E-2</v>
      </c>
      <c r="P9">
        <v>7.7857631854495721E-2</v>
      </c>
      <c r="Q9">
        <v>7.6939549282941777E-2</v>
      </c>
      <c r="R9">
        <v>8.0880091530426787E-2</v>
      </c>
      <c r="S9">
        <v>7.5887360730753209E-2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4AC-B816-4477-943E-3876DA69E963}">
  <dimension ref="A1:S9"/>
  <sheetViews>
    <sheetView workbookViewId="0">
      <selection sqref="A1:S9"/>
    </sheetView>
  </sheetViews>
  <sheetFormatPr defaultRowHeight="14.4" x14ac:dyDescent="0.3"/>
  <sheetData>
    <row r="1" spans="1:19" x14ac:dyDescent="0.3">
      <c r="B1" t="s">
        <v>127</v>
      </c>
      <c r="C1" t="s">
        <v>132</v>
      </c>
      <c r="D1" t="s">
        <v>130</v>
      </c>
      <c r="E1" t="s">
        <v>128</v>
      </c>
      <c r="F1" t="s">
        <v>129</v>
      </c>
      <c r="G1" t="s">
        <v>131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</row>
    <row r="2" spans="1:19" x14ac:dyDescent="0.3">
      <c r="A2">
        <v>15.26</v>
      </c>
      <c r="B2">
        <v>3.9788746103328696E-3</v>
      </c>
      <c r="C2">
        <v>3.9905717241682263E-3</v>
      </c>
      <c r="D2">
        <v>9.4419540131108884E-2</v>
      </c>
      <c r="E2">
        <v>5.6488043209777024E-2</v>
      </c>
      <c r="F2">
        <v>0.20726088467269382</v>
      </c>
      <c r="G2">
        <v>0</v>
      </c>
      <c r="H2">
        <v>1.8025025708019956E-3</v>
      </c>
      <c r="I2">
        <v>0.12761782744053723</v>
      </c>
      <c r="J2">
        <v>4.6979609526038878E-2</v>
      </c>
      <c r="K2">
        <v>3.675763537937933E-2</v>
      </c>
      <c r="L2">
        <v>8.1189665883361323E-2</v>
      </c>
      <c r="M2">
        <v>0.12954968518407833</v>
      </c>
      <c r="N2">
        <v>7.2789418353528049E-2</v>
      </c>
      <c r="O2">
        <v>6.0040380015454711E-2</v>
      </c>
      <c r="P2">
        <v>1.3034787708061598E-2</v>
      </c>
      <c r="Q2">
        <v>4.7986434735689289E-2</v>
      </c>
      <c r="R2">
        <v>0.29655290754334374</v>
      </c>
      <c r="S2">
        <v>0.38887593324998299</v>
      </c>
    </row>
    <row r="3" spans="1:19" x14ac:dyDescent="0.3">
      <c r="A3">
        <v>4.5789999999999997</v>
      </c>
      <c r="B3">
        <v>2.4363015530963652E-3</v>
      </c>
      <c r="C3">
        <v>3.329736584779685E-3</v>
      </c>
      <c r="D3">
        <v>8.1910588828469508E-2</v>
      </c>
      <c r="E3">
        <v>4.9230501352317865E-2</v>
      </c>
      <c r="F3">
        <v>6.8563604053497873E-2</v>
      </c>
      <c r="G3">
        <v>5.8978558447369392E-2</v>
      </c>
      <c r="H3">
        <v>1.9574747326585392E-3</v>
      </c>
      <c r="I3">
        <v>0.12207520334477585</v>
      </c>
      <c r="J3">
        <v>9.5805023148248028E-3</v>
      </c>
      <c r="K3">
        <v>6.7889934769577208E-3</v>
      </c>
      <c r="L3">
        <v>4.986935602207572E-2</v>
      </c>
      <c r="M3">
        <v>0.19254347942867037</v>
      </c>
      <c r="N3">
        <v>7.3488428920864213E-2</v>
      </c>
      <c r="O3">
        <v>9.5862914569226326E-2</v>
      </c>
      <c r="P3">
        <v>1.1396424561021929E-2</v>
      </c>
      <c r="Q3">
        <v>4.3836350339075236E-2</v>
      </c>
      <c r="R3">
        <v>0.30760102265052336</v>
      </c>
      <c r="S3">
        <v>0.40914558034831117</v>
      </c>
    </row>
    <row r="4" spans="1:19" x14ac:dyDescent="0.3">
      <c r="A4">
        <v>1.526</v>
      </c>
      <c r="B4">
        <v>1.7411090277674624E-3</v>
      </c>
      <c r="C4">
        <v>1.8259244023691003E-3</v>
      </c>
      <c r="D4">
        <v>6.5501964840311386E-2</v>
      </c>
      <c r="E4">
        <v>3.6827873415209364E-2</v>
      </c>
      <c r="F4">
        <v>6.2269077464155734E-2</v>
      </c>
      <c r="G4">
        <v>5.5191449555628061E-2</v>
      </c>
      <c r="H4">
        <v>1.5370801315150767E-3</v>
      </c>
      <c r="I4">
        <v>8.2825206609631802E-2</v>
      </c>
      <c r="J4">
        <v>6.22394418972446E-4</v>
      </c>
      <c r="K4">
        <v>9.8473916275468331E-4</v>
      </c>
      <c r="L4">
        <v>2.4368007853902692E-2</v>
      </c>
      <c r="M4">
        <v>0.14966369780732086</v>
      </c>
      <c r="N4">
        <v>4.8640646877812409E-2</v>
      </c>
      <c r="O4">
        <v>6.798970636636896E-2</v>
      </c>
      <c r="P4">
        <v>5.3551049687333742E-3</v>
      </c>
      <c r="Q4">
        <v>2.7682640958142931E-2</v>
      </c>
      <c r="R4">
        <v>0.33562338479308501</v>
      </c>
      <c r="S4">
        <v>0.4096404995918026</v>
      </c>
    </row>
    <row r="5" spans="1:19" x14ac:dyDescent="0.3">
      <c r="A5">
        <v>0.45789999999999997</v>
      </c>
      <c r="B5">
        <v>1.4578408733102589E-3</v>
      </c>
      <c r="C5">
        <v>1.5473464391766497E-3</v>
      </c>
      <c r="D5">
        <v>5.3212951249983619E-2</v>
      </c>
      <c r="E5">
        <v>4.2587299916938465E-2</v>
      </c>
      <c r="F5">
        <v>5.7721813608272103E-2</v>
      </c>
      <c r="G5">
        <v>8.4656871766633682E-2</v>
      </c>
      <c r="H5">
        <v>1.2448204397284386E-3</v>
      </c>
      <c r="I5">
        <v>1.1500092525598775E-2</v>
      </c>
      <c r="J5">
        <v>1.3465674930556309E-3</v>
      </c>
      <c r="K5">
        <v>1.4605814590226852E-3</v>
      </c>
      <c r="L5">
        <v>8.6276078122527175E-2</v>
      </c>
      <c r="M5">
        <v>0.12490336063739207</v>
      </c>
      <c r="N5">
        <v>3.1096053960594221E-2</v>
      </c>
      <c r="O5">
        <v>4.00535330596564E-2</v>
      </c>
      <c r="P5">
        <v>8.435573482446537E-4</v>
      </c>
      <c r="Q5">
        <v>7.2685322080571291E-3</v>
      </c>
      <c r="R5">
        <v>0.23599277845589717</v>
      </c>
      <c r="S5">
        <v>0.20947650196012074</v>
      </c>
    </row>
    <row r="6" spans="1:19" x14ac:dyDescent="0.3">
      <c r="A6">
        <v>0.15260000000000001</v>
      </c>
      <c r="B6">
        <v>1.8642864117556777E-3</v>
      </c>
      <c r="C6">
        <v>1.7774307148128816E-3</v>
      </c>
      <c r="D6">
        <v>3.8012431336473876E-2</v>
      </c>
      <c r="E6">
        <v>2.7114213323378263E-2</v>
      </c>
      <c r="F6">
        <v>9.7812739547212535E-2</v>
      </c>
      <c r="G6">
        <v>8.7877041728533167E-2</v>
      </c>
      <c r="H6">
        <v>1.6803494370450723E-3</v>
      </c>
      <c r="I6">
        <v>1.5851566919612059E-3</v>
      </c>
      <c r="J6">
        <v>1.7936477624813901E-3</v>
      </c>
      <c r="K6">
        <v>1.900632303801907E-3</v>
      </c>
      <c r="L6">
        <v>0.15905382368783663</v>
      </c>
      <c r="M6">
        <v>3.6132631810674332E-2</v>
      </c>
      <c r="N6">
        <v>2.6598845469761601E-3</v>
      </c>
      <c r="O6">
        <v>9.3562341663879865E-3</v>
      </c>
      <c r="P6">
        <v>1.9814951507893212E-4</v>
      </c>
      <c r="Q6">
        <v>3.8823250527766603E-4</v>
      </c>
      <c r="R6">
        <v>0.12075979170097184</v>
      </c>
      <c r="S6">
        <v>0.24870793487117537</v>
      </c>
    </row>
    <row r="7" spans="1:19" x14ac:dyDescent="0.3">
      <c r="A7">
        <v>4.5789999999999997E-2</v>
      </c>
      <c r="B7">
        <v>3.2761136234780034E-3</v>
      </c>
      <c r="C7">
        <v>2.9816811101905445E-3</v>
      </c>
      <c r="D7">
        <v>5.6866865197424624E-3</v>
      </c>
      <c r="E7">
        <v>5.2728570641150784E-3</v>
      </c>
      <c r="F7">
        <v>3.5478968118834039E-2</v>
      </c>
      <c r="G7">
        <v>1.20922590021339E-2</v>
      </c>
      <c r="H7">
        <v>3.8075830581731007E-3</v>
      </c>
      <c r="I7">
        <v>3.1396782159337409E-3</v>
      </c>
      <c r="J7">
        <v>3.4124076762683596E-3</v>
      </c>
      <c r="K7">
        <v>5.1824478828688706E-3</v>
      </c>
      <c r="L7">
        <v>2.9974565513736003E-3</v>
      </c>
      <c r="M7">
        <v>3.446248309384183E-3</v>
      </c>
      <c r="N7">
        <v>1.0365876483493701E-3</v>
      </c>
      <c r="O7">
        <v>1.6239080209542115E-3</v>
      </c>
      <c r="P7">
        <v>7.4480161222181698E-4</v>
      </c>
      <c r="Q7">
        <v>7.7591106526742374E-4</v>
      </c>
      <c r="R7">
        <v>4.3260023510901247E-2</v>
      </c>
      <c r="S7">
        <v>6.5433545059842932E-2</v>
      </c>
    </row>
    <row r="8" spans="1:19" x14ac:dyDescent="0.3">
      <c r="A8">
        <v>1.5259999999999999E-2</v>
      </c>
      <c r="B8">
        <v>7.1321379667079673E-3</v>
      </c>
      <c r="C8">
        <v>5.8570089249355521E-3</v>
      </c>
      <c r="D8">
        <v>5.7705813512171659E-3</v>
      </c>
      <c r="E8">
        <v>9.8645805125573884E-3</v>
      </c>
      <c r="F8">
        <v>7.1125473751368472E-3</v>
      </c>
      <c r="G8">
        <v>4.6470159224463745E-3</v>
      </c>
      <c r="H8">
        <v>1.0158359867820412E-2</v>
      </c>
      <c r="I8">
        <v>1.1149143548257436E-2</v>
      </c>
      <c r="J8">
        <v>1.0338721152558962E-2</v>
      </c>
      <c r="K8">
        <v>1.0405425499738006E-2</v>
      </c>
      <c r="L8">
        <v>7.8609633529570563E-3</v>
      </c>
      <c r="M8">
        <v>7.1785797959573565E-3</v>
      </c>
      <c r="N8">
        <v>1.5632802076442013E-3</v>
      </c>
      <c r="O8">
        <v>2.1274202604322362E-3</v>
      </c>
      <c r="P8">
        <v>8.5322264879182695E-4</v>
      </c>
      <c r="Q8">
        <v>1.8512394507318893E-3</v>
      </c>
      <c r="R8">
        <v>3.0045304705795849E-3</v>
      </c>
      <c r="S8">
        <v>8.0869004491112024E-3</v>
      </c>
    </row>
    <row r="9" spans="1:19" x14ac:dyDescent="0.3">
      <c r="A9">
        <v>0</v>
      </c>
      <c r="B9">
        <v>5.0678001973847954E-2</v>
      </c>
      <c r="C9">
        <v>4.8579123006075337E-2</v>
      </c>
      <c r="D9">
        <v>3.7955204707340116E-2</v>
      </c>
      <c r="E9">
        <v>3.4326784419262325E-2</v>
      </c>
      <c r="F9">
        <v>3.067140245040233E-2</v>
      </c>
      <c r="G9">
        <v>2.8865895505888594E-2</v>
      </c>
      <c r="H9">
        <v>3.1967694417670826E-2</v>
      </c>
      <c r="I9">
        <v>2.7018256978668574E-2</v>
      </c>
      <c r="J9">
        <v>3.2314930571139218E-2</v>
      </c>
      <c r="K9">
        <v>3.0592939618949939E-2</v>
      </c>
      <c r="L9">
        <v>3.5266363194469651E-2</v>
      </c>
      <c r="M9">
        <v>2.9457515326959612E-2</v>
      </c>
      <c r="N9">
        <v>2.3591640453317166E-2</v>
      </c>
      <c r="O9">
        <v>2.1424272730227571E-2</v>
      </c>
      <c r="P9">
        <v>2.0509496382275644E-2</v>
      </c>
      <c r="Q9">
        <v>1.7073190938690898E-2</v>
      </c>
      <c r="R9">
        <v>2.3378060351307964E-2</v>
      </c>
      <c r="S9">
        <v>1.7278487437105389E-2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2.6.20_BITC_psr_bead_day1_plate</vt:lpstr>
      <vt:lpstr>Mean</vt:lpstr>
      <vt:lpstr>Median</vt:lpstr>
      <vt:lpstr>Combined Analysis Mean</vt:lpstr>
      <vt:lpstr>Combined Analysis Median</vt:lpstr>
      <vt:lpstr>2.6.20_BITC_psr_bead_v2_ave</vt:lpstr>
      <vt:lpstr>2.6.20_BITC_psr_bead_v2_stdev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2020-02-06T21:20:57Z</dcterms:created>
  <dcterms:modified xsi:type="dcterms:W3CDTF">2020-03-08T21:07:28Z</dcterms:modified>
</cp:coreProperties>
</file>