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Manuscripts\2020 Specificity Assay\"/>
    </mc:Choice>
  </mc:AlternateContent>
  <xr:revisionPtr revIDLastSave="0" documentId="13_ncr:1_{10A18049-4D62-4B0E-BEA4-A8C34B3B38A3}" xr6:coauthVersionLast="45" xr6:coauthVersionMax="45" xr10:uidLastSave="{00000000-0000-0000-0000-000000000000}"/>
  <bookViews>
    <workbookView xWindow="-108" yWindow="-108" windowWidth="23256" windowHeight="12576" firstSheet="1" activeTab="3" xr2:uid="{FD1CE1D1-9A1B-4F9F-9B8B-108656550965}"/>
  </bookViews>
  <sheets>
    <sheet name="SMP Loading Profile" sheetId="2" r:id="rId1"/>
    <sheet name="SMP Dilutions" sheetId="3" r:id="rId2"/>
    <sheet name="Reagents - Corr Assays" sheetId="1" r:id="rId3"/>
    <sheet name="Reagents - Corr mAb Props" sheetId="4" r:id="rId4"/>
    <sheet name="Signal to Background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5" l="1"/>
  <c r="L6" i="5"/>
  <c r="L4" i="5"/>
  <c r="F4" i="5"/>
  <c r="E6" i="5"/>
  <c r="E4" i="5"/>
  <c r="K6" i="5"/>
  <c r="K4" i="5"/>
  <c r="F8" i="5"/>
  <c r="E8" i="5"/>
  <c r="C8" i="5"/>
  <c r="D8" i="5"/>
  <c r="L8" i="5" l="1"/>
  <c r="K8" i="5"/>
  <c r="I8" i="5"/>
  <c r="J8" i="5"/>
  <c r="H8" i="5" l="1"/>
  <c r="B8" i="5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S8" i="2" l="1"/>
</calcChain>
</file>

<file path=xl/sharedStrings.xml><?xml version="1.0" encoding="utf-8"?>
<sst xmlns="http://schemas.openxmlformats.org/spreadsheetml/2006/main" count="242" uniqueCount="108">
  <si>
    <t>Average</t>
  </si>
  <si>
    <t>[mAb]</t>
  </si>
  <si>
    <t>Elotuzumab</t>
  </si>
  <si>
    <t>Abituzumab</t>
  </si>
  <si>
    <t>Crenezumab</t>
  </si>
  <si>
    <t>Duligotuzumab</t>
  </si>
  <si>
    <t>Emibetuzumab</t>
  </si>
  <si>
    <t>Ixekizumab</t>
  </si>
  <si>
    <t>Ibalizumab</t>
  </si>
  <si>
    <t>Matuzumab</t>
  </si>
  <si>
    <t>Tremelimumab</t>
  </si>
  <si>
    <t>Golilumab</t>
  </si>
  <si>
    <t>Visilizumab</t>
  </si>
  <si>
    <t>Patritumab</t>
  </si>
  <si>
    <t>Ficlatuzumab</t>
  </si>
  <si>
    <t>Romosozumab</t>
  </si>
  <si>
    <t>Atezolimab</t>
  </si>
  <si>
    <t>Radretumab</t>
  </si>
  <si>
    <t>Ganitumab</t>
  </si>
  <si>
    <t>Bococizumab</t>
  </si>
  <si>
    <t>STDEV</t>
  </si>
  <si>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</si>
  <si>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</si>
  <si>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</si>
  <si>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</si>
  <si>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</si>
  <si>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</si>
  <si>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</si>
  <si>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</si>
  <si>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</si>
  <si>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</si>
  <si>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</si>
  <si>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</si>
  <si>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</si>
  <si>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</si>
  <si>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</si>
  <si>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</si>
  <si>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</si>
  <si>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</si>
  <si>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1/30x</t>
  </si>
  <si>
    <t>1/10x</t>
  </si>
  <si>
    <t>1/3x</t>
  </si>
  <si>
    <t>0.4579 ug/mL</t>
  </si>
  <si>
    <t>1.526 ug/mL</t>
  </si>
  <si>
    <t>4.579 ug/mL</t>
  </si>
  <si>
    <t>15.26 ug/mL</t>
  </si>
  <si>
    <t>Adimab PSR Score</t>
  </si>
  <si>
    <t>HIC_rt</t>
  </si>
  <si>
    <t>AC_SINS_shift</t>
  </si>
  <si>
    <t>CIC_rt</t>
  </si>
  <si>
    <t>ELISA</t>
  </si>
  <si>
    <t>BVP</t>
  </si>
  <si>
    <t>Fv pI</t>
  </si>
  <si>
    <t>IgG pI</t>
  </si>
  <si>
    <t>pro_asa_hph</t>
  </si>
  <si>
    <t>pro_asa_hyd</t>
  </si>
  <si>
    <t>pro_hyd_moment</t>
  </si>
  <si>
    <t>pro_net_charge</t>
  </si>
  <si>
    <t>pro_pI_3D</t>
  </si>
  <si>
    <t>pro_patch_cdr_hyd</t>
  </si>
  <si>
    <t>pro_patch_cdr_neg</t>
  </si>
  <si>
    <t>pro_patch_cdr_pos</t>
  </si>
  <si>
    <t>pro_patch_hyd</t>
  </si>
  <si>
    <t>pro_patch_neg</t>
  </si>
  <si>
    <t>pro_patch_pos</t>
  </si>
  <si>
    <t>Normalized PSR Median MFI</t>
  </si>
  <si>
    <t>Normalized SCP Median MFI</t>
  </si>
  <si>
    <t>Normalized Ovalbumin Median MFI</t>
  </si>
  <si>
    <t>Normalized HSA Median MFI</t>
  </si>
  <si>
    <t>Bren</t>
  </si>
  <si>
    <t>Brod</t>
  </si>
  <si>
    <t>Carl</t>
  </si>
  <si>
    <t>Lenzi</t>
  </si>
  <si>
    <t>Mepo</t>
  </si>
  <si>
    <t>Nata</t>
  </si>
  <si>
    <t>Ola</t>
  </si>
  <si>
    <t>Otler</t>
  </si>
  <si>
    <t>Pani</t>
  </si>
  <si>
    <t>Pina</t>
  </si>
  <si>
    <t>Ritux</t>
  </si>
  <si>
    <t>Sim</t>
  </si>
  <si>
    <t>Tras</t>
  </si>
  <si>
    <t>Velt</t>
  </si>
  <si>
    <t>Normalized Ribonuclease A Median MFI</t>
  </si>
  <si>
    <t>Normalized GC Median MFI</t>
  </si>
  <si>
    <t>Adimab CLF</t>
  </si>
  <si>
    <t>Insulin</t>
  </si>
  <si>
    <t>Normalized Insulin Median MFI</t>
  </si>
  <si>
    <t>Normal ELISA</t>
  </si>
  <si>
    <t>Normal BVP</t>
  </si>
  <si>
    <t>SCP STDEV</t>
  </si>
  <si>
    <t>PSR STDEV</t>
  </si>
  <si>
    <t>Ovalbumin STDEV</t>
  </si>
  <si>
    <t>HAS STDEV</t>
  </si>
  <si>
    <t>Normalized SMP Median MFI</t>
  </si>
  <si>
    <t>Ratio</t>
  </si>
  <si>
    <t>Polyspecific
Control</t>
  </si>
  <si>
    <t>Specific
Control</t>
  </si>
  <si>
    <t>SMP Fill</t>
  </si>
  <si>
    <t>SCP Fill</t>
  </si>
  <si>
    <t>Flow Assay</t>
  </si>
  <si>
    <t>ELISA Assay</t>
  </si>
  <si>
    <t>ELISA Rep 1</t>
  </si>
  <si>
    <t>ELISA Rep 2</t>
  </si>
  <si>
    <t>ELISA Rep 3</t>
  </si>
  <si>
    <t>Flow Rep 1</t>
  </si>
  <si>
    <t>Flow Rep 2</t>
  </si>
  <si>
    <t>Flow Rep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</si>
</sst>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 Unicode MS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2" fontId="0" fillId="6" borderId="0" xfId="0" applyNumberFormat="1" applyFill="1"/>
    <xf numFmtId="0" fontId="0" fillId="7" borderId="0" xfId="0" applyFill="1"/>
    <xf numFmtId="0" fontId="3" fillId="5" borderId="0" xfId="0" applyFont="1" applyFill="1"/>
    <xf numFmtId="2" fontId="0" fillId="5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'SMP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34925" cap="rnd">
              <a:solidFill>
                <a:srgbClr val="D9D9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D9D9FF"/>
              </a:solidFill>
              <a:ln w="9525">
                <a:solidFill>
                  <a:srgbClr val="D9D9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Profile'!$B$3:$B$9</c:f>
              <c:numCache>
                <c:formatCode>0.00E+00</c:formatCode>
                <c:ptCount val="7"/>
                <c:pt idx="0" formatCode="General">
                  <c:v>5.0000000000000001E-3</c:v>
                </c:pt>
                <c:pt idx="1">
                  <c:v>5.0000000000000001E-3</c:v>
                </c:pt>
                <c:pt idx="2" formatCode="General">
                  <c:v>5.0000000000000001E-4</c:v>
                </c:pt>
                <c:pt idx="3" formatCode="General">
                  <c:v>5.0000000000000001E-3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8-429A-A881-DD685C3F4E7A}"/>
            </c:ext>
          </c:extLst>
        </c:ser>
        <c:ser>
          <c:idx val="1"/>
          <c:order val="1"/>
          <c:tx>
            <c:strRef>
              <c:f>'SMP Loading Profile'!$C$2</c:f>
              <c:strCache>
                <c:ptCount val="1"/>
                <c:pt idx="0">
                  <c:v>Abituzumab</c:v>
                </c:pt>
              </c:strCache>
            </c:strRef>
          </c:tx>
          <c:spPr>
            <a:ln w="34925" cap="rnd">
              <a:solidFill>
                <a:srgbClr val="ABAB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ABABFF"/>
              </a:solidFill>
              <a:ln w="9525">
                <a:solidFill>
                  <a:srgbClr val="ABAB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Profile'!$C$14:$C$20</c:f>
                <c:numCache>
                  <c:formatCode>General</c:formatCode>
                  <c:ptCount val="7"/>
                  <c:pt idx="0">
                    <c:v>8.9304800000000002E-4</c:v>
                  </c:pt>
                  <c:pt idx="1">
                    <c:v>6.4080400000000003E-4</c:v>
                  </c:pt>
                  <c:pt idx="2">
                    <c:v>5.1843099999999997E-4</c:v>
                  </c:pt>
                  <c:pt idx="3">
                    <c:v>4.3956399999999998E-4</c:v>
                  </c:pt>
                  <c:pt idx="4">
                    <c:v>3.4341500000000002E-4</c:v>
                  </c:pt>
                  <c:pt idx="5">
                    <c:v>4.4779299999999999E-4</c:v>
                  </c:pt>
                  <c:pt idx="6">
                    <c:v>3.6288500000000002E-4</c:v>
                  </c:pt>
                </c:numCache>
              </c:numRef>
            </c:plus>
            <c:minus>
              <c:numRef>
                <c:f>'SMP Loading Profile'!$C$14:$C$20</c:f>
                <c:numCache>
                  <c:formatCode>General</c:formatCode>
                  <c:ptCount val="7"/>
                  <c:pt idx="0">
                    <c:v>8.9304800000000002E-4</c:v>
                  </c:pt>
                  <c:pt idx="1">
                    <c:v>6.4080400000000003E-4</c:v>
                  </c:pt>
                  <c:pt idx="2">
                    <c:v>5.1843099999999997E-4</c:v>
                  </c:pt>
                  <c:pt idx="3">
                    <c:v>4.3956399999999998E-4</c:v>
                  </c:pt>
                  <c:pt idx="4">
                    <c:v>3.4341500000000002E-4</c:v>
                  </c:pt>
                  <c:pt idx="5">
                    <c:v>4.4779299999999999E-4</c:v>
                  </c:pt>
                  <c:pt idx="6">
                    <c:v>3.6288500000000002E-4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Profile'!$C$3:$C$9</c:f>
              <c:numCache>
                <c:formatCode>General</c:formatCode>
                <c:ptCount val="7"/>
                <c:pt idx="0">
                  <c:v>6.6668509999999997E-3</c:v>
                </c:pt>
                <c:pt idx="1">
                  <c:v>3.382117E-3</c:v>
                </c:pt>
                <c:pt idx="2">
                  <c:v>2.1187440000000001E-3</c:v>
                </c:pt>
                <c:pt idx="3">
                  <c:v>7.9378700000000001E-4</c:v>
                </c:pt>
                <c:pt idx="4">
                  <c:v>1.14898E-3</c:v>
                </c:pt>
                <c:pt idx="5">
                  <c:v>1.096938E-3</c:v>
                </c:pt>
                <c:pt idx="6">
                  <c:v>8.8257600000000004E-4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8-429A-A881-DD685C3F4E7A}"/>
            </c:ext>
          </c:extLst>
        </c:ser>
        <c:ser>
          <c:idx val="2"/>
          <c:order val="2"/>
          <c:tx>
            <c:strRef>
              <c:f>'SMP Loading Profile'!$D$2</c:f>
              <c:strCache>
                <c:ptCount val="1"/>
                <c:pt idx="0">
                  <c:v>Crenezumab</c:v>
                </c:pt>
              </c:strCache>
            </c:strRef>
          </c:tx>
          <c:spPr>
            <a:ln w="34925" cap="rnd">
              <a:solidFill>
                <a:srgbClr val="7979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7979FF"/>
              </a:solidFill>
              <a:ln w="9525">
                <a:solidFill>
                  <a:srgbClr val="7979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plus>
            <c:minus>
              <c:numRef>
                <c:f>'SMP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Profile'!$D$3:$D$9</c:f>
              <c:numCache>
                <c:formatCode>General</c:formatCode>
                <c:ptCount val="7"/>
                <c:pt idx="0">
                  <c:v>1.1992411E-2</c:v>
                </c:pt>
                <c:pt idx="1">
                  <c:v>3.7235365999999999E-2</c:v>
                </c:pt>
                <c:pt idx="2">
                  <c:v>3.9799630000000003E-2</c:v>
                </c:pt>
                <c:pt idx="3">
                  <c:v>7.0942230000000002E-3</c:v>
                </c:pt>
                <c:pt idx="4">
                  <c:v>1.362467E-3</c:v>
                </c:pt>
                <c:pt idx="5">
                  <c:v>8.3464800000000001E-4</c:v>
                </c:pt>
                <c:pt idx="6">
                  <c:v>1.807213E-3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8-429A-A881-DD685C3F4E7A}"/>
            </c:ext>
          </c:extLst>
        </c:ser>
        <c:ser>
          <c:idx val="3"/>
          <c:order val="3"/>
          <c:tx>
            <c:strRef>
              <c:f>'SMP Loading Profile'!$E$2</c:f>
              <c:strCache>
                <c:ptCount val="1"/>
                <c:pt idx="0">
                  <c:v>Duligotuzumab</c:v>
                </c:pt>
              </c:strCache>
            </c:strRef>
          </c:tx>
          <c:spPr>
            <a:ln w="34925" cap="rnd">
              <a:solidFill>
                <a:srgbClr val="3737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3737FF"/>
              </a:solidFill>
              <a:ln w="9525">
                <a:solidFill>
                  <a:srgbClr val="3737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plus>
            <c:min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Profile'!$E$3:$E$9</c:f>
              <c:numCache>
                <c:formatCode>General</c:formatCode>
                <c:ptCount val="7"/>
                <c:pt idx="0">
                  <c:v>0.53940412500000001</c:v>
                </c:pt>
                <c:pt idx="1">
                  <c:v>0.44440638199999999</c:v>
                </c:pt>
                <c:pt idx="2">
                  <c:v>0.381223478</c:v>
                </c:pt>
                <c:pt idx="3">
                  <c:v>0.18999173899999999</c:v>
                </c:pt>
                <c:pt idx="4">
                  <c:v>3.1075182E-2</c:v>
                </c:pt>
                <c:pt idx="5">
                  <c:v>3.173071E-3</c:v>
                </c:pt>
                <c:pt idx="6">
                  <c:v>1.6181279999999999E-3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68-429A-A881-DD685C3F4E7A}"/>
            </c:ext>
          </c:extLst>
        </c:ser>
        <c:ser>
          <c:idx val="4"/>
          <c:order val="4"/>
          <c:tx>
            <c:strRef>
              <c:f>'SMP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34925" cap="rnd">
              <a:solidFill>
                <a:srgbClr val="0000D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D2"/>
              </a:solidFill>
              <a:ln w="9525">
                <a:solidFill>
                  <a:srgbClr val="0000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68-429A-A881-DD685C3F4E7A}"/>
            </c:ext>
          </c:extLst>
        </c:ser>
        <c:ser>
          <c:idx val="5"/>
          <c:order val="5"/>
          <c:tx>
            <c:strRef>
              <c:f>'SMP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34925" cap="rnd">
              <a:solidFill>
                <a:srgbClr val="00009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96"/>
              </a:solidFill>
              <a:ln w="9525">
                <a:solidFill>
                  <a:srgbClr val="00009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68-429A-A881-DD685C3F4E7A}"/>
            </c:ext>
          </c:extLst>
        </c:ser>
        <c:ser>
          <c:idx val="7"/>
          <c:order val="7"/>
          <c:tx>
            <c:strRef>
              <c:f>'SMP Loading Profile'!$I$2</c:f>
              <c:strCache>
                <c:ptCount val="1"/>
                <c:pt idx="0">
                  <c:v>Matuzumab</c:v>
                </c:pt>
              </c:strCache>
            </c:strRef>
          </c:tx>
          <c:spPr>
            <a:ln w="34925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plus>
            <c:minus>
              <c:numRef>
                <c:f>'SMP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Profile'!$I$3:$I$9</c:f>
              <c:numCache>
                <c:formatCode>General</c:formatCode>
                <c:ptCount val="7"/>
                <c:pt idx="0">
                  <c:v>6.8285135999999996E-2</c:v>
                </c:pt>
                <c:pt idx="1">
                  <c:v>4.7727922999999998E-2</c:v>
                </c:pt>
                <c:pt idx="2">
                  <c:v>8.8282699999999992E-3</c:v>
                </c:pt>
                <c:pt idx="3">
                  <c:v>1.023295E-3</c:v>
                </c:pt>
                <c:pt idx="4">
                  <c:v>3.82285E-4</c:v>
                </c:pt>
                <c:pt idx="5">
                  <c:v>3.3024200000000001E-4</c:v>
                </c:pt>
                <c:pt idx="6">
                  <c:v>3.3024200000000001E-4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68-429A-A881-DD685C3F4E7A}"/>
            </c:ext>
          </c:extLst>
        </c:ser>
        <c:ser>
          <c:idx val="9"/>
          <c:order val="9"/>
          <c:tx>
            <c:strRef>
              <c:f>'SMP Loading Profile'!$K$2</c:f>
              <c:strCache>
                <c:ptCount val="1"/>
                <c:pt idx="0">
                  <c:v>Golilumab</c:v>
                </c:pt>
              </c:strCache>
            </c:strRef>
          </c:tx>
          <c:spPr>
            <a:ln w="3492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Profile'!$K$14:$K$20</c:f>
                <c:numCache>
                  <c:formatCode>General</c:formatCode>
                  <c:ptCount val="7"/>
                  <c:pt idx="0">
                    <c:v>3.3719380000000001E-3</c:v>
                  </c:pt>
                  <c:pt idx="1">
                    <c:v>3.1045959999999998E-3</c:v>
                  </c:pt>
                  <c:pt idx="2">
                    <c:v>3.3744869999999998E-3</c:v>
                  </c:pt>
                  <c:pt idx="3">
                    <c:v>3.4236119999999999E-3</c:v>
                  </c:pt>
                  <c:pt idx="4">
                    <c:v>3.594023E-3</c:v>
                  </c:pt>
                  <c:pt idx="5">
                    <c:v>3.6786050000000002E-3</c:v>
                  </c:pt>
                  <c:pt idx="6">
                    <c:v>3.5826650000000001E-3</c:v>
                  </c:pt>
                </c:numCache>
              </c:numRef>
            </c:plus>
            <c:minus>
              <c:numRef>
                <c:f>'SMP Loading Profile'!$K$14:$K$20</c:f>
                <c:numCache>
                  <c:formatCode>General</c:formatCode>
                  <c:ptCount val="7"/>
                  <c:pt idx="0">
                    <c:v>3.3719380000000001E-3</c:v>
                  </c:pt>
                  <c:pt idx="1">
                    <c:v>3.1045959999999998E-3</c:v>
                  </c:pt>
                  <c:pt idx="2">
                    <c:v>3.3744869999999998E-3</c:v>
                  </c:pt>
                  <c:pt idx="3">
                    <c:v>3.4236119999999999E-3</c:v>
                  </c:pt>
                  <c:pt idx="4">
                    <c:v>3.594023E-3</c:v>
                  </c:pt>
                  <c:pt idx="5">
                    <c:v>3.6786050000000002E-3</c:v>
                  </c:pt>
                  <c:pt idx="6">
                    <c:v>3.5826650000000001E-3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Profile'!$K$3:$K$9</c:f>
              <c:numCache>
                <c:formatCode>General</c:formatCode>
                <c:ptCount val="7"/>
                <c:pt idx="0">
                  <c:v>3.1167619999999999E-3</c:v>
                </c:pt>
                <c:pt idx="1">
                  <c:v>1.2500020000000001E-3</c:v>
                </c:pt>
                <c:pt idx="2">
                  <c:v>1.3030100000000001E-4</c:v>
                </c:pt>
                <c:pt idx="3">
                  <c:v>-5.3423499999999998E-4</c:v>
                </c:pt>
                <c:pt idx="4">
                  <c:v>-1.16692E-4</c:v>
                </c:pt>
                <c:pt idx="5">
                  <c:v>3.2026199999999998E-4</c:v>
                </c:pt>
                <c:pt idx="6">
                  <c:v>3.9171600000000002E-4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F68-429A-A881-DD685C3F4E7A}"/>
            </c:ext>
          </c:extLst>
        </c:ser>
        <c:ser>
          <c:idx val="10"/>
          <c:order val="10"/>
          <c:tx>
            <c:strRef>
              <c:f>'SMP Loading Profile'!$L$2</c:f>
              <c:strCache>
                <c:ptCount val="1"/>
                <c:pt idx="0">
                  <c:v>Visilizumab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plus>
            <c:min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Profile'!$L$3:$L$9</c:f>
              <c:numCache>
                <c:formatCode>General</c:formatCode>
                <c:ptCount val="7"/>
                <c:pt idx="0">
                  <c:v>0.77406452699999995</c:v>
                </c:pt>
                <c:pt idx="1">
                  <c:v>0.78636447499999995</c:v>
                </c:pt>
                <c:pt idx="2">
                  <c:v>0.77512325699999995</c:v>
                </c:pt>
                <c:pt idx="3">
                  <c:v>0.66592278699999996</c:v>
                </c:pt>
                <c:pt idx="4">
                  <c:v>1.8010313E-2</c:v>
                </c:pt>
                <c:pt idx="5">
                  <c:v>4.9580100000000003E-4</c:v>
                </c:pt>
                <c:pt idx="6">
                  <c:v>6.3827199999999995E-4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68-429A-A881-DD685C3F4E7A}"/>
            </c:ext>
          </c:extLst>
        </c:ser>
        <c:ser>
          <c:idx val="16"/>
          <c:order val="16"/>
          <c:tx>
            <c:strRef>
              <c:f>'SMP Loading Profile'!$R$2</c:f>
              <c:strCache>
                <c:ptCount val="1"/>
                <c:pt idx="0">
                  <c:v>Ganitumab</c:v>
                </c:pt>
              </c:strCache>
            </c:strRef>
          </c:tx>
          <c:spPr>
            <a:ln w="34925" cap="rnd">
              <a:solidFill>
                <a:srgbClr val="DA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DA0000"/>
              </a:solidFill>
              <a:ln w="9525">
                <a:solidFill>
                  <a:srgbClr val="DA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plus>
            <c:minus>
              <c:numRef>
                <c:f>'SMP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Profile'!$R$3:$R$9</c:f>
              <c:numCache>
                <c:formatCode>General</c:formatCode>
                <c:ptCount val="7"/>
                <c:pt idx="0">
                  <c:v>0.94306287799999999</c:v>
                </c:pt>
                <c:pt idx="1">
                  <c:v>0.95845407000000005</c:v>
                </c:pt>
                <c:pt idx="2">
                  <c:v>0.97317824100000005</c:v>
                </c:pt>
                <c:pt idx="3">
                  <c:v>0.95845407000000005</c:v>
                </c:pt>
                <c:pt idx="4">
                  <c:v>0.65643455900000003</c:v>
                </c:pt>
                <c:pt idx="5">
                  <c:v>9.01799E-3</c:v>
                </c:pt>
                <c:pt idx="6">
                  <c:v>2.138867E-3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F68-429A-A881-DD685C3F4E7A}"/>
            </c:ext>
          </c:extLst>
        </c:ser>
        <c:ser>
          <c:idx val="17"/>
          <c:order val="17"/>
          <c:tx>
            <c:strRef>
              <c:f>'SMP Loading Profile'!$S$2</c:f>
              <c:strCache>
                <c:ptCount val="1"/>
                <c:pt idx="0">
                  <c:v>Bococizumab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plus>
            <c:minus>
              <c:numRef>
                <c:f>'SMP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Profile'!$S$3:$S$9</c:f>
              <c:numCache>
                <c:formatCode>General</c:formatCode>
                <c:ptCount val="7"/>
                <c:pt idx="0">
                  <c:v>1.048282739</c:v>
                </c:pt>
                <c:pt idx="1">
                  <c:v>1.0650990419999999</c:v>
                </c:pt>
                <c:pt idx="2">
                  <c:v>1.0650990419999999</c:v>
                </c:pt>
                <c:pt idx="3">
                  <c:v>0.98854908100000005</c:v>
                </c:pt>
                <c:pt idx="4">
                  <c:v>0.52687142799999998</c:v>
                </c:pt>
                <c:pt idx="5">
                  <c:v>3.4138719999999997E-2</c:v>
                </c:pt>
                <c:pt idx="6">
                  <c:v>2.4373300000000001E-3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68-429A-A881-DD685C3F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'SMP Loading Profile'!$H$2</c15:sqref>
                        </c15:formulaRef>
                      </c:ext>
                    </c:extLst>
                    <c:strCache>
                      <c:ptCount val="1"/>
                      <c:pt idx="0">
                        <c:v>Ibalizumab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'SMP Loading Profile'!$H$3:$H$9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-1.0751630000000001E-3</c:v>
                      </c:pt>
                      <c:pt idx="1">
                        <c:v>-1.1317580000000001E-3</c:v>
                      </c:pt>
                      <c:pt idx="2">
                        <c:v>-7.9022200000000004E-4</c:v>
                      </c:pt>
                      <c:pt idx="3">
                        <c:v>-4.4824799999999999E-4</c:v>
                      </c:pt>
                      <c:pt idx="4">
                        <c:v>4.3312599999999999E-4</c:v>
                      </c:pt>
                      <c:pt idx="5">
                        <c:v>1.3117700000000001E-4</c:v>
                      </c:pt>
                      <c:pt idx="6">
                        <c:v>3.0671600000000001E-4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CF68-429A-A881-DD685C3F4E7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Profile'!$J$2</c15:sqref>
                        </c15:formulaRef>
                      </c:ext>
                    </c:extLst>
                    <c:strCache>
                      <c:ptCount val="1"/>
                      <c:pt idx="0">
                        <c:v>Tremelimumab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8.6538896000000004E-2</c:v>
                      </c:pt>
                      <c:pt idx="1">
                        <c:v>2.3012766E-2</c:v>
                      </c:pt>
                      <c:pt idx="2">
                        <c:v>4.182781E-3</c:v>
                      </c:pt>
                      <c:pt idx="3">
                        <c:v>-6.1100499999999997E-4</c:v>
                      </c:pt>
                      <c:pt idx="4" formatCode="0.00E+00">
                        <c:v>-5.96594E-5</c:v>
                      </c:pt>
                      <c:pt idx="5">
                        <c:v>1.7822899999999999E-4</c:v>
                      </c:pt>
                      <c:pt idx="6">
                        <c:v>2.7320900000000001E-4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68-429A-A881-DD685C3F4E7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Profile'!$M$2</c15:sqref>
                        </c15:formulaRef>
                      </c:ext>
                    </c:extLst>
                    <c:strCache>
                      <c:ptCount val="1"/>
                      <c:pt idx="0">
                        <c:v>Patritumab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0.52577258000000004</c:v>
                      </c:pt>
                      <c:pt idx="1">
                        <c:v>0.63762696699999999</c:v>
                      </c:pt>
                      <c:pt idx="2">
                        <c:v>0.665898188</c:v>
                      </c:pt>
                      <c:pt idx="3">
                        <c:v>0.58119199799999999</c:v>
                      </c:pt>
                      <c:pt idx="4">
                        <c:v>0.177910084</c:v>
                      </c:pt>
                      <c:pt idx="5">
                        <c:v>1.973973E-3</c:v>
                      </c:pt>
                      <c:pt idx="6">
                        <c:v>8.3733699999999996E-4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F68-429A-A881-DD685C3F4E7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Profile'!$N$2</c15:sqref>
                        </c15:formulaRef>
                      </c:ext>
                    </c:extLst>
                    <c:strCache>
                      <c:ptCount val="1"/>
                      <c:pt idx="0">
                        <c:v>Ficlatuzumab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9.1531960000000006E-3</c:v>
                      </c:pt>
                      <c:pt idx="1">
                        <c:v>6.7915129999999999E-3</c:v>
                      </c:pt>
                      <c:pt idx="2">
                        <c:v>4.8215489999999996E-3</c:v>
                      </c:pt>
                      <c:pt idx="3">
                        <c:v>1.8774410000000001E-3</c:v>
                      </c:pt>
                      <c:pt idx="4">
                        <c:v>8.8153999999999999E-4</c:v>
                      </c:pt>
                      <c:pt idx="5">
                        <c:v>9.0313399999999999E-4</c:v>
                      </c:pt>
                      <c:pt idx="6">
                        <c:v>8.5338999999999999E-4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68-429A-A881-DD685C3F4E7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Profile'!$O$2</c15:sqref>
                        </c15:formulaRef>
                      </c:ext>
                    </c:extLst>
                    <c:strCache>
                      <c:ptCount val="1"/>
                      <c:pt idx="0">
                        <c:v>Romosozumab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2.5377033E-2</c:v>
                      </c:pt>
                      <c:pt idx="1">
                        <c:v>1.9686753000000001E-2</c:v>
                      </c:pt>
                      <c:pt idx="2">
                        <c:v>1.2193804000000001E-2</c:v>
                      </c:pt>
                      <c:pt idx="3">
                        <c:v>2.5921410000000001E-3</c:v>
                      </c:pt>
                      <c:pt idx="4">
                        <c:v>1.2791650000000001E-3</c:v>
                      </c:pt>
                      <c:pt idx="5">
                        <c:v>1.0521199999999999E-3</c:v>
                      </c:pt>
                      <c:pt idx="6">
                        <c:v>8.3179599999999999E-4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F68-429A-A881-DD685C3F4E7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Profile'!$P$2</c15:sqref>
                        </c15:formulaRef>
                      </c:ext>
                    </c:extLst>
                    <c:strCache>
                      <c:ptCount val="1"/>
                      <c:pt idx="0">
                        <c:v>Atezolimab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1.9217299999999999E-4</c:v>
                      </c:pt>
                      <c:pt idx="1">
                        <c:v>-1.4963899999999999E-4</c:v>
                      </c:pt>
                      <c:pt idx="2" formatCode="0.00E+00">
                        <c:v>-4.9662300000000001E-5</c:v>
                      </c:pt>
                      <c:pt idx="3">
                        <c:v>2.9805499999999998E-4</c:v>
                      </c:pt>
                      <c:pt idx="4">
                        <c:v>6.8912200000000002E-4</c:v>
                      </c:pt>
                      <c:pt idx="5">
                        <c:v>1.2012699999999999E-3</c:v>
                      </c:pt>
                      <c:pt idx="6">
                        <c:v>1.2012699999999999E-3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68-429A-A881-DD685C3F4E7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Profile'!$Q$2</c15:sqref>
                        </c15:formulaRef>
                      </c:ext>
                    </c:extLst>
                    <c:strCache>
                      <c:ptCount val="1"/>
                      <c:pt idx="0">
                        <c:v>Radretumab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Profile'!$Q$3:$Q$9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-3.4140499999999997E-4</c:v>
                      </c:pt>
                      <c:pt idx="1">
                        <c:v>-3.9163799999999998E-4</c:v>
                      </c:pt>
                      <c:pt idx="2" formatCode="0.00E+00">
                        <c:v>-4.3186499999999997E-5</c:v>
                      </c:pt>
                      <c:pt idx="3" formatCode="0.00E+00">
                        <c:v>2.8150600000000001E-5</c:v>
                      </c:pt>
                      <c:pt idx="4">
                        <c:v>6.1770399999999995E-4</c:v>
                      </c:pt>
                      <c:pt idx="5">
                        <c:v>1.179514E-3</c:v>
                      </c:pt>
                      <c:pt idx="6">
                        <c:v>1.179514E-3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68-429A-A881-DD685C3F4E7A}"/>
                  </c:ext>
                </c:extLst>
              </c15:ser>
            </c15:filteredScatterSeries>
          </c:ext>
        </c:extLst>
      </c:scatterChart>
      <c:valAx>
        <c:axId val="568411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[mAb]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008"/>
        <c:crosses val="autoZero"/>
        <c:crossBetween val="midCat"/>
      </c:valAx>
      <c:valAx>
        <c:axId val="568411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SMP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85633692340169"/>
          <c:y val="3.4432607688744794E-2"/>
          <c:w val="0.22903279331462878"/>
          <c:h val="0.7289871854253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84733158355207"/>
          <c:y val="5.4305555555555558E-2"/>
          <c:w val="0.76081933508311472"/>
          <c:h val="0.685659722222222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Assays'!$G$2:$G$33</c:f>
              <c:numCache>
                <c:formatCode>General</c:formatCode>
                <c:ptCount val="32"/>
                <c:pt idx="0">
                  <c:v>0.98</c:v>
                </c:pt>
                <c:pt idx="1">
                  <c:v>1.1299999999999999</c:v>
                </c:pt>
                <c:pt idx="2">
                  <c:v>0.99</c:v>
                </c:pt>
                <c:pt idx="3">
                  <c:v>1.06</c:v>
                </c:pt>
                <c:pt idx="4">
                  <c:v>1.1299999999999999</c:v>
                </c:pt>
                <c:pt idx="5">
                  <c:v>1.06</c:v>
                </c:pt>
                <c:pt idx="6">
                  <c:v>1.17</c:v>
                </c:pt>
                <c:pt idx="7">
                  <c:v>1.06</c:v>
                </c:pt>
                <c:pt idx="8">
                  <c:v>1.01</c:v>
                </c:pt>
                <c:pt idx="9">
                  <c:v>1.06</c:v>
                </c:pt>
                <c:pt idx="10">
                  <c:v>0.89</c:v>
                </c:pt>
                <c:pt idx="11">
                  <c:v>1.27</c:v>
                </c:pt>
                <c:pt idx="12">
                  <c:v>1.29</c:v>
                </c:pt>
                <c:pt idx="13">
                  <c:v>1.1299999999999999</c:v>
                </c:pt>
                <c:pt idx="14">
                  <c:v>1.26</c:v>
                </c:pt>
                <c:pt idx="15">
                  <c:v>1.21</c:v>
                </c:pt>
                <c:pt idx="16">
                  <c:v>1.1399999999999999</c:v>
                </c:pt>
                <c:pt idx="17">
                  <c:v>2.76</c:v>
                </c:pt>
                <c:pt idx="18">
                  <c:v>1.31</c:v>
                </c:pt>
                <c:pt idx="19">
                  <c:v>4.21</c:v>
                </c:pt>
                <c:pt idx="20">
                  <c:v>1.48</c:v>
                </c:pt>
                <c:pt idx="21">
                  <c:v>8.5399999999999991</c:v>
                </c:pt>
                <c:pt idx="22">
                  <c:v>6.01</c:v>
                </c:pt>
                <c:pt idx="23">
                  <c:v>1.19</c:v>
                </c:pt>
                <c:pt idx="24">
                  <c:v>1.88</c:v>
                </c:pt>
                <c:pt idx="25">
                  <c:v>1.32</c:v>
                </c:pt>
                <c:pt idx="26">
                  <c:v>2.35</c:v>
                </c:pt>
                <c:pt idx="27">
                  <c:v>1.3</c:v>
                </c:pt>
                <c:pt idx="28">
                  <c:v>3.3</c:v>
                </c:pt>
                <c:pt idx="29">
                  <c:v>14.46</c:v>
                </c:pt>
                <c:pt idx="30">
                  <c:v>13.5</c:v>
                </c:pt>
                <c:pt idx="31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1-4ED3-B9A4-6305460F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7576"/>
        <c:axId val="549649048"/>
      </c:scatterChart>
      <c:valAx>
        <c:axId val="54965757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549649048"/>
        <c:crosses val="autoZero"/>
        <c:crossBetween val="midCat"/>
        <c:majorUnit val="0.2"/>
      </c:valAx>
      <c:valAx>
        <c:axId val="549649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54965757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68985126859144"/>
          <c:y val="5.0781113298337704E-2"/>
          <c:w val="0.74782414698162725"/>
          <c:h val="0.70761454646690614"/>
        </c:manualLayout>
      </c:layout>
      <c:scatterChart>
        <c:scatterStyle val="lineMarker"/>
        <c:varyColors val="0"/>
        <c:ser>
          <c:idx val="1"/>
          <c:order val="0"/>
          <c:tx>
            <c:v>SCP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'Reagents - Corr Assays'!$Z$2:$Z$33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5.6560914620050595E-5</c:v>
                  </c:pt>
                  <c:pt idx="2">
                    <c:v>1.3482246336900903E-3</c:v>
                  </c:pt>
                  <c:pt idx="3">
                    <c:v>1.5903287421154703E-2</c:v>
                  </c:pt>
                  <c:pt idx="4">
                    <c:v>5.47303317081833E-5</c:v>
                  </c:pt>
                  <c:pt idx="5">
                    <c:v>6.5504069073475349E-2</c:v>
                  </c:pt>
                  <c:pt idx="6">
                    <c:v>3.8190535071617608E-4</c:v>
                  </c:pt>
                  <c:pt idx="8">
                    <c:v>2.0111406334647215E-4</c:v>
                  </c:pt>
                  <c:pt idx="10">
                    <c:v>2.0876579257427214E-6</c:v>
                  </c:pt>
                  <c:pt idx="11">
                    <c:v>1.4527765636274191E-4</c:v>
                  </c:pt>
                  <c:pt idx="12">
                    <c:v>1.4248103703706522E-3</c:v>
                  </c:pt>
                  <c:pt idx="13">
                    <c:v>8.2071303167594693E-3</c:v>
                  </c:pt>
                  <c:pt idx="14">
                    <c:v>1.094606634163666E-4</c:v>
                  </c:pt>
                  <c:pt idx="15">
                    <c:v>0.10972327505558666</c:v>
                  </c:pt>
                  <c:pt idx="16">
                    <c:v>2.3487540551842056E-2</c:v>
                  </c:pt>
                  <c:pt idx="17">
                    <c:v>1.7436484601883871E-2</c:v>
                  </c:pt>
                  <c:pt idx="18">
                    <c:v>0.11281994906793555</c:v>
                  </c:pt>
                  <c:pt idx="19">
                    <c:v>3.5716883978457917E-2</c:v>
                  </c:pt>
                  <c:pt idx="20">
                    <c:v>4.6810922218533932E-2</c:v>
                  </c:pt>
                  <c:pt idx="21">
                    <c:v>8.3318926461270607E-2</c:v>
                  </c:pt>
                  <c:pt idx="22">
                    <c:v>4.7290034510293608E-2</c:v>
                  </c:pt>
                  <c:pt idx="23">
                    <c:v>6.4751237834389089E-2</c:v>
                  </c:pt>
                  <c:pt idx="24">
                    <c:v>1.9487522988539022E-2</c:v>
                  </c:pt>
                  <c:pt idx="25">
                    <c:v>3.66721959131679E-2</c:v>
                  </c:pt>
                  <c:pt idx="26">
                    <c:v>0.29961677319735747</c:v>
                  </c:pt>
                  <c:pt idx="27">
                    <c:v>8.580376741658792E-2</c:v>
                  </c:pt>
                  <c:pt idx="28">
                    <c:v>5.3795632379212935E-2</c:v>
                  </c:pt>
                  <c:pt idx="29">
                    <c:v>5.777666731517808E-3</c:v>
                  </c:pt>
                  <c:pt idx="30">
                    <c:v>7.7529003248448095E-2</c:v>
                  </c:pt>
                  <c:pt idx="31">
                    <c:v>0</c:v>
                  </c:pt>
                </c:numCache>
              </c:numRef>
            </c:plus>
            <c:minus>
              <c:numRef>
                <c:f>'Reagents - Corr Assays'!$Z$2:$Z$33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5.6560914620050595E-5</c:v>
                  </c:pt>
                  <c:pt idx="2">
                    <c:v>1.3482246336900903E-3</c:v>
                  </c:pt>
                  <c:pt idx="3">
                    <c:v>1.5903287421154703E-2</c:v>
                  </c:pt>
                  <c:pt idx="4">
                    <c:v>5.47303317081833E-5</c:v>
                  </c:pt>
                  <c:pt idx="5">
                    <c:v>6.5504069073475349E-2</c:v>
                  </c:pt>
                  <c:pt idx="6">
                    <c:v>3.8190535071617608E-4</c:v>
                  </c:pt>
                  <c:pt idx="8">
                    <c:v>2.0111406334647215E-4</c:v>
                  </c:pt>
                  <c:pt idx="10">
                    <c:v>2.0876579257427214E-6</c:v>
                  </c:pt>
                  <c:pt idx="11">
                    <c:v>1.4527765636274191E-4</c:v>
                  </c:pt>
                  <c:pt idx="12">
                    <c:v>1.4248103703706522E-3</c:v>
                  </c:pt>
                  <c:pt idx="13">
                    <c:v>8.2071303167594693E-3</c:v>
                  </c:pt>
                  <c:pt idx="14">
                    <c:v>1.094606634163666E-4</c:v>
                  </c:pt>
                  <c:pt idx="15">
                    <c:v>0.10972327505558666</c:v>
                  </c:pt>
                  <c:pt idx="16">
                    <c:v>2.3487540551842056E-2</c:v>
                  </c:pt>
                  <c:pt idx="17">
                    <c:v>1.7436484601883871E-2</c:v>
                  </c:pt>
                  <c:pt idx="18">
                    <c:v>0.11281994906793555</c:v>
                  </c:pt>
                  <c:pt idx="19">
                    <c:v>3.5716883978457917E-2</c:v>
                  </c:pt>
                  <c:pt idx="20">
                    <c:v>4.6810922218533932E-2</c:v>
                  </c:pt>
                  <c:pt idx="21">
                    <c:v>8.3318926461270607E-2</c:v>
                  </c:pt>
                  <c:pt idx="22">
                    <c:v>4.7290034510293608E-2</c:v>
                  </c:pt>
                  <c:pt idx="23">
                    <c:v>6.4751237834389089E-2</c:v>
                  </c:pt>
                  <c:pt idx="24">
                    <c:v>1.9487522988539022E-2</c:v>
                  </c:pt>
                  <c:pt idx="25">
                    <c:v>3.66721959131679E-2</c:v>
                  </c:pt>
                  <c:pt idx="26">
                    <c:v>0.29961677319735747</c:v>
                  </c:pt>
                  <c:pt idx="27">
                    <c:v>8.580376741658792E-2</c:v>
                  </c:pt>
                  <c:pt idx="28">
                    <c:v>5.3795632379212935E-2</c:v>
                  </c:pt>
                  <c:pt idx="29">
                    <c:v>5.777666731517808E-3</c:v>
                  </c:pt>
                  <c:pt idx="30">
                    <c:v>7.7529003248448095E-2</c:v>
                  </c:pt>
                  <c:pt idx="3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Assays'!$M$2:$M$33</c:f>
              <c:numCache>
                <c:formatCode>0.00</c:formatCode>
                <c:ptCount val="32"/>
                <c:pt idx="0">
                  <c:v>0</c:v>
                </c:pt>
                <c:pt idx="1">
                  <c:v>1.2429113772024244E-4</c:v>
                </c:pt>
                <c:pt idx="2">
                  <c:v>1.0982489089250654E-3</c:v>
                </c:pt>
                <c:pt idx="3">
                  <c:v>0.15716525037310472</c:v>
                </c:pt>
                <c:pt idx="4">
                  <c:v>3.1598571744557146E-5</c:v>
                </c:pt>
                <c:pt idx="5">
                  <c:v>0.33103917826491319</c:v>
                </c:pt>
                <c:pt idx="6">
                  <c:v>2.0329583391256617E-3</c:v>
                </c:pt>
                <c:pt idx="7">
                  <c:v>4.4507574324339017E-3</c:v>
                </c:pt>
                <c:pt idx="8">
                  <c:v>3.4198633631368015E-4</c:v>
                </c:pt>
                <c:pt idx="9">
                  <c:v>6.5238200004540808E-4</c:v>
                </c:pt>
                <c:pt idx="10">
                  <c:v>9.269256597568529E-5</c:v>
                </c:pt>
                <c:pt idx="11">
                  <c:v>1.2500263261775241E-4</c:v>
                </c:pt>
                <c:pt idx="12">
                  <c:v>9.1425543133417117E-4</c:v>
                </c:pt>
                <c:pt idx="13">
                  <c:v>5.9749960367515608E-3</c:v>
                </c:pt>
                <c:pt idx="14">
                  <c:v>6.3197143489114292E-5</c:v>
                </c:pt>
                <c:pt idx="15">
                  <c:v>0.42317772048198493</c:v>
                </c:pt>
                <c:pt idx="16">
                  <c:v>0.34777574787398141</c:v>
                </c:pt>
                <c:pt idx="17">
                  <c:v>8.5617239187349689E-2</c:v>
                </c:pt>
                <c:pt idx="18">
                  <c:v>6.7470817113382556E-2</c:v>
                </c:pt>
                <c:pt idx="19">
                  <c:v>0.63349821271245821</c:v>
                </c:pt>
                <c:pt idx="20">
                  <c:v>0.82985392865818286</c:v>
                </c:pt>
                <c:pt idx="21">
                  <c:v>0.18748034338164984</c:v>
                </c:pt>
                <c:pt idx="22">
                  <c:v>0.78164331610580662</c:v>
                </c:pt>
                <c:pt idx="23">
                  <c:v>1.0710384956153953</c:v>
                </c:pt>
                <c:pt idx="24">
                  <c:v>0.56150349779296338</c:v>
                </c:pt>
                <c:pt idx="25">
                  <c:v>0.93513796423897733</c:v>
                </c:pt>
                <c:pt idx="26">
                  <c:v>0.47185184525873414</c:v>
                </c:pt>
                <c:pt idx="27">
                  <c:v>0.81955676004387679</c:v>
                </c:pt>
                <c:pt idx="28">
                  <c:v>0.75894157938798756</c:v>
                </c:pt>
                <c:pt idx="29">
                  <c:v>0.44820251487781482</c:v>
                </c:pt>
                <c:pt idx="30">
                  <c:v>1.2822359181245286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4-42E8-AB8C-113B2DD9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36488"/>
        <c:axId val="676443704"/>
      </c:scatterChart>
      <c:valAx>
        <c:axId val="67643648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43704"/>
        <c:crossesAt val="-0.4"/>
        <c:crossBetween val="midCat"/>
        <c:majorUnit val="0.2"/>
      </c:valAx>
      <c:valAx>
        <c:axId val="676443704"/>
        <c:scaling>
          <c:orientation val="minMax"/>
          <c:max val="1.4"/>
          <c:min val="-0.2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36488"/>
        <c:crosses val="autoZero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4028871391076"/>
          <c:y val="5.4305555555555558E-2"/>
          <c:w val="0.75526377952755908"/>
          <c:h val="0.68565972222222227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Assays'!$H$2:$H$33</c:f>
              <c:numCache>
                <c:formatCode>General</c:formatCode>
                <c:ptCount val="32"/>
                <c:pt idx="0">
                  <c:v>1.26</c:v>
                </c:pt>
                <c:pt idx="1">
                  <c:v>1.23</c:v>
                </c:pt>
                <c:pt idx="2">
                  <c:v>1.1299999999999999</c:v>
                </c:pt>
                <c:pt idx="3">
                  <c:v>1.03</c:v>
                </c:pt>
                <c:pt idx="4">
                  <c:v>1.05</c:v>
                </c:pt>
                <c:pt idx="5">
                  <c:v>1.52</c:v>
                </c:pt>
                <c:pt idx="6">
                  <c:v>1.78</c:v>
                </c:pt>
                <c:pt idx="7">
                  <c:v>1.18</c:v>
                </c:pt>
                <c:pt idx="8">
                  <c:v>1.47</c:v>
                </c:pt>
                <c:pt idx="9">
                  <c:v>1.34</c:v>
                </c:pt>
                <c:pt idx="10">
                  <c:v>1.21</c:v>
                </c:pt>
                <c:pt idx="11">
                  <c:v>2.4900000000000002</c:v>
                </c:pt>
                <c:pt idx="12">
                  <c:v>6.2</c:v>
                </c:pt>
                <c:pt idx="13">
                  <c:v>2.78</c:v>
                </c:pt>
                <c:pt idx="14">
                  <c:v>3.29</c:v>
                </c:pt>
                <c:pt idx="15">
                  <c:v>1.97</c:v>
                </c:pt>
                <c:pt idx="16">
                  <c:v>2.72</c:v>
                </c:pt>
                <c:pt idx="17">
                  <c:v>8.8800000000000008</c:v>
                </c:pt>
                <c:pt idx="18">
                  <c:v>2.71</c:v>
                </c:pt>
                <c:pt idx="19">
                  <c:v>2.2400000000000002</c:v>
                </c:pt>
                <c:pt idx="20">
                  <c:v>2.93</c:v>
                </c:pt>
                <c:pt idx="21">
                  <c:v>9.6300000000000008</c:v>
                </c:pt>
                <c:pt idx="22">
                  <c:v>10.41</c:v>
                </c:pt>
                <c:pt idx="23">
                  <c:v>2.93</c:v>
                </c:pt>
                <c:pt idx="24">
                  <c:v>4.8</c:v>
                </c:pt>
                <c:pt idx="25">
                  <c:v>2.58</c:v>
                </c:pt>
                <c:pt idx="26">
                  <c:v>4.3499999999999996</c:v>
                </c:pt>
                <c:pt idx="27">
                  <c:v>4.91</c:v>
                </c:pt>
                <c:pt idx="28">
                  <c:v>8.33</c:v>
                </c:pt>
                <c:pt idx="29">
                  <c:v>19.600000000000001</c:v>
                </c:pt>
                <c:pt idx="30">
                  <c:v>18.88</c:v>
                </c:pt>
                <c:pt idx="31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6-42A4-896E-3081428A4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657576"/>
        <c:axId val="549649048"/>
      </c:scatterChart>
      <c:valAx>
        <c:axId val="54965757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549649048"/>
        <c:crosses val="autoZero"/>
        <c:crossBetween val="midCat"/>
        <c:majorUnit val="0.2"/>
      </c:valAx>
      <c:valAx>
        <c:axId val="549649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549657576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25437445319336"/>
          <c:y val="5.0746391076115484E-2"/>
          <c:w val="0.75478740157480317"/>
          <c:h val="0.7134090660542431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5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[1]Sheet1!$K$2:$K$33</c:f>
                <c:numCache>
                  <c:formatCode>General</c:formatCode>
                  <c:ptCount val="32"/>
                  <c:pt idx="0">
                    <c:v>6.6098830572355206E-3</c:v>
                  </c:pt>
                  <c:pt idx="1">
                    <c:v>1.4295934649461906E-2</c:v>
                  </c:pt>
                  <c:pt idx="2">
                    <c:v>1.4295934649461906E-2</c:v>
                  </c:pt>
                  <c:pt idx="3">
                    <c:v>0</c:v>
                  </c:pt>
                  <c:pt idx="4">
                    <c:v>1.7946052130840866E-2</c:v>
                  </c:pt>
                  <c:pt idx="5">
                    <c:v>7.77394607766027E-3</c:v>
                  </c:pt>
                  <c:pt idx="6">
                    <c:v>1.8295711173059167E-2</c:v>
                  </c:pt>
                  <c:pt idx="7">
                    <c:v>2.6853500892540731E-2</c:v>
                  </c:pt>
                  <c:pt idx="8">
                    <c:v>1.4539654249422234E-2</c:v>
                  </c:pt>
                  <c:pt idx="9">
                    <c:v>2.4139244813415801E-2</c:v>
                  </c:pt>
                  <c:pt idx="10">
                    <c:v>2.3656327168757037E-2</c:v>
                  </c:pt>
                  <c:pt idx="11">
                    <c:v>2.5609699281719977E-2</c:v>
                  </c:pt>
                  <c:pt idx="12">
                    <c:v>2.5653861674250017E-2</c:v>
                  </c:pt>
                  <c:pt idx="13">
                    <c:v>4.1811102598899579E-2</c:v>
                  </c:pt>
                  <c:pt idx="14">
                    <c:v>3.5736154624447951E-2</c:v>
                  </c:pt>
                  <c:pt idx="15">
                    <c:v>1.6967405558074546E-2</c:v>
                  </c:pt>
                  <c:pt idx="16">
                    <c:v>6.6937399575332082E-2</c:v>
                  </c:pt>
                  <c:pt idx="17">
                    <c:v>0.10159247122838475</c:v>
                  </c:pt>
                  <c:pt idx="18">
                    <c:v>0.24072795416753867</c:v>
                  </c:pt>
                  <c:pt idx="19">
                    <c:v>7.0661189010856135E-2</c:v>
                  </c:pt>
                  <c:pt idx="20">
                    <c:v>0.28156867393085933</c:v>
                  </c:pt>
                  <c:pt idx="21">
                    <c:v>6.0074100514665038E-2</c:v>
                  </c:pt>
                  <c:pt idx="22">
                    <c:v>7.9864573687530596E-2</c:v>
                  </c:pt>
                  <c:pt idx="23">
                    <c:v>5.9831897070388267E-2</c:v>
                  </c:pt>
                  <c:pt idx="24">
                    <c:v>0</c:v>
                  </c:pt>
                  <c:pt idx="25">
                    <c:v>0.13422143580788021</c:v>
                  </c:pt>
                  <c:pt idx="26">
                    <c:v>0.20887528955742926</c:v>
                  </c:pt>
                  <c:pt idx="27">
                    <c:v>6.0511788909995097E-2</c:v>
                  </c:pt>
                  <c:pt idx="28">
                    <c:v>7.2571476604242346E-2</c:v>
                  </c:pt>
                  <c:pt idx="29">
                    <c:v>3.3042660028240661E-2</c:v>
                  </c:pt>
                  <c:pt idx="30">
                    <c:v>8.1293618035983048E-2</c:v>
                  </c:pt>
                  <c:pt idx="31">
                    <c:v>0.84352374812350006</c:v>
                  </c:pt>
                </c:numCache>
              </c:numRef>
            </c:plus>
            <c:minus>
              <c:numRef>
                <c:f>[1]Sheet1!$K$2:$K$33</c:f>
                <c:numCache>
                  <c:formatCode>General</c:formatCode>
                  <c:ptCount val="32"/>
                  <c:pt idx="0">
                    <c:v>6.6098830572355206E-3</c:v>
                  </c:pt>
                  <c:pt idx="1">
                    <c:v>1.4295934649461906E-2</c:v>
                  </c:pt>
                  <c:pt idx="2">
                    <c:v>1.4295934649461906E-2</c:v>
                  </c:pt>
                  <c:pt idx="3">
                    <c:v>0</c:v>
                  </c:pt>
                  <c:pt idx="4">
                    <c:v>1.7946052130840866E-2</c:v>
                  </c:pt>
                  <c:pt idx="5">
                    <c:v>7.77394607766027E-3</c:v>
                  </c:pt>
                  <c:pt idx="6">
                    <c:v>1.8295711173059167E-2</c:v>
                  </c:pt>
                  <c:pt idx="7">
                    <c:v>2.6853500892540731E-2</c:v>
                  </c:pt>
                  <c:pt idx="8">
                    <c:v>1.4539654249422234E-2</c:v>
                  </c:pt>
                  <c:pt idx="9">
                    <c:v>2.4139244813415801E-2</c:v>
                  </c:pt>
                  <c:pt idx="10">
                    <c:v>2.3656327168757037E-2</c:v>
                  </c:pt>
                  <c:pt idx="11">
                    <c:v>2.5609699281719977E-2</c:v>
                  </c:pt>
                  <c:pt idx="12">
                    <c:v>2.5653861674250017E-2</c:v>
                  </c:pt>
                  <c:pt idx="13">
                    <c:v>4.1811102598899579E-2</c:v>
                  </c:pt>
                  <c:pt idx="14">
                    <c:v>3.5736154624447951E-2</c:v>
                  </c:pt>
                  <c:pt idx="15">
                    <c:v>1.6967405558074546E-2</c:v>
                  </c:pt>
                  <c:pt idx="16">
                    <c:v>6.6937399575332082E-2</c:v>
                  </c:pt>
                  <c:pt idx="17">
                    <c:v>0.10159247122838475</c:v>
                  </c:pt>
                  <c:pt idx="18">
                    <c:v>0.24072795416753867</c:v>
                  </c:pt>
                  <c:pt idx="19">
                    <c:v>7.0661189010856135E-2</c:v>
                  </c:pt>
                  <c:pt idx="20">
                    <c:v>0.28156867393085933</c:v>
                  </c:pt>
                  <c:pt idx="21">
                    <c:v>6.0074100514665038E-2</c:v>
                  </c:pt>
                  <c:pt idx="22">
                    <c:v>7.9864573687530596E-2</c:v>
                  </c:pt>
                  <c:pt idx="23">
                    <c:v>5.9831897070388267E-2</c:v>
                  </c:pt>
                  <c:pt idx="24">
                    <c:v>0</c:v>
                  </c:pt>
                  <c:pt idx="25">
                    <c:v>0.13422143580788021</c:v>
                  </c:pt>
                  <c:pt idx="26">
                    <c:v>0.20887528955742926</c:v>
                  </c:pt>
                  <c:pt idx="27">
                    <c:v>6.0511788909995097E-2</c:v>
                  </c:pt>
                  <c:pt idx="28">
                    <c:v>7.2571476604242346E-2</c:v>
                  </c:pt>
                  <c:pt idx="29">
                    <c:v>3.3042660028240661E-2</c:v>
                  </c:pt>
                  <c:pt idx="30">
                    <c:v>8.1293618035983048E-2</c:v>
                  </c:pt>
                  <c:pt idx="31">
                    <c:v>0.84352374812350006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[1]Sheet1!$B$2:$B$33</c:f>
              <c:numCache>
                <c:formatCode>General</c:formatCode>
                <c:ptCount val="32"/>
                <c:pt idx="0">
                  <c:v>7.0000000000000007E-2</c:v>
                </c:pt>
                <c:pt idx="1">
                  <c:v>0</c:v>
                </c:pt>
                <c:pt idx="2">
                  <c:v>0.17</c:v>
                </c:pt>
                <c:pt idx="3">
                  <c:v>0</c:v>
                </c:pt>
                <c:pt idx="4">
                  <c:v>0.23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0.15</c:v>
                </c:pt>
                <c:pt idx="13">
                  <c:v>0</c:v>
                </c:pt>
                <c:pt idx="14">
                  <c:v>0.52</c:v>
                </c:pt>
                <c:pt idx="15">
                  <c:v>0</c:v>
                </c:pt>
                <c:pt idx="16">
                  <c:v>0.1</c:v>
                </c:pt>
                <c:pt idx="17">
                  <c:v>0.34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0.21</c:v>
                </c:pt>
                <c:pt idx="22">
                  <c:v>0.33</c:v>
                </c:pt>
                <c:pt idx="23">
                  <c:v>0.38</c:v>
                </c:pt>
                <c:pt idx="24">
                  <c:v>0.81</c:v>
                </c:pt>
                <c:pt idx="25">
                  <c:v>0.48</c:v>
                </c:pt>
                <c:pt idx="26">
                  <c:v>0.76</c:v>
                </c:pt>
                <c:pt idx="27">
                  <c:v>0.42</c:v>
                </c:pt>
                <c:pt idx="28">
                  <c:v>0.64</c:v>
                </c:pt>
                <c:pt idx="29">
                  <c:v>0.27</c:v>
                </c:pt>
                <c:pt idx="30">
                  <c:v>0.66</c:v>
                </c:pt>
                <c:pt idx="31">
                  <c:v>0.55000000000000004</c:v>
                </c:pt>
              </c:numCache>
            </c:numRef>
          </c:xVal>
          <c:yVal>
            <c:numRef>
              <c:f>[1]Sheet1!$I$2:$I$33</c:f>
              <c:numCache>
                <c:formatCode>General</c:formatCode>
                <c:ptCount val="32"/>
                <c:pt idx="0">
                  <c:v>-1.0234400337111127E-2</c:v>
                </c:pt>
                <c:pt idx="1">
                  <c:v>-1.7957749327285339E-3</c:v>
                </c:pt>
                <c:pt idx="2">
                  <c:v>-1.7957749327285339E-3</c:v>
                </c:pt>
                <c:pt idx="3">
                  <c:v>0</c:v>
                </c:pt>
                <c:pt idx="4">
                  <c:v>3.7358737274680114E-3</c:v>
                </c:pt>
                <c:pt idx="5">
                  <c:v>8.8610254973381913E-3</c:v>
                </c:pt>
                <c:pt idx="6">
                  <c:v>1.4252578892754685E-2</c:v>
                </c:pt>
                <c:pt idx="7">
                  <c:v>1.5503875968992248E-2</c:v>
                </c:pt>
                <c:pt idx="8">
                  <c:v>1.8268643149782798E-2</c:v>
                </c:pt>
                <c:pt idx="9">
                  <c:v>1.9519940226020358E-2</c:v>
                </c:pt>
                <c:pt idx="10">
                  <c:v>2.0753219801013245E-2</c:v>
                </c:pt>
                <c:pt idx="11">
                  <c:v>2.8645253050289421E-2</c:v>
                </c:pt>
                <c:pt idx="12">
                  <c:v>3.0036645391307033E-2</c:v>
                </c:pt>
                <c:pt idx="13">
                  <c:v>3.5163911459792661E-2</c:v>
                </c:pt>
                <c:pt idx="14">
                  <c:v>4.0413255291813659E-2</c:v>
                </c:pt>
                <c:pt idx="15">
                  <c:v>6.681808721794337E-2</c:v>
                </c:pt>
                <c:pt idx="16">
                  <c:v>7.340477088724795E-2</c:v>
                </c:pt>
                <c:pt idx="17">
                  <c:v>0.41814566451118518</c:v>
                </c:pt>
                <c:pt idx="18">
                  <c:v>0.53121348238587018</c:v>
                </c:pt>
                <c:pt idx="19">
                  <c:v>0.6248408760476809</c:v>
                </c:pt>
                <c:pt idx="20">
                  <c:v>0.6403306873345791</c:v>
                </c:pt>
                <c:pt idx="21">
                  <c:v>0.67541158959220882</c:v>
                </c:pt>
                <c:pt idx="22">
                  <c:v>0.93073079720456631</c:v>
                </c:pt>
                <c:pt idx="23">
                  <c:v>0.93094470906883353</c:v>
                </c:pt>
                <c:pt idx="24">
                  <c:v>1</c:v>
                </c:pt>
                <c:pt idx="25">
                  <c:v>1.0257387359362371</c:v>
                </c:pt>
                <c:pt idx="26">
                  <c:v>1.1278644149937971</c:v>
                </c:pt>
                <c:pt idx="27">
                  <c:v>1.1763567729993403</c:v>
                </c:pt>
                <c:pt idx="28">
                  <c:v>1.2194303675055467</c:v>
                </c:pt>
                <c:pt idx="29">
                  <c:v>1.2851233720819921</c:v>
                </c:pt>
                <c:pt idx="30">
                  <c:v>1.5282859142116905</c:v>
                </c:pt>
                <c:pt idx="31">
                  <c:v>3.1394922215012033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5-4DEC-80A0-720C84C5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21872"/>
        <c:axId val="770218264"/>
      </c:scatterChart>
      <c:valAx>
        <c:axId val="7702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770218264"/>
        <c:crossesAt val="-1"/>
        <c:crossBetween val="midCat"/>
        <c:majorUnit val="0.2"/>
      </c:valAx>
      <c:valAx>
        <c:axId val="770218264"/>
        <c:scaling>
          <c:orientation val="minMax"/>
          <c:max val="4.05"/>
          <c:min val="-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770221872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12948381452317"/>
          <c:y val="5.9097222222222225E-2"/>
          <c:w val="0.76428718285214337"/>
          <c:h val="0.690092957130358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[2]Sheet3!$M$2:$M$33</c:f>
                <c:numCache>
                  <c:formatCode>General</c:formatCode>
                  <c:ptCount val="32"/>
                  <c:pt idx="0">
                    <c:v>1.4233885668440807</c:v>
                  </c:pt>
                  <c:pt idx="1">
                    <c:v>1.0278490487295653</c:v>
                  </c:pt>
                  <c:pt idx="2">
                    <c:v>4.1553555018005932</c:v>
                  </c:pt>
                  <c:pt idx="3">
                    <c:v>0.76668628073701983</c:v>
                  </c:pt>
                  <c:pt idx="4">
                    <c:v>0.73359798916124175</c:v>
                  </c:pt>
                  <c:pt idx="5">
                    <c:v>0.14411952800664157</c:v>
                  </c:pt>
                  <c:pt idx="6">
                    <c:v>3.2255132504334916</c:v>
                  </c:pt>
                  <c:pt idx="7">
                    <c:v>2.4326679871961621</c:v>
                  </c:pt>
                  <c:pt idx="8">
                    <c:v>0</c:v>
                  </c:pt>
                  <c:pt idx="9">
                    <c:v>1.3042505536226721</c:v>
                  </c:pt>
                  <c:pt idx="10">
                    <c:v>0.60830703289844312</c:v>
                  </c:pt>
                  <c:pt idx="11">
                    <c:v>2.404136760411987</c:v>
                  </c:pt>
                  <c:pt idx="12">
                    <c:v>2.0352554965273133</c:v>
                  </c:pt>
                  <c:pt idx="13">
                    <c:v>3.1933387306897454</c:v>
                  </c:pt>
                  <c:pt idx="14">
                    <c:v>0</c:v>
                  </c:pt>
                  <c:pt idx="15">
                    <c:v>4.5490261646908978</c:v>
                  </c:pt>
                  <c:pt idx="16">
                    <c:v>6.1782340042370175E-2</c:v>
                  </c:pt>
                  <c:pt idx="17">
                    <c:v>0.58846221088376016</c:v>
                  </c:pt>
                  <c:pt idx="18">
                    <c:v>1.0585780143223715</c:v>
                  </c:pt>
                  <c:pt idx="19">
                    <c:v>0.79494214546756869</c:v>
                  </c:pt>
                  <c:pt idx="20">
                    <c:v>1.9064448645553329</c:v>
                  </c:pt>
                  <c:pt idx="21">
                    <c:v>0.28323417924363065</c:v>
                  </c:pt>
                  <c:pt idx="22">
                    <c:v>0.71505894440323892</c:v>
                  </c:pt>
                  <c:pt idx="23">
                    <c:v>1.8715231285221443</c:v>
                  </c:pt>
                  <c:pt idx="24">
                    <c:v>1.1475369257775132</c:v>
                  </c:pt>
                  <c:pt idx="25">
                    <c:v>1.0854612867403022</c:v>
                  </c:pt>
                  <c:pt idx="26">
                    <c:v>1.0785825054359655</c:v>
                  </c:pt>
                  <c:pt idx="27">
                    <c:v>2.0633910334029872</c:v>
                  </c:pt>
                  <c:pt idx="28">
                    <c:v>2.6574691923024969</c:v>
                  </c:pt>
                  <c:pt idx="29">
                    <c:v>3.4745007752773378</c:v>
                  </c:pt>
                  <c:pt idx="30">
                    <c:v>1.4728532835905936</c:v>
                  </c:pt>
                  <c:pt idx="31">
                    <c:v>1.3219805485771454</c:v>
                  </c:pt>
                </c:numCache>
              </c:numRef>
            </c:plus>
            <c:minus>
              <c:numRef>
                <c:f>[2]Sheet3!$M$2:$M$33</c:f>
                <c:numCache>
                  <c:formatCode>General</c:formatCode>
                  <c:ptCount val="32"/>
                  <c:pt idx="0">
                    <c:v>1.4233885668440807</c:v>
                  </c:pt>
                  <c:pt idx="1">
                    <c:v>1.0278490487295653</c:v>
                  </c:pt>
                  <c:pt idx="2">
                    <c:v>4.1553555018005932</c:v>
                  </c:pt>
                  <c:pt idx="3">
                    <c:v>0.76668628073701983</c:v>
                  </c:pt>
                  <c:pt idx="4">
                    <c:v>0.73359798916124175</c:v>
                  </c:pt>
                  <c:pt idx="5">
                    <c:v>0.14411952800664157</c:v>
                  </c:pt>
                  <c:pt idx="6">
                    <c:v>3.2255132504334916</c:v>
                  </c:pt>
                  <c:pt idx="7">
                    <c:v>2.4326679871961621</c:v>
                  </c:pt>
                  <c:pt idx="8">
                    <c:v>0</c:v>
                  </c:pt>
                  <c:pt idx="9">
                    <c:v>1.3042505536226721</c:v>
                  </c:pt>
                  <c:pt idx="10">
                    <c:v>0.60830703289844312</c:v>
                  </c:pt>
                  <c:pt idx="11">
                    <c:v>2.404136760411987</c:v>
                  </c:pt>
                  <c:pt idx="12">
                    <c:v>2.0352554965273133</c:v>
                  </c:pt>
                  <c:pt idx="13">
                    <c:v>3.1933387306897454</c:v>
                  </c:pt>
                  <c:pt idx="14">
                    <c:v>0</c:v>
                  </c:pt>
                  <c:pt idx="15">
                    <c:v>4.5490261646908978</c:v>
                  </c:pt>
                  <c:pt idx="16">
                    <c:v>6.1782340042370175E-2</c:v>
                  </c:pt>
                  <c:pt idx="17">
                    <c:v>0.58846221088376016</c:v>
                  </c:pt>
                  <c:pt idx="18">
                    <c:v>1.0585780143223715</c:v>
                  </c:pt>
                  <c:pt idx="19">
                    <c:v>0.79494214546756869</c:v>
                  </c:pt>
                  <c:pt idx="20">
                    <c:v>1.9064448645553329</c:v>
                  </c:pt>
                  <c:pt idx="21">
                    <c:v>0.28323417924363065</c:v>
                  </c:pt>
                  <c:pt idx="22">
                    <c:v>0.71505894440323892</c:v>
                  </c:pt>
                  <c:pt idx="23">
                    <c:v>1.8715231285221443</c:v>
                  </c:pt>
                  <c:pt idx="24">
                    <c:v>1.1475369257775132</c:v>
                  </c:pt>
                  <c:pt idx="25">
                    <c:v>1.0854612867403022</c:v>
                  </c:pt>
                  <c:pt idx="26">
                    <c:v>1.0785825054359655</c:v>
                  </c:pt>
                  <c:pt idx="27">
                    <c:v>2.0633910334029872</c:v>
                  </c:pt>
                  <c:pt idx="28">
                    <c:v>2.6574691923024969</c:v>
                  </c:pt>
                  <c:pt idx="29">
                    <c:v>3.4745007752773378</c:v>
                  </c:pt>
                  <c:pt idx="30">
                    <c:v>1.4728532835905936</c:v>
                  </c:pt>
                  <c:pt idx="31">
                    <c:v>1.3219805485771454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[2]Sheet3!$B$2:$B$33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[2]Sheet3!$L$2:$L$33</c:f>
              <c:numCache>
                <c:formatCode>General</c:formatCode>
                <c:ptCount val="32"/>
                <c:pt idx="0">
                  <c:v>0.69708994708995053</c:v>
                </c:pt>
                <c:pt idx="1">
                  <c:v>-0.94301994301994208</c:v>
                </c:pt>
                <c:pt idx="2">
                  <c:v>8.4684574684574709</c:v>
                </c:pt>
                <c:pt idx="3">
                  <c:v>0.71326821326821277</c:v>
                </c:pt>
                <c:pt idx="4">
                  <c:v>1.2064509564509547</c:v>
                </c:pt>
                <c:pt idx="5">
                  <c:v>2.4395604395604411</c:v>
                </c:pt>
                <c:pt idx="6">
                  <c:v>-3.8701668701668708</c:v>
                </c:pt>
                <c:pt idx="7">
                  <c:v>4.9311151811151781</c:v>
                </c:pt>
                <c:pt idx="8">
                  <c:v>0</c:v>
                </c:pt>
                <c:pt idx="9">
                  <c:v>3.6925111925111942</c:v>
                </c:pt>
                <c:pt idx="10">
                  <c:v>7.4786324786325298E-2</c:v>
                </c:pt>
                <c:pt idx="11">
                  <c:v>5.7168294668294672</c:v>
                </c:pt>
                <c:pt idx="12">
                  <c:v>-1.1476393976393953</c:v>
                </c:pt>
                <c:pt idx="13">
                  <c:v>-1.2866300366300334</c:v>
                </c:pt>
                <c:pt idx="14">
                  <c:v>1</c:v>
                </c:pt>
                <c:pt idx="15">
                  <c:v>8.6177248677248652</c:v>
                </c:pt>
                <c:pt idx="16">
                  <c:v>-0.44403744403744444</c:v>
                </c:pt>
                <c:pt idx="17">
                  <c:v>-0.64387464387464455</c:v>
                </c:pt>
                <c:pt idx="18">
                  <c:v>1.7525437525437517</c:v>
                </c:pt>
                <c:pt idx="19">
                  <c:v>-5.3011803011802493E-2</c:v>
                </c:pt>
                <c:pt idx="20">
                  <c:v>2.1571021571024862E-2</c:v>
                </c:pt>
                <c:pt idx="21">
                  <c:v>4.1942409442409465</c:v>
                </c:pt>
                <c:pt idx="22">
                  <c:v>1.0691900691900689</c:v>
                </c:pt>
                <c:pt idx="23">
                  <c:v>-0.49542124542124455</c:v>
                </c:pt>
                <c:pt idx="24">
                  <c:v>-2.3774928774928763</c:v>
                </c:pt>
                <c:pt idx="25">
                  <c:v>1.4300976800976792</c:v>
                </c:pt>
                <c:pt idx="26">
                  <c:v>-0.3583638583638567</c:v>
                </c:pt>
                <c:pt idx="27">
                  <c:v>0.5901505901505919</c:v>
                </c:pt>
                <c:pt idx="28">
                  <c:v>-2.0896418396418404</c:v>
                </c:pt>
                <c:pt idx="29">
                  <c:v>-2.2463369963369928</c:v>
                </c:pt>
                <c:pt idx="30">
                  <c:v>-1.2219169719169691</c:v>
                </c:pt>
                <c:pt idx="31">
                  <c:v>0.67531542531542765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6-454B-9603-B18727FE8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62160"/>
        <c:axId val="741362488"/>
      </c:scatterChart>
      <c:valAx>
        <c:axId val="74136216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41362488"/>
        <c:crossesAt val="-10"/>
        <c:crossBetween val="midCat"/>
        <c:majorUnit val="0.2"/>
      </c:valAx>
      <c:valAx>
        <c:axId val="741362488"/>
        <c:scaling>
          <c:orientation val="minMax"/>
          <c:max val="16"/>
          <c:min val="-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4136216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Myriad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35651793525808"/>
          <c:y val="5.0781113298337704E-2"/>
          <c:w val="0.75615748031496066"/>
          <c:h val="0.70739409906861761"/>
        </c:manualLayout>
      </c:layout>
      <c:scatterChart>
        <c:scatterStyle val="lineMarker"/>
        <c:varyColors val="0"/>
        <c:ser>
          <c:idx val="0"/>
          <c:order val="0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'Reagents - Corr Assays'!$AB$2:$AB$33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4.3079151011131472E-3</c:v>
                  </c:pt>
                  <c:pt idx="2">
                    <c:v>2.9027741981164775E-3</c:v>
                  </c:pt>
                  <c:pt idx="3">
                    <c:v>0</c:v>
                  </c:pt>
                  <c:pt idx="4">
                    <c:v>2.025227438757118E-3</c:v>
                  </c:pt>
                  <c:pt idx="5">
                    <c:v>3.7825340358816979E-3</c:v>
                  </c:pt>
                  <c:pt idx="6">
                    <c:v>1.1000957944718823E-2</c:v>
                  </c:pt>
                  <c:pt idx="7">
                    <c:v>1.9354253119572571E-3</c:v>
                  </c:pt>
                  <c:pt idx="8">
                    <c:v>5.5498179928207565E-3</c:v>
                  </c:pt>
                  <c:pt idx="9">
                    <c:v>9.3549958425345487E-4</c:v>
                  </c:pt>
                  <c:pt idx="10">
                    <c:v>3.2407708846424844E-4</c:v>
                  </c:pt>
                  <c:pt idx="11">
                    <c:v>1.5329539081110877E-3</c:v>
                  </c:pt>
                  <c:pt idx="12">
                    <c:v>2.3969001243370615E-3</c:v>
                  </c:pt>
                  <c:pt idx="13">
                    <c:v>3.1008952921774014E-3</c:v>
                  </c:pt>
                  <c:pt idx="14">
                    <c:v>2.3355293130281696E-3</c:v>
                  </c:pt>
                  <c:pt idx="15">
                    <c:v>7.944750806263742E-3</c:v>
                  </c:pt>
                  <c:pt idx="16">
                    <c:v>2.5977423773089509E-2</c:v>
                  </c:pt>
                  <c:pt idx="17">
                    <c:v>5.6935667305166998E-4</c:v>
                  </c:pt>
                  <c:pt idx="18">
                    <c:v>1.2838257876785405E-2</c:v>
                  </c:pt>
                  <c:pt idx="19">
                    <c:v>1.2402899703425197E-2</c:v>
                  </c:pt>
                  <c:pt idx="20">
                    <c:v>8.6744127798841414E-2</c:v>
                  </c:pt>
                  <c:pt idx="21">
                    <c:v>5.977276564280049E-3</c:v>
                  </c:pt>
                  <c:pt idx="22">
                    <c:v>0.10750669595094141</c:v>
                  </c:pt>
                  <c:pt idx="23">
                    <c:v>8.6767939924008289E-2</c:v>
                  </c:pt>
                  <c:pt idx="24">
                    <c:v>8.0399903617107873E-2</c:v>
                  </c:pt>
                  <c:pt idx="25">
                    <c:v>6.7410133701915662E-2</c:v>
                  </c:pt>
                  <c:pt idx="26">
                    <c:v>0.10558575375004778</c:v>
                  </c:pt>
                  <c:pt idx="27">
                    <c:v>0.11151972625734947</c:v>
                  </c:pt>
                  <c:pt idx="28">
                    <c:v>0.11232208532692016</c:v>
                  </c:pt>
                  <c:pt idx="29">
                    <c:v>4.2138308821241727E-2</c:v>
                  </c:pt>
                  <c:pt idx="30">
                    <c:v>4.9828308528008722E-2</c:v>
                  </c:pt>
                  <c:pt idx="31">
                    <c:v>0</c:v>
                  </c:pt>
                </c:numCache>
              </c:numRef>
            </c:plus>
            <c:minus>
              <c:numRef>
                <c:f>'Reagents - Corr Assays'!$AB$2:$AB$33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4.3079151011131472E-3</c:v>
                  </c:pt>
                  <c:pt idx="2">
                    <c:v>2.9027741981164775E-3</c:v>
                  </c:pt>
                  <c:pt idx="3">
                    <c:v>0</c:v>
                  </c:pt>
                  <c:pt idx="4">
                    <c:v>2.025227438757118E-3</c:v>
                  </c:pt>
                  <c:pt idx="5">
                    <c:v>3.7825340358816979E-3</c:v>
                  </c:pt>
                  <c:pt idx="6">
                    <c:v>1.1000957944718823E-2</c:v>
                  </c:pt>
                  <c:pt idx="7">
                    <c:v>1.9354253119572571E-3</c:v>
                  </c:pt>
                  <c:pt idx="8">
                    <c:v>5.5498179928207565E-3</c:v>
                  </c:pt>
                  <c:pt idx="9">
                    <c:v>9.3549958425345487E-4</c:v>
                  </c:pt>
                  <c:pt idx="10">
                    <c:v>3.2407708846424844E-4</c:v>
                  </c:pt>
                  <c:pt idx="11">
                    <c:v>1.5329539081110877E-3</c:v>
                  </c:pt>
                  <c:pt idx="12">
                    <c:v>2.3969001243370615E-3</c:v>
                  </c:pt>
                  <c:pt idx="13">
                    <c:v>3.1008952921774014E-3</c:v>
                  </c:pt>
                  <c:pt idx="14">
                    <c:v>2.3355293130281696E-3</c:v>
                  </c:pt>
                  <c:pt idx="15">
                    <c:v>7.944750806263742E-3</c:v>
                  </c:pt>
                  <c:pt idx="16">
                    <c:v>2.5977423773089509E-2</c:v>
                  </c:pt>
                  <c:pt idx="17">
                    <c:v>5.6935667305166998E-4</c:v>
                  </c:pt>
                  <c:pt idx="18">
                    <c:v>1.2838257876785405E-2</c:v>
                  </c:pt>
                  <c:pt idx="19">
                    <c:v>1.2402899703425197E-2</c:v>
                  </c:pt>
                  <c:pt idx="20">
                    <c:v>8.6744127798841414E-2</c:v>
                  </c:pt>
                  <c:pt idx="21">
                    <c:v>5.977276564280049E-3</c:v>
                  </c:pt>
                  <c:pt idx="22">
                    <c:v>0.10750669595094141</c:v>
                  </c:pt>
                  <c:pt idx="23">
                    <c:v>8.6767939924008289E-2</c:v>
                  </c:pt>
                  <c:pt idx="24">
                    <c:v>8.0399903617107873E-2</c:v>
                  </c:pt>
                  <c:pt idx="25">
                    <c:v>6.7410133701915662E-2</c:v>
                  </c:pt>
                  <c:pt idx="26">
                    <c:v>0.10558575375004778</c:v>
                  </c:pt>
                  <c:pt idx="27">
                    <c:v>0.11151972625734947</c:v>
                  </c:pt>
                  <c:pt idx="28">
                    <c:v>0.11232208532692016</c:v>
                  </c:pt>
                  <c:pt idx="29">
                    <c:v>4.2138308821241727E-2</c:v>
                  </c:pt>
                  <c:pt idx="30">
                    <c:v>4.9828308528008722E-2</c:v>
                  </c:pt>
                  <c:pt idx="3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Assays'!$N$2:$N$33</c:f>
              <c:numCache>
                <c:formatCode>0.00</c:formatCode>
                <c:ptCount val="32"/>
                <c:pt idx="0">
                  <c:v>0</c:v>
                </c:pt>
                <c:pt idx="1">
                  <c:v>2.0054468927952464E-2</c:v>
                </c:pt>
                <c:pt idx="2">
                  <c:v>7.3562431843304313E-3</c:v>
                </c:pt>
                <c:pt idx="3">
                  <c:v>-1.3070428540467888E-3</c:v>
                </c:pt>
                <c:pt idx="4">
                  <c:v>2.9529097831392792E-3</c:v>
                </c:pt>
                <c:pt idx="5">
                  <c:v>7.7059605741885116E-4</c:v>
                </c:pt>
                <c:pt idx="6">
                  <c:v>-1.4269827148683213E-3</c:v>
                </c:pt>
                <c:pt idx="7">
                  <c:v>3.7499478676987739E-3</c:v>
                </c:pt>
                <c:pt idx="8">
                  <c:v>1.6324509236856192E-3</c:v>
                </c:pt>
                <c:pt idx="9">
                  <c:v>3.5563622228998414E-3</c:v>
                </c:pt>
                <c:pt idx="10">
                  <c:v>2.5909846251755044E-3</c:v>
                </c:pt>
                <c:pt idx="11">
                  <c:v>-9.5525154575674986E-4</c:v>
                </c:pt>
                <c:pt idx="12">
                  <c:v>-1.6889483288837057E-3</c:v>
                </c:pt>
                <c:pt idx="13">
                  <c:v>2.4080842018805223E-3</c:v>
                </c:pt>
                <c:pt idx="14">
                  <c:v>-1.2661788833368498E-3</c:v>
                </c:pt>
                <c:pt idx="15">
                  <c:v>1.089053474963058E-2</c:v>
                </c:pt>
                <c:pt idx="16">
                  <c:v>4.2685038266996121E-2</c:v>
                </c:pt>
                <c:pt idx="17">
                  <c:v>1.8256783608994035E-3</c:v>
                </c:pt>
                <c:pt idx="18">
                  <c:v>6.398915642397833E-2</c:v>
                </c:pt>
                <c:pt idx="19">
                  <c:v>7.4659558389934683E-3</c:v>
                </c:pt>
                <c:pt idx="20">
                  <c:v>0.92950073966042712</c:v>
                </c:pt>
                <c:pt idx="21">
                  <c:v>1.062954037764645E-3</c:v>
                </c:pt>
                <c:pt idx="22">
                  <c:v>0.77780716685116535</c:v>
                </c:pt>
                <c:pt idx="23">
                  <c:v>0.92955286450443408</c:v>
                </c:pt>
                <c:pt idx="24">
                  <c:v>0.87491549257557832</c:v>
                </c:pt>
                <c:pt idx="25">
                  <c:v>0.46449855914562921</c:v>
                </c:pt>
                <c:pt idx="26">
                  <c:v>0.16104150393912661</c:v>
                </c:pt>
                <c:pt idx="27">
                  <c:v>0.7902593490369284</c:v>
                </c:pt>
                <c:pt idx="28">
                  <c:v>0.95957184642914017</c:v>
                </c:pt>
                <c:pt idx="29">
                  <c:v>0.91382400839962941</c:v>
                </c:pt>
                <c:pt idx="30">
                  <c:v>0.97123161265809044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5-412F-AE4B-6F387AEDD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36488"/>
        <c:axId val="676443704"/>
      </c:scatterChart>
      <c:valAx>
        <c:axId val="67643648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43704"/>
        <c:crossesAt val="-0.4"/>
        <c:crossBetween val="midCat"/>
        <c:majorUnit val="0.2"/>
      </c:valAx>
      <c:valAx>
        <c:axId val="676443704"/>
        <c:scaling>
          <c:orientation val="minMax"/>
          <c:max val="1.4"/>
          <c:min val="-0.2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36488"/>
        <c:crosses val="autoZero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16207349081366"/>
          <c:y val="5.0781113298337704E-2"/>
          <c:w val="0.75042125984251973"/>
          <c:h val="0.635015310586176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Props'!$C$2:$C$33</c:f>
              <c:numCache>
                <c:formatCode>General</c:formatCode>
                <c:ptCount val="32"/>
                <c:pt idx="0">
                  <c:v>5.87</c:v>
                </c:pt>
                <c:pt idx="1">
                  <c:v>6.34</c:v>
                </c:pt>
                <c:pt idx="2">
                  <c:v>6.78</c:v>
                </c:pt>
                <c:pt idx="3">
                  <c:v>6.99</c:v>
                </c:pt>
                <c:pt idx="4">
                  <c:v>8.34</c:v>
                </c:pt>
                <c:pt idx="5">
                  <c:v>8.5500000000000007</c:v>
                </c:pt>
                <c:pt idx="6">
                  <c:v>8.31</c:v>
                </c:pt>
                <c:pt idx="7">
                  <c:v>5.89</c:v>
                </c:pt>
                <c:pt idx="8">
                  <c:v>5.45</c:v>
                </c:pt>
                <c:pt idx="9">
                  <c:v>8.61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7.87</c:v>
                </c:pt>
                <c:pt idx="13">
                  <c:v>6.98</c:v>
                </c:pt>
                <c:pt idx="14">
                  <c:v>8.66</c:v>
                </c:pt>
                <c:pt idx="15">
                  <c:v>8.77</c:v>
                </c:pt>
                <c:pt idx="16">
                  <c:v>7.78</c:v>
                </c:pt>
                <c:pt idx="17">
                  <c:v>5.72</c:v>
                </c:pt>
                <c:pt idx="18">
                  <c:v>8.82</c:v>
                </c:pt>
                <c:pt idx="19">
                  <c:v>5.0199999999999996</c:v>
                </c:pt>
                <c:pt idx="20">
                  <c:v>9.02</c:v>
                </c:pt>
                <c:pt idx="21">
                  <c:v>4.93</c:v>
                </c:pt>
                <c:pt idx="22">
                  <c:v>8.59</c:v>
                </c:pt>
                <c:pt idx="23">
                  <c:v>9.06</c:v>
                </c:pt>
                <c:pt idx="24">
                  <c:v>8.9</c:v>
                </c:pt>
                <c:pt idx="25">
                  <c:v>8.31</c:v>
                </c:pt>
                <c:pt idx="26">
                  <c:v>8.3000000000000007</c:v>
                </c:pt>
                <c:pt idx="27">
                  <c:v>8.34</c:v>
                </c:pt>
                <c:pt idx="28">
                  <c:v>8.9600000000000009</c:v>
                </c:pt>
                <c:pt idx="29">
                  <c:v>9.43</c:v>
                </c:pt>
                <c:pt idx="30">
                  <c:v>9.3000000000000007</c:v>
                </c:pt>
                <c:pt idx="31">
                  <c:v>8.8000000000000007</c:v>
                </c:pt>
              </c:numCache>
            </c:numRef>
          </c:xVal>
          <c:yVal>
            <c:numRef>
              <c:f>'Reagents - Corr mAb Props'!$P$2:$P$33</c:f>
              <c:numCache>
                <c:formatCode>0.00</c:formatCode>
                <c:ptCount val="32"/>
                <c:pt idx="0">
                  <c:v>0</c:v>
                </c:pt>
                <c:pt idx="1">
                  <c:v>8.05824066141189E-3</c:v>
                </c:pt>
                <c:pt idx="2">
                  <c:v>6.8018751213105388E-4</c:v>
                </c:pt>
                <c:pt idx="3">
                  <c:v>7.5379933930712115E-2</c:v>
                </c:pt>
                <c:pt idx="4">
                  <c:v>7.7528974703357408E-4</c:v>
                </c:pt>
                <c:pt idx="5">
                  <c:v>0.64126367833111375</c:v>
                </c:pt>
                <c:pt idx="6">
                  <c:v>1.05888597846924E-2</c:v>
                </c:pt>
                <c:pt idx="7">
                  <c:v>1.9755246000564251E-2</c:v>
                </c:pt>
                <c:pt idx="8">
                  <c:v>2.1181590383755642E-2</c:v>
                </c:pt>
                <c:pt idx="9">
                  <c:v>-6.1491609463294771E-4</c:v>
                </c:pt>
                <c:pt idx="10">
                  <c:v>7.4519398761539442E-4</c:v>
                </c:pt>
                <c:pt idx="11">
                  <c:v>2.0593867531122812E-3</c:v>
                </c:pt>
                <c:pt idx="12">
                  <c:v>5.5735381125117769E-4</c:v>
                </c:pt>
                <c:pt idx="13">
                  <c:v>4.2493757312745423E-3</c:v>
                </c:pt>
                <c:pt idx="14">
                  <c:v>1.6282933026639143E-4</c:v>
                </c:pt>
                <c:pt idx="15">
                  <c:v>6.2605567899493536E-2</c:v>
                </c:pt>
                <c:pt idx="16">
                  <c:v>7.32470568712556E-2</c:v>
                </c:pt>
                <c:pt idx="17">
                  <c:v>0.74030612522106709</c:v>
                </c:pt>
                <c:pt idx="18">
                  <c:v>4.3920290836283226E-3</c:v>
                </c:pt>
                <c:pt idx="19">
                  <c:v>0.67123757770058878</c:v>
                </c:pt>
                <c:pt idx="20">
                  <c:v>0.94877026701209999</c:v>
                </c:pt>
                <c:pt idx="21">
                  <c:v>0.45056141456508825</c:v>
                </c:pt>
                <c:pt idx="22">
                  <c:v>0.30340739231152514</c:v>
                </c:pt>
                <c:pt idx="23">
                  <c:v>0.69296279945294026</c:v>
                </c:pt>
                <c:pt idx="24">
                  <c:v>0.84157691251932787</c:v>
                </c:pt>
                <c:pt idx="25">
                  <c:v>0.52704179273632823</c:v>
                </c:pt>
                <c:pt idx="26">
                  <c:v>0.60463165569780319</c:v>
                </c:pt>
                <c:pt idx="27">
                  <c:v>0.9808955227359607</c:v>
                </c:pt>
                <c:pt idx="28">
                  <c:v>0.58161185041021635</c:v>
                </c:pt>
                <c:pt idx="29">
                  <c:v>0.7125801091731937</c:v>
                </c:pt>
                <c:pt idx="30">
                  <c:v>1.1385461177461067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0-4A05-9CEF-1ABAE6E0A13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Props'!$C$2:$C$33</c:f>
              <c:numCache>
                <c:formatCode>General</c:formatCode>
                <c:ptCount val="32"/>
                <c:pt idx="0">
                  <c:v>5.87</c:v>
                </c:pt>
                <c:pt idx="1">
                  <c:v>6.34</c:v>
                </c:pt>
                <c:pt idx="2">
                  <c:v>6.78</c:v>
                </c:pt>
                <c:pt idx="3">
                  <c:v>6.99</c:v>
                </c:pt>
                <c:pt idx="4">
                  <c:v>8.34</c:v>
                </c:pt>
                <c:pt idx="5">
                  <c:v>8.5500000000000007</c:v>
                </c:pt>
                <c:pt idx="6">
                  <c:v>8.31</c:v>
                </c:pt>
                <c:pt idx="7">
                  <c:v>5.89</c:v>
                </c:pt>
                <c:pt idx="8">
                  <c:v>5.45</c:v>
                </c:pt>
                <c:pt idx="9">
                  <c:v>8.61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7.87</c:v>
                </c:pt>
                <c:pt idx="13">
                  <c:v>6.98</c:v>
                </c:pt>
                <c:pt idx="14">
                  <c:v>8.66</c:v>
                </c:pt>
                <c:pt idx="15">
                  <c:v>8.77</c:v>
                </c:pt>
                <c:pt idx="16">
                  <c:v>7.78</c:v>
                </c:pt>
                <c:pt idx="17">
                  <c:v>5.72</c:v>
                </c:pt>
                <c:pt idx="18">
                  <c:v>8.82</c:v>
                </c:pt>
                <c:pt idx="19">
                  <c:v>5.0199999999999996</c:v>
                </c:pt>
                <c:pt idx="20">
                  <c:v>9.02</c:v>
                </c:pt>
                <c:pt idx="21">
                  <c:v>4.93</c:v>
                </c:pt>
                <c:pt idx="22">
                  <c:v>8.59</c:v>
                </c:pt>
                <c:pt idx="23">
                  <c:v>9.06</c:v>
                </c:pt>
                <c:pt idx="24">
                  <c:v>8.9</c:v>
                </c:pt>
                <c:pt idx="25">
                  <c:v>8.31</c:v>
                </c:pt>
                <c:pt idx="26">
                  <c:v>8.3000000000000007</c:v>
                </c:pt>
                <c:pt idx="27">
                  <c:v>8.34</c:v>
                </c:pt>
                <c:pt idx="28">
                  <c:v>8.9600000000000009</c:v>
                </c:pt>
                <c:pt idx="29">
                  <c:v>9.43</c:v>
                </c:pt>
                <c:pt idx="30">
                  <c:v>9.3000000000000007</c:v>
                </c:pt>
                <c:pt idx="31">
                  <c:v>8.8000000000000007</c:v>
                </c:pt>
              </c:numCache>
            </c:numRef>
          </c:xVal>
          <c:yVal>
            <c:numRef>
              <c:f>'Reagents - Corr mAb Props'!$R$2:$R$33</c:f>
              <c:numCache>
                <c:formatCode>0.00</c:formatCode>
                <c:ptCount val="32"/>
                <c:pt idx="0">
                  <c:v>0</c:v>
                </c:pt>
                <c:pt idx="1">
                  <c:v>2.0054468927952464E-2</c:v>
                </c:pt>
                <c:pt idx="2">
                  <c:v>7.3562431843304313E-3</c:v>
                </c:pt>
                <c:pt idx="3">
                  <c:v>-1.3070428540467888E-3</c:v>
                </c:pt>
                <c:pt idx="4">
                  <c:v>2.9529097831392792E-3</c:v>
                </c:pt>
                <c:pt idx="5">
                  <c:v>7.7059605741885116E-4</c:v>
                </c:pt>
                <c:pt idx="6">
                  <c:v>-1.4269827148683213E-3</c:v>
                </c:pt>
                <c:pt idx="7">
                  <c:v>3.7499478676987739E-3</c:v>
                </c:pt>
                <c:pt idx="8">
                  <c:v>1.6324509236856192E-3</c:v>
                </c:pt>
                <c:pt idx="9">
                  <c:v>3.5563622228998414E-3</c:v>
                </c:pt>
                <c:pt idx="10">
                  <c:v>2.5909846251755044E-3</c:v>
                </c:pt>
                <c:pt idx="11">
                  <c:v>-9.5525154575674986E-4</c:v>
                </c:pt>
                <c:pt idx="12">
                  <c:v>-1.6889483288837057E-3</c:v>
                </c:pt>
                <c:pt idx="13">
                  <c:v>2.4080842018805223E-3</c:v>
                </c:pt>
                <c:pt idx="14">
                  <c:v>-1.2661788833368498E-3</c:v>
                </c:pt>
                <c:pt idx="15">
                  <c:v>1.089053474963058E-2</c:v>
                </c:pt>
                <c:pt idx="16">
                  <c:v>4.2685038266996121E-2</c:v>
                </c:pt>
                <c:pt idx="17">
                  <c:v>1.8256783608994035E-3</c:v>
                </c:pt>
                <c:pt idx="18">
                  <c:v>6.398915642397833E-2</c:v>
                </c:pt>
                <c:pt idx="19">
                  <c:v>7.4659558389934683E-3</c:v>
                </c:pt>
                <c:pt idx="20">
                  <c:v>0.92950073966042712</c:v>
                </c:pt>
                <c:pt idx="21">
                  <c:v>1.062954037764645E-3</c:v>
                </c:pt>
                <c:pt idx="22">
                  <c:v>0.77780716685116535</c:v>
                </c:pt>
                <c:pt idx="23">
                  <c:v>0.92955286450443408</c:v>
                </c:pt>
                <c:pt idx="24">
                  <c:v>0.87491549257557832</c:v>
                </c:pt>
                <c:pt idx="25">
                  <c:v>0.46449855914562921</c:v>
                </c:pt>
                <c:pt idx="26">
                  <c:v>0.16104150393912661</c:v>
                </c:pt>
                <c:pt idx="27">
                  <c:v>0.7902593490369284</c:v>
                </c:pt>
                <c:pt idx="28">
                  <c:v>0.95957184642914017</c:v>
                </c:pt>
                <c:pt idx="29">
                  <c:v>0.91382400839962941</c:v>
                </c:pt>
                <c:pt idx="30">
                  <c:v>0.97123161265809044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0-4A05-9CEF-1ABAE6E0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10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Fv pI</a:t>
                </a:r>
              </a:p>
            </c:rich>
          </c:tx>
          <c:layout>
            <c:manualLayout>
              <c:xMode val="edge"/>
              <c:yMode val="edge"/>
              <c:x val="0.48792825896762893"/>
              <c:y val="0.79314584185922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At val="-0.1"/>
        <c:crossBetween val="midCat"/>
        <c:majorUnit val="1"/>
      </c:valAx>
      <c:valAx>
        <c:axId val="824442048"/>
        <c:scaling>
          <c:orientation val="minMax"/>
          <c:max val="1.2"/>
          <c:min val="-4.0000000000000008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Polyspecificity score</a:t>
                </a:r>
                <a:endParaRPr lang="en-US" sz="2400">
                  <a:solidFill>
                    <a:sysClr val="windowText" lastClr="000000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2.35518293325184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36144"/>
        <c:crossesAt val="-0.1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386701662292"/>
          <c:y val="5.0781113298337704E-2"/>
          <c:w val="0.56127912251709267"/>
          <c:h val="0.63501531058617677"/>
        </c:manualLayout>
      </c:layout>
      <c:scatterChart>
        <c:scatterStyle val="lineMarker"/>
        <c:varyColors val="0"/>
        <c:ser>
          <c:idx val="0"/>
          <c:order val="0"/>
          <c:tx>
            <c:v>Standard Assay High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Props'!$K$2:$K$21</c:f>
              <c:numCache>
                <c:formatCode>General</c:formatCode>
                <c:ptCount val="20"/>
                <c:pt idx="0">
                  <c:v>120</c:v>
                </c:pt>
                <c:pt idx="1">
                  <c:v>250</c:v>
                </c:pt>
                <c:pt idx="2">
                  <c:v>310</c:v>
                </c:pt>
                <c:pt idx="3">
                  <c:v>170</c:v>
                </c:pt>
                <c:pt idx="4">
                  <c:v>140</c:v>
                </c:pt>
                <c:pt idx="5">
                  <c:v>170</c:v>
                </c:pt>
                <c:pt idx="6">
                  <c:v>260</c:v>
                </c:pt>
                <c:pt idx="7">
                  <c:v>200</c:v>
                </c:pt>
                <c:pt idx="8">
                  <c:v>250</c:v>
                </c:pt>
                <c:pt idx="9">
                  <c:v>40</c:v>
                </c:pt>
                <c:pt idx="10">
                  <c:v>90</c:v>
                </c:pt>
                <c:pt idx="11">
                  <c:v>250</c:v>
                </c:pt>
                <c:pt idx="12">
                  <c:v>130</c:v>
                </c:pt>
                <c:pt idx="13">
                  <c:v>190</c:v>
                </c:pt>
                <c:pt idx="14">
                  <c:v>120</c:v>
                </c:pt>
                <c:pt idx="15">
                  <c:v>70</c:v>
                </c:pt>
                <c:pt idx="16">
                  <c:v>140</c:v>
                </c:pt>
                <c:pt idx="17">
                  <c:v>150</c:v>
                </c:pt>
                <c:pt idx="18">
                  <c:v>50</c:v>
                </c:pt>
                <c:pt idx="19">
                  <c:v>270</c:v>
                </c:pt>
              </c:numCache>
            </c:numRef>
          </c:xVal>
          <c:yVal>
            <c:numRef>
              <c:f>'Reagents - Corr mAb Props'!$L$2:$L$21</c:f>
              <c:numCache>
                <c:formatCode>General</c:formatCode>
                <c:ptCount val="20"/>
                <c:pt idx="0">
                  <c:v>240</c:v>
                </c:pt>
                <c:pt idx="1">
                  <c:v>110</c:v>
                </c:pt>
                <c:pt idx="2">
                  <c:v>280</c:v>
                </c:pt>
                <c:pt idx="3">
                  <c:v>100</c:v>
                </c:pt>
                <c:pt idx="4">
                  <c:v>50</c:v>
                </c:pt>
                <c:pt idx="5">
                  <c:v>360</c:v>
                </c:pt>
                <c:pt idx="6">
                  <c:v>420</c:v>
                </c:pt>
                <c:pt idx="7">
                  <c:v>110</c:v>
                </c:pt>
                <c:pt idx="8">
                  <c:v>130</c:v>
                </c:pt>
                <c:pt idx="9">
                  <c:v>250</c:v>
                </c:pt>
                <c:pt idx="10">
                  <c:v>160</c:v>
                </c:pt>
                <c:pt idx="11">
                  <c:v>140</c:v>
                </c:pt>
                <c:pt idx="12">
                  <c:v>0</c:v>
                </c:pt>
                <c:pt idx="13">
                  <c:v>140</c:v>
                </c:pt>
                <c:pt idx="14">
                  <c:v>110</c:v>
                </c:pt>
                <c:pt idx="15">
                  <c:v>180</c:v>
                </c:pt>
                <c:pt idx="16">
                  <c:v>110</c:v>
                </c:pt>
                <c:pt idx="17">
                  <c:v>100</c:v>
                </c:pt>
                <c:pt idx="18">
                  <c:v>130</c:v>
                </c:pt>
                <c:pt idx="1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3-4166-B9DE-587C26A71718}"/>
            </c:ext>
          </c:extLst>
        </c:ser>
        <c:ser>
          <c:idx val="1"/>
          <c:order val="1"/>
          <c:tx>
            <c:v>Standard Assay Low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Props'!$K$22:$K$33</c:f>
              <c:numCache>
                <c:formatCode>General</c:formatCode>
                <c:ptCount val="12"/>
                <c:pt idx="0">
                  <c:v>120</c:v>
                </c:pt>
                <c:pt idx="1">
                  <c:v>290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110</c:v>
                </c:pt>
                <c:pt idx="6">
                  <c:v>70</c:v>
                </c:pt>
                <c:pt idx="7">
                  <c:v>0</c:v>
                </c:pt>
                <c:pt idx="8">
                  <c:v>110</c:v>
                </c:pt>
                <c:pt idx="9">
                  <c:v>0</c:v>
                </c:pt>
                <c:pt idx="10">
                  <c:v>90</c:v>
                </c:pt>
                <c:pt idx="11">
                  <c:v>130</c:v>
                </c:pt>
              </c:numCache>
            </c:numRef>
          </c:xVal>
          <c:yVal>
            <c:numRef>
              <c:f>'Reagents - Corr mAb Props'!$L$22:$L$33</c:f>
              <c:numCache>
                <c:formatCode>General</c:formatCode>
                <c:ptCount val="12"/>
                <c:pt idx="0">
                  <c:v>350</c:v>
                </c:pt>
                <c:pt idx="1">
                  <c:v>80</c:v>
                </c:pt>
                <c:pt idx="2">
                  <c:v>280</c:v>
                </c:pt>
                <c:pt idx="3">
                  <c:v>270</c:v>
                </c:pt>
                <c:pt idx="4">
                  <c:v>230</c:v>
                </c:pt>
                <c:pt idx="5">
                  <c:v>120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420</c:v>
                </c:pt>
                <c:pt idx="10">
                  <c:v>220</c:v>
                </c:pt>
                <c:pt idx="11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3-4166-B9DE-587C26A7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CDR Negative Patch Area</a:t>
                </a:r>
              </a:p>
            </c:rich>
          </c:tx>
          <c:layout>
            <c:manualLayout>
              <c:xMode val="edge"/>
              <c:yMode val="edge"/>
              <c:x val="0.23722222222222222"/>
              <c:y val="0.82220146634015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 val="autoZero"/>
        <c:crossBetween val="midCat"/>
        <c:majorUnit val="100"/>
      </c:valAx>
      <c:valAx>
        <c:axId val="824442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CDR Positive Patch Area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31630496237487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36144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27474806389943"/>
          <c:y val="5.4469700717784286E-2"/>
          <c:w val="0.27511584200123135"/>
          <c:h val="0.3680578414194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Myriad Pro" panose="020B0503030403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386701662292"/>
          <c:y val="5.0781113298337704E-2"/>
          <c:w val="0.56127912251709267"/>
          <c:h val="0.63501531058617677"/>
        </c:manualLayout>
      </c:layout>
      <c:scatterChart>
        <c:scatterStyle val="lineMarker"/>
        <c:varyColors val="0"/>
        <c:ser>
          <c:idx val="0"/>
          <c:order val="0"/>
          <c:tx>
            <c:v>OVA High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Props'!$Y$2:$Y$21</c:f>
              <c:numCache>
                <c:formatCode>General</c:formatCode>
                <c:ptCount val="20"/>
                <c:pt idx="0">
                  <c:v>130</c:v>
                </c:pt>
                <c:pt idx="1">
                  <c:v>120</c:v>
                </c:pt>
                <c:pt idx="2">
                  <c:v>250</c:v>
                </c:pt>
                <c:pt idx="3">
                  <c:v>120</c:v>
                </c:pt>
                <c:pt idx="4">
                  <c:v>90</c:v>
                </c:pt>
                <c:pt idx="5">
                  <c:v>290</c:v>
                </c:pt>
                <c:pt idx="6">
                  <c:v>140</c:v>
                </c:pt>
                <c:pt idx="7">
                  <c:v>150</c:v>
                </c:pt>
                <c:pt idx="8">
                  <c:v>190</c:v>
                </c:pt>
                <c:pt idx="9">
                  <c:v>310</c:v>
                </c:pt>
                <c:pt idx="10">
                  <c:v>250</c:v>
                </c:pt>
                <c:pt idx="11">
                  <c:v>170</c:v>
                </c:pt>
                <c:pt idx="12">
                  <c:v>250</c:v>
                </c:pt>
                <c:pt idx="13">
                  <c:v>260</c:v>
                </c:pt>
                <c:pt idx="14">
                  <c:v>270</c:v>
                </c:pt>
                <c:pt idx="15">
                  <c:v>70</c:v>
                </c:pt>
                <c:pt idx="16">
                  <c:v>170</c:v>
                </c:pt>
                <c:pt idx="17">
                  <c:v>140</c:v>
                </c:pt>
                <c:pt idx="18">
                  <c:v>50</c:v>
                </c:pt>
                <c:pt idx="19">
                  <c:v>70</c:v>
                </c:pt>
              </c:numCache>
            </c:numRef>
          </c:xVal>
          <c:yVal>
            <c:numRef>
              <c:f>'Reagents - Corr mAb Props'!$Z$2:$Z$21</c:f>
              <c:numCache>
                <c:formatCode>General</c:formatCode>
                <c:ptCount val="20"/>
                <c:pt idx="0">
                  <c:v>0</c:v>
                </c:pt>
                <c:pt idx="1">
                  <c:v>110</c:v>
                </c:pt>
                <c:pt idx="2">
                  <c:v>140</c:v>
                </c:pt>
                <c:pt idx="3">
                  <c:v>240</c:v>
                </c:pt>
                <c:pt idx="4">
                  <c:v>160</c:v>
                </c:pt>
                <c:pt idx="5">
                  <c:v>80</c:v>
                </c:pt>
                <c:pt idx="6">
                  <c:v>50</c:v>
                </c:pt>
                <c:pt idx="7">
                  <c:v>100</c:v>
                </c:pt>
                <c:pt idx="8">
                  <c:v>140</c:v>
                </c:pt>
                <c:pt idx="9">
                  <c:v>280</c:v>
                </c:pt>
                <c:pt idx="10">
                  <c:v>110</c:v>
                </c:pt>
                <c:pt idx="11">
                  <c:v>360</c:v>
                </c:pt>
                <c:pt idx="12">
                  <c:v>130</c:v>
                </c:pt>
                <c:pt idx="13">
                  <c:v>420</c:v>
                </c:pt>
                <c:pt idx="14">
                  <c:v>140</c:v>
                </c:pt>
                <c:pt idx="15">
                  <c:v>180</c:v>
                </c:pt>
                <c:pt idx="16">
                  <c:v>100</c:v>
                </c:pt>
                <c:pt idx="17">
                  <c:v>110</c:v>
                </c:pt>
                <c:pt idx="18">
                  <c:v>130</c:v>
                </c:pt>
                <c:pt idx="1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7-41B9-8974-BA2766EB7136}"/>
            </c:ext>
          </c:extLst>
        </c:ser>
        <c:ser>
          <c:idx val="1"/>
          <c:order val="1"/>
          <c:tx>
            <c:v>OVA Low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Props'!$Y$22:$Y$33</c:f>
              <c:numCache>
                <c:formatCode>General</c:formatCode>
                <c:ptCount val="12"/>
                <c:pt idx="0">
                  <c:v>110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120</c:v>
                </c:pt>
                <c:pt idx="6">
                  <c:v>50</c:v>
                </c:pt>
                <c:pt idx="7">
                  <c:v>110</c:v>
                </c:pt>
                <c:pt idx="8">
                  <c:v>90</c:v>
                </c:pt>
                <c:pt idx="9">
                  <c:v>130</c:v>
                </c:pt>
                <c:pt idx="10">
                  <c:v>200</c:v>
                </c:pt>
                <c:pt idx="11">
                  <c:v>40</c:v>
                </c:pt>
              </c:numCache>
            </c:numRef>
          </c:xVal>
          <c:yVal>
            <c:numRef>
              <c:f>'Reagents - Corr mAb Props'!$Z$22:$Z$33</c:f>
              <c:numCache>
                <c:formatCode>General</c:formatCode>
                <c:ptCount val="12"/>
                <c:pt idx="0">
                  <c:v>120</c:v>
                </c:pt>
                <c:pt idx="1">
                  <c:v>280</c:v>
                </c:pt>
                <c:pt idx="2">
                  <c:v>170</c:v>
                </c:pt>
                <c:pt idx="3">
                  <c:v>230</c:v>
                </c:pt>
                <c:pt idx="4">
                  <c:v>420</c:v>
                </c:pt>
                <c:pt idx="5">
                  <c:v>350</c:v>
                </c:pt>
                <c:pt idx="6">
                  <c:v>270</c:v>
                </c:pt>
                <c:pt idx="7">
                  <c:v>180</c:v>
                </c:pt>
                <c:pt idx="8">
                  <c:v>220</c:v>
                </c:pt>
                <c:pt idx="9">
                  <c:v>280</c:v>
                </c:pt>
                <c:pt idx="10">
                  <c:v>110</c:v>
                </c:pt>
                <c:pt idx="1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7-41B9-8974-BA2766EB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CDR Negative Patch Area</a:t>
                </a:r>
              </a:p>
            </c:rich>
          </c:tx>
          <c:layout>
            <c:manualLayout>
              <c:xMode val="edge"/>
              <c:yMode val="edge"/>
              <c:x val="0.23516460905349795"/>
              <c:y val="0.8040416583136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 val="autoZero"/>
        <c:crossBetween val="midCat"/>
        <c:majorUnit val="100"/>
      </c:valAx>
      <c:valAx>
        <c:axId val="824442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CDR Positive Patch Area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31630496237487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36144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863225430154565"/>
          <c:y val="5.0837739112480136E-2"/>
          <c:w val="0.20927222060205436"/>
          <c:h val="0.3680578414194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Myriad Pro" panose="020B0503030403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386701662292"/>
          <c:y val="4.369249811180894E-2"/>
          <c:w val="0.78401946631671038"/>
          <c:h val="0.81732462844603804"/>
        </c:manualLayout>
      </c:layout>
      <c:scatterChart>
        <c:scatterStyle val="lineMarker"/>
        <c:varyColors val="0"/>
        <c:ser>
          <c:idx val="0"/>
          <c:order val="0"/>
          <c:tx>
            <c:v>Standard Assay High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Props'!$K$2:$K$21</c:f>
              <c:numCache>
                <c:formatCode>General</c:formatCode>
                <c:ptCount val="20"/>
                <c:pt idx="0">
                  <c:v>120</c:v>
                </c:pt>
                <c:pt idx="1">
                  <c:v>250</c:v>
                </c:pt>
                <c:pt idx="2">
                  <c:v>310</c:v>
                </c:pt>
                <c:pt idx="3">
                  <c:v>170</c:v>
                </c:pt>
                <c:pt idx="4">
                  <c:v>140</c:v>
                </c:pt>
                <c:pt idx="5">
                  <c:v>170</c:v>
                </c:pt>
                <c:pt idx="6">
                  <c:v>260</c:v>
                </c:pt>
                <c:pt idx="7">
                  <c:v>200</c:v>
                </c:pt>
                <c:pt idx="8">
                  <c:v>250</c:v>
                </c:pt>
                <c:pt idx="9">
                  <c:v>40</c:v>
                </c:pt>
                <c:pt idx="10">
                  <c:v>90</c:v>
                </c:pt>
                <c:pt idx="11">
                  <c:v>250</c:v>
                </c:pt>
                <c:pt idx="12">
                  <c:v>130</c:v>
                </c:pt>
                <c:pt idx="13">
                  <c:v>190</c:v>
                </c:pt>
                <c:pt idx="14">
                  <c:v>120</c:v>
                </c:pt>
                <c:pt idx="15">
                  <c:v>70</c:v>
                </c:pt>
                <c:pt idx="16">
                  <c:v>140</c:v>
                </c:pt>
                <c:pt idx="17">
                  <c:v>150</c:v>
                </c:pt>
                <c:pt idx="18">
                  <c:v>50</c:v>
                </c:pt>
                <c:pt idx="19">
                  <c:v>270</c:v>
                </c:pt>
              </c:numCache>
            </c:numRef>
          </c:xVal>
          <c:yVal>
            <c:numRef>
              <c:f>'Reagents - Corr mAb Props'!$L$2:$L$21</c:f>
              <c:numCache>
                <c:formatCode>General</c:formatCode>
                <c:ptCount val="20"/>
                <c:pt idx="0">
                  <c:v>240</c:v>
                </c:pt>
                <c:pt idx="1">
                  <c:v>110</c:v>
                </c:pt>
                <c:pt idx="2">
                  <c:v>280</c:v>
                </c:pt>
                <c:pt idx="3">
                  <c:v>100</c:v>
                </c:pt>
                <c:pt idx="4">
                  <c:v>50</c:v>
                </c:pt>
                <c:pt idx="5">
                  <c:v>360</c:v>
                </c:pt>
                <c:pt idx="6">
                  <c:v>420</c:v>
                </c:pt>
                <c:pt idx="7">
                  <c:v>110</c:v>
                </c:pt>
                <c:pt idx="8">
                  <c:v>130</c:v>
                </c:pt>
                <c:pt idx="9">
                  <c:v>250</c:v>
                </c:pt>
                <c:pt idx="10">
                  <c:v>160</c:v>
                </c:pt>
                <c:pt idx="11">
                  <c:v>140</c:v>
                </c:pt>
                <c:pt idx="12">
                  <c:v>0</c:v>
                </c:pt>
                <c:pt idx="13">
                  <c:v>140</c:v>
                </c:pt>
                <c:pt idx="14">
                  <c:v>110</c:v>
                </c:pt>
                <c:pt idx="15">
                  <c:v>180</c:v>
                </c:pt>
                <c:pt idx="16">
                  <c:v>110</c:v>
                </c:pt>
                <c:pt idx="17">
                  <c:v>100</c:v>
                </c:pt>
                <c:pt idx="18">
                  <c:v>130</c:v>
                </c:pt>
                <c:pt idx="1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52F-B6D9-25C07D5D08BD}"/>
            </c:ext>
          </c:extLst>
        </c:ser>
        <c:ser>
          <c:idx val="1"/>
          <c:order val="1"/>
          <c:tx>
            <c:v>Standard Assay Low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Props'!$K$22:$K$33</c:f>
              <c:numCache>
                <c:formatCode>General</c:formatCode>
                <c:ptCount val="12"/>
                <c:pt idx="0">
                  <c:v>120</c:v>
                </c:pt>
                <c:pt idx="1">
                  <c:v>290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110</c:v>
                </c:pt>
                <c:pt idx="6">
                  <c:v>70</c:v>
                </c:pt>
                <c:pt idx="7">
                  <c:v>0</c:v>
                </c:pt>
                <c:pt idx="8">
                  <c:v>110</c:v>
                </c:pt>
                <c:pt idx="9">
                  <c:v>0</c:v>
                </c:pt>
                <c:pt idx="10">
                  <c:v>90</c:v>
                </c:pt>
                <c:pt idx="11">
                  <c:v>130</c:v>
                </c:pt>
              </c:numCache>
            </c:numRef>
          </c:xVal>
          <c:yVal>
            <c:numRef>
              <c:f>'Reagents - Corr mAb Props'!$L$22:$L$33</c:f>
              <c:numCache>
                <c:formatCode>General</c:formatCode>
                <c:ptCount val="12"/>
                <c:pt idx="0">
                  <c:v>350</c:v>
                </c:pt>
                <c:pt idx="1">
                  <c:v>80</c:v>
                </c:pt>
                <c:pt idx="2">
                  <c:v>280</c:v>
                </c:pt>
                <c:pt idx="3">
                  <c:v>270</c:v>
                </c:pt>
                <c:pt idx="4">
                  <c:v>230</c:v>
                </c:pt>
                <c:pt idx="5">
                  <c:v>120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420</c:v>
                </c:pt>
                <c:pt idx="10">
                  <c:v>220</c:v>
                </c:pt>
                <c:pt idx="11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3-452F-B6D9-25C07D5D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4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 val="autoZero"/>
        <c:crossBetween val="midCat"/>
        <c:majorUnit val="100"/>
      </c:valAx>
      <c:valAx>
        <c:axId val="824442048"/>
        <c:scaling>
          <c:orientation val="minMax"/>
          <c:max val="6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36144"/>
        <c:crosses val="autoZero"/>
        <c:crossBetween val="midCat"/>
        <c:majorUnit val="2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21770195392241"/>
          <c:y val="5.5512084426946634E-2"/>
          <c:w val="0.51571741032370944"/>
          <c:h val="0.683388287401574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'SMP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F8-4700-A4E2-76976EDA37B6}"/>
            </c:ext>
          </c:extLst>
        </c:ser>
        <c:ser>
          <c:idx val="10"/>
          <c:order val="1"/>
          <c:tx>
            <c:strRef>
              <c:f>'SMP Loading Profile'!$L$2</c:f>
              <c:strCache>
                <c:ptCount val="1"/>
                <c:pt idx="0">
                  <c:v>Visilizumab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plus>
            <c:min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Profile'!$L$3:$L$9</c:f>
              <c:numCache>
                <c:formatCode>General</c:formatCode>
                <c:ptCount val="7"/>
                <c:pt idx="0">
                  <c:v>0.77406452699999995</c:v>
                </c:pt>
                <c:pt idx="1">
                  <c:v>0.78636447499999995</c:v>
                </c:pt>
                <c:pt idx="2">
                  <c:v>0.77512325699999995</c:v>
                </c:pt>
                <c:pt idx="3">
                  <c:v>0.66592278699999996</c:v>
                </c:pt>
                <c:pt idx="4">
                  <c:v>1.8010313E-2</c:v>
                </c:pt>
                <c:pt idx="5">
                  <c:v>4.9580100000000003E-4</c:v>
                </c:pt>
                <c:pt idx="6">
                  <c:v>6.3827199999999995E-4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F8-4700-A4E2-76976EDA37B6}"/>
            </c:ext>
          </c:extLst>
        </c:ser>
        <c:ser>
          <c:idx val="4"/>
          <c:order val="2"/>
          <c:tx>
            <c:strRef>
              <c:f>'SMP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F8-4700-A4E2-76976EDA37B6}"/>
            </c:ext>
          </c:extLst>
        </c:ser>
        <c:ser>
          <c:idx val="3"/>
          <c:order val="3"/>
          <c:tx>
            <c:strRef>
              <c:f>'SMP Loading Profile'!$E$2</c:f>
              <c:strCache>
                <c:ptCount val="1"/>
                <c:pt idx="0">
                  <c:v>Duligotuzumab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plus>
            <c:min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Profile'!$E$3:$E$9</c:f>
              <c:numCache>
                <c:formatCode>General</c:formatCode>
                <c:ptCount val="7"/>
                <c:pt idx="0">
                  <c:v>0.53940412500000001</c:v>
                </c:pt>
                <c:pt idx="1">
                  <c:v>0.44440638199999999</c:v>
                </c:pt>
                <c:pt idx="2">
                  <c:v>0.381223478</c:v>
                </c:pt>
                <c:pt idx="3">
                  <c:v>0.18999173899999999</c:v>
                </c:pt>
                <c:pt idx="4">
                  <c:v>3.1075182E-2</c:v>
                </c:pt>
                <c:pt idx="5">
                  <c:v>3.173071E-3</c:v>
                </c:pt>
                <c:pt idx="6">
                  <c:v>1.6181279999999999E-3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F8-4700-A4E2-76976EDA37B6}"/>
            </c:ext>
          </c:extLst>
        </c:ser>
        <c:ser>
          <c:idx val="8"/>
          <c:order val="4"/>
          <c:tx>
            <c:strRef>
              <c:f>'SMP Loading Profile'!$J$2</c:f>
              <c:strCache>
                <c:ptCount val="1"/>
                <c:pt idx="0">
                  <c:v>Tremelimumab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Profile'!$J$14:$J$20</c:f>
                <c:numCache>
                  <c:formatCode>General</c:formatCode>
                  <c:ptCount val="7"/>
                  <c:pt idx="0">
                    <c:v>4.9645078000000002E-2</c:v>
                  </c:pt>
                  <c:pt idx="1">
                    <c:v>1.4843277E-2</c:v>
                  </c:pt>
                  <c:pt idx="2">
                    <c:v>3.4207E-3</c:v>
                  </c:pt>
                  <c:pt idx="3">
                    <c:v>2.964417E-3</c:v>
                  </c:pt>
                  <c:pt idx="4">
                    <c:v>3.0755000000000001E-3</c:v>
                  </c:pt>
                  <c:pt idx="5">
                    <c:v>3.0257830000000002E-3</c:v>
                  </c:pt>
                  <c:pt idx="6">
                    <c:v>3.1789840000000001E-3</c:v>
                  </c:pt>
                </c:numCache>
              </c:numRef>
            </c:plus>
            <c:minus>
              <c:numRef>
                <c:f>'SMP Loading Profile'!$J$14:$J$20</c:f>
                <c:numCache>
                  <c:formatCode>General</c:formatCode>
                  <c:ptCount val="7"/>
                  <c:pt idx="0">
                    <c:v>4.9645078000000002E-2</c:v>
                  </c:pt>
                  <c:pt idx="1">
                    <c:v>1.4843277E-2</c:v>
                  </c:pt>
                  <c:pt idx="2">
                    <c:v>3.4207E-3</c:v>
                  </c:pt>
                  <c:pt idx="3">
                    <c:v>2.964417E-3</c:v>
                  </c:pt>
                  <c:pt idx="4">
                    <c:v>3.0755000000000001E-3</c:v>
                  </c:pt>
                  <c:pt idx="5">
                    <c:v>3.0257830000000002E-3</c:v>
                  </c:pt>
                  <c:pt idx="6">
                    <c:v>3.1789840000000001E-3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Profile'!$J$3:$J$9</c:f>
              <c:numCache>
                <c:formatCode>General</c:formatCode>
                <c:ptCount val="7"/>
                <c:pt idx="0">
                  <c:v>8.6538896000000004E-2</c:v>
                </c:pt>
                <c:pt idx="1">
                  <c:v>2.3012766E-2</c:v>
                </c:pt>
                <c:pt idx="2">
                  <c:v>4.182781E-3</c:v>
                </c:pt>
                <c:pt idx="3">
                  <c:v>-6.1100499999999997E-4</c:v>
                </c:pt>
                <c:pt idx="4" formatCode="0.00E+00">
                  <c:v>-5.96594E-5</c:v>
                </c:pt>
                <c:pt idx="5">
                  <c:v>1.7822899999999999E-4</c:v>
                </c:pt>
                <c:pt idx="6">
                  <c:v>2.7320900000000001E-4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D5F8-4700-A4E2-76976EDA37B6}"/>
            </c:ext>
          </c:extLst>
        </c:ser>
        <c:ser>
          <c:idx val="0"/>
          <c:order val="5"/>
          <c:tx>
            <c:strRef>
              <c:f>'SMP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Profile'!$B$3:$B$9</c:f>
              <c:numCache>
                <c:formatCode>0.00E+00</c:formatCode>
                <c:ptCount val="7"/>
                <c:pt idx="0" formatCode="General">
                  <c:v>5.0000000000000001E-3</c:v>
                </c:pt>
                <c:pt idx="1">
                  <c:v>5.0000000000000001E-3</c:v>
                </c:pt>
                <c:pt idx="2" formatCode="General">
                  <c:v>5.0000000000000001E-4</c:v>
                </c:pt>
                <c:pt idx="3" formatCode="General">
                  <c:v>5.0000000000000001E-3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8-4700-A4E2-76976EDA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/>
      </c:scatterChart>
      <c:valAx>
        <c:axId val="568411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Myriad Pro" panose="020B0503030403090204" pitchFamily="34" charset="0"/>
                    <a:cs typeface="Arial" panose="020B0604020202020204" pitchFamily="34" charset="0"/>
                  </a:rPr>
                  <a:t>[mAb] (</a:t>
                </a:r>
                <a:r>
                  <a:rPr lang="el-GR" sz="2400">
                    <a:solidFill>
                      <a:schemeClr val="tx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en-US" sz="2400">
                    <a:solidFill>
                      <a:schemeClr val="tx1"/>
                    </a:solidFill>
                    <a:latin typeface="Myriad Pro" panose="020B0503030403090204" pitchFamily="34" charset="0"/>
                    <a:cs typeface="Arial" panose="020B0604020202020204" pitchFamily="34" charset="0"/>
                  </a:rPr>
                  <a:t>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8411008"/>
        <c:crosses val="autoZero"/>
        <c:crossBetween val="midCat"/>
      </c:valAx>
      <c:valAx>
        <c:axId val="568411008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aseline="0">
                    <a:solidFill>
                      <a:schemeClr val="tx1"/>
                    </a:solidFill>
                    <a:latin typeface="Myriad Pro" panose="020B0503030403090204" pitchFamily="34" charset="0"/>
                    <a:cs typeface="Arial" panose="020B0604020202020204" pitchFamily="34" charset="0"/>
                  </a:rPr>
                  <a:t>Polyspecificity score</a:t>
                </a:r>
              </a:p>
              <a:p>
                <a:pPr>
                  <a:defRPr sz="2400">
                    <a:solidFill>
                      <a:schemeClr val="tx1"/>
                    </a:solidFill>
                    <a:latin typeface="Myriad Pro" panose="020B0503030403090204" pitchFamily="34" charset="0"/>
                    <a:cs typeface="Arial" panose="020B0604020202020204" pitchFamily="34" charset="0"/>
                  </a:defRPr>
                </a:pPr>
                <a:r>
                  <a:rPr lang="en-US" sz="2400" baseline="0">
                    <a:solidFill>
                      <a:schemeClr val="tx1"/>
                    </a:solidFill>
                    <a:latin typeface="Myriad Pro" panose="020B0503030403090204" pitchFamily="34" charset="0"/>
                    <a:cs typeface="Arial" panose="020B0604020202020204" pitchFamily="34" charset="0"/>
                  </a:rPr>
                  <a:t>(Protein A beads)</a:t>
                </a:r>
                <a:endParaRPr lang="en-US" sz="2400">
                  <a:solidFill>
                    <a:schemeClr val="tx1"/>
                  </a:solidFill>
                  <a:latin typeface="Myriad Pro" panose="020B050303040309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5740791021811931E-2"/>
              <c:y val="3.815097331583552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85633692340169"/>
          <c:y val="5.526602143482065E-2"/>
          <c:w val="0.24052704618819198"/>
          <c:h val="0.47551509186351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yriad Pro" panose="020B050303040309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95188101487311E-2"/>
          <c:y val="5.0781113298337704E-2"/>
          <c:w val="0.79989829396325463"/>
          <c:h val="0.836930929527647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Props'!$Y$2:$Y$22</c:f>
              <c:numCache>
                <c:formatCode>General</c:formatCode>
                <c:ptCount val="21"/>
                <c:pt idx="0">
                  <c:v>130</c:v>
                </c:pt>
                <c:pt idx="1">
                  <c:v>120</c:v>
                </c:pt>
                <c:pt idx="2">
                  <c:v>250</c:v>
                </c:pt>
                <c:pt idx="3">
                  <c:v>120</c:v>
                </c:pt>
                <c:pt idx="4">
                  <c:v>90</c:v>
                </c:pt>
                <c:pt idx="5">
                  <c:v>290</c:v>
                </c:pt>
                <c:pt idx="6">
                  <c:v>140</c:v>
                </c:pt>
                <c:pt idx="7">
                  <c:v>150</c:v>
                </c:pt>
                <c:pt idx="8">
                  <c:v>190</c:v>
                </c:pt>
                <c:pt idx="9">
                  <c:v>310</c:v>
                </c:pt>
                <c:pt idx="10">
                  <c:v>250</c:v>
                </c:pt>
                <c:pt idx="11">
                  <c:v>170</c:v>
                </c:pt>
                <c:pt idx="12">
                  <c:v>250</c:v>
                </c:pt>
                <c:pt idx="13">
                  <c:v>260</c:v>
                </c:pt>
                <c:pt idx="14">
                  <c:v>270</c:v>
                </c:pt>
                <c:pt idx="15">
                  <c:v>70</c:v>
                </c:pt>
                <c:pt idx="16">
                  <c:v>170</c:v>
                </c:pt>
                <c:pt idx="17">
                  <c:v>140</c:v>
                </c:pt>
                <c:pt idx="18">
                  <c:v>50</c:v>
                </c:pt>
                <c:pt idx="19">
                  <c:v>70</c:v>
                </c:pt>
                <c:pt idx="20">
                  <c:v>110</c:v>
                </c:pt>
              </c:numCache>
            </c:numRef>
          </c:xVal>
          <c:yVal>
            <c:numRef>
              <c:f>'Reagents - Corr mAb Props'!$Z$2:$Z$22</c:f>
              <c:numCache>
                <c:formatCode>General</c:formatCode>
                <c:ptCount val="21"/>
                <c:pt idx="0">
                  <c:v>0</c:v>
                </c:pt>
                <c:pt idx="1">
                  <c:v>110</c:v>
                </c:pt>
                <c:pt idx="2">
                  <c:v>140</c:v>
                </c:pt>
                <c:pt idx="3">
                  <c:v>240</c:v>
                </c:pt>
                <c:pt idx="4">
                  <c:v>160</c:v>
                </c:pt>
                <c:pt idx="5">
                  <c:v>80</c:v>
                </c:pt>
                <c:pt idx="6">
                  <c:v>50</c:v>
                </c:pt>
                <c:pt idx="7">
                  <c:v>100</c:v>
                </c:pt>
                <c:pt idx="8">
                  <c:v>140</c:v>
                </c:pt>
                <c:pt idx="9">
                  <c:v>280</c:v>
                </c:pt>
                <c:pt idx="10">
                  <c:v>110</c:v>
                </c:pt>
                <c:pt idx="11">
                  <c:v>360</c:v>
                </c:pt>
                <c:pt idx="12">
                  <c:v>130</c:v>
                </c:pt>
                <c:pt idx="13">
                  <c:v>420</c:v>
                </c:pt>
                <c:pt idx="14">
                  <c:v>140</c:v>
                </c:pt>
                <c:pt idx="15">
                  <c:v>180</c:v>
                </c:pt>
                <c:pt idx="16">
                  <c:v>100</c:v>
                </c:pt>
                <c:pt idx="17">
                  <c:v>110</c:v>
                </c:pt>
                <c:pt idx="18">
                  <c:v>130</c:v>
                </c:pt>
                <c:pt idx="19">
                  <c:v>160</c:v>
                </c:pt>
                <c:pt idx="2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4-46E3-9A3F-05A3F2857D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Props'!$Y$23:$Y$33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120</c:v>
                </c:pt>
                <c:pt idx="5">
                  <c:v>50</c:v>
                </c:pt>
                <c:pt idx="6">
                  <c:v>110</c:v>
                </c:pt>
                <c:pt idx="7">
                  <c:v>90</c:v>
                </c:pt>
                <c:pt idx="8">
                  <c:v>130</c:v>
                </c:pt>
                <c:pt idx="9">
                  <c:v>200</c:v>
                </c:pt>
                <c:pt idx="10">
                  <c:v>40</c:v>
                </c:pt>
              </c:numCache>
            </c:numRef>
          </c:xVal>
          <c:yVal>
            <c:numRef>
              <c:f>'Reagents - Corr mAb Props'!$Z$23:$Z$33</c:f>
              <c:numCache>
                <c:formatCode>General</c:formatCode>
                <c:ptCount val="11"/>
                <c:pt idx="0">
                  <c:v>280</c:v>
                </c:pt>
                <c:pt idx="1">
                  <c:v>170</c:v>
                </c:pt>
                <c:pt idx="2">
                  <c:v>230</c:v>
                </c:pt>
                <c:pt idx="3">
                  <c:v>420</c:v>
                </c:pt>
                <c:pt idx="4">
                  <c:v>350</c:v>
                </c:pt>
                <c:pt idx="5">
                  <c:v>270</c:v>
                </c:pt>
                <c:pt idx="6">
                  <c:v>180</c:v>
                </c:pt>
                <c:pt idx="7">
                  <c:v>220</c:v>
                </c:pt>
                <c:pt idx="8">
                  <c:v>280</c:v>
                </c:pt>
                <c:pt idx="9">
                  <c:v>110</c:v>
                </c:pt>
                <c:pt idx="10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4-46E3-9A3F-05A3F2857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4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 val="autoZero"/>
        <c:crossBetween val="midCat"/>
        <c:majorUnit val="100"/>
      </c:valAx>
      <c:valAx>
        <c:axId val="824442048"/>
        <c:scaling>
          <c:orientation val="minMax"/>
          <c:max val="6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24436144"/>
        <c:crosses val="autoZero"/>
        <c:crossBetween val="midCat"/>
        <c:majorUnit val="2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95188101487311E-2"/>
          <c:y val="5.0781113298337704E-2"/>
          <c:w val="0.79989829396325463"/>
          <c:h val="0.836930929527647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Props'!$AC$2:$AC$22</c:f>
              <c:numCache>
                <c:formatCode>General</c:formatCode>
                <c:ptCount val="21"/>
                <c:pt idx="0">
                  <c:v>120</c:v>
                </c:pt>
                <c:pt idx="1">
                  <c:v>120</c:v>
                </c:pt>
                <c:pt idx="2">
                  <c:v>130</c:v>
                </c:pt>
                <c:pt idx="3">
                  <c:v>310</c:v>
                </c:pt>
                <c:pt idx="4">
                  <c:v>90</c:v>
                </c:pt>
                <c:pt idx="5">
                  <c:v>140</c:v>
                </c:pt>
                <c:pt idx="6">
                  <c:v>250</c:v>
                </c:pt>
                <c:pt idx="7">
                  <c:v>190</c:v>
                </c:pt>
                <c:pt idx="8">
                  <c:v>50</c:v>
                </c:pt>
                <c:pt idx="9">
                  <c:v>250</c:v>
                </c:pt>
                <c:pt idx="10">
                  <c:v>260</c:v>
                </c:pt>
                <c:pt idx="11">
                  <c:v>250</c:v>
                </c:pt>
                <c:pt idx="12">
                  <c:v>70</c:v>
                </c:pt>
                <c:pt idx="13">
                  <c:v>140</c:v>
                </c:pt>
                <c:pt idx="14">
                  <c:v>170</c:v>
                </c:pt>
                <c:pt idx="15">
                  <c:v>100</c:v>
                </c:pt>
                <c:pt idx="16">
                  <c:v>290</c:v>
                </c:pt>
                <c:pt idx="17">
                  <c:v>110</c:v>
                </c:pt>
                <c:pt idx="18">
                  <c:v>110</c:v>
                </c:pt>
                <c:pt idx="19">
                  <c:v>70</c:v>
                </c:pt>
                <c:pt idx="20">
                  <c:v>170</c:v>
                </c:pt>
              </c:numCache>
            </c:numRef>
          </c:xVal>
          <c:yVal>
            <c:numRef>
              <c:f>'Reagents - Corr mAb Props'!$AD$2:$AD$22</c:f>
              <c:numCache>
                <c:formatCode>General</c:formatCode>
                <c:ptCount val="21"/>
                <c:pt idx="0">
                  <c:v>240</c:v>
                </c:pt>
                <c:pt idx="1">
                  <c:v>110</c:v>
                </c:pt>
                <c:pt idx="2">
                  <c:v>0</c:v>
                </c:pt>
                <c:pt idx="3">
                  <c:v>280</c:v>
                </c:pt>
                <c:pt idx="4">
                  <c:v>160</c:v>
                </c:pt>
                <c:pt idx="5">
                  <c:v>50</c:v>
                </c:pt>
                <c:pt idx="6">
                  <c:v>140</c:v>
                </c:pt>
                <c:pt idx="7">
                  <c:v>140</c:v>
                </c:pt>
                <c:pt idx="8">
                  <c:v>130</c:v>
                </c:pt>
                <c:pt idx="9">
                  <c:v>110</c:v>
                </c:pt>
                <c:pt idx="10">
                  <c:v>420</c:v>
                </c:pt>
                <c:pt idx="11">
                  <c:v>130</c:v>
                </c:pt>
                <c:pt idx="12">
                  <c:v>180</c:v>
                </c:pt>
                <c:pt idx="13">
                  <c:v>110</c:v>
                </c:pt>
                <c:pt idx="14">
                  <c:v>100</c:v>
                </c:pt>
                <c:pt idx="15">
                  <c:v>280</c:v>
                </c:pt>
                <c:pt idx="16">
                  <c:v>80</c:v>
                </c:pt>
                <c:pt idx="17">
                  <c:v>120</c:v>
                </c:pt>
                <c:pt idx="18">
                  <c:v>180</c:v>
                </c:pt>
                <c:pt idx="19">
                  <c:v>160</c:v>
                </c:pt>
                <c:pt idx="20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1-4496-844E-D188834690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Props'!$AC$23:$AC$33</c:f>
              <c:numCache>
                <c:formatCode>General</c:formatCode>
                <c:ptCount val="11"/>
                <c:pt idx="0">
                  <c:v>270</c:v>
                </c:pt>
                <c:pt idx="1">
                  <c:v>50</c:v>
                </c:pt>
                <c:pt idx="2">
                  <c:v>0</c:v>
                </c:pt>
                <c:pt idx="3">
                  <c:v>150</c:v>
                </c:pt>
                <c:pt idx="4">
                  <c:v>100</c:v>
                </c:pt>
                <c:pt idx="5">
                  <c:v>120</c:v>
                </c:pt>
                <c:pt idx="6">
                  <c:v>0</c:v>
                </c:pt>
                <c:pt idx="7">
                  <c:v>130</c:v>
                </c:pt>
                <c:pt idx="8">
                  <c:v>90</c:v>
                </c:pt>
                <c:pt idx="9">
                  <c:v>200</c:v>
                </c:pt>
                <c:pt idx="10">
                  <c:v>40</c:v>
                </c:pt>
              </c:numCache>
            </c:numRef>
          </c:xVal>
          <c:yVal>
            <c:numRef>
              <c:f>'Reagents - Corr mAb Props'!$AD$23:$AD$33</c:f>
              <c:numCache>
                <c:formatCode>General</c:formatCode>
                <c:ptCount val="11"/>
                <c:pt idx="0">
                  <c:v>140</c:v>
                </c:pt>
                <c:pt idx="1">
                  <c:v>270</c:v>
                </c:pt>
                <c:pt idx="2">
                  <c:v>420</c:v>
                </c:pt>
                <c:pt idx="3">
                  <c:v>100</c:v>
                </c:pt>
                <c:pt idx="4">
                  <c:v>230</c:v>
                </c:pt>
                <c:pt idx="5">
                  <c:v>350</c:v>
                </c:pt>
                <c:pt idx="6">
                  <c:v>170</c:v>
                </c:pt>
                <c:pt idx="7">
                  <c:v>280</c:v>
                </c:pt>
                <c:pt idx="8">
                  <c:v>220</c:v>
                </c:pt>
                <c:pt idx="9">
                  <c:v>110</c:v>
                </c:pt>
                <c:pt idx="10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1-4496-844E-D1888346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4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 val="autoZero"/>
        <c:crossBetween val="midCat"/>
        <c:majorUnit val="100"/>
      </c:valAx>
      <c:valAx>
        <c:axId val="824442048"/>
        <c:scaling>
          <c:orientation val="minMax"/>
          <c:max val="6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824436144"/>
        <c:crosses val="autoZero"/>
        <c:crossBetween val="midCat"/>
        <c:majorUnit val="2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16207349081366"/>
          <c:y val="5.0781113298337704E-2"/>
          <c:w val="0.75042125984251973"/>
          <c:h val="0.63501531058617677"/>
        </c:manualLayout>
      </c:layout>
      <c:scatterChart>
        <c:scatterStyle val="lineMarker"/>
        <c:varyColors val="0"/>
        <c:ser>
          <c:idx val="0"/>
          <c:order val="0"/>
          <c:tx>
            <c:v>Standard Assay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Props'!$C$2:$C$33</c:f>
              <c:numCache>
                <c:formatCode>General</c:formatCode>
                <c:ptCount val="32"/>
                <c:pt idx="0">
                  <c:v>5.87</c:v>
                </c:pt>
                <c:pt idx="1">
                  <c:v>6.34</c:v>
                </c:pt>
                <c:pt idx="2">
                  <c:v>6.78</c:v>
                </c:pt>
                <c:pt idx="3">
                  <c:v>6.99</c:v>
                </c:pt>
                <c:pt idx="4">
                  <c:v>8.34</c:v>
                </c:pt>
                <c:pt idx="5">
                  <c:v>8.5500000000000007</c:v>
                </c:pt>
                <c:pt idx="6">
                  <c:v>8.31</c:v>
                </c:pt>
                <c:pt idx="7">
                  <c:v>5.89</c:v>
                </c:pt>
                <c:pt idx="8">
                  <c:v>5.45</c:v>
                </c:pt>
                <c:pt idx="9">
                  <c:v>8.61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7.87</c:v>
                </c:pt>
                <c:pt idx="13">
                  <c:v>6.98</c:v>
                </c:pt>
                <c:pt idx="14">
                  <c:v>8.66</c:v>
                </c:pt>
                <c:pt idx="15">
                  <c:v>8.77</c:v>
                </c:pt>
                <c:pt idx="16">
                  <c:v>7.78</c:v>
                </c:pt>
                <c:pt idx="17">
                  <c:v>5.72</c:v>
                </c:pt>
                <c:pt idx="18">
                  <c:v>8.82</c:v>
                </c:pt>
                <c:pt idx="19">
                  <c:v>5.0199999999999996</c:v>
                </c:pt>
                <c:pt idx="20">
                  <c:v>9.02</c:v>
                </c:pt>
                <c:pt idx="21">
                  <c:v>4.93</c:v>
                </c:pt>
                <c:pt idx="22">
                  <c:v>8.59</c:v>
                </c:pt>
                <c:pt idx="23">
                  <c:v>9.06</c:v>
                </c:pt>
                <c:pt idx="24">
                  <c:v>8.9</c:v>
                </c:pt>
                <c:pt idx="25">
                  <c:v>8.31</c:v>
                </c:pt>
                <c:pt idx="26">
                  <c:v>8.3000000000000007</c:v>
                </c:pt>
                <c:pt idx="27">
                  <c:v>8.34</c:v>
                </c:pt>
                <c:pt idx="28">
                  <c:v>8.9600000000000009</c:v>
                </c:pt>
                <c:pt idx="29">
                  <c:v>9.43</c:v>
                </c:pt>
                <c:pt idx="30">
                  <c:v>9.3000000000000007</c:v>
                </c:pt>
                <c:pt idx="31">
                  <c:v>8.8000000000000007</c:v>
                </c:pt>
              </c:numCache>
            </c:numRef>
          </c:xVal>
          <c:yVal>
            <c:numRef>
              <c:f>'Reagents - Corr mAb Props'!$B$2:$B$33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1.2345679012345678E-2</c:v>
                </c:pt>
                <c:pt idx="12">
                  <c:v>8.6419753086419762E-2</c:v>
                </c:pt>
                <c:pt idx="13">
                  <c:v>0.12345679012345678</c:v>
                </c:pt>
                <c:pt idx="14">
                  <c:v>0.16049382716049382</c:v>
                </c:pt>
                <c:pt idx="15">
                  <c:v>0.18518518518518517</c:v>
                </c:pt>
                <c:pt idx="16">
                  <c:v>0.20987654320987653</c:v>
                </c:pt>
                <c:pt idx="17">
                  <c:v>0.25925925925925924</c:v>
                </c:pt>
                <c:pt idx="18">
                  <c:v>0.2839506172839506</c:v>
                </c:pt>
                <c:pt idx="19">
                  <c:v>0.30864197530864196</c:v>
                </c:pt>
                <c:pt idx="20">
                  <c:v>0.33333333333333331</c:v>
                </c:pt>
                <c:pt idx="21">
                  <c:v>0.40740740740740738</c:v>
                </c:pt>
                <c:pt idx="22">
                  <c:v>0.41975308641975306</c:v>
                </c:pt>
                <c:pt idx="23">
                  <c:v>0.46913580246913578</c:v>
                </c:pt>
                <c:pt idx="24">
                  <c:v>0.51851851851851849</c:v>
                </c:pt>
                <c:pt idx="25">
                  <c:v>0.59259259259259256</c:v>
                </c:pt>
                <c:pt idx="26">
                  <c:v>0.64197530864197527</c:v>
                </c:pt>
                <c:pt idx="27">
                  <c:v>0.67901234567901236</c:v>
                </c:pt>
                <c:pt idx="28">
                  <c:v>0.79012345679012341</c:v>
                </c:pt>
                <c:pt idx="29">
                  <c:v>0.81481481481481477</c:v>
                </c:pt>
                <c:pt idx="30">
                  <c:v>0.93827160493827155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1-43B0-97E4-ED63BAEA5B9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Props'!$C$2:$C$33</c:f>
              <c:numCache>
                <c:formatCode>General</c:formatCode>
                <c:ptCount val="32"/>
                <c:pt idx="0">
                  <c:v>5.87</c:v>
                </c:pt>
                <c:pt idx="1">
                  <c:v>6.34</c:v>
                </c:pt>
                <c:pt idx="2">
                  <c:v>6.78</c:v>
                </c:pt>
                <c:pt idx="3">
                  <c:v>6.99</c:v>
                </c:pt>
                <c:pt idx="4">
                  <c:v>8.34</c:v>
                </c:pt>
                <c:pt idx="5">
                  <c:v>8.5500000000000007</c:v>
                </c:pt>
                <c:pt idx="6">
                  <c:v>8.31</c:v>
                </c:pt>
                <c:pt idx="7">
                  <c:v>5.89</c:v>
                </c:pt>
                <c:pt idx="8">
                  <c:v>5.45</c:v>
                </c:pt>
                <c:pt idx="9">
                  <c:v>8.61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7.87</c:v>
                </c:pt>
                <c:pt idx="13">
                  <c:v>6.98</c:v>
                </c:pt>
                <c:pt idx="14">
                  <c:v>8.66</c:v>
                </c:pt>
                <c:pt idx="15">
                  <c:v>8.77</c:v>
                </c:pt>
                <c:pt idx="16">
                  <c:v>7.78</c:v>
                </c:pt>
                <c:pt idx="17">
                  <c:v>5.72</c:v>
                </c:pt>
                <c:pt idx="18">
                  <c:v>8.82</c:v>
                </c:pt>
                <c:pt idx="19">
                  <c:v>5.0199999999999996</c:v>
                </c:pt>
                <c:pt idx="20">
                  <c:v>9.02</c:v>
                </c:pt>
                <c:pt idx="21">
                  <c:v>4.93</c:v>
                </c:pt>
                <c:pt idx="22">
                  <c:v>8.59</c:v>
                </c:pt>
                <c:pt idx="23">
                  <c:v>9.06</c:v>
                </c:pt>
                <c:pt idx="24">
                  <c:v>8.9</c:v>
                </c:pt>
                <c:pt idx="25">
                  <c:v>8.31</c:v>
                </c:pt>
                <c:pt idx="26">
                  <c:v>8.3000000000000007</c:v>
                </c:pt>
                <c:pt idx="27">
                  <c:v>8.34</c:v>
                </c:pt>
                <c:pt idx="28">
                  <c:v>8.9600000000000009</c:v>
                </c:pt>
                <c:pt idx="29">
                  <c:v>9.43</c:v>
                </c:pt>
                <c:pt idx="30">
                  <c:v>9.3000000000000007</c:v>
                </c:pt>
                <c:pt idx="31">
                  <c:v>8.8000000000000007</c:v>
                </c:pt>
              </c:numCache>
            </c:numRef>
          </c:xVal>
          <c:yVal>
            <c:numRef>
              <c:f>'Reagents - Corr mAb Props'!$R$2:$R$33</c:f>
              <c:numCache>
                <c:formatCode>0.00</c:formatCode>
                <c:ptCount val="32"/>
                <c:pt idx="0">
                  <c:v>0</c:v>
                </c:pt>
                <c:pt idx="1">
                  <c:v>2.0054468927952464E-2</c:v>
                </c:pt>
                <c:pt idx="2">
                  <c:v>7.3562431843304313E-3</c:v>
                </c:pt>
                <c:pt idx="3">
                  <c:v>-1.3070428540467888E-3</c:v>
                </c:pt>
                <c:pt idx="4">
                  <c:v>2.9529097831392792E-3</c:v>
                </c:pt>
                <c:pt idx="5">
                  <c:v>7.7059605741885116E-4</c:v>
                </c:pt>
                <c:pt idx="6">
                  <c:v>-1.4269827148683213E-3</c:v>
                </c:pt>
                <c:pt idx="7">
                  <c:v>3.7499478676987739E-3</c:v>
                </c:pt>
                <c:pt idx="8">
                  <c:v>1.6324509236856192E-3</c:v>
                </c:pt>
                <c:pt idx="9">
                  <c:v>3.5563622228998414E-3</c:v>
                </c:pt>
                <c:pt idx="10">
                  <c:v>2.5909846251755044E-3</c:v>
                </c:pt>
                <c:pt idx="11">
                  <c:v>-9.5525154575674986E-4</c:v>
                </c:pt>
                <c:pt idx="12">
                  <c:v>-1.6889483288837057E-3</c:v>
                </c:pt>
                <c:pt idx="13">
                  <c:v>2.4080842018805223E-3</c:v>
                </c:pt>
                <c:pt idx="14">
                  <c:v>-1.2661788833368498E-3</c:v>
                </c:pt>
                <c:pt idx="15">
                  <c:v>1.089053474963058E-2</c:v>
                </c:pt>
                <c:pt idx="16">
                  <c:v>4.2685038266996121E-2</c:v>
                </c:pt>
                <c:pt idx="17">
                  <c:v>1.8256783608994035E-3</c:v>
                </c:pt>
                <c:pt idx="18">
                  <c:v>6.398915642397833E-2</c:v>
                </c:pt>
                <c:pt idx="19">
                  <c:v>7.4659558389934683E-3</c:v>
                </c:pt>
                <c:pt idx="20">
                  <c:v>0.92950073966042712</c:v>
                </c:pt>
                <c:pt idx="21">
                  <c:v>1.062954037764645E-3</c:v>
                </c:pt>
                <c:pt idx="22">
                  <c:v>0.77780716685116535</c:v>
                </c:pt>
                <c:pt idx="23">
                  <c:v>0.92955286450443408</c:v>
                </c:pt>
                <c:pt idx="24">
                  <c:v>0.87491549257557832</c:v>
                </c:pt>
                <c:pt idx="25">
                  <c:v>0.46449855914562921</c:v>
                </c:pt>
                <c:pt idx="26">
                  <c:v>0.16104150393912661</c:v>
                </c:pt>
                <c:pt idx="27">
                  <c:v>0.7902593490369284</c:v>
                </c:pt>
                <c:pt idx="28">
                  <c:v>0.95957184642914017</c:v>
                </c:pt>
                <c:pt idx="29">
                  <c:v>0.91382400839962941</c:v>
                </c:pt>
                <c:pt idx="30">
                  <c:v>0.97123161265809044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01-43B0-97E4-ED63BAEA5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10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Fv pI</a:t>
                </a:r>
              </a:p>
            </c:rich>
          </c:tx>
          <c:layout>
            <c:manualLayout>
              <c:xMode val="edge"/>
              <c:yMode val="edge"/>
              <c:x val="0.50181714785651799"/>
              <c:y val="0.7931457786526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 val="autoZero"/>
        <c:crossBetween val="midCat"/>
        <c:majorUnit val="1"/>
      </c:valAx>
      <c:valAx>
        <c:axId val="824442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Polyspecificity Score</a:t>
                </a:r>
                <a:endParaRPr lang="en-US" sz="2000">
                  <a:solidFill>
                    <a:sysClr val="windowText" lastClr="000000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4.49548192555736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361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'Signal to Background'!$B$2</c:f>
              <c:strCache>
                <c:ptCount val="1"/>
                <c:pt idx="0">
                  <c:v>Flow Rep 1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chemeClr val="tx1">
                  <a:alpha val="97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'Signal to Background'!$F$4:$F$6</c:f>
                <c:numCache>
                  <c:formatCode>General</c:formatCode>
                  <c:ptCount val="3"/>
                  <c:pt idx="0">
                    <c:v>8.717797887081348</c:v>
                  </c:pt>
                  <c:pt idx="2">
                    <c:v>512.68703904038773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'Signal to Background'!$A$4:$A$7</c:f>
              <c:strCache>
                <c:ptCount val="4"/>
                <c:pt idx="0">
                  <c:v>Specific
Control</c:v>
                </c:pt>
                <c:pt idx="3">
                  <c:v>Polyspecific
Control</c:v>
                </c:pt>
              </c:strCache>
            </c:strRef>
          </c:cat>
          <c:val>
            <c:numRef>
              <c:f>'Signal to Background'!$E$4:$E$6</c:f>
              <c:numCache>
                <c:formatCode>General</c:formatCode>
                <c:ptCount val="3"/>
                <c:pt idx="0">
                  <c:v>27</c:v>
                </c:pt>
                <c:pt idx="2">
                  <c:v>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3-4EE9-985B-2FA51ED0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40"/>
        <c:axId val="943828208"/>
        <c:axId val="943828536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'Signal to Background'!$L$3:$L$6</c:f>
                <c:numCache>
                  <c:formatCode>General</c:formatCode>
                  <c:ptCount val="4"/>
                  <c:pt idx="1">
                    <c:v>0.21007220980732857</c:v>
                  </c:pt>
                  <c:pt idx="3">
                    <c:v>0.22142794162737295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'Signal to Background'!$K$3:$K$6</c:f>
              <c:numCache>
                <c:formatCode>General</c:formatCode>
                <c:ptCount val="4"/>
                <c:pt idx="1">
                  <c:v>1.6646666666666665</c:v>
                </c:pt>
                <c:pt idx="3">
                  <c:v>1.7333333333333332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93-4EE9-985B-2FA51ED0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28888"/>
        <c:axId val="978330856"/>
      </c:barChart>
      <c:catAx>
        <c:axId val="943828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3828536"/>
        <c:crosses val="autoZero"/>
        <c:auto val="1"/>
        <c:lblAlgn val="ctr"/>
        <c:lblOffset val="100"/>
        <c:noMultiLvlLbl val="0"/>
      </c:catAx>
      <c:valAx>
        <c:axId val="943828536"/>
        <c:scaling>
          <c:orientation val="minMax"/>
          <c:max val="8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43828208"/>
        <c:crosses val="autoZero"/>
        <c:crossBetween val="between"/>
        <c:majorUnit val="2000"/>
      </c:valAx>
      <c:valAx>
        <c:axId val="978330856"/>
        <c:scaling>
          <c:orientation val="minMax"/>
          <c:max val="2.2000000000000002"/>
          <c:min val="1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78328888"/>
        <c:crosses val="max"/>
        <c:crossBetween val="between"/>
        <c:majorUnit val="0.2"/>
      </c:valAx>
      <c:catAx>
        <c:axId val="97832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978330856"/>
        <c:crosses val="autoZero"/>
        <c:auto val="1"/>
        <c:lblAlgn val="ctr"/>
        <c:lblOffset val="100"/>
        <c:noMultiLvlLbl val="0"/>
      </c:cat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88408190549216"/>
          <c:y val="7.6666666666666661E-2"/>
          <c:w val="0.69010390555113199"/>
          <c:h val="0.70671287182852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'Signal to Background'!$A$8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3F-4D08-8A23-6C74A7B8B416}"/>
              </c:ext>
            </c:extLst>
          </c:dPt>
          <c:errBars>
            <c:errBarType val="both"/>
            <c:errValType val="cust"/>
            <c:noEndCap val="0"/>
            <c:plus>
              <c:numRef>
                <c:f>('Signal to Background'!$F$8,'Signal to Background'!$L$8)</c:f>
                <c:numCache>
                  <c:formatCode>General</c:formatCode>
                  <c:ptCount val="2"/>
                  <c:pt idx="0">
                    <c:v>91.855217388805855</c:v>
                  </c:pt>
                  <c:pt idx="1">
                    <c:v>9.7929431039982719E-3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('Signal to Background'!$E$2,'Signal to Background'!$K$2)</c:f>
              <c:strCache>
                <c:ptCount val="2"/>
                <c:pt idx="0">
                  <c:v>Flow Assay</c:v>
                </c:pt>
                <c:pt idx="1">
                  <c:v>ELISA Assay</c:v>
                </c:pt>
              </c:strCache>
            </c:strRef>
          </c:cat>
          <c:val>
            <c:numRef>
              <c:f>('Signal to Background'!$E$8,'Signal to Background'!$K$8)</c:f>
              <c:numCache>
                <c:formatCode>General</c:formatCode>
                <c:ptCount val="2"/>
                <c:pt idx="0">
                  <c:v>258.50825139439939</c:v>
                </c:pt>
                <c:pt idx="1">
                  <c:v>1.0411920824422307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04-46CE-AEAF-AD739E98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828208"/>
        <c:axId val="943828536"/>
      </c:barChart>
      <c:catAx>
        <c:axId val="943828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3828536"/>
        <c:crosses val="autoZero"/>
        <c:auto val="1"/>
        <c:lblAlgn val="ctr"/>
        <c:lblOffset val="100"/>
        <c:noMultiLvlLbl val="0"/>
      </c:catAx>
      <c:valAx>
        <c:axId val="943828536"/>
        <c:scaling>
          <c:logBase val="10"/>
          <c:orientation val="minMax"/>
          <c:max val="10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/>
                <a:ea typeface="+mn-ea"/>
                <a:cs typeface="+mn-cs"/>
              </a:defRPr>
            </a:pPr>
            <a:endParaRPr lang="en-US"/>
          </a:p>
        </c:txPr>
        <c:crossAx val="943828208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9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21770195392241"/>
          <c:y val="5.5512084426946634E-2"/>
          <c:w val="0.51571741032370944"/>
          <c:h val="0.683388287401574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'SMP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B-4D84-9D7B-AC7AD6F9E752}"/>
            </c:ext>
          </c:extLst>
        </c:ser>
        <c:ser>
          <c:idx val="10"/>
          <c:order val="1"/>
          <c:tx>
            <c:strRef>
              <c:f>'SMP Loading Profile'!$L$2</c:f>
              <c:strCache>
                <c:ptCount val="1"/>
                <c:pt idx="0">
                  <c:v>Visilizumab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plus>
            <c:min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Profile'!$L$3:$L$9</c:f>
              <c:numCache>
                <c:formatCode>General</c:formatCode>
                <c:ptCount val="7"/>
                <c:pt idx="0">
                  <c:v>0.77406452699999995</c:v>
                </c:pt>
                <c:pt idx="1">
                  <c:v>0.78636447499999995</c:v>
                </c:pt>
                <c:pt idx="2">
                  <c:v>0.77512325699999995</c:v>
                </c:pt>
                <c:pt idx="3">
                  <c:v>0.66592278699999996</c:v>
                </c:pt>
                <c:pt idx="4">
                  <c:v>1.8010313E-2</c:v>
                </c:pt>
                <c:pt idx="5">
                  <c:v>4.9580100000000003E-4</c:v>
                </c:pt>
                <c:pt idx="6">
                  <c:v>6.3827199999999995E-4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B-4D84-9D7B-AC7AD6F9E752}"/>
            </c:ext>
          </c:extLst>
        </c:ser>
        <c:ser>
          <c:idx val="4"/>
          <c:order val="2"/>
          <c:tx>
            <c:strRef>
              <c:f>'SMP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B-4D84-9D7B-AC7AD6F9E752}"/>
            </c:ext>
          </c:extLst>
        </c:ser>
        <c:ser>
          <c:idx val="3"/>
          <c:order val="3"/>
          <c:tx>
            <c:strRef>
              <c:f>'SMP Loading Profile'!$E$2</c:f>
              <c:strCache>
                <c:ptCount val="1"/>
                <c:pt idx="0">
                  <c:v>Duligotuzumab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plus>
            <c:min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Profile'!$E$3:$E$9</c:f>
              <c:numCache>
                <c:formatCode>General</c:formatCode>
                <c:ptCount val="7"/>
                <c:pt idx="0">
                  <c:v>0.53940412500000001</c:v>
                </c:pt>
                <c:pt idx="1">
                  <c:v>0.44440638199999999</c:v>
                </c:pt>
                <c:pt idx="2">
                  <c:v>0.381223478</c:v>
                </c:pt>
                <c:pt idx="3">
                  <c:v>0.18999173899999999</c:v>
                </c:pt>
                <c:pt idx="4">
                  <c:v>3.1075182E-2</c:v>
                </c:pt>
                <c:pt idx="5">
                  <c:v>3.173071E-3</c:v>
                </c:pt>
                <c:pt idx="6">
                  <c:v>1.6181279999999999E-3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B-4D84-9D7B-AC7AD6F9E752}"/>
            </c:ext>
          </c:extLst>
        </c:ser>
        <c:ser>
          <c:idx val="8"/>
          <c:order val="4"/>
          <c:tx>
            <c:strRef>
              <c:f>'SMP Loading Profile'!$J$2</c:f>
              <c:strCache>
                <c:ptCount val="1"/>
                <c:pt idx="0">
                  <c:v>Tremelimumab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Profile'!$J$14:$J$20</c:f>
                <c:numCache>
                  <c:formatCode>General</c:formatCode>
                  <c:ptCount val="7"/>
                  <c:pt idx="0">
                    <c:v>4.9645078000000002E-2</c:v>
                  </c:pt>
                  <c:pt idx="1">
                    <c:v>1.4843277E-2</c:v>
                  </c:pt>
                  <c:pt idx="2">
                    <c:v>3.4207E-3</c:v>
                  </c:pt>
                  <c:pt idx="3">
                    <c:v>2.964417E-3</c:v>
                  </c:pt>
                  <c:pt idx="4">
                    <c:v>3.0755000000000001E-3</c:v>
                  </c:pt>
                  <c:pt idx="5">
                    <c:v>3.0257830000000002E-3</c:v>
                  </c:pt>
                  <c:pt idx="6">
                    <c:v>3.1789840000000001E-3</c:v>
                  </c:pt>
                </c:numCache>
              </c:numRef>
            </c:plus>
            <c:minus>
              <c:numRef>
                <c:f>'SMP Loading Profile'!$J$14:$J$20</c:f>
                <c:numCache>
                  <c:formatCode>General</c:formatCode>
                  <c:ptCount val="7"/>
                  <c:pt idx="0">
                    <c:v>4.9645078000000002E-2</c:v>
                  </c:pt>
                  <c:pt idx="1">
                    <c:v>1.4843277E-2</c:v>
                  </c:pt>
                  <c:pt idx="2">
                    <c:v>3.4207E-3</c:v>
                  </c:pt>
                  <c:pt idx="3">
                    <c:v>2.964417E-3</c:v>
                  </c:pt>
                  <c:pt idx="4">
                    <c:v>3.0755000000000001E-3</c:v>
                  </c:pt>
                  <c:pt idx="5">
                    <c:v>3.0257830000000002E-3</c:v>
                  </c:pt>
                  <c:pt idx="6">
                    <c:v>3.1789840000000001E-3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Profile'!$J$3:$J$9</c:f>
              <c:numCache>
                <c:formatCode>General</c:formatCode>
                <c:ptCount val="7"/>
                <c:pt idx="0">
                  <c:v>8.6538896000000004E-2</c:v>
                </c:pt>
                <c:pt idx="1">
                  <c:v>2.3012766E-2</c:v>
                </c:pt>
                <c:pt idx="2">
                  <c:v>4.182781E-3</c:v>
                </c:pt>
                <c:pt idx="3">
                  <c:v>-6.1100499999999997E-4</c:v>
                </c:pt>
                <c:pt idx="4" formatCode="0.00E+00">
                  <c:v>-5.96594E-5</c:v>
                </c:pt>
                <c:pt idx="5">
                  <c:v>1.7822899999999999E-4</c:v>
                </c:pt>
                <c:pt idx="6">
                  <c:v>2.7320900000000001E-4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5DB-4D84-9D7B-AC7AD6F9E752}"/>
            </c:ext>
          </c:extLst>
        </c:ser>
        <c:ser>
          <c:idx val="0"/>
          <c:order val="5"/>
          <c:tx>
            <c:strRef>
              <c:f>'SMP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Profile'!$B$3:$B$9</c:f>
              <c:numCache>
                <c:formatCode>0.00E+00</c:formatCode>
                <c:ptCount val="7"/>
                <c:pt idx="0" formatCode="General">
                  <c:v>5.0000000000000001E-3</c:v>
                </c:pt>
                <c:pt idx="1">
                  <c:v>5.0000000000000001E-3</c:v>
                </c:pt>
                <c:pt idx="2" formatCode="General">
                  <c:v>5.0000000000000001E-4</c:v>
                </c:pt>
                <c:pt idx="3" formatCode="General">
                  <c:v>5.0000000000000001E-3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DB-4D84-9D7B-AC7AD6F9E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/>
      </c:scatterChart>
      <c:valAx>
        <c:axId val="56841133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8411008"/>
        <c:crosses val="autoZero"/>
        <c:crossBetween val="midCat"/>
      </c:valAx>
      <c:valAx>
        <c:axId val="568411008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85633692340169"/>
          <c:y val="5.526602143482065E-2"/>
          <c:w val="0.24052704618819198"/>
          <c:h val="0.47551509186351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yriad Pro" panose="020B050303040309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32881306503355"/>
          <c:y val="5.2039862204724417E-2"/>
          <c:w val="0.51571741032370944"/>
          <c:h val="0.683388287401574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'SMP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1-45DF-B78C-7F61510F5249}"/>
            </c:ext>
          </c:extLst>
        </c:ser>
        <c:ser>
          <c:idx val="10"/>
          <c:order val="1"/>
          <c:tx>
            <c:strRef>
              <c:f>'SMP Loading Profile'!$L$2</c:f>
              <c:strCache>
                <c:ptCount val="1"/>
                <c:pt idx="0">
                  <c:v>Visilizumab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plus>
            <c:min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Profile'!$L$3:$L$9</c:f>
              <c:numCache>
                <c:formatCode>General</c:formatCode>
                <c:ptCount val="7"/>
                <c:pt idx="0">
                  <c:v>0.77406452699999995</c:v>
                </c:pt>
                <c:pt idx="1">
                  <c:v>0.78636447499999995</c:v>
                </c:pt>
                <c:pt idx="2">
                  <c:v>0.77512325699999995</c:v>
                </c:pt>
                <c:pt idx="3">
                  <c:v>0.66592278699999996</c:v>
                </c:pt>
                <c:pt idx="4">
                  <c:v>1.8010313E-2</c:v>
                </c:pt>
                <c:pt idx="5">
                  <c:v>4.9580100000000003E-4</c:v>
                </c:pt>
                <c:pt idx="6">
                  <c:v>6.3827199999999995E-4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1-45DF-B78C-7F61510F5249}"/>
            </c:ext>
          </c:extLst>
        </c:ser>
        <c:ser>
          <c:idx val="4"/>
          <c:order val="2"/>
          <c:tx>
            <c:strRef>
              <c:f>'SMP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E1-45DF-B78C-7F61510F5249}"/>
            </c:ext>
          </c:extLst>
        </c:ser>
        <c:ser>
          <c:idx val="3"/>
          <c:order val="3"/>
          <c:tx>
            <c:strRef>
              <c:f>'SMP Loading Profile'!$E$2</c:f>
              <c:strCache>
                <c:ptCount val="1"/>
                <c:pt idx="0">
                  <c:v>Duligotuzumab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plus>
            <c:min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Profile'!$E$3:$E$9</c:f>
              <c:numCache>
                <c:formatCode>General</c:formatCode>
                <c:ptCount val="7"/>
                <c:pt idx="0">
                  <c:v>0.53940412500000001</c:v>
                </c:pt>
                <c:pt idx="1">
                  <c:v>0.44440638199999999</c:v>
                </c:pt>
                <c:pt idx="2">
                  <c:v>0.381223478</c:v>
                </c:pt>
                <c:pt idx="3">
                  <c:v>0.18999173899999999</c:v>
                </c:pt>
                <c:pt idx="4">
                  <c:v>3.1075182E-2</c:v>
                </c:pt>
                <c:pt idx="5">
                  <c:v>3.173071E-3</c:v>
                </c:pt>
                <c:pt idx="6">
                  <c:v>1.6181279999999999E-3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E1-45DF-B78C-7F61510F5249}"/>
            </c:ext>
          </c:extLst>
        </c:ser>
        <c:ser>
          <c:idx val="8"/>
          <c:order val="4"/>
          <c:tx>
            <c:strRef>
              <c:f>'SMP Loading Profile'!$J$2</c:f>
              <c:strCache>
                <c:ptCount val="1"/>
                <c:pt idx="0">
                  <c:v>Tremelimumab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Profile'!$J$14:$J$20</c:f>
                <c:numCache>
                  <c:formatCode>General</c:formatCode>
                  <c:ptCount val="7"/>
                  <c:pt idx="0">
                    <c:v>4.9645078000000002E-2</c:v>
                  </c:pt>
                  <c:pt idx="1">
                    <c:v>1.4843277E-2</c:v>
                  </c:pt>
                  <c:pt idx="2">
                    <c:v>3.4207E-3</c:v>
                  </c:pt>
                  <c:pt idx="3">
                    <c:v>2.964417E-3</c:v>
                  </c:pt>
                  <c:pt idx="4">
                    <c:v>3.0755000000000001E-3</c:v>
                  </c:pt>
                  <c:pt idx="5">
                    <c:v>3.0257830000000002E-3</c:v>
                  </c:pt>
                  <c:pt idx="6">
                    <c:v>3.1789840000000001E-3</c:v>
                  </c:pt>
                </c:numCache>
              </c:numRef>
            </c:plus>
            <c:minus>
              <c:numRef>
                <c:f>'SMP Loading Profile'!$J$14:$J$20</c:f>
                <c:numCache>
                  <c:formatCode>General</c:formatCode>
                  <c:ptCount val="7"/>
                  <c:pt idx="0">
                    <c:v>4.9645078000000002E-2</c:v>
                  </c:pt>
                  <c:pt idx="1">
                    <c:v>1.4843277E-2</c:v>
                  </c:pt>
                  <c:pt idx="2">
                    <c:v>3.4207E-3</c:v>
                  </c:pt>
                  <c:pt idx="3">
                    <c:v>2.964417E-3</c:v>
                  </c:pt>
                  <c:pt idx="4">
                    <c:v>3.0755000000000001E-3</c:v>
                  </c:pt>
                  <c:pt idx="5">
                    <c:v>3.0257830000000002E-3</c:v>
                  </c:pt>
                  <c:pt idx="6">
                    <c:v>3.1789840000000001E-3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Profile'!$J$3:$J$9</c:f>
              <c:numCache>
                <c:formatCode>General</c:formatCode>
                <c:ptCount val="7"/>
                <c:pt idx="0">
                  <c:v>8.6538896000000004E-2</c:v>
                </c:pt>
                <c:pt idx="1">
                  <c:v>2.3012766E-2</c:v>
                </c:pt>
                <c:pt idx="2">
                  <c:v>4.182781E-3</c:v>
                </c:pt>
                <c:pt idx="3">
                  <c:v>-6.1100499999999997E-4</c:v>
                </c:pt>
                <c:pt idx="4" formatCode="0.00E+00">
                  <c:v>-5.96594E-5</c:v>
                </c:pt>
                <c:pt idx="5">
                  <c:v>1.7822899999999999E-4</c:v>
                </c:pt>
                <c:pt idx="6">
                  <c:v>2.7320900000000001E-4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FE1-45DF-B78C-7F61510F5249}"/>
            </c:ext>
          </c:extLst>
        </c:ser>
        <c:ser>
          <c:idx val="0"/>
          <c:order val="5"/>
          <c:tx>
            <c:strRef>
              <c:f>'SMP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Profile'!$B$3:$B$9</c:f>
              <c:numCache>
                <c:formatCode>0.00E+00</c:formatCode>
                <c:ptCount val="7"/>
                <c:pt idx="0" formatCode="General">
                  <c:v>5.0000000000000001E-3</c:v>
                </c:pt>
                <c:pt idx="1">
                  <c:v>5.0000000000000001E-3</c:v>
                </c:pt>
                <c:pt idx="2" formatCode="General">
                  <c:v>5.0000000000000001E-4</c:v>
                </c:pt>
                <c:pt idx="3" formatCode="General">
                  <c:v>5.0000000000000001E-3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E1-45DF-B78C-7F61510F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/>
      </c:scatterChart>
      <c:valAx>
        <c:axId val="568411336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8411008"/>
        <c:crosses val="autoZero"/>
        <c:crossBetween val="midCat"/>
        <c:majorUnit val="10"/>
      </c:valAx>
      <c:valAx>
        <c:axId val="568411008"/>
        <c:scaling>
          <c:orientation val="minMax"/>
          <c:max val="1.2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085637212015161"/>
          <c:y val="0.13165491032370955"/>
          <c:w val="0.27941586468358121"/>
          <c:h val="0.47551509186351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Myriad Pro" panose="020B050303040309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94222076407116"/>
          <c:y val="4.8151150223869073E-2"/>
          <c:w val="0.49192512394284049"/>
          <c:h val="0.61419612989552763"/>
        </c:manualLayout>
      </c:layout>
      <c:barChart>
        <c:barDir val="col"/>
        <c:grouping val="clustered"/>
        <c:varyColors val="0"/>
        <c:ser>
          <c:idx val="2"/>
          <c:order val="0"/>
          <c:tx>
            <c:v>0.03 mg/mL</c:v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Dilutions'!$J$13:$J$16</c:f>
                <c:numCache>
                  <c:formatCode>General</c:formatCode>
                  <c:ptCount val="4"/>
                  <c:pt idx="0">
                    <c:v>4.6243958555086055E-2</c:v>
                  </c:pt>
                  <c:pt idx="1">
                    <c:v>0.18537450811230444</c:v>
                  </c:pt>
                  <c:pt idx="2">
                    <c:v>0</c:v>
                  </c:pt>
                  <c:pt idx="3">
                    <c:v>0.15864506313583038</c:v>
                  </c:pt>
                </c:numCache>
              </c:numRef>
            </c:plus>
            <c:minus>
              <c:numRef>
                <c:f>'SMP Dilutions'!$J$13:$J$16</c:f>
                <c:numCache>
                  <c:formatCode>General</c:formatCode>
                  <c:ptCount val="4"/>
                  <c:pt idx="0">
                    <c:v>4.6243958555086055E-2</c:v>
                  </c:pt>
                  <c:pt idx="1">
                    <c:v>0.18537450811230444</c:v>
                  </c:pt>
                  <c:pt idx="2">
                    <c:v>0</c:v>
                  </c:pt>
                  <c:pt idx="3">
                    <c:v>0.15864506313583038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Dilutions'!$A$4:$A$7</c:f>
              <c:strCache>
                <c:ptCount val="4"/>
                <c:pt idx="0">
                  <c:v>Duligotuzumab</c:v>
                </c:pt>
                <c:pt idx="1">
                  <c:v>Emibetuzumab</c:v>
                </c:pt>
                <c:pt idx="2">
                  <c:v>Ixekizumab</c:v>
                </c:pt>
                <c:pt idx="3">
                  <c:v>Visilizumab</c:v>
                </c:pt>
              </c:strCache>
            </c:strRef>
          </c:cat>
          <c:val>
            <c:numRef>
              <c:f>'SMP Dilutions'!$J$4:$J$7</c:f>
              <c:numCache>
                <c:formatCode>General</c:formatCode>
                <c:ptCount val="4"/>
                <c:pt idx="0">
                  <c:v>0.47920114670837549</c:v>
                </c:pt>
                <c:pt idx="1">
                  <c:v>0.6110414015016552</c:v>
                </c:pt>
                <c:pt idx="2">
                  <c:v>1</c:v>
                </c:pt>
                <c:pt idx="3">
                  <c:v>0.78556059224061381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6-4F1B-9260-98B47D7C5C51}"/>
            </c:ext>
          </c:extLst>
        </c:ser>
        <c:ser>
          <c:idx val="1"/>
          <c:order val="1"/>
          <c:tx>
            <c:v>0.10 mg/mL</c:v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Dilutions'!$F$13:$F$16</c:f>
                <c:numCache>
                  <c:formatCode>General</c:formatCode>
                  <c:ptCount val="4"/>
                  <c:pt idx="0">
                    <c:v>2.4293427559321505E-2</c:v>
                  </c:pt>
                  <c:pt idx="1">
                    <c:v>0.1933879984815883</c:v>
                  </c:pt>
                  <c:pt idx="2">
                    <c:v>0</c:v>
                  </c:pt>
                  <c:pt idx="3">
                    <c:v>7.1543653210418209E-2</c:v>
                  </c:pt>
                </c:numCache>
              </c:numRef>
            </c:plus>
            <c:minus>
              <c:numRef>
                <c:f>'SMP Dilutions'!$F$13:$F$16</c:f>
                <c:numCache>
                  <c:formatCode>General</c:formatCode>
                  <c:ptCount val="4"/>
                  <c:pt idx="0">
                    <c:v>2.4293427559321505E-2</c:v>
                  </c:pt>
                  <c:pt idx="1">
                    <c:v>0.1933879984815883</c:v>
                  </c:pt>
                  <c:pt idx="2">
                    <c:v>0</c:v>
                  </c:pt>
                  <c:pt idx="3">
                    <c:v>7.1543653210418209E-2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Dilutions'!$A$4:$A$7</c:f>
              <c:strCache>
                <c:ptCount val="4"/>
                <c:pt idx="0">
                  <c:v>Duligotuzumab</c:v>
                </c:pt>
                <c:pt idx="1">
                  <c:v>Emibetuzumab</c:v>
                </c:pt>
                <c:pt idx="2">
                  <c:v>Ixekizumab</c:v>
                </c:pt>
                <c:pt idx="3">
                  <c:v>Visilizumab</c:v>
                </c:pt>
              </c:strCache>
            </c:strRef>
          </c:cat>
          <c:val>
            <c:numRef>
              <c:f>'SMP Dilutions'!$F$4:$F$7</c:f>
              <c:numCache>
                <c:formatCode>General</c:formatCode>
                <c:ptCount val="4"/>
                <c:pt idx="0">
                  <c:v>0.53158250095963089</c:v>
                </c:pt>
                <c:pt idx="1">
                  <c:v>0.61807966617896748</c:v>
                </c:pt>
                <c:pt idx="2">
                  <c:v>1</c:v>
                </c:pt>
                <c:pt idx="3">
                  <c:v>0.77653085250047482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6-4F1B-9260-98B47D7C5C51}"/>
            </c:ext>
          </c:extLst>
        </c:ser>
        <c:ser>
          <c:idx val="0"/>
          <c:order val="2"/>
          <c:tx>
            <c:v>0.33 mg/mL</c:v>
          </c:tx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Dilutions'!$B$13:$B$16</c:f>
                <c:numCache>
                  <c:formatCode>General</c:formatCode>
                  <c:ptCount val="4"/>
                  <c:pt idx="0">
                    <c:v>5.7013041884636205E-2</c:v>
                  </c:pt>
                  <c:pt idx="1">
                    <c:v>0.27860463207209718</c:v>
                  </c:pt>
                  <c:pt idx="2">
                    <c:v>0</c:v>
                  </c:pt>
                  <c:pt idx="3">
                    <c:v>0.14341518290724498</c:v>
                  </c:pt>
                </c:numCache>
              </c:numRef>
            </c:plus>
            <c:minus>
              <c:numRef>
                <c:f>'SMP Dilutions'!$B$13:$B$16</c:f>
                <c:numCache>
                  <c:formatCode>General</c:formatCode>
                  <c:ptCount val="4"/>
                  <c:pt idx="0">
                    <c:v>5.7013041884636205E-2</c:v>
                  </c:pt>
                  <c:pt idx="1">
                    <c:v>0.27860463207209718</c:v>
                  </c:pt>
                  <c:pt idx="2">
                    <c:v>0</c:v>
                  </c:pt>
                  <c:pt idx="3">
                    <c:v>0.14341518290724498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Dilutions'!$A$4:$A$7</c:f>
              <c:strCache>
                <c:ptCount val="4"/>
                <c:pt idx="0">
                  <c:v>Duligotuzumab</c:v>
                </c:pt>
                <c:pt idx="1">
                  <c:v>Emibetuzumab</c:v>
                </c:pt>
                <c:pt idx="2">
                  <c:v>Ixekizumab</c:v>
                </c:pt>
                <c:pt idx="3">
                  <c:v>Visilizumab</c:v>
                </c:pt>
              </c:strCache>
            </c:strRef>
          </c:cat>
          <c:val>
            <c:numRef>
              <c:f>'SMP Dilutions'!$B$4:$B$7</c:f>
              <c:numCache>
                <c:formatCode>General</c:formatCode>
                <c:ptCount val="4"/>
                <c:pt idx="0">
                  <c:v>0.50221429366085579</c:v>
                </c:pt>
                <c:pt idx="1">
                  <c:v>0.62048047914249305</c:v>
                </c:pt>
                <c:pt idx="2">
                  <c:v>1</c:v>
                </c:pt>
                <c:pt idx="3">
                  <c:v>0.77218685951211807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6-4F1B-9260-98B47D7C5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ax val="1.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Polyspecificty Score</a:t>
                </a:r>
              </a:p>
            </c:rich>
          </c:tx>
          <c:layout>
            <c:manualLayout>
              <c:xMode val="edge"/>
              <c:yMode val="edge"/>
              <c:x val="6.25E-2"/>
              <c:y val="4.15004374453193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095459682123068"/>
          <c:y val="5.3499562554680663E-2"/>
          <c:w val="0.22656514289880431"/>
          <c:h val="0.16451211980855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yriad Pro" panose="020B0503030403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'SMP Dilutions'!$F$2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Dilutions'!$F$12:$F$16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2.4293427559321505E-2</c:v>
                  </c:pt>
                  <c:pt idx="2">
                    <c:v>0.1933879984815883</c:v>
                  </c:pt>
                  <c:pt idx="3">
                    <c:v>0</c:v>
                  </c:pt>
                  <c:pt idx="4">
                    <c:v>7.1543653210418209E-2</c:v>
                  </c:pt>
                </c:numCache>
              </c:numRef>
            </c:plus>
            <c:minus>
              <c:numRef>
                <c:f>'SMP Dilutions'!$F$12:$F$16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2.4293427559321505E-2</c:v>
                  </c:pt>
                  <c:pt idx="2">
                    <c:v>0.1933879984815883</c:v>
                  </c:pt>
                  <c:pt idx="3">
                    <c:v>0</c:v>
                  </c:pt>
                  <c:pt idx="4">
                    <c:v>7.1543653210418209E-2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Duligotuzumab</c:v>
                </c:pt>
                <c:pt idx="2">
                  <c:v>Emibetuzumab</c:v>
                </c:pt>
                <c:pt idx="3">
                  <c:v>Ixekizumab</c:v>
                </c:pt>
                <c:pt idx="4">
                  <c:v>Visilizumab</c:v>
                </c:pt>
              </c:strCache>
            </c:strRef>
          </c:cat>
          <c:val>
            <c:numRef>
              <c:f>'SMP Dilutions'!$F$3:$F$7</c:f>
              <c:numCache>
                <c:formatCode>General</c:formatCode>
                <c:ptCount val="5"/>
                <c:pt idx="0">
                  <c:v>0</c:v>
                </c:pt>
                <c:pt idx="1">
                  <c:v>0.53158250095963089</c:v>
                </c:pt>
                <c:pt idx="2">
                  <c:v>0.61807966617896748</c:v>
                </c:pt>
                <c:pt idx="3">
                  <c:v>1</c:v>
                </c:pt>
                <c:pt idx="4">
                  <c:v>0.77653085250047482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B-4292-877F-B399D9EA1516}"/>
            </c:ext>
          </c:extLst>
        </c:ser>
        <c:ser>
          <c:idx val="1"/>
          <c:order val="1"/>
          <c:tx>
            <c:strRef>
              <c:f>'SMP Dilutions'!$G$2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Dilutions'!$K$12:$K$16</c:f>
                <c:numCache>
                  <c:formatCode>General</c:formatCode>
                  <c:ptCount val="5"/>
                  <c:pt idx="0">
                    <c:v>2.9275772146843576E-4</c:v>
                  </c:pt>
                  <c:pt idx="1">
                    <c:v>4.460142934707273E-2</c:v>
                  </c:pt>
                  <c:pt idx="2">
                    <c:v>0.19825033117142446</c:v>
                  </c:pt>
                  <c:pt idx="3">
                    <c:v>9.9999999999999995E-7</c:v>
                  </c:pt>
                  <c:pt idx="4">
                    <c:v>0.17376375577690187</c:v>
                  </c:pt>
                </c:numCache>
              </c:numRef>
            </c:plus>
            <c:minus>
              <c:numRef>
                <c:f>'SMP Dilutions'!$K$12:$K$16</c:f>
                <c:numCache>
                  <c:formatCode>General</c:formatCode>
                  <c:ptCount val="5"/>
                  <c:pt idx="0">
                    <c:v>2.9275772146843576E-4</c:v>
                  </c:pt>
                  <c:pt idx="1">
                    <c:v>4.460142934707273E-2</c:v>
                  </c:pt>
                  <c:pt idx="2">
                    <c:v>0.19825033117142446</c:v>
                  </c:pt>
                  <c:pt idx="3">
                    <c:v>9.9999999999999995E-7</c:v>
                  </c:pt>
                  <c:pt idx="4">
                    <c:v>0.17376375577690187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Duligotuzumab</c:v>
                </c:pt>
                <c:pt idx="2">
                  <c:v>Emibetuzumab</c:v>
                </c:pt>
                <c:pt idx="3">
                  <c:v>Ixekizumab</c:v>
                </c:pt>
                <c:pt idx="4">
                  <c:v>Visilizumab</c:v>
                </c:pt>
              </c:strCache>
            </c:strRef>
          </c:cat>
          <c:val>
            <c:numRef>
              <c:f>'SMP Dilutions'!$G$3:$G$7</c:f>
              <c:numCache>
                <c:formatCode>General</c:formatCode>
                <c:ptCount val="5"/>
                <c:pt idx="0">
                  <c:v>9.9447610162525755E-5</c:v>
                </c:pt>
                <c:pt idx="1">
                  <c:v>0.47871647596190509</c:v>
                </c:pt>
                <c:pt idx="2">
                  <c:v>0.61294167526212318</c:v>
                </c:pt>
                <c:pt idx="3">
                  <c:v>0.97057929729409642</c:v>
                </c:pt>
                <c:pt idx="4">
                  <c:v>0.78726590543024966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B-4292-877F-B399D9EA1516}"/>
            </c:ext>
          </c:extLst>
        </c:ser>
        <c:ser>
          <c:idx val="2"/>
          <c:order val="2"/>
          <c:tx>
            <c:strRef>
              <c:f>'SMP Dilutions'!$H$2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Dilutions'!$L$12:$L$16</c:f>
                <c:numCache>
                  <c:formatCode>General</c:formatCode>
                  <c:ptCount val="5"/>
                  <c:pt idx="0">
                    <c:v>4.110998131917964E-4</c:v>
                  </c:pt>
                  <c:pt idx="1">
                    <c:v>2.9650990206906556E-2</c:v>
                  </c:pt>
                  <c:pt idx="2">
                    <c:v>0.22906069912864496</c:v>
                  </c:pt>
                  <c:pt idx="3">
                    <c:v>4.3175372486669868E-2</c:v>
                  </c:pt>
                  <c:pt idx="4">
                    <c:v>0.17354473437002588</c:v>
                  </c:pt>
                </c:numCache>
              </c:numRef>
            </c:plus>
            <c:minus>
              <c:numRef>
                <c:f>'SMP Dilutions'!$L$12:$L$16</c:f>
                <c:numCache>
                  <c:formatCode>General</c:formatCode>
                  <c:ptCount val="5"/>
                  <c:pt idx="0">
                    <c:v>4.110998131917964E-4</c:v>
                  </c:pt>
                  <c:pt idx="1">
                    <c:v>2.9650990206906556E-2</c:v>
                  </c:pt>
                  <c:pt idx="2">
                    <c:v>0.22906069912864496</c:v>
                  </c:pt>
                  <c:pt idx="3">
                    <c:v>4.3175372486669868E-2</c:v>
                  </c:pt>
                  <c:pt idx="4">
                    <c:v>0.17354473437002588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Duligotuzumab</c:v>
                </c:pt>
                <c:pt idx="2">
                  <c:v>Emibetuzumab</c:v>
                </c:pt>
                <c:pt idx="3">
                  <c:v>Ixekizumab</c:v>
                </c:pt>
                <c:pt idx="4">
                  <c:v>Visilizumab</c:v>
                </c:pt>
              </c:strCache>
            </c:strRef>
          </c:cat>
          <c:val>
            <c:numRef>
              <c:f>'SMP Dilutions'!$H$3:$H$7</c:f>
              <c:numCache>
                <c:formatCode>General</c:formatCode>
                <c:ptCount val="5"/>
                <c:pt idx="0">
                  <c:v>3.4130479024815029E-4</c:v>
                </c:pt>
                <c:pt idx="1">
                  <c:v>0.40507036808504654</c:v>
                </c:pt>
                <c:pt idx="2">
                  <c:v>0.58111492767151274</c:v>
                </c:pt>
                <c:pt idx="3">
                  <c:v>0.95591111159201725</c:v>
                </c:pt>
                <c:pt idx="4">
                  <c:v>0.80013023657996962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B-4292-877F-B399D9EA1516}"/>
            </c:ext>
          </c:extLst>
        </c:ser>
        <c:ser>
          <c:idx val="3"/>
          <c:order val="3"/>
          <c:tx>
            <c:strRef>
              <c:f>'SMP Dilutions'!$I$2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Dilutions'!$I$12:$I$16</c:f>
                <c:numCache>
                  <c:formatCode>General</c:formatCode>
                  <c:ptCount val="5"/>
                  <c:pt idx="0">
                    <c:v>3.4608067674181349E-4</c:v>
                  </c:pt>
                  <c:pt idx="1">
                    <c:v>2.5733331288881056E-2</c:v>
                  </c:pt>
                  <c:pt idx="2">
                    <c:v>0.30418684039056454</c:v>
                  </c:pt>
                  <c:pt idx="3">
                    <c:v>9.7154350016505867E-2</c:v>
                  </c:pt>
                  <c:pt idx="4">
                    <c:v>8.9994574147286954E-2</c:v>
                  </c:pt>
                </c:numCache>
              </c:numRef>
            </c:plus>
            <c:minus>
              <c:numRef>
                <c:f>'SMP Dilutions'!$I$12:$I$16</c:f>
                <c:numCache>
                  <c:formatCode>General</c:formatCode>
                  <c:ptCount val="5"/>
                  <c:pt idx="0">
                    <c:v>3.4608067674181349E-4</c:v>
                  </c:pt>
                  <c:pt idx="1">
                    <c:v>2.5733331288881056E-2</c:v>
                  </c:pt>
                  <c:pt idx="2">
                    <c:v>0.30418684039056454</c:v>
                  </c:pt>
                  <c:pt idx="3">
                    <c:v>9.7154350016505867E-2</c:v>
                  </c:pt>
                  <c:pt idx="4">
                    <c:v>8.9994574147286954E-2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Duligotuzumab</c:v>
                </c:pt>
                <c:pt idx="2">
                  <c:v>Emibetuzumab</c:v>
                </c:pt>
                <c:pt idx="3">
                  <c:v>Ixekizumab</c:v>
                </c:pt>
                <c:pt idx="4">
                  <c:v>Visilizumab</c:v>
                </c:pt>
              </c:strCache>
            </c:strRef>
          </c:cat>
          <c:val>
            <c:numRef>
              <c:f>'SMP Dilutions'!$I$3:$I$7</c:f>
              <c:numCache>
                <c:formatCode>General</c:formatCode>
                <c:ptCount val="5"/>
                <c:pt idx="0">
                  <c:v>7.8874557809371177E-4</c:v>
                </c:pt>
                <c:pt idx="1">
                  <c:v>0.21837288330173035</c:v>
                </c:pt>
                <c:pt idx="2">
                  <c:v>0.48370260374537771</c:v>
                </c:pt>
                <c:pt idx="3">
                  <c:v>0.83869897986039177</c:v>
                </c:pt>
                <c:pt idx="4">
                  <c:v>0.73255767302129193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B-4292-877F-B399D9EA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4708168"/>
        <c:axId val="794712104"/>
      </c:barChart>
      <c:catAx>
        <c:axId val="79470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4712104"/>
        <c:crosses val="autoZero"/>
        <c:auto val="1"/>
        <c:lblAlgn val="ctr"/>
        <c:lblOffset val="100"/>
        <c:noMultiLvlLbl val="0"/>
      </c:catAx>
      <c:valAx>
        <c:axId val="794712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SMP Score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4708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02867089530475"/>
          <c:y val="7.1294570072891306E-2"/>
          <c:w val="0.22656514289880431"/>
          <c:h val="0.42101345966851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yriad Pro" panose="020B0503030403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86876640419948"/>
          <c:y val="6.7010128888528114E-2"/>
          <c:w val="0.57115868328958885"/>
          <c:h val="0.75158445400510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'SMP Dilutions'!$F$2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Dilutions'!$J$12:$J$16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4.6243958555086055E-2</c:v>
                  </c:pt>
                  <c:pt idx="2">
                    <c:v>0.18537450811230444</c:v>
                  </c:pt>
                  <c:pt idx="3">
                    <c:v>0</c:v>
                  </c:pt>
                  <c:pt idx="4">
                    <c:v>0.15864506313583038</c:v>
                  </c:pt>
                </c:numCache>
              </c:numRef>
            </c:plus>
            <c:minus>
              <c:numRef>
                <c:f>'SMP Dilutions'!$J$12:$J$16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4.6243958555086055E-2</c:v>
                  </c:pt>
                  <c:pt idx="2">
                    <c:v>0.18537450811230444</c:v>
                  </c:pt>
                  <c:pt idx="3">
                    <c:v>0</c:v>
                  </c:pt>
                  <c:pt idx="4">
                    <c:v>0.15864506313583038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Duligotuzumab</c:v>
                </c:pt>
                <c:pt idx="2">
                  <c:v>Emibetuzumab</c:v>
                </c:pt>
                <c:pt idx="3">
                  <c:v>Ixekizumab</c:v>
                </c:pt>
                <c:pt idx="4">
                  <c:v>Visilizumab</c:v>
                </c:pt>
              </c:strCache>
            </c:strRef>
          </c:cat>
          <c:val>
            <c:numRef>
              <c:f>'SMP Dilutions'!$J$3:$J$7</c:f>
              <c:numCache>
                <c:formatCode>General</c:formatCode>
                <c:ptCount val="5"/>
                <c:pt idx="0">
                  <c:v>0</c:v>
                </c:pt>
                <c:pt idx="1">
                  <c:v>0.47920114670837549</c:v>
                </c:pt>
                <c:pt idx="2">
                  <c:v>0.6110414015016552</c:v>
                </c:pt>
                <c:pt idx="3">
                  <c:v>1</c:v>
                </c:pt>
                <c:pt idx="4">
                  <c:v>0.78556059224061381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6-4855-862F-09D26271715C}"/>
            </c:ext>
          </c:extLst>
        </c:ser>
        <c:ser>
          <c:idx val="1"/>
          <c:order val="1"/>
          <c:tx>
            <c:strRef>
              <c:f>'SMP Dilutions'!$G$2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Dilutions'!$G$12:$G$16</c:f>
                <c:numCache>
                  <c:formatCode>General</c:formatCode>
                  <c:ptCount val="5"/>
                  <c:pt idx="0">
                    <c:v>8.6389194506137192E-5</c:v>
                  </c:pt>
                  <c:pt idx="1">
                    <c:v>3.2844548727394549E-2</c:v>
                  </c:pt>
                  <c:pt idx="2">
                    <c:v>0.16417427590687486</c:v>
                  </c:pt>
                  <c:pt idx="3">
                    <c:v>2.5479076014459229E-2</c:v>
                  </c:pt>
                  <c:pt idx="4">
                    <c:v>5.3799371739505372E-2</c:v>
                  </c:pt>
                </c:numCache>
              </c:numRef>
            </c:plus>
            <c:minus>
              <c:numRef>
                <c:f>'SMP Dilutions'!$G$12:$G$16</c:f>
                <c:numCache>
                  <c:formatCode>General</c:formatCode>
                  <c:ptCount val="5"/>
                  <c:pt idx="0">
                    <c:v>8.6389194506137192E-5</c:v>
                  </c:pt>
                  <c:pt idx="1">
                    <c:v>3.2844548727394549E-2</c:v>
                  </c:pt>
                  <c:pt idx="2">
                    <c:v>0.16417427590687486</c:v>
                  </c:pt>
                  <c:pt idx="3">
                    <c:v>2.5479076014459229E-2</c:v>
                  </c:pt>
                  <c:pt idx="4">
                    <c:v>5.3799371739505372E-2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Duligotuzumab</c:v>
                </c:pt>
                <c:pt idx="2">
                  <c:v>Emibetuzumab</c:v>
                </c:pt>
                <c:pt idx="3">
                  <c:v>Ixekizumab</c:v>
                </c:pt>
                <c:pt idx="4">
                  <c:v>Visilizumab</c:v>
                </c:pt>
              </c:strCache>
            </c:strRef>
          </c:cat>
          <c:val>
            <c:numRef>
              <c:f>'SMP Dilutions'!$K$3:$K$7</c:f>
              <c:numCache>
                <c:formatCode>General</c:formatCode>
                <c:ptCount val="5"/>
                <c:pt idx="0">
                  <c:v>3.2925240781790844E-4</c:v>
                </c:pt>
                <c:pt idx="1">
                  <c:v>0.41222971848285495</c:v>
                </c:pt>
                <c:pt idx="2">
                  <c:v>0.58012887489590481</c:v>
                </c:pt>
                <c:pt idx="3">
                  <c:v>1</c:v>
                </c:pt>
                <c:pt idx="4">
                  <c:v>0.77657446213707804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6-4855-862F-09D26271715C}"/>
            </c:ext>
          </c:extLst>
        </c:ser>
        <c:ser>
          <c:idx val="2"/>
          <c:order val="2"/>
          <c:tx>
            <c:strRef>
              <c:f>'SMP Dilutions'!$H$2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Dilutions'!$H$12:$H$16</c:f>
                <c:numCache>
                  <c:formatCode>General</c:formatCode>
                  <c:ptCount val="5"/>
                  <c:pt idx="0">
                    <c:v>3.5693555973321416E-4</c:v>
                  </c:pt>
                  <c:pt idx="1">
                    <c:v>1.8674745931421675E-2</c:v>
                  </c:pt>
                  <c:pt idx="2">
                    <c:v>0.22198775590289477</c:v>
                  </c:pt>
                  <c:pt idx="3">
                    <c:v>7.305884655818971E-5</c:v>
                  </c:pt>
                  <c:pt idx="4">
                    <c:v>7.2325745914540815E-2</c:v>
                  </c:pt>
                </c:numCache>
              </c:numRef>
            </c:plus>
            <c:minus>
              <c:numRef>
                <c:f>'SMP Dilutions'!$H$12:$H$16</c:f>
                <c:numCache>
                  <c:formatCode>General</c:formatCode>
                  <c:ptCount val="5"/>
                  <c:pt idx="0">
                    <c:v>3.5693555973321416E-4</c:v>
                  </c:pt>
                  <c:pt idx="1">
                    <c:v>1.8674745931421675E-2</c:v>
                  </c:pt>
                  <c:pt idx="2">
                    <c:v>0.22198775590289477</c:v>
                  </c:pt>
                  <c:pt idx="3">
                    <c:v>7.305884655818971E-5</c:v>
                  </c:pt>
                  <c:pt idx="4">
                    <c:v>7.2325745914540815E-2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Duligotuzumab</c:v>
                </c:pt>
                <c:pt idx="2">
                  <c:v>Emibetuzumab</c:v>
                </c:pt>
                <c:pt idx="3">
                  <c:v>Ixekizumab</c:v>
                </c:pt>
                <c:pt idx="4">
                  <c:v>Visilizumab</c:v>
                </c:pt>
              </c:strCache>
            </c:strRef>
          </c:cat>
          <c:val>
            <c:numRef>
              <c:f>'SMP Dilutions'!$L$3:$L$7</c:f>
              <c:numCache>
                <c:formatCode>General</c:formatCode>
                <c:ptCount val="5"/>
                <c:pt idx="0">
                  <c:v>6.4622754064632131E-4</c:v>
                </c:pt>
                <c:pt idx="1">
                  <c:v>0.32320106913038577</c:v>
                </c:pt>
                <c:pt idx="2">
                  <c:v>0.55063886037113685</c:v>
                </c:pt>
                <c:pt idx="3">
                  <c:v>0.95653969932034844</c:v>
                </c:pt>
                <c:pt idx="4">
                  <c:v>0.75453365519113103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6-4855-862F-09D26271715C}"/>
            </c:ext>
          </c:extLst>
        </c:ser>
        <c:ser>
          <c:idx val="3"/>
          <c:order val="3"/>
          <c:tx>
            <c:strRef>
              <c:f>'SMP Dilutions'!$I$2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Dilutions'!$M$12:$M$16</c:f>
                <c:numCache>
                  <c:formatCode>General</c:formatCode>
                  <c:ptCount val="5"/>
                  <c:pt idx="0">
                    <c:v>9.7852386826970884E-5</c:v>
                  </c:pt>
                  <c:pt idx="1">
                    <c:v>5.4172037142776762E-2</c:v>
                  </c:pt>
                  <c:pt idx="2">
                    <c:v>0.25923625953488105</c:v>
                  </c:pt>
                  <c:pt idx="3">
                    <c:v>9.2954328535557879E-2</c:v>
                  </c:pt>
                  <c:pt idx="4">
                    <c:v>0.19604269406596764</c:v>
                  </c:pt>
                </c:numCache>
              </c:numRef>
            </c:plus>
            <c:minus>
              <c:numRef>
                <c:f>'SMP Dilutions'!$M$12:$M$16</c:f>
                <c:numCache>
                  <c:formatCode>General</c:formatCode>
                  <c:ptCount val="5"/>
                  <c:pt idx="0">
                    <c:v>9.7852386826970884E-5</c:v>
                  </c:pt>
                  <c:pt idx="1">
                    <c:v>5.4172037142776762E-2</c:v>
                  </c:pt>
                  <c:pt idx="2">
                    <c:v>0.25923625953488105</c:v>
                  </c:pt>
                  <c:pt idx="3">
                    <c:v>9.2954328535557879E-2</c:v>
                  </c:pt>
                  <c:pt idx="4">
                    <c:v>0.19604269406596764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Duligotuzumab</c:v>
                </c:pt>
                <c:pt idx="2">
                  <c:v>Emibetuzumab</c:v>
                </c:pt>
                <c:pt idx="3">
                  <c:v>Ixekizumab</c:v>
                </c:pt>
                <c:pt idx="4">
                  <c:v>Visilizumab</c:v>
                </c:pt>
              </c:strCache>
            </c:strRef>
          </c:cat>
          <c:val>
            <c:numRef>
              <c:f>'SMP Dilutions'!$M$3:$M$7</c:f>
              <c:numCache>
                <c:formatCode>General</c:formatCode>
                <c:ptCount val="5"/>
                <c:pt idx="0">
                  <c:v>6.3435386484857019E-4</c:v>
                </c:pt>
                <c:pt idx="1">
                  <c:v>0.17513071822134618</c:v>
                </c:pt>
                <c:pt idx="2">
                  <c:v>0.43529584213381955</c:v>
                </c:pt>
                <c:pt idx="3">
                  <c:v>0.80160150654192863</c:v>
                </c:pt>
                <c:pt idx="4">
                  <c:v>0.64950011852419165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E6-4855-862F-09D262717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4708168"/>
        <c:axId val="794712104"/>
      </c:barChart>
      <c:catAx>
        <c:axId val="79470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4712104"/>
        <c:crosses val="autoZero"/>
        <c:auto val="1"/>
        <c:lblAlgn val="ctr"/>
        <c:lblOffset val="100"/>
        <c:noMultiLvlLbl val="0"/>
      </c:catAx>
      <c:valAx>
        <c:axId val="794712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SMP Score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4708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260152376786227"/>
          <c:y val="6.3226159230096238E-2"/>
          <c:w val="0.22656514289880431"/>
          <c:h val="0.41984397783610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yriad Pro" panose="020B0503030403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68985126859144"/>
          <c:y val="5.0781113298337704E-2"/>
          <c:w val="0.74782414698162725"/>
          <c:h val="0.70761454646690614"/>
        </c:manualLayout>
      </c:layout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'Reagents - Corr Assays'!$AA$2:$AA$33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3.3545671489231774E-4</c:v>
                  </c:pt>
                  <c:pt idx="2">
                    <c:v>1.2542712242217976E-4</c:v>
                  </c:pt>
                  <c:pt idx="3">
                    <c:v>4.294413155876968E-3</c:v>
                  </c:pt>
                  <c:pt idx="4">
                    <c:v>1.0771741791511888E-4</c:v>
                  </c:pt>
                  <c:pt idx="5">
                    <c:v>2.2271236785035373E-2</c:v>
                  </c:pt>
                  <c:pt idx="6">
                    <c:v>1.3879488301963019E-3</c:v>
                  </c:pt>
                  <c:pt idx="8">
                    <c:v>5.7475264250146192E-3</c:v>
                  </c:pt>
                  <c:pt idx="10">
                    <c:v>4.9922939468928756E-4</c:v>
                  </c:pt>
                  <c:pt idx="11">
                    <c:v>9.2613892305625075E-4</c:v>
                  </c:pt>
                  <c:pt idx="12">
                    <c:v>2.7103823163174821E-4</c:v>
                  </c:pt>
                  <c:pt idx="13">
                    <c:v>7.0327367259783726E-4</c:v>
                  </c:pt>
                  <c:pt idx="14">
                    <c:v>3.7374053066921068E-4</c:v>
                  </c:pt>
                  <c:pt idx="15">
                    <c:v>2.1178603820608884E-2</c:v>
                  </c:pt>
                  <c:pt idx="16">
                    <c:v>4.036705188138396E-2</c:v>
                  </c:pt>
                  <c:pt idx="17">
                    <c:v>1.9010769542688287E-2</c:v>
                  </c:pt>
                  <c:pt idx="18">
                    <c:v>9.3478794569531879E-4</c:v>
                  </c:pt>
                  <c:pt idx="19">
                    <c:v>3.1228624375824854E-2</c:v>
                  </c:pt>
                  <c:pt idx="20">
                    <c:v>1.2210103167897349E-2</c:v>
                  </c:pt>
                  <c:pt idx="21">
                    <c:v>3.2730367751244861E-2</c:v>
                  </c:pt>
                  <c:pt idx="22">
                    <c:v>7.1974852340371931E-2</c:v>
                  </c:pt>
                  <c:pt idx="23">
                    <c:v>6.0629369991376435E-2</c:v>
                  </c:pt>
                  <c:pt idx="24">
                    <c:v>3.9161254391558341E-2</c:v>
                  </c:pt>
                  <c:pt idx="25">
                    <c:v>2.5284252477856293E-2</c:v>
                  </c:pt>
                  <c:pt idx="26">
                    <c:v>3.3644601559490096E-2</c:v>
                  </c:pt>
                  <c:pt idx="27">
                    <c:v>9.3874368697349261E-2</c:v>
                  </c:pt>
                  <c:pt idx="28">
                    <c:v>2.6615151468629063E-2</c:v>
                  </c:pt>
                  <c:pt idx="29">
                    <c:v>1.5928074230413244E-2</c:v>
                  </c:pt>
                  <c:pt idx="30">
                    <c:v>8.106055288977182E-2</c:v>
                  </c:pt>
                  <c:pt idx="31">
                    <c:v>0</c:v>
                  </c:pt>
                </c:numCache>
              </c:numRef>
            </c:plus>
            <c:minus>
              <c:numRef>
                <c:f>'Reagents - Corr Assays'!$AA$2:$AA$33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3.3545671489231774E-4</c:v>
                  </c:pt>
                  <c:pt idx="2">
                    <c:v>1.2542712242217976E-4</c:v>
                  </c:pt>
                  <c:pt idx="3">
                    <c:v>4.294413155876968E-3</c:v>
                  </c:pt>
                  <c:pt idx="4">
                    <c:v>1.0771741791511888E-4</c:v>
                  </c:pt>
                  <c:pt idx="5">
                    <c:v>2.2271236785035373E-2</c:v>
                  </c:pt>
                  <c:pt idx="6">
                    <c:v>1.3879488301963019E-3</c:v>
                  </c:pt>
                  <c:pt idx="8">
                    <c:v>5.7475264250146192E-3</c:v>
                  </c:pt>
                  <c:pt idx="10">
                    <c:v>4.9922939468928756E-4</c:v>
                  </c:pt>
                  <c:pt idx="11">
                    <c:v>9.2613892305625075E-4</c:v>
                  </c:pt>
                  <c:pt idx="12">
                    <c:v>2.7103823163174821E-4</c:v>
                  </c:pt>
                  <c:pt idx="13">
                    <c:v>7.0327367259783726E-4</c:v>
                  </c:pt>
                  <c:pt idx="14">
                    <c:v>3.7374053066921068E-4</c:v>
                  </c:pt>
                  <c:pt idx="15">
                    <c:v>2.1178603820608884E-2</c:v>
                  </c:pt>
                  <c:pt idx="16">
                    <c:v>4.036705188138396E-2</c:v>
                  </c:pt>
                  <c:pt idx="17">
                    <c:v>1.9010769542688287E-2</c:v>
                  </c:pt>
                  <c:pt idx="18">
                    <c:v>9.3478794569531879E-4</c:v>
                  </c:pt>
                  <c:pt idx="19">
                    <c:v>3.1228624375824854E-2</c:v>
                  </c:pt>
                  <c:pt idx="20">
                    <c:v>1.2210103167897349E-2</c:v>
                  </c:pt>
                  <c:pt idx="21">
                    <c:v>3.2730367751244861E-2</c:v>
                  </c:pt>
                  <c:pt idx="22">
                    <c:v>7.1974852340371931E-2</c:v>
                  </c:pt>
                  <c:pt idx="23">
                    <c:v>6.0629369991376435E-2</c:v>
                  </c:pt>
                  <c:pt idx="24">
                    <c:v>3.9161254391558341E-2</c:v>
                  </c:pt>
                  <c:pt idx="25">
                    <c:v>2.5284252477856293E-2</c:v>
                  </c:pt>
                  <c:pt idx="26">
                    <c:v>3.3644601559490096E-2</c:v>
                  </c:pt>
                  <c:pt idx="27">
                    <c:v>9.3874368697349261E-2</c:v>
                  </c:pt>
                  <c:pt idx="28">
                    <c:v>2.6615151468629063E-2</c:v>
                  </c:pt>
                  <c:pt idx="29">
                    <c:v>1.5928074230413244E-2</c:v>
                  </c:pt>
                  <c:pt idx="30">
                    <c:v>8.106055288977182E-2</c:v>
                  </c:pt>
                  <c:pt idx="3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Assays'!$L$2:$L$33</c:f>
              <c:numCache>
                <c:formatCode>0.00</c:formatCode>
                <c:ptCount val="32"/>
                <c:pt idx="0">
                  <c:v>0</c:v>
                </c:pt>
                <c:pt idx="1">
                  <c:v>8.05824066141189E-3</c:v>
                </c:pt>
                <c:pt idx="2">
                  <c:v>6.8018751213105388E-4</c:v>
                </c:pt>
                <c:pt idx="3">
                  <c:v>7.5379933930712115E-2</c:v>
                </c:pt>
                <c:pt idx="4">
                  <c:v>7.7528974703357408E-4</c:v>
                </c:pt>
                <c:pt idx="5">
                  <c:v>0.64126367833111375</c:v>
                </c:pt>
                <c:pt idx="6">
                  <c:v>1.05888597846924E-2</c:v>
                </c:pt>
                <c:pt idx="7">
                  <c:v>1.9755246000564251E-2</c:v>
                </c:pt>
                <c:pt idx="8">
                  <c:v>2.1181590383755642E-2</c:v>
                </c:pt>
                <c:pt idx="9">
                  <c:v>-6.1491609463294771E-4</c:v>
                </c:pt>
                <c:pt idx="10">
                  <c:v>7.4519398761539442E-4</c:v>
                </c:pt>
                <c:pt idx="11">
                  <c:v>2.0593867531122812E-3</c:v>
                </c:pt>
                <c:pt idx="12">
                  <c:v>5.5735381125117769E-4</c:v>
                </c:pt>
                <c:pt idx="13">
                  <c:v>4.2493757312745423E-3</c:v>
                </c:pt>
                <c:pt idx="14">
                  <c:v>1.6282933026639143E-4</c:v>
                </c:pt>
                <c:pt idx="15">
                  <c:v>6.2605567899493536E-2</c:v>
                </c:pt>
                <c:pt idx="16">
                  <c:v>7.32470568712556E-2</c:v>
                </c:pt>
                <c:pt idx="17">
                  <c:v>0.74030612522106709</c:v>
                </c:pt>
                <c:pt idx="18">
                  <c:v>4.3920290836283226E-3</c:v>
                </c:pt>
                <c:pt idx="19">
                  <c:v>0.67123757770058878</c:v>
                </c:pt>
                <c:pt idx="20">
                  <c:v>0.94877026701209999</c:v>
                </c:pt>
                <c:pt idx="21">
                  <c:v>0.45056141456508825</c:v>
                </c:pt>
                <c:pt idx="22">
                  <c:v>0.30340739231152514</c:v>
                </c:pt>
                <c:pt idx="23">
                  <c:v>0.69296279945294026</c:v>
                </c:pt>
                <c:pt idx="24">
                  <c:v>0.84157691251932787</c:v>
                </c:pt>
                <c:pt idx="25">
                  <c:v>0.52704179273632823</c:v>
                </c:pt>
                <c:pt idx="26">
                  <c:v>0.60463165569780319</c:v>
                </c:pt>
                <c:pt idx="27">
                  <c:v>0.9808955227359607</c:v>
                </c:pt>
                <c:pt idx="28">
                  <c:v>0.58161185041021635</c:v>
                </c:pt>
                <c:pt idx="29">
                  <c:v>0.7125801091731937</c:v>
                </c:pt>
                <c:pt idx="30">
                  <c:v>1.1385461177461067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F-4D24-A681-3BBAECC1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36488"/>
        <c:axId val="676443704"/>
      </c:scatterChart>
      <c:valAx>
        <c:axId val="67643648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43704"/>
        <c:crossesAt val="-0.4"/>
        <c:crossBetween val="midCat"/>
        <c:majorUnit val="0.2"/>
      </c:valAx>
      <c:valAx>
        <c:axId val="676443704"/>
        <c:scaling>
          <c:orientation val="minMax"/>
          <c:max val="1.4"/>
          <c:min val="-0.2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36488"/>
        <c:crosses val="autoZero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35651793525808"/>
          <c:y val="5.0781113298337704E-2"/>
          <c:w val="0.75615748031496066"/>
          <c:h val="0.70739409906861761"/>
        </c:manualLayout>
      </c:layout>
      <c:scatterChart>
        <c:scatterStyle val="lineMarker"/>
        <c:varyColors val="0"/>
        <c:ser>
          <c:idx val="1"/>
          <c:order val="0"/>
          <c:tx>
            <c:v>HSA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'Reagents - Corr Assays'!$AC$2:$AC$33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7.0498074484388771E-3</c:v>
                  </c:pt>
                  <c:pt idx="2">
                    <c:v>7.3581562256073482E-3</c:v>
                  </c:pt>
                  <c:pt idx="3">
                    <c:v>4.4807713635704072E-2</c:v>
                  </c:pt>
                  <c:pt idx="4">
                    <c:v>1.5542465568277397E-2</c:v>
                  </c:pt>
                  <c:pt idx="5">
                    <c:v>1.5900415057945719E-2</c:v>
                  </c:pt>
                  <c:pt idx="6">
                    <c:v>1.8710287417810768E-2</c:v>
                  </c:pt>
                  <c:pt idx="7">
                    <c:v>2.2102527295041349E-2</c:v>
                  </c:pt>
                  <c:pt idx="8">
                    <c:v>6.5316424802196495E-3</c:v>
                  </c:pt>
                  <c:pt idx="9">
                    <c:v>5.5533586377160705E-3</c:v>
                  </c:pt>
                  <c:pt idx="10">
                    <c:v>6.3392763223439974E-3</c:v>
                  </c:pt>
                  <c:pt idx="11">
                    <c:v>3.9357712962437641E-3</c:v>
                  </c:pt>
                  <c:pt idx="12">
                    <c:v>6.0686485828885623E-3</c:v>
                  </c:pt>
                  <c:pt idx="13">
                    <c:v>2.4043331604353402E-2</c:v>
                  </c:pt>
                  <c:pt idx="14">
                    <c:v>7.1528183154420414E-3</c:v>
                  </c:pt>
                  <c:pt idx="15">
                    <c:v>6.3630077265517098E-3</c:v>
                  </c:pt>
                  <c:pt idx="16">
                    <c:v>3.3314725297102998E-2</c:v>
                  </c:pt>
                  <c:pt idx="17">
                    <c:v>2.6007367847196348E-2</c:v>
                  </c:pt>
                  <c:pt idx="18">
                    <c:v>4.2728062193625582E-3</c:v>
                  </c:pt>
                  <c:pt idx="19">
                    <c:v>4.1315783681192039E-3</c:v>
                  </c:pt>
                  <c:pt idx="20">
                    <c:v>6.6150842939595694E-2</c:v>
                  </c:pt>
                  <c:pt idx="21">
                    <c:v>2.1448660120669476E-2</c:v>
                  </c:pt>
                  <c:pt idx="22">
                    <c:v>4.2701697195191577E-3</c:v>
                  </c:pt>
                  <c:pt idx="23">
                    <c:v>0.1089916704934831</c:v>
                  </c:pt>
                  <c:pt idx="24">
                    <c:v>5.3110043275484062E-2</c:v>
                  </c:pt>
                  <c:pt idx="25">
                    <c:v>2.8648810210605936E-2</c:v>
                  </c:pt>
                  <c:pt idx="26">
                    <c:v>3.6670467204679535E-2</c:v>
                  </c:pt>
                  <c:pt idx="27">
                    <c:v>0.17701089906609926</c:v>
                  </c:pt>
                  <c:pt idx="28">
                    <c:v>6.3993969224117153E-2</c:v>
                  </c:pt>
                  <c:pt idx="29">
                    <c:v>9.278734769992672E-2</c:v>
                  </c:pt>
                  <c:pt idx="30">
                    <c:v>0.10851794519190545</c:v>
                  </c:pt>
                  <c:pt idx="31">
                    <c:v>0</c:v>
                  </c:pt>
                </c:numCache>
              </c:numRef>
            </c:plus>
            <c:minus>
              <c:numRef>
                <c:f>'Reagents - Corr Assays'!$AC$2:$AC$33</c:f>
                <c:numCache>
                  <c:formatCode>General</c:formatCode>
                  <c:ptCount val="32"/>
                  <c:pt idx="0">
                    <c:v>0</c:v>
                  </c:pt>
                  <c:pt idx="1">
                    <c:v>7.0498074484388771E-3</c:v>
                  </c:pt>
                  <c:pt idx="2">
                    <c:v>7.3581562256073482E-3</c:v>
                  </c:pt>
                  <c:pt idx="3">
                    <c:v>4.4807713635704072E-2</c:v>
                  </c:pt>
                  <c:pt idx="4">
                    <c:v>1.5542465568277397E-2</c:v>
                  </c:pt>
                  <c:pt idx="5">
                    <c:v>1.5900415057945719E-2</c:v>
                  </c:pt>
                  <c:pt idx="6">
                    <c:v>1.8710287417810768E-2</c:v>
                  </c:pt>
                  <c:pt idx="7">
                    <c:v>2.2102527295041349E-2</c:v>
                  </c:pt>
                  <c:pt idx="8">
                    <c:v>6.5316424802196495E-3</c:v>
                  </c:pt>
                  <c:pt idx="9">
                    <c:v>5.5533586377160705E-3</c:v>
                  </c:pt>
                  <c:pt idx="10">
                    <c:v>6.3392763223439974E-3</c:v>
                  </c:pt>
                  <c:pt idx="11">
                    <c:v>3.9357712962437641E-3</c:v>
                  </c:pt>
                  <c:pt idx="12">
                    <c:v>6.0686485828885623E-3</c:v>
                  </c:pt>
                  <c:pt idx="13">
                    <c:v>2.4043331604353402E-2</c:v>
                  </c:pt>
                  <c:pt idx="14">
                    <c:v>7.1528183154420414E-3</c:v>
                  </c:pt>
                  <c:pt idx="15">
                    <c:v>6.3630077265517098E-3</c:v>
                  </c:pt>
                  <c:pt idx="16">
                    <c:v>3.3314725297102998E-2</c:v>
                  </c:pt>
                  <c:pt idx="17">
                    <c:v>2.6007367847196348E-2</c:v>
                  </c:pt>
                  <c:pt idx="18">
                    <c:v>4.2728062193625582E-3</c:v>
                  </c:pt>
                  <c:pt idx="19">
                    <c:v>4.1315783681192039E-3</c:v>
                  </c:pt>
                  <c:pt idx="20">
                    <c:v>6.6150842939595694E-2</c:v>
                  </c:pt>
                  <c:pt idx="21">
                    <c:v>2.1448660120669476E-2</c:v>
                  </c:pt>
                  <c:pt idx="22">
                    <c:v>4.2701697195191577E-3</c:v>
                  </c:pt>
                  <c:pt idx="23">
                    <c:v>0.1089916704934831</c:v>
                  </c:pt>
                  <c:pt idx="24">
                    <c:v>5.3110043275484062E-2</c:v>
                  </c:pt>
                  <c:pt idx="25">
                    <c:v>2.8648810210605936E-2</c:v>
                  </c:pt>
                  <c:pt idx="26">
                    <c:v>3.6670467204679535E-2</c:v>
                  </c:pt>
                  <c:pt idx="27">
                    <c:v>0.17701089906609926</c:v>
                  </c:pt>
                  <c:pt idx="28">
                    <c:v>6.3993969224117153E-2</c:v>
                  </c:pt>
                  <c:pt idx="29">
                    <c:v>9.278734769992672E-2</c:v>
                  </c:pt>
                  <c:pt idx="30">
                    <c:v>0.10851794519190545</c:v>
                  </c:pt>
                  <c:pt idx="31">
                    <c:v>0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Assays'!$O$2:$O$33</c:f>
              <c:numCache>
                <c:formatCode>0.00</c:formatCode>
                <c:ptCount val="32"/>
                <c:pt idx="0">
                  <c:v>0</c:v>
                </c:pt>
                <c:pt idx="1">
                  <c:v>4.3504196941043759E-2</c:v>
                </c:pt>
                <c:pt idx="2">
                  <c:v>-7.3211191956110908E-2</c:v>
                </c:pt>
                <c:pt idx="3">
                  <c:v>-0.17514250351830518</c:v>
                </c:pt>
                <c:pt idx="4">
                  <c:v>-1.5940067506000005E-2</c:v>
                </c:pt>
                <c:pt idx="5">
                  <c:v>-1.9715076943523594E-2</c:v>
                </c:pt>
                <c:pt idx="6">
                  <c:v>-0.19567744505444559</c:v>
                </c:pt>
                <c:pt idx="7">
                  <c:v>-1.9533664336717608E-2</c:v>
                </c:pt>
                <c:pt idx="8">
                  <c:v>-5.0989830018188055E-2</c:v>
                </c:pt>
                <c:pt idx="9">
                  <c:v>6.8713757226442421E-2</c:v>
                </c:pt>
                <c:pt idx="10">
                  <c:v>3.4242938116429623E-2</c:v>
                </c:pt>
                <c:pt idx="11">
                  <c:v>-0.14327448945276863</c:v>
                </c:pt>
                <c:pt idx="12">
                  <c:v>-0.18707340722132695</c:v>
                </c:pt>
                <c:pt idx="13">
                  <c:v>-0.18070402441856606</c:v>
                </c:pt>
                <c:pt idx="14">
                  <c:v>-0.18111109205575179</c:v>
                </c:pt>
                <c:pt idx="15">
                  <c:v>-0.1415826472736737</c:v>
                </c:pt>
                <c:pt idx="16">
                  <c:v>8.905676653063932E-2</c:v>
                </c:pt>
                <c:pt idx="17">
                  <c:v>-0.11274013019130445</c:v>
                </c:pt>
                <c:pt idx="18">
                  <c:v>-0.13966877167558758</c:v>
                </c:pt>
                <c:pt idx="19">
                  <c:v>-0.10355038213102365</c:v>
                </c:pt>
                <c:pt idx="20">
                  <c:v>0.57830235816402442</c:v>
                </c:pt>
                <c:pt idx="21">
                  <c:v>-0.1919801355513846</c:v>
                </c:pt>
                <c:pt idx="22">
                  <c:v>0.13516463777676815</c:v>
                </c:pt>
                <c:pt idx="23">
                  <c:v>0.66131235091237406</c:v>
                </c:pt>
                <c:pt idx="24">
                  <c:v>0.49320390548464815</c:v>
                </c:pt>
                <c:pt idx="25">
                  <c:v>0.34816072551288108</c:v>
                </c:pt>
                <c:pt idx="26">
                  <c:v>-0.11066323630474724</c:v>
                </c:pt>
                <c:pt idx="27">
                  <c:v>0.70889109099324477</c:v>
                </c:pt>
                <c:pt idx="28">
                  <c:v>0.54130565000527497</c:v>
                </c:pt>
                <c:pt idx="29">
                  <c:v>0.89286487091815825</c:v>
                </c:pt>
                <c:pt idx="30">
                  <c:v>2.0288119173219203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5-4C79-A7DA-305080A38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36488"/>
        <c:axId val="676443704"/>
      </c:scatterChart>
      <c:valAx>
        <c:axId val="67643648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43704"/>
        <c:crossesAt val="-0.4"/>
        <c:crossBetween val="midCat"/>
        <c:majorUnit val="0.2"/>
      </c:valAx>
      <c:valAx>
        <c:axId val="676443704"/>
        <c:scaling>
          <c:orientation val="minMax"/>
          <c:max val="2.2000000000000002"/>
          <c:min val="-0.2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36488"/>
        <c:crosses val="autoZero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58</xdr:row>
      <xdr:rowOff>150495</xdr:rowOff>
    </xdr:from>
    <xdr:to>
      <xdr:col>11</xdr:col>
      <xdr:colOff>447675</xdr:colOff>
      <xdr:row>80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D51F9-3B9A-402C-8DFA-453EF0D9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537210</xdr:colOff>
      <xdr:row>39</xdr:row>
      <xdr:rowOff>152400</xdr:rowOff>
    </xdr:from>
    <xdr:to>
      <xdr:col>27</xdr:col>
      <xdr:colOff>80010</xdr:colOff>
      <xdr:row>59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662A5-2425-482B-B478-F01837DAB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396240</xdr:colOff>
      <xdr:row>18</xdr:row>
      <xdr:rowOff>15240</xdr:rowOff>
    </xdr:from>
    <xdr:to>
      <xdr:col>14</xdr:col>
      <xdr:colOff>548640</xdr:colOff>
      <xdr:row>38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4FEBD4-865A-44BC-86FD-3C92C9A9D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15240</xdr:colOff>
      <xdr:row>37</xdr:row>
      <xdr:rowOff>7620</xdr:rowOff>
    </xdr:from>
    <xdr:to>
      <xdr:col>14</xdr:col>
      <xdr:colOff>167640</xdr:colOff>
      <xdr:row>57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95E38D-0DDA-4C8D-B079-2E832DCF1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596265</xdr:colOff>
      <xdr:row>6</xdr:row>
      <xdr:rowOff>95248</xdr:rowOff>
    </xdr:from>
    <xdr:to>
      <xdr:col>14</xdr:col>
      <xdr:colOff>382905</xdr:colOff>
      <xdr:row>27</xdr:row>
      <xdr:rowOff>140968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48C71-41B9-4785-832A-C073797E2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40005</xdr:colOff>
      <xdr:row>24</xdr:row>
      <xdr:rowOff>173354</xdr:rowOff>
    </xdr:from>
    <xdr:to>
      <xdr:col>23</xdr:col>
      <xdr:colOff>40005</xdr:colOff>
      <xdr:row>40</xdr:row>
      <xdr:rowOff>7619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7AAA4-26FF-4729-8BA1-9BA4D4F1E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421005</xdr:colOff>
      <xdr:row>27</xdr:row>
      <xdr:rowOff>43815</xdr:rowOff>
    </xdr:from>
    <xdr:to>
      <xdr:col>22</xdr:col>
      <xdr:colOff>421005</xdr:colOff>
      <xdr:row>42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A5D1D-A46D-4645-BA57-C2F2737D2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143419</xdr:colOff>
      <xdr:row>36</xdr:row>
      <xdr:rowOff>52524</xdr:rowOff>
    </xdr:from>
    <xdr:to>
      <xdr:col>19</xdr:col>
      <xdr:colOff>219618</xdr:colOff>
      <xdr:row>56</xdr:row>
      <xdr:rowOff>8981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E2E65-4E9D-4B43-9218-1B07041AA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435429</xdr:colOff>
      <xdr:row>57</xdr:row>
      <xdr:rowOff>21771</xdr:rowOff>
    </xdr:from>
    <xdr:to>
      <xdr:col>20</xdr:col>
      <xdr:colOff>511630</xdr:colOff>
      <xdr:row>76</xdr:row>
      <xdr:rowOff>166158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7C885E-F252-4856-83DC-0A6A2DAF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413657</xdr:colOff>
      <xdr:row>58</xdr:row>
      <xdr:rowOff>21771</xdr:rowOff>
    </xdr:from>
    <xdr:to>
      <xdr:col>11</xdr:col>
      <xdr:colOff>108857</xdr:colOff>
      <xdr:row>77</xdr:row>
      <xdr:rowOff>163285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ECE7BD-DFF8-44A0-BACF-25583F649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468085</xdr:colOff>
      <xdr:row>45</xdr:row>
      <xdr:rowOff>152400</xdr:rowOff>
    </xdr:from>
    <xdr:to>
      <xdr:col>15</xdr:col>
      <xdr:colOff>544284</xdr:colOff>
      <xdr:row>65</xdr:row>
      <xdr:rowOff>108857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9B5849-BC38-4D48-AD11-FC12DF437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76200</xdr:colOff>
      <xdr:row>63</xdr:row>
      <xdr:rowOff>174171</xdr:rowOff>
    </xdr:from>
    <xdr:to>
      <xdr:col>9</xdr:col>
      <xdr:colOff>381000</xdr:colOff>
      <xdr:row>83</xdr:row>
      <xdr:rowOff>130628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8390BDE-F619-4D6D-A0A6-099D02C8A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337459</xdr:colOff>
      <xdr:row>97</xdr:row>
      <xdr:rowOff>152399</xdr:rowOff>
    </xdr:from>
    <xdr:to>
      <xdr:col>19</xdr:col>
      <xdr:colOff>413659</xdr:colOff>
      <xdr:row>117</xdr:row>
      <xdr:rowOff>108857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D278BD-2CEE-4D11-835F-0A5092F82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304800</xdr:colOff>
      <xdr:row>97</xdr:row>
      <xdr:rowOff>119742</xdr:rowOff>
    </xdr:from>
    <xdr:to>
      <xdr:col>11</xdr:col>
      <xdr:colOff>0</xdr:colOff>
      <xdr:row>117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A85B70E-2D16-4EE7-BA21-036417C8E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154819</xdr:colOff>
      <xdr:row>51</xdr:row>
      <xdr:rowOff>141239</xdr:rowOff>
    </xdr:from>
    <xdr:to>
      <xdr:col>21</xdr:col>
      <xdr:colOff>231020</xdr:colOff>
      <xdr:row>71</xdr:row>
      <xdr:rowOff>100569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C78E0-D972-42B1-A73C-91BB3B7D7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453573</xdr:colOff>
      <xdr:row>35</xdr:row>
      <xdr:rowOff>68941</xdr:rowOff>
    </xdr:from>
    <xdr:to>
      <xdr:col>9</xdr:col>
      <xdr:colOff>148773</xdr:colOff>
      <xdr:row>55</xdr:row>
      <xdr:rowOff>9674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1B861-43BE-4CE9-8AAC-759EF7CC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35</xdr:row>
      <xdr:rowOff>127000</xdr:rowOff>
    </xdr:from>
    <xdr:to>
      <xdr:col>20</xdr:col>
      <xdr:colOff>12700</xdr:colOff>
      <xdr:row>55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AC15F-B66C-4AC7-AAC1-932172285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495300</xdr:colOff>
      <xdr:row>35</xdr:row>
      <xdr:rowOff>139700</xdr:rowOff>
    </xdr:from>
    <xdr:to>
      <xdr:col>30</xdr:col>
      <xdr:colOff>571500</xdr:colOff>
      <xdr:row>55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20EF5B-7E9C-4C51-9F7F-6622ACD6E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584200</xdr:colOff>
      <xdr:row>60</xdr:row>
      <xdr:rowOff>165099</xdr:rowOff>
    </xdr:from>
    <xdr:to>
      <xdr:col>16</xdr:col>
      <xdr:colOff>279400</xdr:colOff>
      <xdr:row>73</xdr:row>
      <xdr:rowOff>139699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192B7-6BAF-4A80-B882-5D1BD0EE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596900</xdr:colOff>
      <xdr:row>75</xdr:row>
      <xdr:rowOff>38100</xdr:rowOff>
    </xdr:from>
    <xdr:to>
      <xdr:col>16</xdr:col>
      <xdr:colOff>292100</xdr:colOff>
      <xdr:row>88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927D7A-D1AE-4E29-8B05-80C4D0F60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25400</xdr:colOff>
      <xdr:row>90</xdr:row>
      <xdr:rowOff>0</xdr:rowOff>
    </xdr:from>
    <xdr:to>
      <xdr:col>16</xdr:col>
      <xdr:colOff>330200</xdr:colOff>
      <xdr:row>102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81AE10-FDAF-4781-9EC9-D3D1F3758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63500</xdr:colOff>
      <xdr:row>55</xdr:row>
      <xdr:rowOff>0</xdr:rowOff>
    </xdr:from>
    <xdr:to>
      <xdr:col>8</xdr:col>
      <xdr:colOff>368300</xdr:colOff>
      <xdr:row>74</xdr:row>
      <xdr:rowOff>118533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9F8074-1414-4778-B2E4-22178A622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6</xdr:row>
      <xdr:rowOff>361950</xdr:rowOff>
    </xdr:from>
    <xdr:to>
      <xdr:col>13</xdr:col>
      <xdr:colOff>114300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FDAE6F-F767-4541-B1DD-60F3A6B3D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6</xdr:row>
      <xdr:rowOff>320040</xdr:rowOff>
    </xdr:from>
    <xdr:to>
      <xdr:col>20</xdr:col>
      <xdr:colOff>365760</xdr:colOff>
      <xdr:row>25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A008D6-DBA6-4C37-BEF5-8BCB26C11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kow/Documents/Research/Data%20Analysis/1.27.20_PSR_flow_bead_BITC/9.17.20_bead_hsp90_rep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kow/Documents/Research/Data%20Analysis/1.27.20_PSR_flow_bead_BITC/8.28.20_psr_ELISA_re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7.20_bead_hsp90_rep1"/>
      <sheetName val="Sheet1"/>
      <sheetName val="Sheet2"/>
    </sheetNames>
    <sheetDataSet>
      <sheetData sheetId="0"/>
      <sheetData sheetId="1">
        <row r="2">
          <cell r="B2">
            <v>7.0000000000000007E-2</v>
          </cell>
          <cell r="I2">
            <v>-1.0234400337111127E-2</v>
          </cell>
          <cell r="K2">
            <v>6.6098830572355206E-3</v>
          </cell>
        </row>
        <row r="3">
          <cell r="B3">
            <v>0</v>
          </cell>
          <cell r="I3">
            <v>-1.7957749327285339E-3</v>
          </cell>
          <cell r="K3">
            <v>1.4295934649461906E-2</v>
          </cell>
        </row>
        <row r="4">
          <cell r="B4">
            <v>0.17</v>
          </cell>
          <cell r="I4">
            <v>-1.7957749327285339E-3</v>
          </cell>
          <cell r="K4">
            <v>1.4295934649461906E-2</v>
          </cell>
        </row>
        <row r="5">
          <cell r="B5">
            <v>0</v>
          </cell>
          <cell r="I5">
            <v>0</v>
          </cell>
          <cell r="K5">
            <v>0</v>
          </cell>
        </row>
        <row r="6">
          <cell r="B6">
            <v>0.23</v>
          </cell>
          <cell r="I6">
            <v>3.7358737274680114E-3</v>
          </cell>
          <cell r="K6">
            <v>1.7946052130840866E-2</v>
          </cell>
        </row>
        <row r="7">
          <cell r="B7">
            <v>0</v>
          </cell>
          <cell r="I7">
            <v>8.8610254973381913E-3</v>
          </cell>
          <cell r="K7">
            <v>7.77394607766027E-3</v>
          </cell>
        </row>
        <row r="8">
          <cell r="B8">
            <v>0</v>
          </cell>
          <cell r="I8">
            <v>1.4252578892754685E-2</v>
          </cell>
          <cell r="K8">
            <v>1.8295711173059167E-2</v>
          </cell>
        </row>
        <row r="9">
          <cell r="B9">
            <v>0</v>
          </cell>
          <cell r="I9">
            <v>1.5503875968992248E-2</v>
          </cell>
          <cell r="K9">
            <v>2.6853500892540731E-2</v>
          </cell>
        </row>
        <row r="10">
          <cell r="B10">
            <v>0.13</v>
          </cell>
          <cell r="I10">
            <v>1.8268643149782798E-2</v>
          </cell>
          <cell r="K10">
            <v>1.4539654249422234E-2</v>
          </cell>
        </row>
        <row r="11">
          <cell r="B11">
            <v>0</v>
          </cell>
          <cell r="I11">
            <v>1.9519940226020358E-2</v>
          </cell>
          <cell r="K11">
            <v>2.4139244813415801E-2</v>
          </cell>
        </row>
        <row r="12">
          <cell r="B12">
            <v>0.01</v>
          </cell>
          <cell r="I12">
            <v>2.0753219801013245E-2</v>
          </cell>
          <cell r="K12">
            <v>2.3656327168757037E-2</v>
          </cell>
        </row>
        <row r="13">
          <cell r="B13">
            <v>0</v>
          </cell>
          <cell r="I13">
            <v>2.8645253050289421E-2</v>
          </cell>
          <cell r="K13">
            <v>2.5609699281719977E-2</v>
          </cell>
        </row>
        <row r="14">
          <cell r="B14">
            <v>0.15</v>
          </cell>
          <cell r="I14">
            <v>3.0036645391307033E-2</v>
          </cell>
          <cell r="K14">
            <v>2.5653861674250017E-2</v>
          </cell>
        </row>
        <row r="15">
          <cell r="B15">
            <v>0</v>
          </cell>
          <cell r="I15">
            <v>3.5163911459792661E-2</v>
          </cell>
          <cell r="K15">
            <v>4.1811102598899579E-2</v>
          </cell>
        </row>
        <row r="16">
          <cell r="B16">
            <v>0.52</v>
          </cell>
          <cell r="I16">
            <v>4.0413255291813659E-2</v>
          </cell>
          <cell r="K16">
            <v>3.5736154624447951E-2</v>
          </cell>
        </row>
        <row r="17">
          <cell r="B17">
            <v>0</v>
          </cell>
          <cell r="I17">
            <v>6.681808721794337E-2</v>
          </cell>
          <cell r="K17">
            <v>1.6967405558074546E-2</v>
          </cell>
        </row>
        <row r="18">
          <cell r="B18">
            <v>0.1</v>
          </cell>
          <cell r="I18">
            <v>7.340477088724795E-2</v>
          </cell>
          <cell r="K18">
            <v>6.6937399575332082E-2</v>
          </cell>
        </row>
        <row r="19">
          <cell r="B19">
            <v>0.34</v>
          </cell>
          <cell r="I19">
            <v>0.41814566451118518</v>
          </cell>
          <cell r="K19">
            <v>0.10159247122838475</v>
          </cell>
        </row>
        <row r="20">
          <cell r="B20">
            <v>0.25</v>
          </cell>
          <cell r="I20">
            <v>0.53121348238587018</v>
          </cell>
          <cell r="K20">
            <v>0.24072795416753867</v>
          </cell>
        </row>
        <row r="21">
          <cell r="B21">
            <v>0</v>
          </cell>
          <cell r="I21">
            <v>0.6248408760476809</v>
          </cell>
          <cell r="K21">
            <v>7.0661189010856135E-2</v>
          </cell>
        </row>
        <row r="22">
          <cell r="B22">
            <v>0</v>
          </cell>
          <cell r="I22">
            <v>0.6403306873345791</v>
          </cell>
          <cell r="K22">
            <v>0.28156867393085933</v>
          </cell>
        </row>
        <row r="23">
          <cell r="B23">
            <v>0.21</v>
          </cell>
          <cell r="I23">
            <v>0.67541158959220882</v>
          </cell>
          <cell r="K23">
            <v>6.0074100514665038E-2</v>
          </cell>
        </row>
        <row r="24">
          <cell r="B24">
            <v>0.33</v>
          </cell>
          <cell r="I24">
            <v>0.93073079720456631</v>
          </cell>
          <cell r="K24">
            <v>7.9864573687530596E-2</v>
          </cell>
        </row>
        <row r="25">
          <cell r="B25">
            <v>0.38</v>
          </cell>
          <cell r="I25">
            <v>0.93094470906883353</v>
          </cell>
          <cell r="K25">
            <v>5.9831897070388267E-2</v>
          </cell>
        </row>
        <row r="26">
          <cell r="B26">
            <v>0.81</v>
          </cell>
          <cell r="I26">
            <v>1</v>
          </cell>
          <cell r="K26">
            <v>0</v>
          </cell>
        </row>
        <row r="27">
          <cell r="B27">
            <v>0.48</v>
          </cell>
          <cell r="I27">
            <v>1.0257387359362371</v>
          </cell>
          <cell r="K27">
            <v>0.13422143580788021</v>
          </cell>
        </row>
        <row r="28">
          <cell r="B28">
            <v>0.76</v>
          </cell>
          <cell r="I28">
            <v>1.1278644149937971</v>
          </cell>
          <cell r="K28">
            <v>0.20887528955742926</v>
          </cell>
        </row>
        <row r="29">
          <cell r="B29">
            <v>0.42</v>
          </cell>
          <cell r="I29">
            <v>1.1763567729993403</v>
          </cell>
          <cell r="K29">
            <v>6.0511788909995097E-2</v>
          </cell>
        </row>
        <row r="30">
          <cell r="B30">
            <v>0.64</v>
          </cell>
          <cell r="I30">
            <v>1.2194303675055467</v>
          </cell>
          <cell r="K30">
            <v>7.2571476604242346E-2</v>
          </cell>
        </row>
        <row r="31">
          <cell r="B31">
            <v>0.27</v>
          </cell>
          <cell r="I31">
            <v>1.2851233720819921</v>
          </cell>
          <cell r="K31">
            <v>3.3042660028240661E-2</v>
          </cell>
        </row>
        <row r="32">
          <cell r="B32">
            <v>0.66</v>
          </cell>
          <cell r="I32">
            <v>1.5282859142116905</v>
          </cell>
          <cell r="K32">
            <v>8.1293618035983048E-2</v>
          </cell>
        </row>
        <row r="33">
          <cell r="B33">
            <v>0.55000000000000004</v>
          </cell>
          <cell r="I33">
            <v>3.1394922215012033</v>
          </cell>
          <cell r="K33">
            <v>0.84352374812350006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1 - Sheet1"/>
      <sheetName val="Sheet2"/>
      <sheetName val="Sheet3"/>
    </sheetNames>
    <sheetDataSet>
      <sheetData sheetId="0"/>
      <sheetData sheetId="1"/>
      <sheetData sheetId="2">
        <row r="2">
          <cell r="B2">
            <v>0.17</v>
          </cell>
          <cell r="L2">
            <v>0.69708994708995053</v>
          </cell>
          <cell r="M2">
            <v>1.4233885668440807</v>
          </cell>
        </row>
        <row r="3">
          <cell r="B3">
            <v>7.0000000000000007E-2</v>
          </cell>
          <cell r="L3">
            <v>-0.94301994301994208</v>
          </cell>
          <cell r="M3">
            <v>1.0278490487295653</v>
          </cell>
        </row>
        <row r="4">
          <cell r="B4">
            <v>0.76</v>
          </cell>
          <cell r="L4">
            <v>8.4684574684574709</v>
          </cell>
          <cell r="M4">
            <v>4.1553555018005932</v>
          </cell>
        </row>
        <row r="5">
          <cell r="B5">
            <v>0.25</v>
          </cell>
          <cell r="L5">
            <v>0.71326821326821277</v>
          </cell>
          <cell r="M5">
            <v>0.76668628073701983</v>
          </cell>
        </row>
        <row r="6">
          <cell r="B6">
            <v>0.27</v>
          </cell>
          <cell r="L6">
            <v>1.2064509564509547</v>
          </cell>
          <cell r="M6">
            <v>0.73359798916124175</v>
          </cell>
        </row>
        <row r="7">
          <cell r="B7">
            <v>0.21</v>
          </cell>
          <cell r="L7">
            <v>2.4395604395604411</v>
          </cell>
          <cell r="M7">
            <v>0.14411952800664157</v>
          </cell>
        </row>
        <row r="8">
          <cell r="B8">
            <v>0.1</v>
          </cell>
          <cell r="L8">
            <v>-3.8701668701668708</v>
          </cell>
          <cell r="M8">
            <v>3.2255132504334916</v>
          </cell>
        </row>
        <row r="9">
          <cell r="B9">
            <v>0.33</v>
          </cell>
          <cell r="L9">
            <v>4.9311151811151781</v>
          </cell>
          <cell r="M9">
            <v>2.4326679871961621</v>
          </cell>
        </row>
        <row r="10">
          <cell r="B10">
            <v>0</v>
          </cell>
          <cell r="L10">
            <v>0</v>
          </cell>
          <cell r="M10">
            <v>0</v>
          </cell>
        </row>
        <row r="11">
          <cell r="B11">
            <v>0.64</v>
          </cell>
          <cell r="L11">
            <v>3.6925111925111942</v>
          </cell>
          <cell r="M11">
            <v>1.3042505536226721</v>
          </cell>
        </row>
        <row r="12">
          <cell r="B12">
            <v>0</v>
          </cell>
          <cell r="L12">
            <v>7.4786324786325298E-2</v>
          </cell>
          <cell r="M12">
            <v>0.60830703289844312</v>
          </cell>
        </row>
        <row r="13">
          <cell r="B13">
            <v>0.55000000000000004</v>
          </cell>
          <cell r="L13">
            <v>5.7168294668294672</v>
          </cell>
          <cell r="M13">
            <v>2.404136760411987</v>
          </cell>
        </row>
        <row r="14">
          <cell r="B14">
            <v>0.23</v>
          </cell>
          <cell r="L14">
            <v>-1.1476393976393953</v>
          </cell>
          <cell r="M14">
            <v>2.0352554965273133</v>
          </cell>
        </row>
        <row r="15">
          <cell r="B15">
            <v>0</v>
          </cell>
          <cell r="L15">
            <v>-1.2866300366300334</v>
          </cell>
          <cell r="M15">
            <v>3.1933387306897454</v>
          </cell>
        </row>
        <row r="16">
          <cell r="B16">
            <v>0.81</v>
          </cell>
          <cell r="L16">
            <v>1</v>
          </cell>
          <cell r="M16">
            <v>0</v>
          </cell>
        </row>
        <row r="17">
          <cell r="B17">
            <v>0.66</v>
          </cell>
          <cell r="L17">
            <v>8.6177248677248652</v>
          </cell>
          <cell r="M17">
            <v>4.5490261646908978</v>
          </cell>
        </row>
        <row r="18">
          <cell r="B18">
            <v>0</v>
          </cell>
          <cell r="L18">
            <v>-0.44403744403744444</v>
          </cell>
          <cell r="M18">
            <v>6.1782340042370175E-2</v>
          </cell>
        </row>
        <row r="19">
          <cell r="B19">
            <v>0</v>
          </cell>
          <cell r="L19">
            <v>-0.64387464387464455</v>
          </cell>
          <cell r="M19">
            <v>0.58846221088376016</v>
          </cell>
        </row>
        <row r="20">
          <cell r="B20">
            <v>0</v>
          </cell>
          <cell r="L20">
            <v>1.7525437525437517</v>
          </cell>
          <cell r="M20">
            <v>1.0585780143223715</v>
          </cell>
        </row>
        <row r="21">
          <cell r="B21">
            <v>0.48</v>
          </cell>
          <cell r="L21">
            <v>-5.3011803011802493E-2</v>
          </cell>
          <cell r="M21">
            <v>0.79494214546756869</v>
          </cell>
        </row>
        <row r="22">
          <cell r="B22">
            <v>0</v>
          </cell>
          <cell r="L22">
            <v>2.1571021571024862E-2</v>
          </cell>
          <cell r="M22">
            <v>1.9064448645553329</v>
          </cell>
        </row>
        <row r="23">
          <cell r="B23">
            <v>0</v>
          </cell>
          <cell r="L23">
            <v>4.1942409442409465</v>
          </cell>
          <cell r="M23">
            <v>0.28323417924363065</v>
          </cell>
        </row>
        <row r="24">
          <cell r="B24">
            <v>0.52</v>
          </cell>
          <cell r="L24">
            <v>1.0691900691900689</v>
          </cell>
          <cell r="M24">
            <v>0.71505894440323892</v>
          </cell>
        </row>
        <row r="25">
          <cell r="B25">
            <v>0.01</v>
          </cell>
          <cell r="L25">
            <v>-0.49542124542124455</v>
          </cell>
          <cell r="M25">
            <v>1.8715231285221443</v>
          </cell>
        </row>
        <row r="26">
          <cell r="B26">
            <v>0.13</v>
          </cell>
          <cell r="L26">
            <v>-2.3774928774928763</v>
          </cell>
          <cell r="M26">
            <v>1.1475369257775132</v>
          </cell>
        </row>
        <row r="27">
          <cell r="B27">
            <v>0.38</v>
          </cell>
          <cell r="L27">
            <v>1.4300976800976792</v>
          </cell>
          <cell r="M27">
            <v>1.0854612867403022</v>
          </cell>
        </row>
        <row r="28">
          <cell r="B28">
            <v>0</v>
          </cell>
          <cell r="L28">
            <v>-0.3583638583638567</v>
          </cell>
          <cell r="M28">
            <v>1.0785825054359655</v>
          </cell>
        </row>
        <row r="29">
          <cell r="B29">
            <v>0.34</v>
          </cell>
          <cell r="L29">
            <v>0.5901505901505919</v>
          </cell>
          <cell r="M29">
            <v>2.0633910334029872</v>
          </cell>
        </row>
        <row r="30">
          <cell r="B30">
            <v>0</v>
          </cell>
          <cell r="L30">
            <v>-2.0896418396418404</v>
          </cell>
          <cell r="M30">
            <v>2.6574691923024969</v>
          </cell>
        </row>
        <row r="31">
          <cell r="B31">
            <v>0.15</v>
          </cell>
          <cell r="L31">
            <v>-2.2463369963369928</v>
          </cell>
          <cell r="M31">
            <v>3.4745007752773378</v>
          </cell>
        </row>
        <row r="32">
          <cell r="B32">
            <v>0</v>
          </cell>
          <cell r="L32">
            <v>-1.2219169719169691</v>
          </cell>
          <cell r="M32">
            <v>1.4728532835905936</v>
          </cell>
        </row>
        <row r="33">
          <cell r="B33">
            <v>0.42</v>
          </cell>
          <cell r="L33">
            <v>0.67531542531542765</v>
          </cell>
          <cell r="M33">
            <v>1.3219805485771454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F6DD-009D-4EB0-A039-5690F2703C72}">
  <dimension ref="A1:S20"/>
  <sheetViews>
    <sheetView topLeftCell="B31" zoomScaleNormal="100" workbookViewId="0">
      <selection activeCell="M40" sqref="M40"/>
    </sheetView>
  </sheetViews>
  <sheetFormatPr defaultRowHeight="14.4"/>
  <sheetData>
    <row r="1" spans="1:19">
      <c r="A1" t="s">
        <v>0</v>
      </c>
    </row>
    <row r="2" spans="1:1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>
      <c r="A3">
        <v>15.26</v>
      </c>
      <c r="B3">
        <v>5.0000000000000001E-3</v>
      </c>
      <c r="C3">
        <v>6.6668509999999997E-3</v>
      </c>
      <c r="D3">
        <v>1.1992411E-2</v>
      </c>
      <c r="E3">
        <v>0.53940412500000001</v>
      </c>
      <c r="F3">
        <v>0.67752522400000004</v>
      </c>
      <c r="G3">
        <v>1</v>
      </c>
      <c r="H3">
        <v>-1.0751630000000001E-3</v>
      </c>
      <c r="I3">
        <v>6.8285135999999996E-2</v>
      </c>
      <c r="J3">
        <v>8.6538896000000004E-2</v>
      </c>
      <c r="K3">
        <v>3.1167619999999999E-3</v>
      </c>
      <c r="L3">
        <v>0.77406452699999995</v>
      </c>
      <c r="M3">
        <v>0.52577258000000004</v>
      </c>
      <c r="N3">
        <v>9.1531960000000006E-3</v>
      </c>
      <c r="O3">
        <v>2.5377033E-2</v>
      </c>
      <c r="P3">
        <v>1.9217299999999999E-4</v>
      </c>
      <c r="Q3">
        <v>-3.4140499999999997E-4</v>
      </c>
      <c r="R3">
        <v>0.94306287799999999</v>
      </c>
      <c r="S3">
        <v>1.048282739</v>
      </c>
    </row>
    <row r="4" spans="1:19">
      <c r="A4">
        <v>4.5789999999999997</v>
      </c>
      <c r="B4" s="1">
        <v>5.0000000000000001E-3</v>
      </c>
      <c r="C4">
        <v>3.382117E-3</v>
      </c>
      <c r="D4">
        <v>3.7235365999999999E-2</v>
      </c>
      <c r="E4">
        <v>0.44440638199999999</v>
      </c>
      <c r="F4">
        <v>0.61925590200000002</v>
      </c>
      <c r="G4">
        <v>0.98527192299999999</v>
      </c>
      <c r="H4">
        <v>-1.1317580000000001E-3</v>
      </c>
      <c r="I4">
        <v>4.7727922999999998E-2</v>
      </c>
      <c r="J4">
        <v>2.3012766E-2</v>
      </c>
      <c r="K4">
        <v>1.2500020000000001E-3</v>
      </c>
      <c r="L4">
        <v>0.78636447499999995</v>
      </c>
      <c r="M4">
        <v>0.63762696699999999</v>
      </c>
      <c r="N4">
        <v>6.7915129999999999E-3</v>
      </c>
      <c r="O4">
        <v>1.9686753000000001E-2</v>
      </c>
      <c r="P4">
        <v>-1.4963899999999999E-4</v>
      </c>
      <c r="Q4">
        <v>-3.9163799999999998E-4</v>
      </c>
      <c r="R4">
        <v>0.95845407000000005</v>
      </c>
      <c r="S4">
        <v>1.0650990419999999</v>
      </c>
    </row>
    <row r="5" spans="1:19">
      <c r="A5">
        <v>1.526</v>
      </c>
      <c r="B5">
        <v>5.0000000000000001E-4</v>
      </c>
      <c r="C5">
        <v>2.1187440000000001E-3</v>
      </c>
      <c r="D5">
        <v>3.9799630000000003E-2</v>
      </c>
      <c r="E5">
        <v>0.381223478</v>
      </c>
      <c r="F5">
        <v>0.57539653599999996</v>
      </c>
      <c r="G5">
        <v>0.94174938799999997</v>
      </c>
      <c r="H5">
        <v>-7.9022200000000004E-4</v>
      </c>
      <c r="I5">
        <v>8.8282699999999992E-3</v>
      </c>
      <c r="J5">
        <v>4.182781E-3</v>
      </c>
      <c r="K5">
        <v>1.3030100000000001E-4</v>
      </c>
      <c r="L5">
        <v>0.77512325699999995</v>
      </c>
      <c r="M5">
        <v>0.665898188</v>
      </c>
      <c r="N5">
        <v>4.8215489999999996E-3</v>
      </c>
      <c r="O5">
        <v>1.2193804000000001E-2</v>
      </c>
      <c r="P5" s="1">
        <v>-4.9662300000000001E-5</v>
      </c>
      <c r="Q5" s="1">
        <v>-4.3186499999999997E-5</v>
      </c>
      <c r="R5">
        <v>0.97317824100000005</v>
      </c>
      <c r="S5">
        <v>1.0650990419999999</v>
      </c>
    </row>
    <row r="6" spans="1:19">
      <c r="A6">
        <v>0.45789999999999997</v>
      </c>
      <c r="B6">
        <v>5.0000000000000001E-3</v>
      </c>
      <c r="C6">
        <v>7.9378700000000001E-4</v>
      </c>
      <c r="D6">
        <v>7.0942230000000002E-3</v>
      </c>
      <c r="E6">
        <v>0.18999173899999999</v>
      </c>
      <c r="F6">
        <v>0.37656614399999999</v>
      </c>
      <c r="G6">
        <v>0.70252319299999999</v>
      </c>
      <c r="H6">
        <v>-4.4824799999999999E-4</v>
      </c>
      <c r="I6">
        <v>1.023295E-3</v>
      </c>
      <c r="J6">
        <v>-6.1100499999999997E-4</v>
      </c>
      <c r="K6">
        <v>-5.3423499999999998E-4</v>
      </c>
      <c r="L6">
        <v>0.66592278699999996</v>
      </c>
      <c r="M6">
        <v>0.58119199799999999</v>
      </c>
      <c r="N6">
        <v>1.8774410000000001E-3</v>
      </c>
      <c r="O6">
        <v>2.5921410000000001E-3</v>
      </c>
      <c r="P6">
        <v>2.9805499999999998E-4</v>
      </c>
      <c r="Q6" s="1">
        <v>2.8150600000000001E-5</v>
      </c>
      <c r="R6">
        <v>0.95845407000000005</v>
      </c>
      <c r="S6">
        <v>0.98854908100000005</v>
      </c>
    </row>
    <row r="7" spans="1:19">
      <c r="A7">
        <v>0.15260000000000001</v>
      </c>
      <c r="B7">
        <v>7.1681399999999997E-4</v>
      </c>
      <c r="C7">
        <v>1.14898E-3</v>
      </c>
      <c r="D7">
        <v>1.362467E-3</v>
      </c>
      <c r="E7">
        <v>3.1075182E-2</v>
      </c>
      <c r="F7">
        <v>1.6778448000000001E-2</v>
      </c>
      <c r="G7">
        <v>0.14523767800000001</v>
      </c>
      <c r="H7">
        <v>4.3312599999999999E-4</v>
      </c>
      <c r="I7">
        <v>3.82285E-4</v>
      </c>
      <c r="J7" s="1">
        <v>-5.96594E-5</v>
      </c>
      <c r="K7">
        <v>-1.16692E-4</v>
      </c>
      <c r="L7">
        <v>1.8010313E-2</v>
      </c>
      <c r="M7">
        <v>0.177910084</v>
      </c>
      <c r="N7">
        <v>8.8153999999999999E-4</v>
      </c>
      <c r="O7">
        <v>1.2791650000000001E-3</v>
      </c>
      <c r="P7">
        <v>6.8912200000000002E-4</v>
      </c>
      <c r="Q7">
        <v>6.1770399999999995E-4</v>
      </c>
      <c r="R7">
        <v>0.65643455900000003</v>
      </c>
      <c r="S7">
        <v>0.52687142799999998</v>
      </c>
    </row>
    <row r="8" spans="1:19">
      <c r="A8">
        <v>4.5789999999999997E-2</v>
      </c>
      <c r="B8">
        <v>9.6685200000000003E-4</v>
      </c>
      <c r="C8">
        <v>1.096938E-3</v>
      </c>
      <c r="D8">
        <v>8.3464800000000001E-4</v>
      </c>
      <c r="E8">
        <v>3.173071E-3</v>
      </c>
      <c r="F8">
        <v>5.7811099999999997E-4</v>
      </c>
      <c r="G8">
        <v>1.0865200000000001E-3</v>
      </c>
      <c r="H8">
        <v>1.3117700000000001E-4</v>
      </c>
      <c r="I8">
        <v>3.3024200000000001E-4</v>
      </c>
      <c r="J8">
        <v>1.7822899999999999E-4</v>
      </c>
      <c r="K8">
        <v>3.2026199999999998E-4</v>
      </c>
      <c r="L8">
        <v>4.9580100000000003E-4</v>
      </c>
      <c r="M8">
        <v>1.973973E-3</v>
      </c>
      <c r="N8">
        <v>9.0313399999999999E-4</v>
      </c>
      <c r="O8">
        <v>1.0521199999999999E-3</v>
      </c>
      <c r="P8">
        <v>1.2012699999999999E-3</v>
      </c>
      <c r="Q8">
        <v>1.179514E-3</v>
      </c>
      <c r="R8">
        <v>9.01799E-3</v>
      </c>
      <c r="S8">
        <f>0.00853468*4</f>
        <v>3.4138719999999997E-2</v>
      </c>
    </row>
    <row r="9" spans="1:19">
      <c r="A9">
        <v>1.5259999999999999E-2</v>
      </c>
      <c r="B9">
        <v>7.6996300000000003E-4</v>
      </c>
      <c r="C9">
        <v>8.8257600000000004E-4</v>
      </c>
      <c r="D9">
        <v>1.807213E-3</v>
      </c>
      <c r="E9">
        <v>1.6181279999999999E-3</v>
      </c>
      <c r="F9">
        <v>4.0712399999999997E-4</v>
      </c>
      <c r="G9">
        <v>3.3111799999999998E-4</v>
      </c>
      <c r="H9">
        <v>3.0671600000000001E-4</v>
      </c>
      <c r="I9">
        <v>3.3024200000000001E-4</v>
      </c>
      <c r="J9">
        <v>2.7320900000000001E-4</v>
      </c>
      <c r="K9">
        <v>3.9171600000000002E-4</v>
      </c>
      <c r="L9">
        <v>6.3827199999999995E-4</v>
      </c>
      <c r="M9">
        <v>8.3733699999999996E-4</v>
      </c>
      <c r="N9">
        <v>8.5338999999999999E-4</v>
      </c>
      <c r="O9">
        <v>8.3179599999999999E-4</v>
      </c>
      <c r="P9">
        <v>1.2012699999999999E-3</v>
      </c>
      <c r="Q9">
        <v>1.179514E-3</v>
      </c>
      <c r="R9">
        <v>2.138867E-3</v>
      </c>
      <c r="S9">
        <v>2.4373300000000001E-3</v>
      </c>
    </row>
    <row r="12" spans="1:19">
      <c r="A12" t="s">
        <v>20</v>
      </c>
    </row>
    <row r="13" spans="1:19">
      <c r="A13" t="s">
        <v>1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t="s">
        <v>34</v>
      </c>
      <c r="P13" t="s">
        <v>35</v>
      </c>
      <c r="Q13" t="s">
        <v>36</v>
      </c>
      <c r="R13" t="s">
        <v>37</v>
      </c>
      <c r="S13" t="s">
        <v>38</v>
      </c>
    </row>
    <row r="14" spans="1:19">
      <c r="A14">
        <v>15.26</v>
      </c>
      <c r="B14">
        <v>0</v>
      </c>
      <c r="C14">
        <v>8.9304800000000002E-4</v>
      </c>
      <c r="D14">
        <v>3.5847556000000003E-2</v>
      </c>
      <c r="E14">
        <v>5.0383936999999997E-2</v>
      </c>
      <c r="F14">
        <v>5.5316536999999999E-2</v>
      </c>
      <c r="G14">
        <v>0</v>
      </c>
      <c r="H14">
        <v>1.8605760000000001E-3</v>
      </c>
      <c r="I14">
        <v>3.9738928999999999E-2</v>
      </c>
      <c r="J14">
        <v>4.9645078000000002E-2</v>
      </c>
      <c r="K14">
        <v>3.3719380000000001E-3</v>
      </c>
      <c r="L14">
        <v>2.0710433E-2</v>
      </c>
      <c r="M14">
        <v>7.5236239999999996E-2</v>
      </c>
      <c r="N14">
        <v>2.89091E-3</v>
      </c>
      <c r="O14">
        <v>1.5496186E-2</v>
      </c>
      <c r="P14">
        <v>2.1701399999999999E-4</v>
      </c>
      <c r="Q14">
        <v>1.6694299999999999E-4</v>
      </c>
      <c r="R14">
        <v>6.4277144999999994E-2</v>
      </c>
      <c r="S14">
        <v>8.0005903000000003E-2</v>
      </c>
    </row>
    <row r="15" spans="1:19">
      <c r="A15">
        <v>4.5789999999999997</v>
      </c>
      <c r="B15" s="1">
        <v>9.4304900000000006E-5</v>
      </c>
      <c r="C15">
        <v>6.4080400000000003E-4</v>
      </c>
      <c r="D15">
        <v>2.4183401E-2</v>
      </c>
      <c r="E15">
        <v>5.3064736000000001E-2</v>
      </c>
      <c r="F15">
        <v>8.2234073000000005E-2</v>
      </c>
      <c r="G15">
        <v>2.4183221000000001E-2</v>
      </c>
      <c r="H15">
        <v>1.9306200000000001E-3</v>
      </c>
      <c r="I15">
        <v>2.2496599999999999E-2</v>
      </c>
      <c r="J15">
        <v>1.4843277E-2</v>
      </c>
      <c r="K15">
        <v>3.1045959999999998E-3</v>
      </c>
      <c r="L15">
        <v>4.2013709000000003E-2</v>
      </c>
      <c r="M15">
        <v>5.8573327000000001E-2</v>
      </c>
      <c r="N15">
        <v>2.1112029999999999E-3</v>
      </c>
      <c r="O15">
        <v>1.2837157E-2</v>
      </c>
      <c r="P15">
        <v>9.7801700000000008E-4</v>
      </c>
      <c r="Q15">
        <v>1.119056E-3</v>
      </c>
      <c r="R15">
        <v>8.6436153000000002E-2</v>
      </c>
      <c r="S15">
        <v>9.7878257999999996E-2</v>
      </c>
    </row>
    <row r="16" spans="1:19">
      <c r="A16">
        <v>1.526</v>
      </c>
      <c r="B16">
        <v>3.3324400000000001E-4</v>
      </c>
      <c r="C16">
        <v>5.1843099999999997E-4</v>
      </c>
      <c r="D16">
        <v>1.8639006999999999E-2</v>
      </c>
      <c r="E16">
        <v>5.0480838E-2</v>
      </c>
      <c r="F16">
        <v>7.9074496999999994E-2</v>
      </c>
      <c r="G16">
        <v>2.1680654000000001E-2</v>
      </c>
      <c r="H16">
        <v>2.287646E-3</v>
      </c>
      <c r="I16">
        <v>3.1679989999999999E-3</v>
      </c>
      <c r="J16">
        <v>3.4207E-3</v>
      </c>
      <c r="K16">
        <v>3.3744869999999998E-3</v>
      </c>
      <c r="L16">
        <v>5.4344473999999997E-2</v>
      </c>
      <c r="M16">
        <v>3.0906261000000001E-2</v>
      </c>
      <c r="N16">
        <v>1.3859250000000001E-3</v>
      </c>
      <c r="O16">
        <v>8.1936709999999996E-3</v>
      </c>
      <c r="P16" s="1">
        <v>8.6017600000000001E-5</v>
      </c>
      <c r="Q16">
        <v>3.6467599999999998E-4</v>
      </c>
      <c r="R16">
        <v>8.9473959000000006E-2</v>
      </c>
      <c r="S16">
        <v>9.7878257999999996E-2</v>
      </c>
    </row>
    <row r="17" spans="1:19">
      <c r="A17">
        <v>0.45789999999999997</v>
      </c>
      <c r="B17">
        <v>3.8365699999999998E-4</v>
      </c>
      <c r="C17">
        <v>4.3956399999999998E-4</v>
      </c>
      <c r="D17">
        <v>5.3347769999999997E-3</v>
      </c>
      <c r="E17">
        <v>4.6100360999999999E-2</v>
      </c>
      <c r="F17">
        <v>9.2961733000000005E-2</v>
      </c>
      <c r="G17">
        <v>0.118784768</v>
      </c>
      <c r="H17">
        <v>2.2174920000000002E-3</v>
      </c>
      <c r="I17">
        <v>2.3539250000000002E-3</v>
      </c>
      <c r="J17">
        <v>2.964417E-3</v>
      </c>
      <c r="K17">
        <v>3.4236119999999999E-3</v>
      </c>
      <c r="L17">
        <v>3.0467203000000002E-2</v>
      </c>
      <c r="M17">
        <v>2.5969398000000001E-2</v>
      </c>
      <c r="N17">
        <v>5.0817199999999999E-4</v>
      </c>
      <c r="O17">
        <v>1.933686E-3</v>
      </c>
      <c r="P17">
        <v>3.9413600000000001E-4</v>
      </c>
      <c r="Q17">
        <v>2.0950600000000001E-4</v>
      </c>
      <c r="R17">
        <v>8.6436153000000002E-2</v>
      </c>
      <c r="S17">
        <v>9.9755683999999997E-2</v>
      </c>
    </row>
    <row r="18" spans="1:19">
      <c r="A18">
        <v>0.15260000000000001</v>
      </c>
      <c r="B18">
        <v>4.2412500000000002E-4</v>
      </c>
      <c r="C18">
        <v>3.4341500000000002E-4</v>
      </c>
      <c r="D18">
        <v>5.1323299999999998E-4</v>
      </c>
      <c r="E18">
        <v>1.9447457000000001E-2</v>
      </c>
      <c r="F18">
        <v>3.4580542999999998E-2</v>
      </c>
      <c r="G18">
        <v>0.100538973</v>
      </c>
      <c r="H18">
        <v>2.526679E-3</v>
      </c>
      <c r="I18">
        <v>2.6462439999999999E-3</v>
      </c>
      <c r="J18">
        <v>3.0755000000000001E-3</v>
      </c>
      <c r="K18">
        <v>3.594023E-3</v>
      </c>
      <c r="L18">
        <v>8.0603399999999992E-3</v>
      </c>
      <c r="M18">
        <v>0.12232511</v>
      </c>
      <c r="N18">
        <v>1.5158700000000001E-4</v>
      </c>
      <c r="O18">
        <v>3.9685600000000001E-4</v>
      </c>
      <c r="P18">
        <v>3.1787900000000002E-4</v>
      </c>
      <c r="Q18">
        <v>6.2772100000000003E-4</v>
      </c>
      <c r="R18">
        <v>3.5096639999999998E-2</v>
      </c>
      <c r="S18">
        <v>0.17191964700000001</v>
      </c>
    </row>
    <row r="19" spans="1:19">
      <c r="A19">
        <v>4.5789999999999997E-2</v>
      </c>
      <c r="B19">
        <v>4.6888399999999998E-4</v>
      </c>
      <c r="C19">
        <v>4.4779299999999999E-4</v>
      </c>
      <c r="D19">
        <v>5.7035799999999998E-4</v>
      </c>
      <c r="E19">
        <v>1.2540679999999999E-3</v>
      </c>
      <c r="F19">
        <v>1.0864379999999999E-3</v>
      </c>
      <c r="G19">
        <v>1.1621699999999999E-3</v>
      </c>
      <c r="H19">
        <v>2.525879E-3</v>
      </c>
      <c r="I19">
        <v>2.6544379999999998E-3</v>
      </c>
      <c r="J19">
        <v>3.0257830000000002E-3</v>
      </c>
      <c r="K19">
        <v>3.6786050000000002E-3</v>
      </c>
      <c r="L19">
        <v>3.5564260000000001E-3</v>
      </c>
      <c r="M19">
        <v>3.0562789999999999E-3</v>
      </c>
      <c r="N19">
        <v>2.6630600000000001E-4</v>
      </c>
      <c r="O19" s="1">
        <v>1.4498700000000001E-5</v>
      </c>
      <c r="P19">
        <v>1.37365E-4</v>
      </c>
      <c r="Q19">
        <v>4.0893599999999999E-4</v>
      </c>
      <c r="R19">
        <v>4.3582259999999998E-3</v>
      </c>
      <c r="S19">
        <v>8.5469580000000003E-3</v>
      </c>
    </row>
    <row r="20" spans="1:19">
      <c r="A20">
        <v>1.5259999999999999E-2</v>
      </c>
      <c r="B20">
        <v>3.2541100000000001E-4</v>
      </c>
      <c r="C20">
        <v>3.6288500000000002E-4</v>
      </c>
      <c r="D20">
        <v>1.3068419999999999E-3</v>
      </c>
      <c r="E20">
        <v>6.3148399999999997E-4</v>
      </c>
      <c r="F20">
        <v>1.0662849999999999E-3</v>
      </c>
      <c r="G20">
        <v>1.212068E-3</v>
      </c>
      <c r="H20">
        <v>2.4040540000000001E-3</v>
      </c>
      <c r="I20">
        <v>2.6544379999999998E-3</v>
      </c>
      <c r="J20">
        <v>3.1789840000000001E-3</v>
      </c>
      <c r="K20">
        <v>3.5826650000000001E-3</v>
      </c>
      <c r="L20">
        <v>3.7847000000000002E-3</v>
      </c>
      <c r="M20">
        <v>3.9130989999999997E-3</v>
      </c>
      <c r="N20">
        <v>2.3922400000000001E-4</v>
      </c>
      <c r="O20" s="1">
        <v>7.7879600000000006E-5</v>
      </c>
      <c r="P20">
        <v>1.37365E-4</v>
      </c>
      <c r="Q20">
        <v>4.0893599999999999E-4</v>
      </c>
      <c r="R20">
        <v>5.98943E-4</v>
      </c>
      <c r="S20">
        <v>8.4566999999999997E-4</v>
      </c>
    </row>
  </sheetData>
  <conditionalFormatting sqref="B14:S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ABF6-382F-4F45-8FCB-CBE3819A7ED8}">
  <dimension ref="A1:M28"/>
  <sheetViews>
    <sheetView topLeftCell="A4" workbookViewId="0">
      <selection activeCell="A8" sqref="A8"/>
    </sheetView>
  </sheetViews>
  <sheetFormatPr defaultRowHeight="14.4"/>
  <cols>
    <col min="11" max="11" width="12" bestFit="1" customWidth="1"/>
  </cols>
  <sheetData>
    <row r="1" spans="1:13">
      <c r="A1" s="2" t="s">
        <v>0</v>
      </c>
      <c r="B1" s="5" t="s">
        <v>41</v>
      </c>
      <c r="C1" s="5"/>
      <c r="D1" s="5"/>
      <c r="E1" s="5"/>
      <c r="F1" s="4" t="s">
        <v>40</v>
      </c>
      <c r="G1" s="4"/>
      <c r="H1" s="4"/>
      <c r="I1" s="4"/>
      <c r="J1" s="3" t="s">
        <v>39</v>
      </c>
      <c r="K1" s="3"/>
      <c r="L1" s="3"/>
      <c r="M1" s="3"/>
    </row>
    <row r="2" spans="1:13">
      <c r="A2" s="2"/>
      <c r="B2" s="2" t="s">
        <v>45</v>
      </c>
      <c r="C2" s="2" t="s">
        <v>44</v>
      </c>
      <c r="D2" s="2" t="s">
        <v>43</v>
      </c>
      <c r="E2" s="2" t="s">
        <v>42</v>
      </c>
      <c r="F2" s="2" t="s">
        <v>45</v>
      </c>
      <c r="G2" s="2" t="s">
        <v>44</v>
      </c>
      <c r="H2" s="2" t="s">
        <v>43</v>
      </c>
      <c r="I2" s="2" t="s">
        <v>42</v>
      </c>
      <c r="J2" s="2" t="s">
        <v>45</v>
      </c>
      <c r="K2" s="2" t="s">
        <v>44</v>
      </c>
      <c r="L2" s="2" t="s">
        <v>43</v>
      </c>
      <c r="M2" s="2" t="s">
        <v>42</v>
      </c>
    </row>
    <row r="3" spans="1:13">
      <c r="A3" s="2" t="s">
        <v>21</v>
      </c>
      <c r="B3" s="2">
        <v>0</v>
      </c>
      <c r="C3" s="2">
        <v>2.1411105584350385E-4</v>
      </c>
      <c r="D3" s="2">
        <v>3.4455056233714663E-4</v>
      </c>
      <c r="E3" s="2">
        <v>5.3453514445303552E-4</v>
      </c>
      <c r="F3" s="2">
        <v>0</v>
      </c>
      <c r="G3" s="2">
        <v>9.9447610162525755E-5</v>
      </c>
      <c r="H3" s="2">
        <v>3.4130479024815029E-4</v>
      </c>
      <c r="I3" s="2">
        <v>7.8874557809371177E-4</v>
      </c>
      <c r="J3" s="2">
        <v>0</v>
      </c>
      <c r="K3" s="2">
        <v>3.2925240781790844E-4</v>
      </c>
      <c r="L3" s="2">
        <v>6.4622754064632131E-4</v>
      </c>
      <c r="M3" s="2">
        <v>6.3435386484857019E-4</v>
      </c>
    </row>
    <row r="4" spans="1:13">
      <c r="A4" s="2" t="s">
        <v>5</v>
      </c>
      <c r="B4" s="2">
        <v>0.50221429366085579</v>
      </c>
      <c r="C4" s="2">
        <v>0.41896075967074892</v>
      </c>
      <c r="D4" s="2">
        <v>0.33389629761179745</v>
      </c>
      <c r="E4" s="2">
        <v>0.16794288947863145</v>
      </c>
      <c r="F4" s="2">
        <v>0.53158250095963089</v>
      </c>
      <c r="G4" s="2">
        <v>0.47871647596190509</v>
      </c>
      <c r="H4" s="2">
        <v>0.40507036808504654</v>
      </c>
      <c r="I4" s="2">
        <v>0.21837288330173035</v>
      </c>
      <c r="J4" s="2">
        <v>0.47920114670837549</v>
      </c>
      <c r="K4" s="2">
        <v>0.41222971848285495</v>
      </c>
      <c r="L4" s="2">
        <v>0.32320106913038577</v>
      </c>
      <c r="M4" s="2">
        <v>0.17513071822134618</v>
      </c>
    </row>
    <row r="5" spans="1:13">
      <c r="A5" s="2" t="s">
        <v>6</v>
      </c>
      <c r="B5" s="2">
        <v>0.62048047914249305</v>
      </c>
      <c r="C5" s="2">
        <v>0.59193767954080012</v>
      </c>
      <c r="D5" s="2">
        <v>0.57210980397469091</v>
      </c>
      <c r="E5" s="2">
        <v>0.45457624338229063</v>
      </c>
      <c r="F5" s="2">
        <v>0.61807966617896748</v>
      </c>
      <c r="G5" s="2">
        <v>0.61294167526212318</v>
      </c>
      <c r="H5" s="2">
        <v>0.58111492767151274</v>
      </c>
      <c r="I5" s="2">
        <v>0.48370260374537771</v>
      </c>
      <c r="J5" s="2">
        <v>0.6110414015016552</v>
      </c>
      <c r="K5" s="2">
        <v>0.58012887489590481</v>
      </c>
      <c r="L5" s="2">
        <v>0.55063886037113685</v>
      </c>
      <c r="M5" s="2">
        <v>0.43529584213381955</v>
      </c>
    </row>
    <row r="6" spans="1:13">
      <c r="A6" s="2" t="s">
        <v>7</v>
      </c>
      <c r="B6" s="2">
        <v>1</v>
      </c>
      <c r="C6" s="2">
        <v>0.98529236632130524</v>
      </c>
      <c r="D6" s="2">
        <v>0.95655899871390782</v>
      </c>
      <c r="E6" s="2">
        <v>0.81350583656646258</v>
      </c>
      <c r="F6" s="2">
        <v>1</v>
      </c>
      <c r="G6" s="2">
        <v>0.97057929729409642</v>
      </c>
      <c r="H6" s="2">
        <v>0.95591111159201725</v>
      </c>
      <c r="I6" s="2">
        <v>0.83869897986039177</v>
      </c>
      <c r="J6" s="2">
        <v>1</v>
      </c>
      <c r="K6" s="2">
        <v>1</v>
      </c>
      <c r="L6" s="2">
        <v>0.95653969932034844</v>
      </c>
      <c r="M6" s="2">
        <v>0.80160150654192863</v>
      </c>
    </row>
    <row r="7" spans="1:13">
      <c r="A7" s="2" t="s">
        <v>12</v>
      </c>
      <c r="B7" s="2">
        <v>0.77218685951211807</v>
      </c>
      <c r="C7" s="2">
        <v>0.73804672049926079</v>
      </c>
      <c r="D7" s="2">
        <v>0.75092205307242688</v>
      </c>
      <c r="E7" s="2">
        <v>0.67470668172502835</v>
      </c>
      <c r="F7" s="2">
        <v>0.77653085250047482</v>
      </c>
      <c r="G7" s="2">
        <v>0.78726590543024966</v>
      </c>
      <c r="H7" s="2">
        <v>0.80013023657996962</v>
      </c>
      <c r="I7" s="2">
        <v>0.73255767302129193</v>
      </c>
      <c r="J7" s="2">
        <v>0.78556059224061381</v>
      </c>
      <c r="K7" s="2">
        <v>0.77657446213707804</v>
      </c>
      <c r="L7" s="2">
        <v>0.75453365519113103</v>
      </c>
      <c r="M7" s="2">
        <v>0.64950011852419165</v>
      </c>
    </row>
    <row r="10" spans="1:13">
      <c r="A10" s="2" t="s">
        <v>20</v>
      </c>
      <c r="B10" s="5" t="s">
        <v>41</v>
      </c>
      <c r="C10" s="5"/>
      <c r="D10" s="5"/>
      <c r="E10" s="5"/>
      <c r="F10" s="4" t="s">
        <v>40</v>
      </c>
      <c r="G10" s="4"/>
      <c r="H10" s="4"/>
      <c r="I10" s="4"/>
      <c r="J10" s="3" t="s">
        <v>39</v>
      </c>
      <c r="K10" s="3"/>
      <c r="L10" s="3"/>
      <c r="M10" s="3"/>
    </row>
    <row r="11" spans="1:13">
      <c r="A11" s="2"/>
      <c r="B11" s="2">
        <v>15.26</v>
      </c>
      <c r="C11" s="2">
        <v>4.5789999999999997</v>
      </c>
      <c r="D11" s="2">
        <v>1.526</v>
      </c>
      <c r="E11" s="2">
        <v>0.45789999999999997</v>
      </c>
      <c r="F11" s="2">
        <v>15.26</v>
      </c>
      <c r="G11" s="2">
        <v>4.5789999999999997</v>
      </c>
      <c r="H11" s="2">
        <v>1.526</v>
      </c>
      <c r="I11" s="2">
        <v>0.45789999999999997</v>
      </c>
      <c r="J11" s="2">
        <v>15.26</v>
      </c>
      <c r="K11" s="2">
        <v>4.5789999999999997</v>
      </c>
      <c r="L11" s="2">
        <v>1.526</v>
      </c>
      <c r="M11" s="2">
        <v>0.45789999999999997</v>
      </c>
    </row>
    <row r="12" spans="1:13">
      <c r="A12" s="2" t="s">
        <v>21</v>
      </c>
      <c r="B12" s="2">
        <v>0</v>
      </c>
      <c r="C12" s="2">
        <v>1.88907775389202E-4</v>
      </c>
      <c r="D12" s="2">
        <v>9.0079544432108678E-5</v>
      </c>
      <c r="E12" s="2">
        <v>3.6294963740481911E-5</v>
      </c>
      <c r="F12" s="2">
        <v>0</v>
      </c>
      <c r="G12" s="2">
        <v>8.6389194506137192E-5</v>
      </c>
      <c r="H12" s="2">
        <v>3.5693555973321416E-4</v>
      </c>
      <c r="I12" s="2">
        <v>3.4608067674181349E-4</v>
      </c>
      <c r="J12" s="2">
        <v>0</v>
      </c>
      <c r="K12" s="2">
        <v>2.9275772146843576E-4</v>
      </c>
      <c r="L12" s="2">
        <v>4.110998131917964E-4</v>
      </c>
      <c r="M12" s="2">
        <v>9.7852386826970884E-5</v>
      </c>
    </row>
    <row r="13" spans="1:13">
      <c r="A13" s="2" t="s">
        <v>24</v>
      </c>
      <c r="B13" s="2">
        <v>5.7013041884636205E-2</v>
      </c>
      <c r="C13" s="2">
        <v>4.7809521306647423E-2</v>
      </c>
      <c r="D13" s="2">
        <v>3.8360545407024133E-2</v>
      </c>
      <c r="E13" s="2">
        <v>1.2455573821183012E-2</v>
      </c>
      <c r="F13" s="2">
        <v>2.4293427559321505E-2</v>
      </c>
      <c r="G13" s="2">
        <v>3.2844548727394549E-2</v>
      </c>
      <c r="H13" s="2">
        <v>1.8674745931421675E-2</v>
      </c>
      <c r="I13" s="2">
        <v>2.5733331288881056E-2</v>
      </c>
      <c r="J13" s="2">
        <v>4.6243958555086055E-2</v>
      </c>
      <c r="K13" s="2">
        <v>4.460142934707273E-2</v>
      </c>
      <c r="L13" s="2">
        <v>2.9650990206906556E-2</v>
      </c>
      <c r="M13" s="2">
        <v>5.4172037142776762E-2</v>
      </c>
    </row>
    <row r="14" spans="1:13">
      <c r="A14" s="2" t="s">
        <v>25</v>
      </c>
      <c r="B14" s="2">
        <v>0.27860463207209718</v>
      </c>
      <c r="C14" s="2">
        <v>0.29017166832413965</v>
      </c>
      <c r="D14" s="2">
        <v>0.30039055712573376</v>
      </c>
      <c r="E14" s="2">
        <v>0.33807959621449596</v>
      </c>
      <c r="F14" s="2">
        <v>0.1933879984815883</v>
      </c>
      <c r="G14" s="2">
        <v>0.16417427590687486</v>
      </c>
      <c r="H14" s="2">
        <v>0.22198775590289477</v>
      </c>
      <c r="I14" s="2">
        <v>0.30418684039056454</v>
      </c>
      <c r="J14" s="2">
        <v>0.18537450811230444</v>
      </c>
      <c r="K14" s="2">
        <v>0.19825033117142446</v>
      </c>
      <c r="L14" s="2">
        <v>0.22906069912864496</v>
      </c>
      <c r="M14" s="2">
        <v>0.25923625953488105</v>
      </c>
    </row>
    <row r="15" spans="1:13">
      <c r="A15" s="2" t="s">
        <v>26</v>
      </c>
      <c r="B15" s="2">
        <v>0</v>
      </c>
      <c r="C15" s="2">
        <v>2.5474368790610484E-2</v>
      </c>
      <c r="D15" s="2">
        <v>4.3143548895013158E-2</v>
      </c>
      <c r="E15" s="2">
        <v>9.3465257605076749E-2</v>
      </c>
      <c r="F15" s="2">
        <v>0</v>
      </c>
      <c r="G15" s="2">
        <v>2.5479076014459229E-2</v>
      </c>
      <c r="H15" s="2">
        <v>7.305884655818971E-5</v>
      </c>
      <c r="I15" s="2">
        <v>9.7154350016505867E-2</v>
      </c>
      <c r="J15" s="2">
        <v>0</v>
      </c>
      <c r="K15" s="2">
        <v>9.9999999999999995E-7</v>
      </c>
      <c r="L15" s="2">
        <v>4.3175372486669868E-2</v>
      </c>
      <c r="M15" s="2">
        <v>9.2954328535557879E-2</v>
      </c>
    </row>
    <row r="16" spans="1:13">
      <c r="A16" s="2" t="s">
        <v>31</v>
      </c>
      <c r="B16" s="2">
        <v>0.14341518290724498</v>
      </c>
      <c r="C16" s="2">
        <v>0.1371440850757662</v>
      </c>
      <c r="D16" s="2">
        <v>0.15180004092618979</v>
      </c>
      <c r="E16" s="2">
        <v>0.18402952309288975</v>
      </c>
      <c r="F16" s="2">
        <v>7.1543653210418209E-2</v>
      </c>
      <c r="G16" s="2">
        <v>5.3799371739505372E-2</v>
      </c>
      <c r="H16" s="2">
        <v>7.2325745914540815E-2</v>
      </c>
      <c r="I16" s="2">
        <v>8.9994574147286954E-2</v>
      </c>
      <c r="J16" s="2">
        <v>0.15864506313583038</v>
      </c>
      <c r="K16" s="2">
        <v>0.17376375577690187</v>
      </c>
      <c r="L16" s="2">
        <v>0.17354473437002588</v>
      </c>
      <c r="M16" s="2">
        <v>0.19604269406596764</v>
      </c>
    </row>
    <row r="21" spans="1:13">
      <c r="A21" s="2" t="s">
        <v>23</v>
      </c>
      <c r="B21" s="2">
        <v>2.287924085944143E-2</v>
      </c>
      <c r="C21" s="2">
        <v>1.0377623968127464E-2</v>
      </c>
      <c r="D21" s="2">
        <v>6.4560509084843004E-3</v>
      </c>
      <c r="E21" s="2">
        <v>3.2227792512775719E-3</v>
      </c>
      <c r="F21" s="2">
        <v>6.5036518316735807E-3</v>
      </c>
      <c r="G21" s="2">
        <v>4.3817955714995837E-3</v>
      </c>
      <c r="H21" s="2">
        <v>2.695938955236453E-3</v>
      </c>
      <c r="I21" s="2">
        <v>1.4914692928185381E-3</v>
      </c>
      <c r="J21" s="2">
        <v>1.3309684690497431E-2</v>
      </c>
      <c r="K21" s="2">
        <v>7.004779519672987E-3</v>
      </c>
      <c r="L21" s="2">
        <v>3.8347137309878536E-3</v>
      </c>
      <c r="M21" s="2">
        <v>2.4808543180591057E-3</v>
      </c>
    </row>
    <row r="22" spans="1:13">
      <c r="A22" s="2" t="s">
        <v>22</v>
      </c>
      <c r="B22" s="2">
        <v>0.10474741110690079</v>
      </c>
      <c r="C22" s="2">
        <v>0.15542542369862913</v>
      </c>
      <c r="D22" s="2">
        <v>0.16940741542098101</v>
      </c>
      <c r="E22" s="2">
        <v>3.1956915244635432E-2</v>
      </c>
      <c r="F22" s="2">
        <v>0.14053755481280419</v>
      </c>
      <c r="G22" s="2">
        <v>0.15336122648001524</v>
      </c>
      <c r="H22" s="2">
        <v>0.16021026261119375</v>
      </c>
      <c r="I22" s="2">
        <v>3.5484578072682911E-2</v>
      </c>
      <c r="J22" s="2">
        <v>6.9223258112318345E-2</v>
      </c>
      <c r="K22" s="2">
        <v>9.3907939896671414E-2</v>
      </c>
      <c r="L22" s="2">
        <v>7.7383764476243747E-2</v>
      </c>
      <c r="M22" s="2">
        <v>1.4365517378961508E-2</v>
      </c>
    </row>
    <row r="23" spans="1:13">
      <c r="A23" s="2" t="s">
        <v>38</v>
      </c>
      <c r="B23" s="2">
        <v>1.0637014695416098</v>
      </c>
      <c r="C23" s="2">
        <v>1.0637014695416098</v>
      </c>
      <c r="D23" s="2">
        <v>1.0483181299885975</v>
      </c>
      <c r="E23" s="2">
        <v>1.0483181299885975</v>
      </c>
      <c r="F23" s="2">
        <v>1.0007172293402826</v>
      </c>
      <c r="G23" s="2">
        <v>1.0307425046502343</v>
      </c>
      <c r="H23" s="2">
        <v>1.0621838640400703</v>
      </c>
      <c r="I23" s="2">
        <v>1.0153854150423618</v>
      </c>
      <c r="J23" s="2">
        <v>1.0468625256726589</v>
      </c>
      <c r="K23" s="2">
        <v>1.0636788289361618</v>
      </c>
      <c r="L23" s="2">
        <v>1.0167785248912564</v>
      </c>
      <c r="M23" s="2">
        <v>0.98598445627810971</v>
      </c>
    </row>
    <row r="26" spans="1:13">
      <c r="A26" s="2" t="s">
        <v>23</v>
      </c>
      <c r="B26" s="2">
        <v>1.7601661575415983E-2</v>
      </c>
      <c r="C26" s="2">
        <v>8.1543437103599563E-3</v>
      </c>
      <c r="D26" s="2">
        <v>5.5042634283038253E-3</v>
      </c>
      <c r="E26" s="2">
        <v>2.8847964086885589E-3</v>
      </c>
      <c r="F26" s="2">
        <v>4.3667107326011393E-4</v>
      </c>
      <c r="G26" s="2">
        <v>5.2917561499096213E-4</v>
      </c>
      <c r="H26" s="2">
        <v>5.172363930373684E-4</v>
      </c>
      <c r="I26" s="2">
        <v>6.7619783220541311E-5</v>
      </c>
      <c r="J26" s="2">
        <v>1.9575363359921438E-2</v>
      </c>
      <c r="K26" s="2">
        <v>9.9788113320644668E-3</v>
      </c>
      <c r="L26" s="2">
        <v>5.3183413125123622E-3</v>
      </c>
      <c r="M26" s="2">
        <v>2.7213192322825225E-3</v>
      </c>
    </row>
    <row r="27" spans="1:13">
      <c r="A27" s="2" t="s">
        <v>22</v>
      </c>
      <c r="B27" s="2">
        <v>0.16511928906579373</v>
      </c>
      <c r="C27" s="2">
        <v>0.23333999735298097</v>
      </c>
      <c r="D27" s="2">
        <v>0.22343656453163674</v>
      </c>
      <c r="E27" s="2">
        <v>4.064918331181281E-2</v>
      </c>
      <c r="F27" s="2">
        <v>0.15816877110759001</v>
      </c>
      <c r="G27" s="2">
        <v>0.23436504818622067</v>
      </c>
      <c r="H27" s="2">
        <v>0.24544615537568593</v>
      </c>
      <c r="I27" s="2">
        <v>4.6973174380671986E-2</v>
      </c>
      <c r="J27" s="2">
        <v>6.5373549194938874E-2</v>
      </c>
      <c r="K27" s="2">
        <v>0.13149604393755795</v>
      </c>
      <c r="L27" s="2">
        <v>9.5373530309504836E-2</v>
      </c>
      <c r="M27" s="2">
        <v>9.7279663343524721E-3</v>
      </c>
    </row>
    <row r="28" spans="1:13">
      <c r="A28" s="2" t="s">
        <v>38</v>
      </c>
      <c r="B28" s="2">
        <v>7.4053925376385624E-2</v>
      </c>
      <c r="C28" s="2">
        <v>7.4053925376385624E-2</v>
      </c>
      <c r="D28" s="2">
        <v>8.3689456066968329E-2</v>
      </c>
      <c r="E28" s="2">
        <v>8.3689456066968329E-2</v>
      </c>
      <c r="F28" s="2">
        <v>4.5084680084082028E-2</v>
      </c>
      <c r="G28" s="2">
        <v>2.6623823905860954E-2</v>
      </c>
      <c r="H28" s="2">
        <v>2.7847725465831676E-2</v>
      </c>
      <c r="I28" s="2">
        <v>2.6648320548905226E-2</v>
      </c>
      <c r="J28" s="2">
        <v>4.7246993168220751E-2</v>
      </c>
      <c r="K28" s="2">
        <v>7.4048197075743435E-2</v>
      </c>
      <c r="L28" s="2">
        <v>7.0823658103586165E-2</v>
      </c>
      <c r="M28" s="2">
        <v>5.2125323531456269E-2</v>
      </c>
    </row>
  </sheetData>
  <conditionalFormatting sqref="B26:M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M28">
    <cfRule type="colorScale" priority="1">
      <colorScale>
        <cfvo type="min"/>
        <cfvo type="max"/>
        <color rgb="FFFCFCFF"/>
        <color rgb="FFF8696B"/>
      </colorScale>
    </cfRule>
  </conditionalFormatting>
  <conditionalFormatting sqref="B12:M16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00008-C531-41C0-B09A-F9EBAE527147}">
  <dimension ref="A1:AE46"/>
  <sheetViews>
    <sheetView topLeftCell="S55" zoomScale="240" zoomScaleNormal="240" workbookViewId="0">
      <selection activeCell="F90" sqref="F90"/>
    </sheetView>
  </sheetViews>
  <sheetFormatPr defaultRowHeight="14.4"/>
  <cols>
    <col min="15" max="15" width="12.21875" bestFit="1" customWidth="1"/>
  </cols>
  <sheetData>
    <row r="1" spans="1:30">
      <c r="B1" t="s">
        <v>46</v>
      </c>
      <c r="C1" t="s">
        <v>85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88</v>
      </c>
      <c r="J1" t="s">
        <v>89</v>
      </c>
      <c r="L1" t="s">
        <v>94</v>
      </c>
      <c r="M1" t="s">
        <v>66</v>
      </c>
      <c r="N1" t="s">
        <v>67</v>
      </c>
      <c r="O1" t="s">
        <v>68</v>
      </c>
      <c r="P1" t="s">
        <v>83</v>
      </c>
      <c r="Q1" t="s">
        <v>84</v>
      </c>
      <c r="R1" t="s">
        <v>86</v>
      </c>
      <c r="Z1" t="s">
        <v>90</v>
      </c>
      <c r="AA1" t="s">
        <v>91</v>
      </c>
      <c r="AB1" t="s">
        <v>92</v>
      </c>
      <c r="AC1" t="s">
        <v>93</v>
      </c>
    </row>
    <row r="2" spans="1:30">
      <c r="A2" s="8" t="s">
        <v>21</v>
      </c>
      <c r="B2">
        <v>0</v>
      </c>
      <c r="C2">
        <v>0</v>
      </c>
      <c r="D2">
        <v>10.3</v>
      </c>
      <c r="E2">
        <v>-0.2</v>
      </c>
      <c r="F2">
        <v>8.5</v>
      </c>
      <c r="G2">
        <v>0.98</v>
      </c>
      <c r="H2">
        <v>1.26</v>
      </c>
      <c r="I2">
        <f t="shared" ref="I2:I33" si="0">(G2-0.98)/(8.8-0.98)</f>
        <v>0</v>
      </c>
      <c r="J2">
        <f t="shared" ref="J2:J33" si="1">(H2-1.26)/(10.4-1.26)</f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Y2" t="s">
        <v>21</v>
      </c>
      <c r="Z2">
        <v>0</v>
      </c>
      <c r="AA2">
        <v>0</v>
      </c>
      <c r="AB2">
        <v>0</v>
      </c>
      <c r="AC2">
        <v>0</v>
      </c>
    </row>
    <row r="3" spans="1:30">
      <c r="A3" t="s">
        <v>33</v>
      </c>
      <c r="B3">
        <v>0</v>
      </c>
      <c r="C3">
        <v>0</v>
      </c>
      <c r="D3">
        <v>9.4</v>
      </c>
      <c r="E3">
        <v>-0.9</v>
      </c>
      <c r="F3">
        <v>8.5</v>
      </c>
      <c r="G3">
        <v>1.1299999999999999</v>
      </c>
      <c r="H3">
        <v>1.23</v>
      </c>
      <c r="I3">
        <f t="shared" si="0"/>
        <v>1.9181585677749347E-2</v>
      </c>
      <c r="J3">
        <f t="shared" si="1"/>
        <v>-3.2822757111597403E-3</v>
      </c>
      <c r="L3" s="6">
        <v>8.05824066141189E-3</v>
      </c>
      <c r="M3" s="6">
        <v>1.2429113772024244E-4</v>
      </c>
      <c r="N3" s="6">
        <v>2.0054468927952464E-2</v>
      </c>
      <c r="O3" s="6">
        <v>4.3504196941043759E-2</v>
      </c>
      <c r="P3" s="6">
        <v>0.22077922077922077</v>
      </c>
      <c r="Q3" s="6"/>
      <c r="R3" s="6">
        <v>2.6873621518107332E-2</v>
      </c>
      <c r="Y3" t="s">
        <v>33</v>
      </c>
      <c r="Z3">
        <v>5.6560914620050595E-5</v>
      </c>
      <c r="AA3">
        <v>3.3545671489231774E-4</v>
      </c>
      <c r="AB3">
        <v>4.3079151011131472E-3</v>
      </c>
      <c r="AC3">
        <v>7.0498074484388771E-3</v>
      </c>
    </row>
    <row r="4" spans="1:30">
      <c r="A4" s="8" t="s">
        <v>27</v>
      </c>
      <c r="B4">
        <v>0</v>
      </c>
      <c r="C4">
        <v>0</v>
      </c>
      <c r="D4">
        <v>10.199999999999999</v>
      </c>
      <c r="E4">
        <v>-0.3</v>
      </c>
      <c r="F4">
        <v>8.6999999999999993</v>
      </c>
      <c r="G4">
        <v>0.99</v>
      </c>
      <c r="H4">
        <v>1.1299999999999999</v>
      </c>
      <c r="I4">
        <f t="shared" si="0"/>
        <v>1.2787723785166252E-3</v>
      </c>
      <c r="J4">
        <f t="shared" si="1"/>
        <v>-1.4223194748358875E-2</v>
      </c>
      <c r="L4" s="6">
        <v>6.8018751213105388E-4</v>
      </c>
      <c r="M4" s="6">
        <v>1.0982489089250654E-3</v>
      </c>
      <c r="N4" s="6">
        <v>7.3562431843304313E-3</v>
      </c>
      <c r="O4" s="6">
        <v>-7.3211191956110908E-2</v>
      </c>
      <c r="P4" s="6">
        <v>3.4285714285714284</v>
      </c>
      <c r="Q4" s="6"/>
      <c r="R4" s="6">
        <v>6.7540322580645157E-2</v>
      </c>
      <c r="Y4" t="s">
        <v>27</v>
      </c>
      <c r="Z4">
        <v>1.3482246336900903E-3</v>
      </c>
      <c r="AA4">
        <v>1.2542712242217976E-4</v>
      </c>
      <c r="AB4">
        <v>2.9027741981164775E-3</v>
      </c>
      <c r="AC4">
        <v>7.3581562256073482E-3</v>
      </c>
    </row>
    <row r="5" spans="1:30">
      <c r="A5" s="7" t="s">
        <v>28</v>
      </c>
      <c r="B5">
        <v>0</v>
      </c>
      <c r="C5">
        <v>0</v>
      </c>
      <c r="D5">
        <v>9.8000000000000007</v>
      </c>
      <c r="E5">
        <v>-0.9</v>
      </c>
      <c r="F5">
        <v>8.6</v>
      </c>
      <c r="G5">
        <v>1.06</v>
      </c>
      <c r="H5">
        <v>1.03</v>
      </c>
      <c r="I5">
        <f t="shared" si="0"/>
        <v>1.0230179028133002E-2</v>
      </c>
      <c r="J5">
        <f t="shared" si="1"/>
        <v>-2.5164113785557985E-2</v>
      </c>
      <c r="L5" s="6">
        <v>7.5379933930712115E-2</v>
      </c>
      <c r="M5" s="6">
        <v>0.15716525037310472</v>
      </c>
      <c r="N5" s="6">
        <v>-1.3070428540467888E-3</v>
      </c>
      <c r="O5" s="6">
        <v>-0.17514250351830518</v>
      </c>
      <c r="P5" s="6"/>
      <c r="Q5" s="6"/>
      <c r="R5" s="6">
        <v>-1.4616935483870967E-2</v>
      </c>
      <c r="Y5" t="s">
        <v>28</v>
      </c>
      <c r="Z5">
        <v>1.5903287421154703E-2</v>
      </c>
      <c r="AA5">
        <v>4.294413155876968E-3</v>
      </c>
      <c r="AB5">
        <v>0</v>
      </c>
      <c r="AC5">
        <v>4.4807713635704072E-2</v>
      </c>
    </row>
    <row r="6" spans="1:30">
      <c r="A6" s="8" t="s">
        <v>73</v>
      </c>
      <c r="B6">
        <v>0</v>
      </c>
      <c r="C6">
        <v>0</v>
      </c>
      <c r="D6">
        <v>9.1999999999999993</v>
      </c>
      <c r="E6">
        <v>-1</v>
      </c>
      <c r="F6">
        <v>8.4</v>
      </c>
      <c r="G6">
        <v>1.1299999999999999</v>
      </c>
      <c r="H6">
        <v>1.05</v>
      </c>
      <c r="I6">
        <f t="shared" si="0"/>
        <v>1.9181585677749347E-2</v>
      </c>
      <c r="J6">
        <f t="shared" si="1"/>
        <v>-2.2975929978118155E-2</v>
      </c>
      <c r="L6" s="6">
        <v>7.7528974703357408E-4</v>
      </c>
      <c r="M6" s="6">
        <v>3.1598571744557146E-5</v>
      </c>
      <c r="N6" s="6">
        <v>2.9529097831392792E-3</v>
      </c>
      <c r="O6" s="6">
        <v>-1.5940067506000005E-2</v>
      </c>
      <c r="P6" s="6">
        <v>-0.1038961038961039</v>
      </c>
      <c r="Q6" s="6">
        <v>-0.17647058823529413</v>
      </c>
      <c r="R6" s="6">
        <v>-2.0161290322580645E-3</v>
      </c>
      <c r="Y6" t="s">
        <v>73</v>
      </c>
      <c r="Z6">
        <v>5.47303317081833E-5</v>
      </c>
      <c r="AA6">
        <v>1.0771741791511888E-4</v>
      </c>
      <c r="AB6">
        <v>2.025227438757118E-3</v>
      </c>
      <c r="AC6">
        <v>1.5542465568277397E-2</v>
      </c>
    </row>
    <row r="7" spans="1:30">
      <c r="A7" s="7" t="s">
        <v>74</v>
      </c>
      <c r="B7">
        <v>0</v>
      </c>
      <c r="C7">
        <v>0</v>
      </c>
      <c r="D7">
        <v>9.6999999999999993</v>
      </c>
      <c r="E7">
        <v>0.8</v>
      </c>
      <c r="F7">
        <v>8.8000000000000007</v>
      </c>
      <c r="G7">
        <v>1.06</v>
      </c>
      <c r="H7">
        <v>1.52</v>
      </c>
      <c r="I7">
        <f t="shared" si="0"/>
        <v>1.0230179028133002E-2</v>
      </c>
      <c r="J7">
        <f t="shared" si="1"/>
        <v>2.8446389496717725E-2</v>
      </c>
      <c r="L7" s="6">
        <v>0.64126367833111375</v>
      </c>
      <c r="M7" s="6">
        <v>0.33103917826491319</v>
      </c>
      <c r="N7" s="6">
        <v>7.7059605741885116E-4</v>
      </c>
      <c r="O7" s="6">
        <v>-1.9715076943523594E-2</v>
      </c>
      <c r="P7" s="6">
        <v>0.18181818181818182</v>
      </c>
      <c r="Q7" s="6">
        <v>0</v>
      </c>
      <c r="R7" s="6">
        <v>-2.5201612903225805E-2</v>
      </c>
      <c r="Y7" t="s">
        <v>74</v>
      </c>
      <c r="Z7">
        <v>6.5504069073475349E-2</v>
      </c>
      <c r="AA7">
        <v>2.2271236785035373E-2</v>
      </c>
      <c r="AB7">
        <v>3.7825340358816979E-3</v>
      </c>
      <c r="AC7">
        <v>1.5900415057945719E-2</v>
      </c>
    </row>
    <row r="8" spans="1:30">
      <c r="A8" t="s">
        <v>76</v>
      </c>
      <c r="B8">
        <v>0</v>
      </c>
      <c r="C8">
        <v>0</v>
      </c>
      <c r="D8">
        <v>11</v>
      </c>
      <c r="E8">
        <v>2.2999999999999998</v>
      </c>
      <c r="F8">
        <v>9.5</v>
      </c>
      <c r="G8">
        <v>1.17</v>
      </c>
      <c r="H8">
        <v>1.78</v>
      </c>
      <c r="I8">
        <f t="shared" si="0"/>
        <v>2.4296675191815848E-2</v>
      </c>
      <c r="J8">
        <f t="shared" si="1"/>
        <v>5.689277899343545E-2</v>
      </c>
      <c r="L8" s="6">
        <v>1.05888597846924E-2</v>
      </c>
      <c r="M8" s="6">
        <v>2.0329583391256617E-3</v>
      </c>
      <c r="N8" s="6">
        <v>-1.4269827148683213E-3</v>
      </c>
      <c r="O8" s="6">
        <v>-0.19567744505444559</v>
      </c>
      <c r="P8" s="6"/>
      <c r="Q8" s="6">
        <v>0.35294117647058826</v>
      </c>
      <c r="R8" s="6">
        <v>-2.7721774193548387E-2</v>
      </c>
      <c r="Y8" t="s">
        <v>76</v>
      </c>
      <c r="Z8">
        <v>3.8190535071617608E-4</v>
      </c>
      <c r="AA8">
        <v>1.3879488301963019E-3</v>
      </c>
      <c r="AB8">
        <v>1.1000957944718823E-2</v>
      </c>
      <c r="AC8">
        <v>1.8710287417810768E-2</v>
      </c>
    </row>
    <row r="9" spans="1:30">
      <c r="A9" t="s">
        <v>77</v>
      </c>
      <c r="B9">
        <v>0</v>
      </c>
      <c r="C9">
        <v>0</v>
      </c>
      <c r="D9">
        <v>9.5</v>
      </c>
      <c r="E9">
        <v>-1.1000000000000001</v>
      </c>
      <c r="F9">
        <v>8.4</v>
      </c>
      <c r="G9">
        <v>1.06</v>
      </c>
      <c r="H9">
        <v>1.18</v>
      </c>
      <c r="I9">
        <f t="shared" si="0"/>
        <v>1.0230179028133002E-2</v>
      </c>
      <c r="J9">
        <f t="shared" si="1"/>
        <v>-8.7527352297593064E-3</v>
      </c>
      <c r="L9" s="6">
        <v>1.9755246000564251E-2</v>
      </c>
      <c r="M9" s="6">
        <v>4.4507574324339017E-3</v>
      </c>
      <c r="N9" s="6">
        <v>3.7499478676987739E-3</v>
      </c>
      <c r="O9" s="6">
        <v>-1.9533664336717608E-2</v>
      </c>
      <c r="P9" s="6">
        <v>0.22077922077922077</v>
      </c>
      <c r="Q9" s="6">
        <v>0.35294117647058826</v>
      </c>
      <c r="R9" s="6">
        <v>-2.7721774193548387E-2</v>
      </c>
      <c r="Y9" s="7" t="s">
        <v>77</v>
      </c>
      <c r="Z9" s="7"/>
      <c r="AA9" s="7"/>
      <c r="AB9">
        <v>1.9354253119572571E-3</v>
      </c>
      <c r="AC9">
        <v>2.2102527295041349E-2</v>
      </c>
    </row>
    <row r="10" spans="1:30">
      <c r="A10" t="s">
        <v>34</v>
      </c>
      <c r="B10">
        <v>0</v>
      </c>
      <c r="C10">
        <v>0</v>
      </c>
      <c r="D10">
        <v>9.1999999999999993</v>
      </c>
      <c r="E10">
        <v>-1</v>
      </c>
      <c r="F10">
        <v>8.4</v>
      </c>
      <c r="G10">
        <v>1.01</v>
      </c>
      <c r="H10">
        <v>1.47</v>
      </c>
      <c r="I10">
        <f t="shared" si="0"/>
        <v>3.8363171355498753E-3</v>
      </c>
      <c r="J10">
        <f t="shared" si="1"/>
        <v>2.2975929978118155E-2</v>
      </c>
      <c r="L10" s="6">
        <v>2.1181590383755642E-2</v>
      </c>
      <c r="M10" s="6">
        <v>3.4198633631368015E-4</v>
      </c>
      <c r="N10" s="6">
        <v>1.6324509236856192E-3</v>
      </c>
      <c r="O10" s="6">
        <v>-5.0989830018188055E-2</v>
      </c>
      <c r="P10" s="6">
        <v>-5.1948051948051951E-2</v>
      </c>
      <c r="Q10" s="6">
        <v>0.23529411764705882</v>
      </c>
      <c r="R10" s="6">
        <v>-4.5362903225806455E-3</v>
      </c>
      <c r="Y10" t="s">
        <v>34</v>
      </c>
      <c r="Z10">
        <v>2.0111406334647215E-4</v>
      </c>
      <c r="AA10">
        <v>5.7475264250146192E-3</v>
      </c>
      <c r="AB10">
        <v>5.5498179928207565E-3</v>
      </c>
      <c r="AC10" s="6">
        <v>6.5316424802196495E-3</v>
      </c>
    </row>
    <row r="11" spans="1:30">
      <c r="A11" t="s">
        <v>81</v>
      </c>
      <c r="B11">
        <v>0</v>
      </c>
      <c r="C11">
        <v>0</v>
      </c>
      <c r="D11">
        <v>9.6999999999999993</v>
      </c>
      <c r="E11">
        <v>2</v>
      </c>
      <c r="F11">
        <v>8.8000000000000007</v>
      </c>
      <c r="G11">
        <v>1.06</v>
      </c>
      <c r="H11">
        <v>1.34</v>
      </c>
      <c r="I11">
        <f t="shared" si="0"/>
        <v>1.0230179028133002E-2</v>
      </c>
      <c r="J11">
        <f t="shared" si="1"/>
        <v>8.7527352297593064E-3</v>
      </c>
      <c r="L11" s="6">
        <v>-6.1491609463294771E-4</v>
      </c>
      <c r="M11" s="6">
        <v>6.5238200004540808E-4</v>
      </c>
      <c r="N11" s="6">
        <v>3.5563622228998414E-3</v>
      </c>
      <c r="O11" s="6">
        <v>6.8713757226442421E-2</v>
      </c>
      <c r="P11" s="6">
        <v>0.59740259740259738</v>
      </c>
      <c r="Q11" s="6">
        <v>0</v>
      </c>
      <c r="R11" s="6">
        <v>2.0161290322580645E-2</v>
      </c>
      <c r="Y11" s="7" t="s">
        <v>81</v>
      </c>
      <c r="Z11" s="7"/>
      <c r="AA11" s="7"/>
      <c r="AB11">
        <v>9.3549958425345487E-4</v>
      </c>
      <c r="AC11" s="6">
        <v>5.5533586377160705E-3</v>
      </c>
      <c r="AD11" s="7"/>
    </row>
    <row r="12" spans="1:30">
      <c r="A12" t="s">
        <v>82</v>
      </c>
      <c r="B12">
        <v>0</v>
      </c>
      <c r="C12">
        <v>0</v>
      </c>
      <c r="D12">
        <v>11.1</v>
      </c>
      <c r="E12">
        <v>4.8</v>
      </c>
      <c r="F12">
        <v>8.8000000000000007</v>
      </c>
      <c r="G12">
        <v>0.89</v>
      </c>
      <c r="H12">
        <v>1.21</v>
      </c>
      <c r="I12">
        <f t="shared" si="0"/>
        <v>-1.1508951406649611E-2</v>
      </c>
      <c r="J12">
        <f t="shared" si="1"/>
        <v>-5.4704595185995665E-3</v>
      </c>
      <c r="L12" s="6">
        <v>7.4519398761539442E-4</v>
      </c>
      <c r="M12" s="6">
        <v>9.269256597568529E-5</v>
      </c>
      <c r="N12" s="6">
        <v>2.5909846251755044E-3</v>
      </c>
      <c r="O12" s="6">
        <v>3.4242938116429623E-2</v>
      </c>
      <c r="P12" s="6">
        <v>0</v>
      </c>
      <c r="Q12" s="6">
        <v>0.11764705882352941</v>
      </c>
      <c r="R12" s="6">
        <v>5.2419354838709679E-2</v>
      </c>
      <c r="Y12" t="s">
        <v>82</v>
      </c>
      <c r="Z12">
        <v>2.0876579257427214E-6</v>
      </c>
      <c r="AA12">
        <v>4.9922939468928756E-4</v>
      </c>
      <c r="AB12">
        <v>3.2407708846424844E-4</v>
      </c>
      <c r="AC12">
        <v>6.3392763223439974E-3</v>
      </c>
      <c r="AD12" s="7"/>
    </row>
    <row r="13" spans="1:30">
      <c r="A13" t="s">
        <v>78</v>
      </c>
      <c r="B13">
        <v>0.01</v>
      </c>
      <c r="C13">
        <v>0</v>
      </c>
      <c r="D13">
        <v>9.1999999999999993</v>
      </c>
      <c r="E13">
        <v>0.6</v>
      </c>
      <c r="F13">
        <v>8.8000000000000007</v>
      </c>
      <c r="G13">
        <v>1.27</v>
      </c>
      <c r="H13">
        <v>2.4900000000000002</v>
      </c>
      <c r="I13">
        <f t="shared" si="0"/>
        <v>3.7084398976982097E-2</v>
      </c>
      <c r="J13">
        <f t="shared" si="1"/>
        <v>0.13457330415754926</v>
      </c>
      <c r="L13" s="6">
        <v>2.0593867531122812E-3</v>
      </c>
      <c r="M13" s="6">
        <v>1.2500263261775241E-4</v>
      </c>
      <c r="N13" s="6">
        <v>-9.5525154575674986E-4</v>
      </c>
      <c r="O13" s="6">
        <v>-0.14327448945276863</v>
      </c>
      <c r="P13" s="6">
        <v>0.44155844155844154</v>
      </c>
      <c r="Q13" s="6"/>
      <c r="R13" s="6">
        <v>-2.5201612903225805E-2</v>
      </c>
      <c r="Y13" t="s">
        <v>78</v>
      </c>
      <c r="Z13">
        <v>1.4527765636274191E-4</v>
      </c>
      <c r="AA13">
        <v>9.2613892305625075E-4</v>
      </c>
      <c r="AB13">
        <v>1.5329539081110877E-3</v>
      </c>
      <c r="AC13">
        <v>3.9357712962437641E-3</v>
      </c>
    </row>
    <row r="14" spans="1:30">
      <c r="A14" t="s">
        <v>35</v>
      </c>
      <c r="B14">
        <v>7.0000000000000007E-2</v>
      </c>
      <c r="C14">
        <v>0</v>
      </c>
      <c r="D14">
        <v>13.4</v>
      </c>
      <c r="E14">
        <v>15</v>
      </c>
      <c r="F14">
        <v>10.8</v>
      </c>
      <c r="G14">
        <v>1.29</v>
      </c>
      <c r="H14">
        <v>6.2</v>
      </c>
      <c r="I14">
        <f t="shared" si="0"/>
        <v>3.9641943734015347E-2</v>
      </c>
      <c r="J14">
        <f t="shared" si="1"/>
        <v>0.54048140043763682</v>
      </c>
      <c r="L14" s="6">
        <v>5.5735381125117769E-4</v>
      </c>
      <c r="M14" s="6">
        <v>9.1425543133417117E-4</v>
      </c>
      <c r="N14" s="6">
        <v>-1.6889483288837057E-3</v>
      </c>
      <c r="O14" s="6">
        <v>-0.18707340722132695</v>
      </c>
      <c r="P14" s="6">
        <v>0.92207792207792205</v>
      </c>
      <c r="Q14" s="6"/>
      <c r="R14" s="6">
        <v>0.17439516129032259</v>
      </c>
      <c r="Y14" t="s">
        <v>35</v>
      </c>
      <c r="Z14">
        <v>1.4248103703706522E-3</v>
      </c>
      <c r="AA14">
        <v>2.7103823163174821E-4</v>
      </c>
      <c r="AB14">
        <v>2.3969001243370615E-3</v>
      </c>
      <c r="AC14">
        <v>6.0686485828885623E-3</v>
      </c>
    </row>
    <row r="15" spans="1:30">
      <c r="A15" s="7" t="s">
        <v>23</v>
      </c>
      <c r="B15">
        <v>0.1</v>
      </c>
      <c r="C15">
        <v>0</v>
      </c>
      <c r="D15">
        <v>10</v>
      </c>
      <c r="E15">
        <v>6.4</v>
      </c>
      <c r="F15">
        <v>8.9</v>
      </c>
      <c r="G15">
        <v>1.1299999999999999</v>
      </c>
      <c r="H15">
        <v>2.78</v>
      </c>
      <c r="I15">
        <f t="shared" si="0"/>
        <v>1.9181585677749347E-2</v>
      </c>
      <c r="J15">
        <f t="shared" si="1"/>
        <v>0.16630196936542666</v>
      </c>
      <c r="L15" s="6">
        <v>4.2493757312745423E-3</v>
      </c>
      <c r="M15" s="6">
        <v>5.9749960367515608E-3</v>
      </c>
      <c r="N15" s="6">
        <v>2.4080842018805223E-3</v>
      </c>
      <c r="O15" s="6">
        <v>-0.18070402441856606</v>
      </c>
      <c r="P15" s="6">
        <v>0.54545454545454541</v>
      </c>
      <c r="Q15" s="6"/>
      <c r="R15" s="6">
        <v>-1.1356275493774892E-3</v>
      </c>
      <c r="Y15" t="s">
        <v>23</v>
      </c>
      <c r="Z15">
        <v>8.2071303167594693E-3</v>
      </c>
      <c r="AA15">
        <v>7.0327367259783726E-4</v>
      </c>
      <c r="AB15">
        <v>3.1008952921774014E-3</v>
      </c>
      <c r="AC15">
        <v>2.4043331604353402E-2</v>
      </c>
    </row>
    <row r="16" spans="1:30">
      <c r="A16" t="s">
        <v>36</v>
      </c>
      <c r="B16">
        <v>0.13</v>
      </c>
      <c r="C16">
        <v>0</v>
      </c>
      <c r="D16">
        <v>9.5</v>
      </c>
      <c r="E16">
        <v>3.4</v>
      </c>
      <c r="F16">
        <v>8.9</v>
      </c>
      <c r="G16">
        <v>1.26</v>
      </c>
      <c r="H16">
        <v>3.29</v>
      </c>
      <c r="I16">
        <f t="shared" si="0"/>
        <v>3.5805626598465479E-2</v>
      </c>
      <c r="J16">
        <f t="shared" si="1"/>
        <v>0.22210065645514224</v>
      </c>
      <c r="L16" s="6">
        <v>1.6282933026639143E-4</v>
      </c>
      <c r="M16" s="6">
        <v>6.3197143489114292E-5</v>
      </c>
      <c r="N16" s="6">
        <v>-1.2661788833368498E-3</v>
      </c>
      <c r="O16" s="6">
        <v>-0.18111109205575179</v>
      </c>
      <c r="P16" s="6">
        <v>0.59740259740259738</v>
      </c>
      <c r="Q16" s="6">
        <v>0.23529411764705882</v>
      </c>
      <c r="R16" s="6">
        <v>2.0161290322580645E-2</v>
      </c>
      <c r="Y16" t="s">
        <v>36</v>
      </c>
      <c r="Z16">
        <v>1.094606634163666E-4</v>
      </c>
      <c r="AA16">
        <v>3.7374053066921068E-4</v>
      </c>
      <c r="AB16">
        <v>2.3355293130281696E-3</v>
      </c>
      <c r="AC16">
        <v>7.1528183154420414E-3</v>
      </c>
    </row>
    <row r="17" spans="1:31">
      <c r="A17" s="8" t="s">
        <v>29</v>
      </c>
      <c r="B17">
        <v>0.15</v>
      </c>
      <c r="C17">
        <v>0</v>
      </c>
      <c r="D17">
        <v>11.6</v>
      </c>
      <c r="E17">
        <v>29.6</v>
      </c>
      <c r="F17">
        <v>11.2</v>
      </c>
      <c r="G17">
        <v>1.21</v>
      </c>
      <c r="H17">
        <v>1.97</v>
      </c>
      <c r="I17">
        <f t="shared" si="0"/>
        <v>2.9411764705882349E-2</v>
      </c>
      <c r="J17">
        <f t="shared" si="1"/>
        <v>7.7680525164113778E-2</v>
      </c>
      <c r="L17" s="6">
        <v>6.2605567899493536E-2</v>
      </c>
      <c r="M17" s="6">
        <v>0.42317772048198493</v>
      </c>
      <c r="N17" s="6">
        <v>1.089053474963058E-2</v>
      </c>
      <c r="O17" s="6">
        <v>-0.1415826472736737</v>
      </c>
      <c r="P17" s="6">
        <v>0.4935064935064935</v>
      </c>
      <c r="Q17" s="6">
        <v>0.23529411764705882</v>
      </c>
      <c r="R17" s="6">
        <v>2.5201612903225806E-3</v>
      </c>
      <c r="Y17" t="s">
        <v>29</v>
      </c>
      <c r="Z17">
        <v>0.10972327505558666</v>
      </c>
      <c r="AA17">
        <v>2.1178603820608884E-2</v>
      </c>
      <c r="AB17">
        <v>7.944750806263742E-3</v>
      </c>
      <c r="AC17" s="6">
        <v>6.3630077265517098E-3</v>
      </c>
    </row>
    <row r="18" spans="1:31">
      <c r="A18" t="s">
        <v>22</v>
      </c>
      <c r="B18">
        <v>0.17</v>
      </c>
      <c r="C18">
        <v>0</v>
      </c>
      <c r="D18">
        <v>9.1999999999999993</v>
      </c>
      <c r="E18">
        <v>1.5</v>
      </c>
      <c r="F18">
        <v>8.6</v>
      </c>
      <c r="G18">
        <v>1.1399999999999999</v>
      </c>
      <c r="H18">
        <v>2.72</v>
      </c>
      <c r="I18">
        <f t="shared" si="0"/>
        <v>2.0460358056265972E-2</v>
      </c>
      <c r="J18">
        <f t="shared" si="1"/>
        <v>0.15973741794310722</v>
      </c>
      <c r="L18" s="6">
        <v>7.32470568712556E-2</v>
      </c>
      <c r="M18" s="6">
        <v>0.34777574787398141</v>
      </c>
      <c r="N18" s="6">
        <v>4.2685038266996121E-2</v>
      </c>
      <c r="O18" s="6">
        <v>8.905676653063932E-2</v>
      </c>
      <c r="P18" s="6">
        <v>0.22077922077922077</v>
      </c>
      <c r="Q18" s="6">
        <v>0</v>
      </c>
      <c r="R18" s="6"/>
      <c r="Y18" t="s">
        <v>22</v>
      </c>
      <c r="Z18">
        <v>2.3487540551842056E-2</v>
      </c>
      <c r="AA18">
        <v>4.036705188138396E-2</v>
      </c>
      <c r="AB18">
        <v>2.5977423773089509E-2</v>
      </c>
      <c r="AC18">
        <v>3.3314725297102998E-2</v>
      </c>
    </row>
    <row r="19" spans="1:31">
      <c r="A19" t="s">
        <v>71</v>
      </c>
      <c r="B19">
        <v>0.21</v>
      </c>
      <c r="C19">
        <v>0</v>
      </c>
      <c r="D19">
        <v>11.2</v>
      </c>
      <c r="E19">
        <v>-0.4</v>
      </c>
      <c r="F19">
        <v>8.6</v>
      </c>
      <c r="G19">
        <v>2.76</v>
      </c>
      <c r="H19">
        <v>8.8800000000000008</v>
      </c>
      <c r="I19">
        <f t="shared" si="0"/>
        <v>0.22762148337595906</v>
      </c>
      <c r="J19">
        <f t="shared" si="1"/>
        <v>0.83369803063457337</v>
      </c>
      <c r="L19" s="6">
        <v>0.74030612522106709</v>
      </c>
      <c r="M19" s="6">
        <v>8.5617239187349689E-2</v>
      </c>
      <c r="N19" s="6">
        <v>1.8256783608994035E-3</v>
      </c>
      <c r="O19" s="6">
        <v>-0.11274013019130445</v>
      </c>
      <c r="P19" s="6">
        <v>0</v>
      </c>
      <c r="Q19" s="6">
        <v>0.11764705882352941</v>
      </c>
      <c r="R19" s="6">
        <v>5.5443548387096777E-3</v>
      </c>
      <c r="Y19" t="s">
        <v>71</v>
      </c>
      <c r="Z19">
        <v>1.7436484601883871E-2</v>
      </c>
      <c r="AA19">
        <v>1.9010769542688287E-2</v>
      </c>
      <c r="AB19">
        <v>5.6935667305166998E-4</v>
      </c>
      <c r="AC19">
        <v>2.6007367847196348E-2</v>
      </c>
    </row>
    <row r="20" spans="1:31">
      <c r="A20" t="s">
        <v>30</v>
      </c>
      <c r="B20">
        <v>0.23</v>
      </c>
      <c r="C20">
        <v>0</v>
      </c>
      <c r="D20">
        <v>11.4</v>
      </c>
      <c r="E20">
        <v>23</v>
      </c>
      <c r="F20">
        <v>11.2</v>
      </c>
      <c r="G20">
        <v>1.31</v>
      </c>
      <c r="H20">
        <v>2.71</v>
      </c>
      <c r="I20">
        <f t="shared" si="0"/>
        <v>4.2199488491048598E-2</v>
      </c>
      <c r="J20">
        <f t="shared" si="1"/>
        <v>0.1586433260393873</v>
      </c>
      <c r="L20" s="6">
        <v>4.3920290836283226E-3</v>
      </c>
      <c r="M20" s="6">
        <v>6.7470817113382556E-2</v>
      </c>
      <c r="N20" s="6">
        <v>6.398915642397833E-2</v>
      </c>
      <c r="O20" s="6">
        <v>-0.13966877167558758</v>
      </c>
      <c r="P20" s="6">
        <v>0.38961038961038963</v>
      </c>
      <c r="Q20" s="6">
        <v>0.23529411764705882</v>
      </c>
      <c r="R20" s="6">
        <v>9.8286290322580641E-2</v>
      </c>
      <c r="Y20" t="s">
        <v>30</v>
      </c>
      <c r="Z20">
        <v>0.11281994906793555</v>
      </c>
      <c r="AA20">
        <v>9.3478794569531879E-4</v>
      </c>
      <c r="AB20">
        <v>1.2838257876785405E-2</v>
      </c>
      <c r="AC20">
        <v>4.2728062193625582E-3</v>
      </c>
    </row>
    <row r="21" spans="1:31">
      <c r="A21" t="s">
        <v>69</v>
      </c>
      <c r="B21">
        <v>0.25</v>
      </c>
      <c r="C21">
        <v>0</v>
      </c>
      <c r="D21">
        <v>10.5</v>
      </c>
      <c r="E21">
        <v>-0.5</v>
      </c>
      <c r="F21">
        <v>8.6</v>
      </c>
      <c r="G21">
        <v>4.21</v>
      </c>
      <c r="H21">
        <v>2.2400000000000002</v>
      </c>
      <c r="I21">
        <f t="shared" si="0"/>
        <v>0.41304347826086957</v>
      </c>
      <c r="J21">
        <f t="shared" si="1"/>
        <v>0.10722100656455144</v>
      </c>
      <c r="L21" s="6">
        <v>0.67123757770058878</v>
      </c>
      <c r="M21" s="6">
        <v>0.63349821271245821</v>
      </c>
      <c r="N21" s="6">
        <v>7.4659558389934683E-3</v>
      </c>
      <c r="O21" s="6">
        <v>-0.10355038213102365</v>
      </c>
      <c r="P21" s="6">
        <v>0.1038961038961039</v>
      </c>
      <c r="Q21" s="6">
        <v>0</v>
      </c>
      <c r="R21" s="6">
        <v>4.334677419354839E-2</v>
      </c>
      <c r="Y21" t="s">
        <v>69</v>
      </c>
      <c r="Z21">
        <v>3.5716883978457917E-2</v>
      </c>
      <c r="AA21">
        <v>3.1228624375824854E-2</v>
      </c>
      <c r="AB21">
        <v>1.2402899703425197E-2</v>
      </c>
      <c r="AC21">
        <v>4.1315783681192039E-3</v>
      </c>
    </row>
    <row r="22" spans="1:31">
      <c r="A22" t="s">
        <v>70</v>
      </c>
      <c r="B22">
        <v>0.27</v>
      </c>
      <c r="C22">
        <v>1</v>
      </c>
      <c r="D22">
        <v>9.1</v>
      </c>
      <c r="E22">
        <v>11.2</v>
      </c>
      <c r="F22">
        <v>9</v>
      </c>
      <c r="G22">
        <v>1.48</v>
      </c>
      <c r="H22">
        <v>2.93</v>
      </c>
      <c r="I22">
        <f t="shared" si="0"/>
        <v>6.3938618925831206E-2</v>
      </c>
      <c r="J22">
        <f t="shared" si="1"/>
        <v>0.1827133479212254</v>
      </c>
      <c r="L22" s="6">
        <v>0.94877026701209999</v>
      </c>
      <c r="M22" s="6">
        <v>0.82985392865818286</v>
      </c>
      <c r="N22" s="6">
        <v>0.92950073966042712</v>
      </c>
      <c r="O22" s="6">
        <v>0.57830235816402442</v>
      </c>
      <c r="P22" s="6">
        <v>11.961038961038961</v>
      </c>
      <c r="Q22" s="6">
        <v>4.2352941176470589</v>
      </c>
      <c r="R22" s="6">
        <v>2.0151209677419355</v>
      </c>
      <c r="Y22" t="s">
        <v>70</v>
      </c>
      <c r="Z22">
        <v>4.6810922218533932E-2</v>
      </c>
      <c r="AA22">
        <v>1.2210103167897349E-2</v>
      </c>
      <c r="AB22">
        <v>8.6744127798841414E-2</v>
      </c>
      <c r="AC22">
        <v>6.6150842939595694E-2</v>
      </c>
    </row>
    <row r="23" spans="1:31" s="7" customFormat="1" ht="15" customHeight="1">
      <c r="A23" s="12" t="s">
        <v>24</v>
      </c>
      <c r="B23" s="7">
        <v>0.33</v>
      </c>
      <c r="C23" s="7">
        <v>1</v>
      </c>
      <c r="D23" s="7">
        <v>10.199999999999999</v>
      </c>
      <c r="E23" s="7">
        <v>29.6</v>
      </c>
      <c r="F23" s="7">
        <v>9.5</v>
      </c>
      <c r="G23" s="7">
        <v>8.5399999999999991</v>
      </c>
      <c r="H23" s="7">
        <v>9.6300000000000008</v>
      </c>
      <c r="I23" s="7">
        <f t="shared" si="0"/>
        <v>0.96675191815856754</v>
      </c>
      <c r="J23" s="7">
        <f t="shared" si="1"/>
        <v>0.91575492341356679</v>
      </c>
      <c r="L23" s="13">
        <v>0.45056141456508825</v>
      </c>
      <c r="M23" s="13">
        <v>0.18748034338164984</v>
      </c>
      <c r="N23" s="13">
        <v>1.062954037764645E-3</v>
      </c>
      <c r="O23" s="13">
        <v>-0.1919801355513846</v>
      </c>
      <c r="P23" s="13">
        <v>3.896103896103896E-2</v>
      </c>
      <c r="Q23" s="13">
        <v>0.11764705882352941</v>
      </c>
      <c r="R23" s="13">
        <v>-2.5201612903225805E-2</v>
      </c>
      <c r="U23"/>
      <c r="Y23" s="7" t="s">
        <v>24</v>
      </c>
      <c r="Z23" s="7">
        <v>8.3318926461270607E-2</v>
      </c>
      <c r="AA23" s="7">
        <v>3.2730367751244861E-2</v>
      </c>
      <c r="AB23" s="7">
        <v>5.977276564280049E-3</v>
      </c>
      <c r="AC23">
        <v>2.1448660120669476E-2</v>
      </c>
      <c r="AD23"/>
      <c r="AE23"/>
    </row>
    <row r="24" spans="1:31" s="7" customFormat="1">
      <c r="A24" s="12" t="s">
        <v>80</v>
      </c>
      <c r="B24" s="7">
        <v>0.34</v>
      </c>
      <c r="C24" s="7">
        <v>1</v>
      </c>
      <c r="D24" s="7">
        <v>10.4</v>
      </c>
      <c r="E24" s="7">
        <v>0.9</v>
      </c>
      <c r="F24" s="7">
        <v>9.1</v>
      </c>
      <c r="G24" s="7">
        <v>6.01</v>
      </c>
      <c r="H24" s="7">
        <v>10.41</v>
      </c>
      <c r="I24" s="7">
        <f t="shared" si="0"/>
        <v>0.6432225063938618</v>
      </c>
      <c r="J24" s="7">
        <f t="shared" si="1"/>
        <v>1.0010940919037199</v>
      </c>
      <c r="L24" s="13">
        <v>0.30340739231152514</v>
      </c>
      <c r="M24" s="13">
        <v>0.78164331610580662</v>
      </c>
      <c r="N24" s="13">
        <v>0.77780716685116535</v>
      </c>
      <c r="O24" s="13">
        <v>0.13516463777676815</v>
      </c>
      <c r="P24" s="13">
        <v>1.948051948051948</v>
      </c>
      <c r="Q24" s="13"/>
      <c r="R24" s="13">
        <v>0.33770161290322581</v>
      </c>
      <c r="U24"/>
      <c r="Y24" s="7" t="s">
        <v>80</v>
      </c>
      <c r="Z24" s="7">
        <v>4.7290034510293608E-2</v>
      </c>
      <c r="AA24" s="7">
        <v>7.1974852340371931E-2</v>
      </c>
      <c r="AB24" s="7">
        <v>0.10750669595094141</v>
      </c>
      <c r="AC24" s="6">
        <v>4.2701697195191577E-3</v>
      </c>
      <c r="AD24"/>
      <c r="AE24"/>
    </row>
    <row r="25" spans="1:31" s="7" customFormat="1">
      <c r="A25" s="12" t="s">
        <v>79</v>
      </c>
      <c r="B25" s="7">
        <v>0.38</v>
      </c>
      <c r="C25" s="7">
        <v>1</v>
      </c>
      <c r="D25" s="7">
        <v>10.8</v>
      </c>
      <c r="E25" s="7">
        <v>2.1</v>
      </c>
      <c r="F25" s="7">
        <v>10.1</v>
      </c>
      <c r="G25" s="7">
        <v>1.19</v>
      </c>
      <c r="H25" s="7">
        <v>2.93</v>
      </c>
      <c r="I25" s="7">
        <f t="shared" si="0"/>
        <v>2.6854219948849099E-2</v>
      </c>
      <c r="J25" s="7">
        <f t="shared" si="1"/>
        <v>0.1827133479212254</v>
      </c>
      <c r="L25" s="13">
        <v>0.69296279945294026</v>
      </c>
      <c r="M25" s="13">
        <v>1.0710384956153953</v>
      </c>
      <c r="N25" s="13">
        <v>0.92955286450443408</v>
      </c>
      <c r="O25" s="13">
        <v>0.66131235091237406</v>
      </c>
      <c r="P25" s="13">
        <v>2.7532467532467533</v>
      </c>
      <c r="Q25" s="13">
        <v>0.88235294117647056</v>
      </c>
      <c r="R25" s="13">
        <v>0.35584677419354838</v>
      </c>
      <c r="U25"/>
      <c r="Y25" s="7" t="s">
        <v>79</v>
      </c>
      <c r="Z25" s="7">
        <v>6.4751237834389089E-2</v>
      </c>
      <c r="AA25" s="7">
        <v>6.0629369991376435E-2</v>
      </c>
      <c r="AB25" s="7">
        <v>8.6767939924008289E-2</v>
      </c>
      <c r="AC25">
        <v>0.1089916704934831</v>
      </c>
      <c r="AE25"/>
    </row>
    <row r="26" spans="1:31" s="7" customFormat="1">
      <c r="A26" s="12" t="s">
        <v>31</v>
      </c>
      <c r="B26" s="7">
        <v>0.42</v>
      </c>
      <c r="C26" s="7">
        <v>1</v>
      </c>
      <c r="D26" s="7">
        <v>9</v>
      </c>
      <c r="E26" s="7">
        <v>22</v>
      </c>
      <c r="F26" s="7">
        <v>9.1</v>
      </c>
      <c r="G26" s="7">
        <v>1.88</v>
      </c>
      <c r="H26" s="7">
        <v>4.8</v>
      </c>
      <c r="I26" s="7">
        <f t="shared" si="0"/>
        <v>0.11508951406649615</v>
      </c>
      <c r="J26" s="7">
        <f t="shared" si="1"/>
        <v>0.387308533916849</v>
      </c>
      <c r="L26" s="13">
        <v>0.84157691251932787</v>
      </c>
      <c r="M26" s="13">
        <v>0.56150349779296338</v>
      </c>
      <c r="N26" s="13">
        <v>0.87491549257557832</v>
      </c>
      <c r="O26" s="13">
        <v>0.49320390548464815</v>
      </c>
      <c r="P26" s="13">
        <v>1.0779220779220779</v>
      </c>
      <c r="Q26" s="13">
        <v>0.70588235294117652</v>
      </c>
      <c r="R26" s="13">
        <v>0.23185483870967741</v>
      </c>
      <c r="U26"/>
      <c r="Y26" s="7" t="s">
        <v>31</v>
      </c>
      <c r="Z26" s="7">
        <v>1.9487522988539022E-2</v>
      </c>
      <c r="AA26" s="7">
        <v>3.9161254391558341E-2</v>
      </c>
      <c r="AB26" s="7">
        <v>8.0399903617107873E-2</v>
      </c>
      <c r="AC26">
        <v>5.3110043275484062E-2</v>
      </c>
      <c r="AE26"/>
    </row>
    <row r="27" spans="1:31" s="7" customFormat="1">
      <c r="A27" s="12" t="s">
        <v>75</v>
      </c>
      <c r="B27" s="7">
        <v>0.48</v>
      </c>
      <c r="C27" s="7">
        <v>1</v>
      </c>
      <c r="D27" s="7">
        <v>10.6</v>
      </c>
      <c r="E27" s="7">
        <v>0.3</v>
      </c>
      <c r="F27" s="7">
        <v>9.4</v>
      </c>
      <c r="G27" s="7">
        <v>1.32</v>
      </c>
      <c r="H27" s="7">
        <v>2.58</v>
      </c>
      <c r="I27" s="7">
        <f t="shared" si="0"/>
        <v>4.3478260869565223E-2</v>
      </c>
      <c r="J27" s="7">
        <f t="shared" si="1"/>
        <v>0.14442013129102843</v>
      </c>
      <c r="L27" s="13">
        <v>0.52704179273632823</v>
      </c>
      <c r="M27" s="13">
        <v>0.93513796423897733</v>
      </c>
      <c r="N27" s="13">
        <v>0.46449855914562921</v>
      </c>
      <c r="O27" s="13">
        <v>0.34816072551288108</v>
      </c>
      <c r="P27" s="13">
        <v>0.54545454545454541</v>
      </c>
      <c r="Q27" s="13">
        <v>0.35294117647058826</v>
      </c>
      <c r="R27" s="13">
        <v>0.27318548387096775</v>
      </c>
      <c r="U27"/>
      <c r="Y27" s="7" t="s">
        <v>75</v>
      </c>
      <c r="Z27" s="7">
        <v>3.66721959131679E-2</v>
      </c>
      <c r="AA27" s="7">
        <v>2.5284252477856293E-2</v>
      </c>
      <c r="AB27" s="7">
        <v>6.7410133701915662E-2</v>
      </c>
      <c r="AC27">
        <v>2.8648810210605936E-2</v>
      </c>
      <c r="AE27"/>
    </row>
    <row r="28" spans="1:31" s="7" customFormat="1">
      <c r="A28" s="12" t="s">
        <v>32</v>
      </c>
      <c r="B28" s="7">
        <v>0.52</v>
      </c>
      <c r="C28" s="7">
        <v>1</v>
      </c>
      <c r="D28" s="7">
        <v>10.199999999999999</v>
      </c>
      <c r="E28" s="7">
        <v>13.1</v>
      </c>
      <c r="F28" s="7">
        <v>9.4</v>
      </c>
      <c r="G28" s="7">
        <v>2.35</v>
      </c>
      <c r="H28" s="7">
        <v>4.3499999999999996</v>
      </c>
      <c r="I28" s="7">
        <f t="shared" si="0"/>
        <v>0.17519181585677751</v>
      </c>
      <c r="J28" s="7">
        <f t="shared" si="1"/>
        <v>0.3380743982494529</v>
      </c>
      <c r="L28" s="13">
        <v>0.60463165569780319</v>
      </c>
      <c r="M28" s="13">
        <v>0.47185184525873414</v>
      </c>
      <c r="N28" s="13">
        <v>0.16104150393912661</v>
      </c>
      <c r="O28" s="13">
        <v>-0.11066323630474724</v>
      </c>
      <c r="P28" s="13">
        <v>2.7532467532467533</v>
      </c>
      <c r="Q28" s="13">
        <v>0.70588235294117652</v>
      </c>
      <c r="R28" s="13">
        <v>9.8286290322580641E-2</v>
      </c>
      <c r="U28"/>
      <c r="Y28" s="7" t="s">
        <v>32</v>
      </c>
      <c r="Z28" s="7">
        <v>0.29961677319735747</v>
      </c>
      <c r="AA28" s="7">
        <v>3.3644601559490096E-2</v>
      </c>
      <c r="AB28" s="7">
        <v>0.10558575375004778</v>
      </c>
      <c r="AC28">
        <v>3.6670467204679535E-2</v>
      </c>
      <c r="AE28"/>
    </row>
    <row r="29" spans="1:31" s="7" customFormat="1">
      <c r="A29" s="12" t="s">
        <v>37</v>
      </c>
      <c r="B29" s="7">
        <v>0.55000000000000004</v>
      </c>
      <c r="C29" s="7">
        <v>1</v>
      </c>
      <c r="D29" s="7">
        <v>9.3000000000000007</v>
      </c>
      <c r="E29" s="7">
        <v>4.8</v>
      </c>
      <c r="F29" s="7">
        <v>9.5</v>
      </c>
      <c r="G29" s="7">
        <v>1.3</v>
      </c>
      <c r="H29" s="7">
        <v>4.91</v>
      </c>
      <c r="I29" s="7">
        <f t="shared" si="0"/>
        <v>4.0920716112531973E-2</v>
      </c>
      <c r="J29" s="7">
        <f t="shared" si="1"/>
        <v>0.39934354485776807</v>
      </c>
      <c r="L29" s="13">
        <v>0.9808955227359607</v>
      </c>
      <c r="M29" s="13">
        <v>0.81955676004387679</v>
      </c>
      <c r="N29" s="13">
        <v>0.7902593490369284</v>
      </c>
      <c r="O29" s="13">
        <v>0.70889109099324477</v>
      </c>
      <c r="P29" s="13">
        <v>0.7142857142857143</v>
      </c>
      <c r="Q29" s="13">
        <v>1.3529411764705883</v>
      </c>
      <c r="R29" s="13">
        <v>9.1733870967741937E-2</v>
      </c>
      <c r="U29"/>
      <c r="Y29" s="7" t="s">
        <v>37</v>
      </c>
      <c r="Z29" s="7">
        <v>8.580376741658792E-2</v>
      </c>
      <c r="AA29" s="7">
        <v>9.3874368697349261E-2</v>
      </c>
      <c r="AB29" s="7">
        <v>0.11151972625734947</v>
      </c>
      <c r="AC29">
        <v>0.17701089906609926</v>
      </c>
      <c r="AE29"/>
    </row>
    <row r="30" spans="1:31" s="7" customFormat="1">
      <c r="A30" s="12" t="s">
        <v>25</v>
      </c>
      <c r="B30" s="7">
        <v>0.64</v>
      </c>
      <c r="C30" s="7">
        <v>1</v>
      </c>
      <c r="D30" s="7">
        <v>9.6</v>
      </c>
      <c r="E30" s="7">
        <v>29.6</v>
      </c>
      <c r="F30" s="7">
        <v>9.5</v>
      </c>
      <c r="G30" s="7">
        <v>3.3</v>
      </c>
      <c r="H30" s="7">
        <v>8.33</v>
      </c>
      <c r="I30" s="7">
        <f t="shared" si="0"/>
        <v>0.29667519181585672</v>
      </c>
      <c r="J30" s="7">
        <f t="shared" si="1"/>
        <v>0.7735229759299781</v>
      </c>
      <c r="L30" s="13">
        <v>0.58161185041021635</v>
      </c>
      <c r="M30" s="13">
        <v>0.75894157938798756</v>
      </c>
      <c r="N30" s="13">
        <v>0.95957184642914017</v>
      </c>
      <c r="O30" s="13">
        <v>0.54130565000527497</v>
      </c>
      <c r="P30" s="13">
        <v>0.77922077922077926</v>
      </c>
      <c r="Q30" s="13">
        <v>2.0588235294117645</v>
      </c>
      <c r="R30" s="13">
        <v>0.58870967741935487</v>
      </c>
      <c r="U30"/>
      <c r="Y30" s="7" t="s">
        <v>25</v>
      </c>
      <c r="Z30" s="7">
        <v>5.3795632379212935E-2</v>
      </c>
      <c r="AA30" s="7">
        <v>2.6615151468629063E-2</v>
      </c>
      <c r="AB30" s="7">
        <v>0.11232208532692016</v>
      </c>
      <c r="AC30">
        <v>6.3993969224117153E-2</v>
      </c>
      <c r="AE30"/>
    </row>
    <row r="31" spans="1:31" s="7" customFormat="1">
      <c r="A31" s="12" t="s">
        <v>72</v>
      </c>
      <c r="B31" s="7">
        <v>0.66</v>
      </c>
      <c r="C31" s="7">
        <v>1</v>
      </c>
      <c r="D31" s="7">
        <v>8.6999999999999993</v>
      </c>
      <c r="E31" s="7">
        <v>29.6</v>
      </c>
      <c r="F31" s="7">
        <v>10.1</v>
      </c>
      <c r="G31" s="7">
        <v>14.46</v>
      </c>
      <c r="H31" s="7">
        <v>19.600000000000001</v>
      </c>
      <c r="I31" s="7">
        <f t="shared" si="0"/>
        <v>1.7237851662404091</v>
      </c>
      <c r="J31" s="7">
        <f t="shared" si="1"/>
        <v>2.0065645514223194</v>
      </c>
      <c r="L31" s="13">
        <v>0.7125801091731937</v>
      </c>
      <c r="M31" s="13">
        <v>0.44820251487781482</v>
      </c>
      <c r="N31" s="13">
        <v>0.91382400839962941</v>
      </c>
      <c r="O31" s="13">
        <v>0.89286487091815825</v>
      </c>
      <c r="P31" s="13">
        <v>23.051948051948052</v>
      </c>
      <c r="Q31" s="13">
        <v>9.5294117647058822</v>
      </c>
      <c r="R31" s="13">
        <v>2.0151209677419355</v>
      </c>
      <c r="U31"/>
      <c r="Y31" s="7" t="s">
        <v>72</v>
      </c>
      <c r="Z31" s="7">
        <v>5.777666731517808E-3</v>
      </c>
      <c r="AA31" s="7">
        <v>1.5928074230413244E-2</v>
      </c>
      <c r="AB31" s="7">
        <v>4.2138308821241727E-2</v>
      </c>
      <c r="AC31">
        <v>9.278734769992672E-2</v>
      </c>
      <c r="AE31"/>
    </row>
    <row r="32" spans="1:31" s="7" customFormat="1">
      <c r="A32" s="12" t="s">
        <v>38</v>
      </c>
      <c r="B32" s="7">
        <v>0.76</v>
      </c>
      <c r="C32" s="7">
        <v>1</v>
      </c>
      <c r="D32" s="7">
        <v>10.199999999999999</v>
      </c>
      <c r="E32" s="7">
        <v>29.6</v>
      </c>
      <c r="F32" s="7">
        <v>10.6</v>
      </c>
      <c r="G32" s="7">
        <v>13.5</v>
      </c>
      <c r="H32" s="7">
        <v>18.88</v>
      </c>
      <c r="I32" s="7">
        <f t="shared" si="0"/>
        <v>1.6010230179028131</v>
      </c>
      <c r="J32" s="7">
        <f t="shared" si="1"/>
        <v>1.9277899343544853</v>
      </c>
      <c r="L32" s="13">
        <v>1.1385461177461067</v>
      </c>
      <c r="M32" s="13">
        <v>1.2822359181245286</v>
      </c>
      <c r="N32" s="13">
        <v>0.97123161265809044</v>
      </c>
      <c r="O32" s="6">
        <v>2.0288119173219203</v>
      </c>
      <c r="P32" s="13">
        <v>14.454545454545455</v>
      </c>
      <c r="Q32" s="13">
        <v>13.176470588235293</v>
      </c>
      <c r="R32" s="13">
        <v>2.5804753273676742</v>
      </c>
      <c r="U32"/>
      <c r="Y32" s="7" t="s">
        <v>38</v>
      </c>
      <c r="Z32" s="7">
        <v>7.7529003248448095E-2</v>
      </c>
      <c r="AA32" s="7">
        <v>8.106055288977182E-2</v>
      </c>
      <c r="AB32" s="7">
        <v>4.9828308528008722E-2</v>
      </c>
      <c r="AC32">
        <v>0.10851794519190545</v>
      </c>
      <c r="AD32"/>
      <c r="AE32"/>
    </row>
    <row r="33" spans="1:31" s="7" customFormat="1">
      <c r="A33" s="12" t="s">
        <v>26</v>
      </c>
      <c r="B33" s="7">
        <v>0.81</v>
      </c>
      <c r="C33" s="7">
        <v>1</v>
      </c>
      <c r="D33" s="7">
        <v>10.9</v>
      </c>
      <c r="E33" s="7">
        <v>20</v>
      </c>
      <c r="F33" s="7">
        <v>9.6</v>
      </c>
      <c r="G33" s="7">
        <v>8.8000000000000007</v>
      </c>
      <c r="H33" s="7">
        <v>10.4</v>
      </c>
      <c r="I33" s="7">
        <f t="shared" si="0"/>
        <v>1</v>
      </c>
      <c r="J33" s="7">
        <f t="shared" si="1"/>
        <v>1</v>
      </c>
      <c r="L33" s="13">
        <v>1</v>
      </c>
      <c r="M33" s="13">
        <v>1</v>
      </c>
      <c r="N33" s="13">
        <v>1</v>
      </c>
      <c r="O33" s="13">
        <v>1</v>
      </c>
      <c r="P33" s="13">
        <v>1</v>
      </c>
      <c r="Q33" s="13">
        <v>1</v>
      </c>
      <c r="R33" s="13">
        <v>1</v>
      </c>
      <c r="U33"/>
      <c r="Y33" s="7" t="s">
        <v>26</v>
      </c>
      <c r="Z33" s="7">
        <v>0</v>
      </c>
      <c r="AA33" s="7">
        <v>0</v>
      </c>
      <c r="AB33" s="7">
        <v>0</v>
      </c>
      <c r="AC33">
        <v>0</v>
      </c>
      <c r="AE33"/>
    </row>
    <row r="35" spans="1:31">
      <c r="A35" s="12" t="s">
        <v>98</v>
      </c>
    </row>
    <row r="36" spans="1:31">
      <c r="A36" t="s">
        <v>77</v>
      </c>
      <c r="B36">
        <v>1.9755246000564251E-2</v>
      </c>
      <c r="C36">
        <v>5.688931745506459E-3</v>
      </c>
    </row>
    <row r="37" spans="1:31">
      <c r="A37" t="s">
        <v>81</v>
      </c>
      <c r="B37">
        <v>-6.1491609463294771E-4</v>
      </c>
      <c r="C37">
        <v>4.9933961525501112E-4</v>
      </c>
    </row>
    <row r="38" spans="1:31">
      <c r="A38" t="s">
        <v>21</v>
      </c>
      <c r="B38">
        <v>0</v>
      </c>
      <c r="C38">
        <v>0</v>
      </c>
    </row>
    <row r="39" spans="1:31">
      <c r="A39" t="s">
        <v>26</v>
      </c>
      <c r="B39">
        <v>1</v>
      </c>
      <c r="C39">
        <v>0</v>
      </c>
    </row>
    <row r="41" spans="1:31">
      <c r="A41" t="s">
        <v>99</v>
      </c>
    </row>
    <row r="42" spans="1:31">
      <c r="A42" t="s">
        <v>77</v>
      </c>
      <c r="B42">
        <v>4.4507574324339017E-3</v>
      </c>
      <c r="C42">
        <v>1.1455532854655116E-3</v>
      </c>
    </row>
    <row r="43" spans="1:31">
      <c r="A43" t="s">
        <v>81</v>
      </c>
      <c r="B43">
        <v>6.5238200004540808E-4</v>
      </c>
      <c r="C43">
        <v>2.0548804523668794E-4</v>
      </c>
    </row>
    <row r="44" spans="1:31">
      <c r="A44" t="s">
        <v>29</v>
      </c>
      <c r="B44">
        <v>0.42317772048198493</v>
      </c>
      <c r="C44">
        <v>0.10972327505558666</v>
      </c>
    </row>
    <row r="45" spans="1:31">
      <c r="A45" t="s">
        <v>21</v>
      </c>
      <c r="B45">
        <v>0</v>
      </c>
      <c r="C45">
        <v>0</v>
      </c>
    </row>
    <row r="46" spans="1:31">
      <c r="A46" t="s">
        <v>26</v>
      </c>
      <c r="B46">
        <v>1</v>
      </c>
      <c r="C46">
        <v>0</v>
      </c>
    </row>
  </sheetData>
  <sortState xmlns:xlrd2="http://schemas.microsoft.com/office/spreadsheetml/2017/richdata2" ref="A2:R33">
    <sortCondition ref="B2:B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2BB6-7DA5-4D73-8CFE-72758EB17FF3}">
  <dimension ref="A1:AE33"/>
  <sheetViews>
    <sheetView tabSelected="1" topLeftCell="A32" zoomScale="80" zoomScaleNormal="80" workbookViewId="0">
      <selection activeCell="R1" sqref="R1"/>
    </sheetView>
  </sheetViews>
  <sheetFormatPr defaultRowHeight="14.4"/>
  <sheetData>
    <row r="1" spans="1:31">
      <c r="B1" t="s">
        <v>46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68</v>
      </c>
      <c r="U1" t="s">
        <v>83</v>
      </c>
      <c r="V1" t="s">
        <v>84</v>
      </c>
      <c r="W1" t="s">
        <v>87</v>
      </c>
      <c r="Y1" t="s">
        <v>60</v>
      </c>
      <c r="Z1" t="s">
        <v>61</v>
      </c>
      <c r="AA1" t="s">
        <v>67</v>
      </c>
      <c r="AC1" t="s">
        <v>60</v>
      </c>
      <c r="AD1" t="s">
        <v>61</v>
      </c>
      <c r="AE1" t="s">
        <v>65</v>
      </c>
    </row>
    <row r="2" spans="1:31">
      <c r="A2" s="8" t="s">
        <v>21</v>
      </c>
      <c r="B2">
        <v>0</v>
      </c>
      <c r="C2">
        <v>5.87</v>
      </c>
      <c r="D2">
        <v>7.85</v>
      </c>
      <c r="E2">
        <v>4024.2332000000001</v>
      </c>
      <c r="F2">
        <v>5444.1635999999999</v>
      </c>
      <c r="G2">
        <v>359.69033999999999</v>
      </c>
      <c r="H2">
        <v>-1.0563256999999999</v>
      </c>
      <c r="I2">
        <v>5.9223632999999998</v>
      </c>
      <c r="J2">
        <v>200</v>
      </c>
      <c r="K2">
        <v>120</v>
      </c>
      <c r="L2">
        <v>240</v>
      </c>
      <c r="M2">
        <v>430</v>
      </c>
      <c r="N2">
        <v>270</v>
      </c>
      <c r="O2">
        <v>520</v>
      </c>
      <c r="P2" s="6">
        <v>0</v>
      </c>
      <c r="Q2" s="6">
        <v>0</v>
      </c>
      <c r="R2" s="6">
        <v>0</v>
      </c>
      <c r="S2">
        <v>0.19043062200956937</v>
      </c>
      <c r="T2">
        <v>0.19043062200956937</v>
      </c>
      <c r="U2">
        <v>0</v>
      </c>
      <c r="V2">
        <v>0</v>
      </c>
      <c r="W2">
        <v>0</v>
      </c>
      <c r="Y2">
        <v>130</v>
      </c>
      <c r="Z2">
        <v>0</v>
      </c>
      <c r="AA2" s="6">
        <v>-1.6889483288837057E-3</v>
      </c>
      <c r="AC2">
        <v>120</v>
      </c>
      <c r="AD2">
        <v>240</v>
      </c>
      <c r="AE2" s="6">
        <v>0</v>
      </c>
    </row>
    <row r="3" spans="1:31">
      <c r="A3" t="s">
        <v>33</v>
      </c>
      <c r="B3">
        <v>0</v>
      </c>
      <c r="C3">
        <v>6.34</v>
      </c>
      <c r="D3">
        <v>7.83</v>
      </c>
      <c r="E3">
        <v>4349.1489000000001</v>
      </c>
      <c r="F3">
        <v>5306.0780999999997</v>
      </c>
      <c r="G3">
        <v>341.96890000000002</v>
      </c>
      <c r="H3">
        <v>-0.19293350000000001</v>
      </c>
      <c r="I3">
        <v>7.2397460999999996</v>
      </c>
      <c r="J3">
        <v>170</v>
      </c>
      <c r="K3">
        <v>250</v>
      </c>
      <c r="L3">
        <v>110</v>
      </c>
      <c r="M3">
        <v>440</v>
      </c>
      <c r="N3">
        <v>530</v>
      </c>
      <c r="O3">
        <v>360</v>
      </c>
      <c r="P3" s="6">
        <v>8.05824066141189E-3</v>
      </c>
      <c r="Q3" s="6">
        <v>1.2429113772024244E-4</v>
      </c>
      <c r="R3" s="6">
        <v>2.0054468927952464E-2</v>
      </c>
      <c r="S3">
        <v>0.17799043062200956</v>
      </c>
      <c r="T3">
        <v>0.17799043062200956</v>
      </c>
      <c r="U3">
        <v>-0.1038961038961039</v>
      </c>
      <c r="V3">
        <v>-0.17647058823529413</v>
      </c>
      <c r="W3">
        <v>-2.0161290322580645E-3</v>
      </c>
      <c r="Y3">
        <v>120</v>
      </c>
      <c r="Z3">
        <v>110</v>
      </c>
      <c r="AA3" s="6">
        <v>-1.2661788833368498E-3</v>
      </c>
      <c r="AC3">
        <v>120</v>
      </c>
      <c r="AD3">
        <v>110</v>
      </c>
      <c r="AE3" s="6">
        <v>1.6282933026639143E-4</v>
      </c>
    </row>
    <row r="4" spans="1:31">
      <c r="A4" s="8" t="s">
        <v>27</v>
      </c>
      <c r="B4">
        <v>0</v>
      </c>
      <c r="C4">
        <v>6.78</v>
      </c>
      <c r="D4">
        <v>8.01</v>
      </c>
      <c r="E4">
        <v>4380.6089000000002</v>
      </c>
      <c r="F4">
        <v>5700.6099000000004</v>
      </c>
      <c r="G4">
        <v>483.49417</v>
      </c>
      <c r="H4">
        <v>-0.40859975999999998</v>
      </c>
      <c r="I4">
        <v>6.7124022999999999</v>
      </c>
      <c r="J4">
        <v>220</v>
      </c>
      <c r="K4">
        <v>310</v>
      </c>
      <c r="L4">
        <v>280</v>
      </c>
      <c r="M4">
        <v>390</v>
      </c>
      <c r="N4">
        <v>530</v>
      </c>
      <c r="O4">
        <v>430</v>
      </c>
      <c r="P4" s="6">
        <v>6.8018751213105388E-4</v>
      </c>
      <c r="Q4" s="6">
        <v>1.0982489089250654E-3</v>
      </c>
      <c r="R4" s="6">
        <v>7.3562431843304313E-3</v>
      </c>
      <c r="S4">
        <v>0.21626794258373205</v>
      </c>
      <c r="T4">
        <v>0.21626794258373205</v>
      </c>
      <c r="U4">
        <v>0</v>
      </c>
      <c r="V4">
        <v>0.11764705882352941</v>
      </c>
      <c r="W4">
        <v>5.2419354838709679E-2</v>
      </c>
      <c r="Y4">
        <v>250</v>
      </c>
      <c r="Z4">
        <v>140</v>
      </c>
      <c r="AA4" s="6">
        <v>-9.5525154575674986E-4</v>
      </c>
      <c r="AC4">
        <v>130</v>
      </c>
      <c r="AD4">
        <v>0</v>
      </c>
      <c r="AE4" s="6">
        <v>5.5735381125117769E-4</v>
      </c>
    </row>
    <row r="5" spans="1:31">
      <c r="A5" s="7" t="s">
        <v>28</v>
      </c>
      <c r="B5">
        <v>0</v>
      </c>
      <c r="C5">
        <v>6.99</v>
      </c>
      <c r="D5">
        <v>8.02</v>
      </c>
      <c r="E5">
        <v>4132.4727000000003</v>
      </c>
      <c r="F5">
        <v>5308.7040999999999</v>
      </c>
      <c r="G5">
        <v>502.57540999999998</v>
      </c>
      <c r="H5">
        <v>2.7212850999999998</v>
      </c>
      <c r="I5">
        <v>8.0454101999999992</v>
      </c>
      <c r="J5">
        <v>140</v>
      </c>
      <c r="K5">
        <v>170</v>
      </c>
      <c r="L5">
        <v>100</v>
      </c>
      <c r="M5">
        <v>310</v>
      </c>
      <c r="N5">
        <v>330</v>
      </c>
      <c r="O5">
        <v>470</v>
      </c>
      <c r="P5" s="6">
        <v>7.5379933930712115E-2</v>
      </c>
      <c r="Q5" s="6">
        <v>0.15716525037310472</v>
      </c>
      <c r="R5" s="6">
        <v>-1.3070428540467888E-3</v>
      </c>
      <c r="U5">
        <v>0.22077922077922077</v>
      </c>
      <c r="Y5">
        <v>120</v>
      </c>
      <c r="Z5">
        <v>240</v>
      </c>
      <c r="AA5" s="6">
        <v>0</v>
      </c>
      <c r="AC5">
        <v>310</v>
      </c>
      <c r="AD5">
        <v>280</v>
      </c>
      <c r="AE5" s="6">
        <v>6.8018751213105388E-4</v>
      </c>
    </row>
    <row r="6" spans="1:31">
      <c r="A6" s="8" t="s">
        <v>73</v>
      </c>
      <c r="B6">
        <v>0</v>
      </c>
      <c r="C6">
        <v>8.34</v>
      </c>
      <c r="D6">
        <v>8.32</v>
      </c>
      <c r="E6">
        <v>4003.9243000000001</v>
      </c>
      <c r="F6">
        <v>5576.1293999999998</v>
      </c>
      <c r="G6">
        <v>241.53004000000001</v>
      </c>
      <c r="H6">
        <v>2.8711945999999999</v>
      </c>
      <c r="I6">
        <v>8.1479491999999993</v>
      </c>
      <c r="J6">
        <v>160</v>
      </c>
      <c r="K6">
        <v>140</v>
      </c>
      <c r="L6">
        <v>50</v>
      </c>
      <c r="M6">
        <v>330</v>
      </c>
      <c r="N6">
        <v>330</v>
      </c>
      <c r="O6">
        <v>360</v>
      </c>
      <c r="P6" s="6">
        <v>7.7528974703357408E-4</v>
      </c>
      <c r="Q6" s="6">
        <v>3.1598571744557146E-5</v>
      </c>
      <c r="R6" s="6">
        <v>2.9529097831392792E-3</v>
      </c>
      <c r="S6">
        <v>0.15598086124401914</v>
      </c>
      <c r="T6">
        <v>0.15598086124401914</v>
      </c>
      <c r="U6">
        <v>-5.1948051948051951E-2</v>
      </c>
      <c r="V6">
        <v>0.23529411764705882</v>
      </c>
      <c r="W6">
        <v>-4.5362903225806455E-3</v>
      </c>
      <c r="Y6">
        <v>90</v>
      </c>
      <c r="Z6">
        <v>160</v>
      </c>
      <c r="AA6" s="6">
        <v>7.7059605741885116E-4</v>
      </c>
      <c r="AC6">
        <v>90</v>
      </c>
      <c r="AD6">
        <v>160</v>
      </c>
      <c r="AE6" s="6">
        <v>7.4519398761539442E-4</v>
      </c>
    </row>
    <row r="7" spans="1:31">
      <c r="A7" s="7" t="s">
        <v>74</v>
      </c>
      <c r="B7">
        <v>0</v>
      </c>
      <c r="C7">
        <v>8.5500000000000007</v>
      </c>
      <c r="D7">
        <v>8.39</v>
      </c>
      <c r="E7">
        <v>4217.0600999999997</v>
      </c>
      <c r="F7">
        <v>5325.7461000000003</v>
      </c>
      <c r="G7">
        <v>564.07721000000004</v>
      </c>
      <c r="H7">
        <v>3.4101176</v>
      </c>
      <c r="I7">
        <v>8.2358398000000008</v>
      </c>
      <c r="J7">
        <v>120</v>
      </c>
      <c r="K7">
        <v>170</v>
      </c>
      <c r="L7">
        <v>360</v>
      </c>
      <c r="M7">
        <v>330</v>
      </c>
      <c r="N7">
        <v>390</v>
      </c>
      <c r="O7">
        <v>710</v>
      </c>
      <c r="P7" s="6">
        <v>0.64126367833111375</v>
      </c>
      <c r="Q7" s="6">
        <v>0.33103917826491319</v>
      </c>
      <c r="R7" s="6">
        <v>7.7059605741885116E-4</v>
      </c>
      <c r="S7">
        <v>0.24497607655502393</v>
      </c>
      <c r="T7">
        <v>0.24497607655502393</v>
      </c>
      <c r="U7">
        <v>0.59740259740259738</v>
      </c>
      <c r="V7">
        <v>0</v>
      </c>
      <c r="W7">
        <v>2.0161290322580645E-2</v>
      </c>
      <c r="Y7">
        <v>290</v>
      </c>
      <c r="Z7">
        <v>80</v>
      </c>
      <c r="AA7" s="6">
        <v>1.062954037764645E-3</v>
      </c>
      <c r="AC7">
        <v>140</v>
      </c>
      <c r="AD7">
        <v>50</v>
      </c>
      <c r="AE7" s="6">
        <v>7.7528974703357408E-4</v>
      </c>
    </row>
    <row r="8" spans="1:31">
      <c r="A8" t="s">
        <v>76</v>
      </c>
      <c r="B8">
        <v>0</v>
      </c>
      <c r="C8">
        <v>8.31</v>
      </c>
      <c r="D8">
        <v>8.31</v>
      </c>
      <c r="E8">
        <v>4000.8977</v>
      </c>
      <c r="F8">
        <v>5576.1304</v>
      </c>
      <c r="G8">
        <v>422.86498999999998</v>
      </c>
      <c r="H8">
        <v>1.9044669999999999</v>
      </c>
      <c r="I8">
        <v>7.9721679999999999</v>
      </c>
      <c r="J8">
        <v>280</v>
      </c>
      <c r="K8">
        <v>260</v>
      </c>
      <c r="L8">
        <v>420</v>
      </c>
      <c r="M8">
        <v>550</v>
      </c>
      <c r="N8">
        <v>420</v>
      </c>
      <c r="O8">
        <v>760</v>
      </c>
      <c r="P8" s="6">
        <v>1.05888597846924E-2</v>
      </c>
      <c r="Q8" s="6">
        <v>2.0329583391256617E-3</v>
      </c>
      <c r="R8" s="6">
        <v>-1.4269827148683213E-3</v>
      </c>
      <c r="S8">
        <v>0.13492822966507176</v>
      </c>
      <c r="T8">
        <v>0.13492822966507176</v>
      </c>
      <c r="U8">
        <v>3.4285714285714284</v>
      </c>
      <c r="W8">
        <v>6.7540322580645157E-2</v>
      </c>
      <c r="Y8">
        <v>140</v>
      </c>
      <c r="Z8">
        <v>50</v>
      </c>
      <c r="AA8" s="6">
        <v>1.6324509236856192E-3</v>
      </c>
      <c r="AC8">
        <v>250</v>
      </c>
      <c r="AD8">
        <v>140</v>
      </c>
      <c r="AE8" s="6">
        <v>2.0593867531122812E-3</v>
      </c>
    </row>
    <row r="9" spans="1:31">
      <c r="A9" t="s">
        <v>77</v>
      </c>
      <c r="B9">
        <v>0</v>
      </c>
      <c r="C9" s="9">
        <v>5.89</v>
      </c>
      <c r="D9" s="9">
        <v>7.57</v>
      </c>
      <c r="E9">
        <v>4263.1518999999998</v>
      </c>
      <c r="F9">
        <v>4872.8179</v>
      </c>
      <c r="G9">
        <v>346.66336000000001</v>
      </c>
      <c r="H9">
        <v>-1.9865702000000001</v>
      </c>
      <c r="I9">
        <v>5.8208007999999998</v>
      </c>
      <c r="J9">
        <v>0</v>
      </c>
      <c r="K9">
        <v>200</v>
      </c>
      <c r="L9">
        <v>110</v>
      </c>
      <c r="M9">
        <v>160</v>
      </c>
      <c r="N9">
        <v>270</v>
      </c>
      <c r="O9">
        <v>410</v>
      </c>
      <c r="P9" s="6">
        <v>1.9755246000564251E-2</v>
      </c>
      <c r="Q9" s="6">
        <v>4.4507574324339017E-3</v>
      </c>
      <c r="R9" s="6">
        <v>3.7499478676987739E-3</v>
      </c>
      <c r="S9">
        <v>0</v>
      </c>
      <c r="T9">
        <v>0</v>
      </c>
      <c r="V9">
        <v>0.35294117647058826</v>
      </c>
      <c r="W9">
        <v>-2.7721774193548387E-2</v>
      </c>
      <c r="Y9">
        <v>150</v>
      </c>
      <c r="Z9">
        <v>100</v>
      </c>
      <c r="AA9" s="6">
        <v>1.8256783608994035E-3</v>
      </c>
      <c r="AC9">
        <v>190</v>
      </c>
      <c r="AD9">
        <v>140</v>
      </c>
      <c r="AE9" s="6">
        <v>4.2493757312745423E-3</v>
      </c>
    </row>
    <row r="10" spans="1:31">
      <c r="A10" t="s">
        <v>34</v>
      </c>
      <c r="B10">
        <v>0</v>
      </c>
      <c r="C10">
        <v>5.45</v>
      </c>
      <c r="D10">
        <v>7.58</v>
      </c>
      <c r="E10">
        <v>4240.0263999999997</v>
      </c>
      <c r="F10">
        <v>5271.7798000000003</v>
      </c>
      <c r="G10">
        <v>482.00711000000001</v>
      </c>
      <c r="H10">
        <v>-2.1459157000000002</v>
      </c>
      <c r="I10">
        <v>5.0590820000000001</v>
      </c>
      <c r="J10">
        <v>150</v>
      </c>
      <c r="K10">
        <v>250</v>
      </c>
      <c r="L10">
        <v>130</v>
      </c>
      <c r="M10">
        <v>260</v>
      </c>
      <c r="N10">
        <v>420</v>
      </c>
      <c r="O10">
        <v>570</v>
      </c>
      <c r="P10" s="6">
        <v>2.1181590383755642E-2</v>
      </c>
      <c r="Q10" s="6">
        <v>3.4198633631368015E-4</v>
      </c>
      <c r="R10" s="6">
        <v>1.6324509236856192E-3</v>
      </c>
      <c r="S10">
        <v>0.16650717703349283</v>
      </c>
      <c r="T10">
        <v>0.16650717703349283</v>
      </c>
      <c r="U10">
        <v>0.22077922077922077</v>
      </c>
      <c r="V10">
        <v>0.35294117647058826</v>
      </c>
      <c r="W10">
        <v>-2.7721774193548387E-2</v>
      </c>
      <c r="Y10">
        <v>190</v>
      </c>
      <c r="Z10">
        <v>140</v>
      </c>
      <c r="AA10" s="6">
        <v>2.4080842018805223E-3</v>
      </c>
      <c r="AC10">
        <v>50</v>
      </c>
      <c r="AD10">
        <v>130</v>
      </c>
      <c r="AE10" s="6">
        <v>4.3920290836283226E-3</v>
      </c>
    </row>
    <row r="11" spans="1:31">
      <c r="A11" t="s">
        <v>81</v>
      </c>
      <c r="B11">
        <v>0</v>
      </c>
      <c r="C11">
        <v>8.61</v>
      </c>
      <c r="D11">
        <v>8.41</v>
      </c>
      <c r="E11">
        <v>4210.3856999999998</v>
      </c>
      <c r="F11">
        <v>5251.1464999999998</v>
      </c>
      <c r="G11">
        <v>397.17728</v>
      </c>
      <c r="H11">
        <v>1.5218834999999999</v>
      </c>
      <c r="I11">
        <v>8.3090820000000001</v>
      </c>
      <c r="J11">
        <v>140</v>
      </c>
      <c r="K11">
        <v>40</v>
      </c>
      <c r="L11">
        <v>250</v>
      </c>
      <c r="M11">
        <v>440</v>
      </c>
      <c r="N11">
        <v>210</v>
      </c>
      <c r="O11">
        <v>640</v>
      </c>
      <c r="P11" s="6">
        <v>-6.1491609463294771E-4</v>
      </c>
      <c r="Q11" s="6">
        <v>6.5238200004540808E-4</v>
      </c>
      <c r="R11" s="6">
        <v>3.5563622228998414E-3</v>
      </c>
      <c r="S11">
        <v>1.2440191387559809E-2</v>
      </c>
      <c r="W11">
        <v>-1.4616935483870967E-2</v>
      </c>
      <c r="Y11">
        <v>310</v>
      </c>
      <c r="Z11">
        <v>280</v>
      </c>
      <c r="AA11" s="6">
        <v>2.5909846251755044E-3</v>
      </c>
      <c r="AC11">
        <v>250</v>
      </c>
      <c r="AD11">
        <v>110</v>
      </c>
      <c r="AE11" s="6">
        <v>8.05824066141189E-3</v>
      </c>
    </row>
    <row r="12" spans="1:31">
      <c r="A12" t="s">
        <v>82</v>
      </c>
      <c r="B12">
        <v>0</v>
      </c>
      <c r="C12">
        <v>8.2799999999999994</v>
      </c>
      <c r="D12">
        <v>8.3000000000000007</v>
      </c>
      <c r="E12">
        <v>4238.5469000000003</v>
      </c>
      <c r="F12">
        <v>5294.8280999999997</v>
      </c>
      <c r="G12">
        <v>456.13596000000001</v>
      </c>
      <c r="H12">
        <v>2.7323089</v>
      </c>
      <c r="I12">
        <v>8.2358398000000008</v>
      </c>
      <c r="J12">
        <v>330</v>
      </c>
      <c r="K12">
        <v>90</v>
      </c>
      <c r="L12">
        <v>160</v>
      </c>
      <c r="M12">
        <v>490</v>
      </c>
      <c r="N12">
        <v>430</v>
      </c>
      <c r="O12">
        <v>380</v>
      </c>
      <c r="P12" s="6">
        <v>7.4519398761539442E-4</v>
      </c>
      <c r="Q12" s="6">
        <v>9.269256597568529E-5</v>
      </c>
      <c r="R12" s="6">
        <v>2.5909846251755044E-3</v>
      </c>
      <c r="S12">
        <v>0.17799043062200956</v>
      </c>
      <c r="T12">
        <v>4.3062200956937802E-2</v>
      </c>
      <c r="U12">
        <v>0.4935064935064935</v>
      </c>
      <c r="V12">
        <v>0.23529411764705882</v>
      </c>
      <c r="W12">
        <v>-2.5201612903225805E-2</v>
      </c>
      <c r="Y12">
        <v>250</v>
      </c>
      <c r="Z12">
        <v>110</v>
      </c>
      <c r="AA12" s="6">
        <v>2.9529097831392792E-3</v>
      </c>
      <c r="AC12">
        <v>260</v>
      </c>
      <c r="AD12">
        <v>420</v>
      </c>
      <c r="AE12" s="6">
        <v>1.05888597846924E-2</v>
      </c>
    </row>
    <row r="13" spans="1:31">
      <c r="A13" t="s">
        <v>78</v>
      </c>
      <c r="B13">
        <v>1.2345679012345678E-2</v>
      </c>
      <c r="C13">
        <v>8.34</v>
      </c>
      <c r="D13">
        <v>8.32</v>
      </c>
      <c r="E13">
        <v>4387.7393000000002</v>
      </c>
      <c r="F13">
        <v>5236.2568000000001</v>
      </c>
      <c r="G13">
        <v>414.31894</v>
      </c>
      <c r="H13">
        <v>0.47452554000000002</v>
      </c>
      <c r="I13">
        <v>7.6791992000000002</v>
      </c>
      <c r="J13">
        <v>60</v>
      </c>
      <c r="K13">
        <v>250</v>
      </c>
      <c r="L13">
        <v>140</v>
      </c>
      <c r="M13">
        <v>300</v>
      </c>
      <c r="N13">
        <v>350</v>
      </c>
      <c r="O13">
        <v>590</v>
      </c>
      <c r="P13" s="6">
        <v>2.0593867531122812E-3</v>
      </c>
      <c r="Q13" s="6">
        <v>1.2500263261775241E-4</v>
      </c>
      <c r="R13" s="6">
        <v>-9.5525154575674986E-4</v>
      </c>
      <c r="S13">
        <v>4.8803827751196169E-2</v>
      </c>
      <c r="T13">
        <v>4.8803827751196169E-2</v>
      </c>
      <c r="U13">
        <v>0.44155844155844154</v>
      </c>
      <c r="W13">
        <v>-2.5201612903225805E-2</v>
      </c>
      <c r="Y13">
        <v>170</v>
      </c>
      <c r="Z13">
        <v>360</v>
      </c>
      <c r="AA13" s="6">
        <v>3.5563622228998414E-3</v>
      </c>
      <c r="AC13">
        <v>250</v>
      </c>
      <c r="AD13">
        <v>130</v>
      </c>
      <c r="AE13" s="6">
        <v>2.1181590383755642E-2</v>
      </c>
    </row>
    <row r="14" spans="1:31">
      <c r="A14" t="s">
        <v>35</v>
      </c>
      <c r="B14">
        <v>8.6419753086419762E-2</v>
      </c>
      <c r="C14">
        <v>7.87</v>
      </c>
      <c r="D14">
        <v>8.1999999999999993</v>
      </c>
      <c r="E14">
        <v>4043.6505999999999</v>
      </c>
      <c r="F14">
        <v>5327.8573999999999</v>
      </c>
      <c r="G14">
        <v>184.53415000000001</v>
      </c>
      <c r="H14">
        <v>0.11992814</v>
      </c>
      <c r="I14">
        <v>7.6206054999999999</v>
      </c>
      <c r="J14">
        <v>450</v>
      </c>
      <c r="K14">
        <v>130</v>
      </c>
      <c r="L14">
        <v>0</v>
      </c>
      <c r="M14">
        <v>750</v>
      </c>
      <c r="N14">
        <v>230</v>
      </c>
      <c r="O14">
        <v>370</v>
      </c>
      <c r="P14" s="6">
        <v>5.5735381125117769E-4</v>
      </c>
      <c r="Q14" s="6">
        <v>9.1425543133417117E-4</v>
      </c>
      <c r="R14" s="6">
        <v>-1.6889483288837057E-3</v>
      </c>
      <c r="S14">
        <v>0</v>
      </c>
      <c r="T14">
        <v>0</v>
      </c>
      <c r="U14">
        <v>0.92207792207792205</v>
      </c>
      <c r="W14">
        <v>0.17439516129032259</v>
      </c>
      <c r="Y14">
        <v>250</v>
      </c>
      <c r="Z14">
        <v>130</v>
      </c>
      <c r="AA14" s="6">
        <v>3.7499478676987739E-3</v>
      </c>
      <c r="AC14">
        <v>70</v>
      </c>
      <c r="AD14">
        <v>180</v>
      </c>
      <c r="AE14" s="6">
        <v>6.2605567899493536E-2</v>
      </c>
    </row>
    <row r="15" spans="1:31">
      <c r="A15" s="7" t="s">
        <v>23</v>
      </c>
      <c r="B15">
        <v>0.12345679012345678</v>
      </c>
      <c r="C15">
        <v>6.98</v>
      </c>
      <c r="D15">
        <v>8.0500000000000007</v>
      </c>
      <c r="E15">
        <v>4171.5137000000004</v>
      </c>
      <c r="F15">
        <v>5336.0780999999997</v>
      </c>
      <c r="G15">
        <v>317.12761999999998</v>
      </c>
      <c r="H15">
        <v>-0.22542756999999999</v>
      </c>
      <c r="I15">
        <v>7.0932617000000002</v>
      </c>
      <c r="J15">
        <v>130</v>
      </c>
      <c r="K15">
        <v>190</v>
      </c>
      <c r="L15">
        <v>140</v>
      </c>
      <c r="M15">
        <v>290</v>
      </c>
      <c r="N15">
        <v>310</v>
      </c>
      <c r="O15">
        <v>270</v>
      </c>
      <c r="P15" s="6">
        <v>4.2493757312745423E-3</v>
      </c>
      <c r="Q15" s="6">
        <v>5.9749960367515608E-3</v>
      </c>
      <c r="R15" s="6">
        <v>2.4080842018805223E-3</v>
      </c>
      <c r="U15">
        <v>0.54545454545454541</v>
      </c>
      <c r="Y15">
        <v>260</v>
      </c>
      <c r="Z15">
        <v>420</v>
      </c>
      <c r="AA15" s="6">
        <v>7.3562431843304313E-3</v>
      </c>
      <c r="AC15">
        <v>140</v>
      </c>
      <c r="AD15">
        <v>110</v>
      </c>
      <c r="AE15" s="6">
        <v>7.32470568712556E-2</v>
      </c>
    </row>
    <row r="16" spans="1:31">
      <c r="A16" t="s">
        <v>36</v>
      </c>
      <c r="B16">
        <v>0.16049382716049382</v>
      </c>
      <c r="C16">
        <v>8.66</v>
      </c>
      <c r="D16">
        <v>8.42</v>
      </c>
      <c r="E16">
        <v>4031.7271000000001</v>
      </c>
      <c r="F16">
        <v>5198.6304</v>
      </c>
      <c r="G16">
        <v>178.06012000000001</v>
      </c>
      <c r="H16">
        <v>2.6234793999999999</v>
      </c>
      <c r="I16">
        <v>8.1918945000000001</v>
      </c>
      <c r="J16">
        <v>310</v>
      </c>
      <c r="K16">
        <v>120</v>
      </c>
      <c r="L16">
        <v>110</v>
      </c>
      <c r="M16">
        <v>520</v>
      </c>
      <c r="N16">
        <v>270</v>
      </c>
      <c r="O16">
        <v>390</v>
      </c>
      <c r="P16" s="6">
        <v>1.6282933026639143E-4</v>
      </c>
      <c r="Q16" s="6">
        <v>6.3197143489114292E-5</v>
      </c>
      <c r="R16" s="6">
        <v>-1.2661788833368498E-3</v>
      </c>
      <c r="S16">
        <v>7.6555023923444978E-3</v>
      </c>
      <c r="T16">
        <v>7.6555023923444978E-3</v>
      </c>
      <c r="U16">
        <v>0.59740259740259738</v>
      </c>
      <c r="V16">
        <v>0.23529411764705882</v>
      </c>
      <c r="W16">
        <v>2.0161290322580645E-2</v>
      </c>
      <c r="Y16">
        <v>270</v>
      </c>
      <c r="Z16">
        <v>140</v>
      </c>
      <c r="AA16" s="6">
        <v>7.4659558389934683E-3</v>
      </c>
      <c r="AC16">
        <v>170</v>
      </c>
      <c r="AD16">
        <v>100</v>
      </c>
      <c r="AE16" s="6">
        <v>7.5379933930712115E-2</v>
      </c>
    </row>
    <row r="17" spans="1:31">
      <c r="A17" s="8" t="s">
        <v>29</v>
      </c>
      <c r="B17">
        <v>0.18518518518518517</v>
      </c>
      <c r="C17">
        <v>8.77</v>
      </c>
      <c r="D17">
        <v>8.49</v>
      </c>
      <c r="E17">
        <v>4435.7611999999999</v>
      </c>
      <c r="F17">
        <v>5276.0063</v>
      </c>
      <c r="G17">
        <v>329.09838999999999</v>
      </c>
      <c r="H17">
        <v>5.6377153</v>
      </c>
      <c r="I17">
        <v>8.9243164000000004</v>
      </c>
      <c r="J17">
        <v>300</v>
      </c>
      <c r="K17">
        <v>70</v>
      </c>
      <c r="L17">
        <v>180</v>
      </c>
      <c r="M17">
        <v>420</v>
      </c>
      <c r="N17">
        <v>170</v>
      </c>
      <c r="O17">
        <v>610</v>
      </c>
      <c r="P17" s="6">
        <v>6.2605567899493536E-2</v>
      </c>
      <c r="Q17" s="6">
        <v>0.42317772048198493</v>
      </c>
      <c r="R17" s="6">
        <v>1.089053474963058E-2</v>
      </c>
      <c r="S17">
        <v>4.3062200956937802E-2</v>
      </c>
      <c r="T17">
        <v>1.2440191387559809E-2</v>
      </c>
      <c r="W17">
        <v>2.5201612903225806E-3</v>
      </c>
      <c r="Y17">
        <v>70</v>
      </c>
      <c r="Z17">
        <v>180</v>
      </c>
      <c r="AA17" s="6">
        <v>1.089053474963058E-2</v>
      </c>
      <c r="AC17">
        <v>100</v>
      </c>
      <c r="AD17">
        <v>280</v>
      </c>
      <c r="AE17" s="6">
        <v>0.30340739231152514</v>
      </c>
    </row>
    <row r="18" spans="1:31">
      <c r="A18" t="s">
        <v>22</v>
      </c>
      <c r="B18">
        <v>0.20987654320987653</v>
      </c>
      <c r="C18">
        <v>7.78</v>
      </c>
      <c r="D18">
        <v>8.18</v>
      </c>
      <c r="E18">
        <v>4245.7793000000001</v>
      </c>
      <c r="F18">
        <v>5233.1611000000003</v>
      </c>
      <c r="G18">
        <v>249.16003000000001</v>
      </c>
      <c r="H18">
        <v>1.0232117000000001</v>
      </c>
      <c r="I18">
        <v>7.6352539000000004</v>
      </c>
      <c r="J18">
        <v>190</v>
      </c>
      <c r="K18">
        <v>140</v>
      </c>
      <c r="L18">
        <v>110</v>
      </c>
      <c r="M18">
        <v>350</v>
      </c>
      <c r="N18">
        <v>280</v>
      </c>
      <c r="O18">
        <v>490</v>
      </c>
      <c r="P18" s="6">
        <v>7.32470568712556E-2</v>
      </c>
      <c r="Q18" s="6">
        <v>0.34777574787398141</v>
      </c>
      <c r="R18" s="6">
        <v>4.2685038266996121E-2</v>
      </c>
      <c r="U18">
        <v>0.22077922077922077</v>
      </c>
      <c r="V18">
        <v>0</v>
      </c>
      <c r="Y18">
        <v>170</v>
      </c>
      <c r="Z18">
        <v>100</v>
      </c>
      <c r="AA18" s="6">
        <v>2.0054468927952464E-2</v>
      </c>
      <c r="AC18">
        <v>290</v>
      </c>
      <c r="AD18">
        <v>80</v>
      </c>
      <c r="AE18" s="6">
        <v>0.45056141456508825</v>
      </c>
    </row>
    <row r="19" spans="1:31">
      <c r="A19" t="s">
        <v>71</v>
      </c>
      <c r="B19">
        <v>0.25925925925925924</v>
      </c>
      <c r="C19">
        <v>5.72</v>
      </c>
      <c r="D19">
        <v>7.56</v>
      </c>
      <c r="E19">
        <v>4095.8755000000001</v>
      </c>
      <c r="F19">
        <v>5517.2611999999999</v>
      </c>
      <c r="G19">
        <v>398.13303000000002</v>
      </c>
      <c r="H19">
        <v>-0.29594097000000003</v>
      </c>
      <c r="I19">
        <v>7.0639647999999999</v>
      </c>
      <c r="J19">
        <v>230</v>
      </c>
      <c r="K19">
        <v>150</v>
      </c>
      <c r="L19">
        <v>100</v>
      </c>
      <c r="M19">
        <v>440</v>
      </c>
      <c r="N19">
        <v>330</v>
      </c>
      <c r="O19">
        <v>270</v>
      </c>
      <c r="P19" s="6">
        <v>0.74030612522106709</v>
      </c>
      <c r="Q19" s="6">
        <v>8.5617239187349689E-2</v>
      </c>
      <c r="R19" s="6">
        <v>1.8256783608994035E-3</v>
      </c>
      <c r="S19">
        <v>8.9952153110047853E-2</v>
      </c>
      <c r="T19">
        <v>8.9952153110047853E-2</v>
      </c>
      <c r="U19">
        <v>0</v>
      </c>
      <c r="V19">
        <v>0.11764705882352941</v>
      </c>
      <c r="W19">
        <v>5.5443548387096777E-3</v>
      </c>
      <c r="Y19">
        <v>140</v>
      </c>
      <c r="Z19">
        <v>110</v>
      </c>
      <c r="AA19" s="6">
        <v>4.2685038266996121E-2</v>
      </c>
      <c r="AC19">
        <v>110</v>
      </c>
      <c r="AD19">
        <v>120</v>
      </c>
      <c r="AE19" s="6">
        <v>0.52704179273632823</v>
      </c>
    </row>
    <row r="20" spans="1:31">
      <c r="A20" t="s">
        <v>30</v>
      </c>
      <c r="B20">
        <v>0.2839506172839506</v>
      </c>
      <c r="C20">
        <v>8.82</v>
      </c>
      <c r="D20">
        <v>8.5</v>
      </c>
      <c r="E20">
        <v>4114.8563999999997</v>
      </c>
      <c r="F20">
        <v>5463.9380000000001</v>
      </c>
      <c r="G20">
        <v>302.81155000000001</v>
      </c>
      <c r="H20">
        <v>4.5947084</v>
      </c>
      <c r="I20">
        <v>8.9389648000000008</v>
      </c>
      <c r="J20">
        <v>260</v>
      </c>
      <c r="K20">
        <v>50</v>
      </c>
      <c r="L20">
        <v>130</v>
      </c>
      <c r="M20">
        <v>370</v>
      </c>
      <c r="N20">
        <v>130</v>
      </c>
      <c r="O20">
        <v>430</v>
      </c>
      <c r="P20" s="6">
        <v>4.3920290836283226E-3</v>
      </c>
      <c r="Q20" s="6">
        <v>6.7470817113382556E-2</v>
      </c>
      <c r="R20" s="6">
        <v>6.398915642397833E-2</v>
      </c>
      <c r="S20">
        <v>4.8803827751196169E-2</v>
      </c>
      <c r="T20">
        <v>4.8803827751196169E-2</v>
      </c>
      <c r="U20">
        <v>0.38961038961038963</v>
      </c>
      <c r="V20">
        <v>0.23529411764705882</v>
      </c>
      <c r="W20">
        <v>9.8286290322580641E-2</v>
      </c>
      <c r="Y20">
        <v>50</v>
      </c>
      <c r="Z20">
        <v>130</v>
      </c>
      <c r="AA20" s="6">
        <v>6.398915642397833E-2</v>
      </c>
      <c r="AC20">
        <v>110</v>
      </c>
      <c r="AD20">
        <v>180</v>
      </c>
      <c r="AE20" s="6">
        <v>0.58161185041021635</v>
      </c>
    </row>
    <row r="21" spans="1:31">
      <c r="A21" t="s">
        <v>69</v>
      </c>
      <c r="B21">
        <v>0.30864197530864196</v>
      </c>
      <c r="C21">
        <v>5.0199999999999996</v>
      </c>
      <c r="D21">
        <v>6.92</v>
      </c>
      <c r="E21">
        <v>4125.9731000000002</v>
      </c>
      <c r="F21">
        <v>5344.2749000000003</v>
      </c>
      <c r="G21">
        <v>305.22742</v>
      </c>
      <c r="H21">
        <v>-4.2512445000000003</v>
      </c>
      <c r="I21">
        <v>4.8940429999999999</v>
      </c>
      <c r="J21">
        <v>260</v>
      </c>
      <c r="K21">
        <v>270</v>
      </c>
      <c r="L21">
        <v>140</v>
      </c>
      <c r="M21">
        <v>320</v>
      </c>
      <c r="N21">
        <v>510</v>
      </c>
      <c r="O21">
        <v>490</v>
      </c>
      <c r="P21" s="6">
        <v>0.67123757770058878</v>
      </c>
      <c r="Q21" s="6">
        <v>0.63349821271245821</v>
      </c>
      <c r="R21" s="6">
        <v>7.4659558389934683E-3</v>
      </c>
      <c r="S21">
        <v>8.9952153110047853E-2</v>
      </c>
      <c r="T21">
        <v>8.9952153110047853E-2</v>
      </c>
      <c r="U21">
        <v>0.1038961038961039</v>
      </c>
      <c r="V21">
        <v>0</v>
      </c>
      <c r="W21">
        <v>4.334677419354839E-2</v>
      </c>
      <c r="Y21">
        <v>70</v>
      </c>
      <c r="Z21">
        <v>160</v>
      </c>
      <c r="AA21" s="6">
        <v>0.16104150393912661</v>
      </c>
      <c r="AC21">
        <v>70</v>
      </c>
      <c r="AD21">
        <v>160</v>
      </c>
      <c r="AE21" s="6">
        <v>0.60463165569780319</v>
      </c>
    </row>
    <row r="22" spans="1:31">
      <c r="A22" t="s">
        <v>70</v>
      </c>
      <c r="B22">
        <v>0.33333333333333331</v>
      </c>
      <c r="C22">
        <v>9.02</v>
      </c>
      <c r="D22">
        <v>8.58</v>
      </c>
      <c r="E22">
        <v>4209.0902999999998</v>
      </c>
      <c r="F22">
        <v>5258.8339999999998</v>
      </c>
      <c r="G22">
        <v>308.09350999999998</v>
      </c>
      <c r="H22">
        <v>4.7747878999999998</v>
      </c>
      <c r="I22">
        <v>9.1000976999999992</v>
      </c>
      <c r="J22">
        <v>190</v>
      </c>
      <c r="K22">
        <v>120</v>
      </c>
      <c r="L22">
        <v>350</v>
      </c>
      <c r="M22">
        <v>370</v>
      </c>
      <c r="N22">
        <v>250</v>
      </c>
      <c r="O22">
        <v>610</v>
      </c>
      <c r="P22" s="6">
        <v>0.94877026701209999</v>
      </c>
      <c r="Q22" s="6">
        <v>0.82985392865818286</v>
      </c>
      <c r="R22" s="6">
        <v>0.92950073966042712</v>
      </c>
      <c r="S22">
        <v>0.72822966507177034</v>
      </c>
      <c r="T22">
        <v>0.72822966507177034</v>
      </c>
      <c r="U22">
        <v>11.961038961038961</v>
      </c>
      <c r="V22">
        <v>4.2352941176470589</v>
      </c>
      <c r="W22">
        <v>2.0151209677419355</v>
      </c>
      <c r="Y22" s="8">
        <v>110</v>
      </c>
      <c r="Z22" s="8">
        <v>120</v>
      </c>
      <c r="AA22" s="10">
        <v>0.46449855914562921</v>
      </c>
      <c r="AC22" s="8">
        <v>170</v>
      </c>
      <c r="AD22" s="8">
        <v>360</v>
      </c>
      <c r="AE22" s="10">
        <v>0.64126367833111375</v>
      </c>
    </row>
    <row r="23" spans="1:31">
      <c r="A23" s="11" t="s">
        <v>24</v>
      </c>
      <c r="B23">
        <v>0.40740740740740738</v>
      </c>
      <c r="C23">
        <v>4.93</v>
      </c>
      <c r="D23">
        <v>6.69</v>
      </c>
      <c r="E23">
        <v>4044.6637999999998</v>
      </c>
      <c r="F23">
        <v>5352.4818999999998</v>
      </c>
      <c r="G23">
        <v>354.86077999999998</v>
      </c>
      <c r="H23">
        <v>-4.4608064000000001</v>
      </c>
      <c r="I23">
        <v>5.0717772999999999</v>
      </c>
      <c r="J23">
        <v>210</v>
      </c>
      <c r="K23">
        <v>290</v>
      </c>
      <c r="L23">
        <v>80</v>
      </c>
      <c r="M23">
        <v>490</v>
      </c>
      <c r="N23">
        <v>420</v>
      </c>
      <c r="O23">
        <v>370</v>
      </c>
      <c r="P23" s="13">
        <v>0.45056141456508825</v>
      </c>
      <c r="Q23" s="13">
        <v>0.18748034338164984</v>
      </c>
      <c r="R23" s="13">
        <v>1.062954037764645E-3</v>
      </c>
      <c r="S23">
        <v>7.6555023923444978E-3</v>
      </c>
      <c r="T23">
        <v>7.6555023923444978E-3</v>
      </c>
      <c r="U23">
        <v>3.896103896103896E-2</v>
      </c>
      <c r="V23">
        <v>0.11764705882352941</v>
      </c>
      <c r="W23">
        <v>-2.5201612903225805E-2</v>
      </c>
      <c r="Y23">
        <v>100</v>
      </c>
      <c r="Z23">
        <v>280</v>
      </c>
      <c r="AA23" s="6">
        <v>0.77780716685116535</v>
      </c>
      <c r="AC23">
        <v>270</v>
      </c>
      <c r="AD23">
        <v>140</v>
      </c>
      <c r="AE23" s="6">
        <v>0.67123757770058878</v>
      </c>
    </row>
    <row r="24" spans="1:31">
      <c r="A24" s="11" t="s">
        <v>80</v>
      </c>
      <c r="B24">
        <v>0.41975308641975306</v>
      </c>
      <c r="C24">
        <v>8.59</v>
      </c>
      <c r="D24">
        <v>8.4</v>
      </c>
      <c r="E24">
        <v>3847.7633999999998</v>
      </c>
      <c r="F24">
        <v>5750.8125</v>
      </c>
      <c r="G24">
        <v>226.29109</v>
      </c>
      <c r="H24">
        <v>3.4749471999999999</v>
      </c>
      <c r="I24">
        <v>8.3090820000000001</v>
      </c>
      <c r="J24">
        <v>240</v>
      </c>
      <c r="K24">
        <v>100</v>
      </c>
      <c r="L24">
        <v>280</v>
      </c>
      <c r="M24">
        <v>350</v>
      </c>
      <c r="N24">
        <v>260</v>
      </c>
      <c r="O24">
        <v>580</v>
      </c>
      <c r="P24" s="13">
        <v>0.30340739231152514</v>
      </c>
      <c r="Q24" s="13">
        <v>0.78164331610580662</v>
      </c>
      <c r="R24" s="13">
        <v>0.77780716685116535</v>
      </c>
      <c r="S24">
        <v>0.32822966507177032</v>
      </c>
      <c r="T24">
        <v>0.32822966507177032</v>
      </c>
      <c r="U24">
        <v>1.948051948051948</v>
      </c>
      <c r="W24">
        <v>0.33770161290322581</v>
      </c>
      <c r="Y24">
        <v>0</v>
      </c>
      <c r="Z24">
        <v>170</v>
      </c>
      <c r="AA24" s="6">
        <v>0.7902593490369284</v>
      </c>
      <c r="AC24">
        <v>50</v>
      </c>
      <c r="AD24">
        <v>270</v>
      </c>
      <c r="AE24" s="6">
        <v>0.69296279945294026</v>
      </c>
    </row>
    <row r="25" spans="1:31">
      <c r="A25" s="11" t="s">
        <v>79</v>
      </c>
      <c r="B25">
        <v>0.46913580246913578</v>
      </c>
      <c r="C25">
        <v>9.06</v>
      </c>
      <c r="D25">
        <v>8.6300000000000008</v>
      </c>
      <c r="E25">
        <v>4146.9629000000004</v>
      </c>
      <c r="F25">
        <v>5366.5308000000005</v>
      </c>
      <c r="G25">
        <v>402.73464999999999</v>
      </c>
      <c r="H25">
        <v>8.2462663999999997</v>
      </c>
      <c r="I25">
        <v>9.4516601999999992</v>
      </c>
      <c r="J25">
        <v>190</v>
      </c>
      <c r="K25">
        <v>50</v>
      </c>
      <c r="L25">
        <v>270</v>
      </c>
      <c r="M25">
        <v>300</v>
      </c>
      <c r="N25">
        <v>150</v>
      </c>
      <c r="O25">
        <v>500</v>
      </c>
      <c r="P25" s="13">
        <v>0.69296279945294026</v>
      </c>
      <c r="Q25" s="13">
        <v>1.0710384956153953</v>
      </c>
      <c r="R25" s="13">
        <v>0.92955286450443408</v>
      </c>
      <c r="S25">
        <v>0.72822966507177034</v>
      </c>
      <c r="T25">
        <v>0.72822966507177034</v>
      </c>
      <c r="U25">
        <v>2.7532467532467533</v>
      </c>
      <c r="V25">
        <v>0.88235294117647056</v>
      </c>
      <c r="W25">
        <v>0.35584677419354838</v>
      </c>
      <c r="Y25">
        <v>100</v>
      </c>
      <c r="Z25">
        <v>230</v>
      </c>
      <c r="AA25" s="6">
        <v>0.87491549257557832</v>
      </c>
      <c r="AC25">
        <v>0</v>
      </c>
      <c r="AD25">
        <v>420</v>
      </c>
      <c r="AE25" s="6">
        <v>0.7125801091731937</v>
      </c>
    </row>
    <row r="26" spans="1:31">
      <c r="A26" s="11" t="s">
        <v>31</v>
      </c>
      <c r="B26">
        <v>0.51851851851851849</v>
      </c>
      <c r="C26">
        <v>8.9</v>
      </c>
      <c r="D26">
        <v>8.56</v>
      </c>
      <c r="E26">
        <v>4091.2012</v>
      </c>
      <c r="F26">
        <v>5178.0663999999997</v>
      </c>
      <c r="G26">
        <v>437.43007999999998</v>
      </c>
      <c r="H26">
        <v>5.7800688999999998</v>
      </c>
      <c r="I26">
        <v>9.0708008000000007</v>
      </c>
      <c r="J26">
        <v>210</v>
      </c>
      <c r="K26">
        <v>100</v>
      </c>
      <c r="L26">
        <v>230</v>
      </c>
      <c r="M26">
        <v>390</v>
      </c>
      <c r="N26">
        <v>290</v>
      </c>
      <c r="O26">
        <v>650</v>
      </c>
      <c r="P26" s="13">
        <v>0.84157691251932787</v>
      </c>
      <c r="Q26" s="13">
        <v>0.56150349779296338</v>
      </c>
      <c r="R26" s="13">
        <v>0.87491549257557832</v>
      </c>
      <c r="S26">
        <v>0.62488038277511959</v>
      </c>
      <c r="T26">
        <v>0.17799043062200956</v>
      </c>
      <c r="U26">
        <v>0.18181818181818182</v>
      </c>
      <c r="V26">
        <v>0</v>
      </c>
      <c r="W26">
        <v>0.23185483870967741</v>
      </c>
      <c r="Y26">
        <v>0</v>
      </c>
      <c r="Z26">
        <v>420</v>
      </c>
      <c r="AA26" s="6">
        <v>0.91382400839962941</v>
      </c>
      <c r="AC26">
        <v>150</v>
      </c>
      <c r="AD26">
        <v>100</v>
      </c>
      <c r="AE26" s="6">
        <v>0.74030612522106709</v>
      </c>
    </row>
    <row r="27" spans="1:31">
      <c r="A27" s="11" t="s">
        <v>75</v>
      </c>
      <c r="B27">
        <v>0.59259259259259256</v>
      </c>
      <c r="C27">
        <v>8.31</v>
      </c>
      <c r="D27">
        <v>8.31</v>
      </c>
      <c r="E27">
        <v>4184.7212</v>
      </c>
      <c r="F27">
        <v>5628.9013999999997</v>
      </c>
      <c r="G27">
        <v>618.95172000000002</v>
      </c>
      <c r="H27">
        <v>3.4366943999999999</v>
      </c>
      <c r="I27">
        <v>8.0454101999999992</v>
      </c>
      <c r="J27">
        <v>270</v>
      </c>
      <c r="K27">
        <v>110</v>
      </c>
      <c r="L27">
        <v>120</v>
      </c>
      <c r="M27">
        <v>450</v>
      </c>
      <c r="N27">
        <v>310</v>
      </c>
      <c r="O27">
        <v>340</v>
      </c>
      <c r="P27" s="13">
        <v>0.52704179273632823</v>
      </c>
      <c r="Q27" s="13">
        <v>0.93513796423897733</v>
      </c>
      <c r="R27" s="13">
        <v>0.46449855914562921</v>
      </c>
      <c r="S27">
        <v>0.50813397129186599</v>
      </c>
      <c r="T27">
        <v>0.50813397129186599</v>
      </c>
      <c r="U27">
        <v>0.54545454545454541</v>
      </c>
      <c r="V27">
        <v>0.35294117647058826</v>
      </c>
      <c r="W27">
        <v>0.27318548387096775</v>
      </c>
      <c r="Y27">
        <v>120</v>
      </c>
      <c r="Z27">
        <v>350</v>
      </c>
      <c r="AA27" s="6">
        <v>0.92950073966042712</v>
      </c>
      <c r="AC27">
        <v>100</v>
      </c>
      <c r="AD27">
        <v>230</v>
      </c>
      <c r="AE27" s="6">
        <v>0.84157691251932787</v>
      </c>
    </row>
    <row r="28" spans="1:31">
      <c r="A28" s="11" t="s">
        <v>32</v>
      </c>
      <c r="B28">
        <v>0.64197530864197527</v>
      </c>
      <c r="C28">
        <v>8.3000000000000007</v>
      </c>
      <c r="D28">
        <v>8.31</v>
      </c>
      <c r="E28">
        <v>4311.2143999999998</v>
      </c>
      <c r="F28">
        <v>5264.3446999999996</v>
      </c>
      <c r="G28">
        <v>711.44293000000005</v>
      </c>
      <c r="H28">
        <v>2.3183744000000002</v>
      </c>
      <c r="I28">
        <v>8.3090820000000001</v>
      </c>
      <c r="J28">
        <v>220</v>
      </c>
      <c r="K28">
        <v>70</v>
      </c>
      <c r="L28">
        <v>160</v>
      </c>
      <c r="M28">
        <v>520</v>
      </c>
      <c r="N28">
        <v>370</v>
      </c>
      <c r="O28">
        <v>310</v>
      </c>
      <c r="P28" s="13">
        <v>0.60463165569780319</v>
      </c>
      <c r="Q28" s="13">
        <v>0.47185184525873414</v>
      </c>
      <c r="R28" s="13">
        <v>0.16104150393912661</v>
      </c>
      <c r="S28">
        <v>9.856459330143541E-2</v>
      </c>
      <c r="T28">
        <v>9.856459330143541E-2</v>
      </c>
      <c r="U28">
        <v>2.7532467532467533</v>
      </c>
      <c r="V28">
        <v>0.70588235294117652</v>
      </c>
      <c r="W28">
        <v>9.8286290322580641E-2</v>
      </c>
      <c r="Y28">
        <v>50</v>
      </c>
      <c r="Z28">
        <v>270</v>
      </c>
      <c r="AA28" s="6">
        <v>0.92955286450443408</v>
      </c>
      <c r="AC28">
        <v>120</v>
      </c>
      <c r="AD28">
        <v>350</v>
      </c>
      <c r="AE28" s="6">
        <v>0.94877026701209999</v>
      </c>
    </row>
    <row r="29" spans="1:31">
      <c r="A29" s="11" t="s">
        <v>37</v>
      </c>
      <c r="B29">
        <v>0.67901234567901236</v>
      </c>
      <c r="C29">
        <v>8.34</v>
      </c>
      <c r="D29">
        <v>8.32</v>
      </c>
      <c r="E29">
        <v>4075.8004999999998</v>
      </c>
      <c r="F29">
        <v>5454.0556999999999</v>
      </c>
      <c r="G29">
        <v>621.72082999999998</v>
      </c>
      <c r="H29">
        <v>3.7181983000000001</v>
      </c>
      <c r="I29">
        <v>8.2944335999999996</v>
      </c>
      <c r="J29">
        <v>160</v>
      </c>
      <c r="K29">
        <v>0</v>
      </c>
      <c r="L29">
        <v>170</v>
      </c>
      <c r="M29">
        <v>320</v>
      </c>
      <c r="N29">
        <v>180</v>
      </c>
      <c r="O29">
        <v>510</v>
      </c>
      <c r="P29" s="13">
        <v>0.9808955227359607</v>
      </c>
      <c r="Q29" s="13">
        <v>0.81955676004387679</v>
      </c>
      <c r="R29" s="13">
        <v>0.7902593490369284</v>
      </c>
      <c r="S29">
        <v>0.72822966507177034</v>
      </c>
      <c r="T29">
        <v>0.72822966507177034</v>
      </c>
      <c r="U29">
        <v>0.7142857142857143</v>
      </c>
      <c r="V29">
        <v>1.3529411764705883</v>
      </c>
      <c r="W29">
        <v>9.1733870967741937E-2</v>
      </c>
      <c r="Y29">
        <v>110</v>
      </c>
      <c r="Z29">
        <v>180</v>
      </c>
      <c r="AA29" s="6">
        <v>0.95957184642914017</v>
      </c>
      <c r="AC29">
        <v>0</v>
      </c>
      <c r="AD29">
        <v>170</v>
      </c>
      <c r="AE29" s="6">
        <v>0.9808955227359607</v>
      </c>
    </row>
    <row r="30" spans="1:31">
      <c r="A30" s="11" t="s">
        <v>25</v>
      </c>
      <c r="B30">
        <v>0.79012345679012341</v>
      </c>
      <c r="C30">
        <v>8.9600000000000009</v>
      </c>
      <c r="D30">
        <v>8.57</v>
      </c>
      <c r="E30">
        <v>4026.5942</v>
      </c>
      <c r="F30">
        <v>5162.3076000000001</v>
      </c>
      <c r="G30">
        <v>657.55016999999998</v>
      </c>
      <c r="H30">
        <v>5.5635418999999997</v>
      </c>
      <c r="I30">
        <v>9.1733398000000008</v>
      </c>
      <c r="J30">
        <v>170</v>
      </c>
      <c r="K30">
        <v>110</v>
      </c>
      <c r="L30">
        <v>180</v>
      </c>
      <c r="M30">
        <v>280</v>
      </c>
      <c r="N30">
        <v>300</v>
      </c>
      <c r="O30">
        <v>580</v>
      </c>
      <c r="P30" s="13">
        <v>0.58161185041021635</v>
      </c>
      <c r="Q30" s="13">
        <v>0.75894157938798756</v>
      </c>
      <c r="R30" s="13">
        <v>0.95957184642914017</v>
      </c>
      <c r="S30">
        <v>0.69186602870813396</v>
      </c>
      <c r="T30">
        <v>0.69186602870813396</v>
      </c>
      <c r="U30">
        <v>0.77922077922077926</v>
      </c>
      <c r="V30">
        <v>2.0588235294117645</v>
      </c>
      <c r="W30">
        <v>0.58870967741935487</v>
      </c>
      <c r="Y30">
        <v>90</v>
      </c>
      <c r="Z30">
        <v>220</v>
      </c>
      <c r="AA30" s="6">
        <v>0.97123161265809044</v>
      </c>
      <c r="AC30">
        <v>130</v>
      </c>
      <c r="AD30">
        <v>280</v>
      </c>
      <c r="AE30" s="6">
        <v>1</v>
      </c>
    </row>
    <row r="31" spans="1:31">
      <c r="A31" s="11" t="s">
        <v>72</v>
      </c>
      <c r="B31">
        <v>0.81481481481481477</v>
      </c>
      <c r="C31">
        <v>9.43</v>
      </c>
      <c r="D31">
        <v>8.82</v>
      </c>
      <c r="E31">
        <v>4247.6772000000001</v>
      </c>
      <c r="F31">
        <v>5348.0219999999999</v>
      </c>
      <c r="G31">
        <v>266.48773</v>
      </c>
      <c r="H31">
        <v>10.022541</v>
      </c>
      <c r="I31">
        <v>9.7153320000000001</v>
      </c>
      <c r="J31">
        <v>160</v>
      </c>
      <c r="K31">
        <v>0</v>
      </c>
      <c r="L31">
        <v>420</v>
      </c>
      <c r="M31">
        <v>380</v>
      </c>
      <c r="N31">
        <v>100</v>
      </c>
      <c r="O31">
        <v>720</v>
      </c>
      <c r="P31" s="13">
        <v>0.7125801091731937</v>
      </c>
      <c r="Q31" s="13">
        <v>0.44820251487781482</v>
      </c>
      <c r="R31" s="13">
        <v>0.91382400839962941</v>
      </c>
      <c r="S31">
        <v>1.0287081339712918</v>
      </c>
      <c r="T31">
        <v>1.0287081339712918</v>
      </c>
      <c r="U31">
        <v>23.051948051948052</v>
      </c>
      <c r="V31">
        <v>9.5294117647058822</v>
      </c>
      <c r="W31">
        <v>2.0151209677419355</v>
      </c>
      <c r="Y31">
        <v>130</v>
      </c>
      <c r="Z31">
        <v>280</v>
      </c>
      <c r="AA31" s="6">
        <v>1</v>
      </c>
      <c r="AC31">
        <v>90</v>
      </c>
      <c r="AD31">
        <v>220</v>
      </c>
      <c r="AE31" s="6">
        <v>1.1385461177461067</v>
      </c>
    </row>
    <row r="32" spans="1:31">
      <c r="A32" s="11" t="s">
        <v>38</v>
      </c>
      <c r="B32">
        <v>0.93827160493827155</v>
      </c>
      <c r="C32">
        <v>9.3000000000000007</v>
      </c>
      <c r="D32">
        <v>8.76</v>
      </c>
      <c r="E32">
        <v>4021.4729000000002</v>
      </c>
      <c r="F32">
        <v>5486.3353999999999</v>
      </c>
      <c r="G32">
        <v>388.23446999999999</v>
      </c>
      <c r="H32">
        <v>7.8264885</v>
      </c>
      <c r="I32">
        <v>9.6127929999999999</v>
      </c>
      <c r="J32">
        <v>270</v>
      </c>
      <c r="K32">
        <v>90</v>
      </c>
      <c r="L32">
        <v>220</v>
      </c>
      <c r="M32">
        <v>420</v>
      </c>
      <c r="N32">
        <v>230</v>
      </c>
      <c r="O32">
        <v>610</v>
      </c>
      <c r="P32" s="13">
        <v>1.1385461177461067</v>
      </c>
      <c r="Q32" s="13">
        <v>1.2822359181245286</v>
      </c>
      <c r="R32" s="13">
        <v>0.97123161265809044</v>
      </c>
      <c r="U32">
        <v>14.454545454545455</v>
      </c>
      <c r="V32">
        <v>13.176470588235293</v>
      </c>
      <c r="Y32">
        <v>200</v>
      </c>
      <c r="Z32">
        <v>110</v>
      </c>
      <c r="AA32" s="6"/>
      <c r="AC32">
        <v>200</v>
      </c>
      <c r="AD32">
        <v>110</v>
      </c>
      <c r="AE32" s="9"/>
    </row>
    <row r="33" spans="1:31">
      <c r="A33" s="11" t="s">
        <v>26</v>
      </c>
      <c r="B33">
        <v>1</v>
      </c>
      <c r="C33">
        <v>8.8000000000000007</v>
      </c>
      <c r="D33">
        <v>8.49</v>
      </c>
      <c r="E33">
        <v>4264.8760000000002</v>
      </c>
      <c r="F33">
        <v>5818.1845999999996</v>
      </c>
      <c r="G33">
        <v>300.33481</v>
      </c>
      <c r="H33">
        <v>4.7378482999999996</v>
      </c>
      <c r="I33">
        <v>8.8217773000000008</v>
      </c>
      <c r="J33">
        <v>320</v>
      </c>
      <c r="K33">
        <v>130</v>
      </c>
      <c r="L33">
        <v>280</v>
      </c>
      <c r="M33">
        <v>520</v>
      </c>
      <c r="N33">
        <v>400</v>
      </c>
      <c r="O33">
        <v>530</v>
      </c>
      <c r="P33" s="13">
        <v>1</v>
      </c>
      <c r="Q33" s="13">
        <v>1</v>
      </c>
      <c r="R33" s="13">
        <v>1</v>
      </c>
      <c r="S33">
        <v>1.1904306220095693</v>
      </c>
      <c r="T33">
        <v>1.1904306220095693</v>
      </c>
      <c r="U33">
        <v>1</v>
      </c>
      <c r="V33">
        <v>1</v>
      </c>
      <c r="W33">
        <v>1</v>
      </c>
      <c r="Y33">
        <v>40</v>
      </c>
      <c r="Z33">
        <v>250</v>
      </c>
      <c r="AA33" s="6"/>
      <c r="AC33">
        <v>40</v>
      </c>
      <c r="AD33">
        <v>250</v>
      </c>
      <c r="AE33" s="6"/>
    </row>
  </sheetData>
  <sortState xmlns:xlrd2="http://schemas.microsoft.com/office/spreadsheetml/2017/richdata2" ref="AC2:AE33">
    <sortCondition ref="AE2:AE3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3D78A-F107-415A-BACF-81480582D1F7}">
  <dimension ref="A2:L8"/>
  <sheetViews>
    <sheetView topLeftCell="E7" workbookViewId="0">
      <selection activeCell="O27" sqref="O27"/>
    </sheetView>
  </sheetViews>
  <sheetFormatPr defaultRowHeight="14.4"/>
  <sheetData>
    <row r="2" spans="1:12">
      <c r="B2" t="s">
        <v>105</v>
      </c>
      <c r="C2" t="s">
        <v>106</v>
      </c>
      <c r="D2" t="s">
        <v>107</v>
      </c>
      <c r="E2" t="s">
        <v>100</v>
      </c>
      <c r="H2" t="s">
        <v>102</v>
      </c>
      <c r="I2" t="s">
        <v>103</v>
      </c>
      <c r="J2" t="s">
        <v>104</v>
      </c>
      <c r="K2" t="s">
        <v>101</v>
      </c>
    </row>
    <row r="4" spans="1:12" ht="28.8">
      <c r="A4" s="14" t="s">
        <v>97</v>
      </c>
      <c r="B4">
        <v>17</v>
      </c>
      <c r="C4">
        <v>33</v>
      </c>
      <c r="D4">
        <v>31</v>
      </c>
      <c r="E4">
        <f>AVERAGE(B4:D4)</f>
        <v>27</v>
      </c>
      <c r="F4">
        <f>STDEV(B4:D4)</f>
        <v>8.717797887081348</v>
      </c>
      <c r="H4">
        <v>1.845</v>
      </c>
      <c r="I4">
        <v>1.4339999999999999</v>
      </c>
      <c r="J4">
        <v>1.7150000000000001</v>
      </c>
      <c r="K4">
        <f>AVERAGE(H4:J4)</f>
        <v>1.6646666666666665</v>
      </c>
      <c r="L4">
        <f>STDEV(H4:J4)</f>
        <v>0.21007220980732857</v>
      </c>
    </row>
    <row r="6" spans="1:12">
      <c r="B6">
        <v>6153</v>
      </c>
      <c r="C6">
        <v>6153</v>
      </c>
      <c r="D6">
        <v>7041</v>
      </c>
      <c r="E6">
        <f>AVERAGE(B6:D6)</f>
        <v>6449</v>
      </c>
      <c r="F6">
        <f>STDEV(B6:D6)</f>
        <v>512.68703904038773</v>
      </c>
      <c r="H6">
        <v>1.9359999999999999</v>
      </c>
      <c r="I6">
        <v>1.4970000000000001</v>
      </c>
      <c r="J6">
        <v>1.7669999999999999</v>
      </c>
      <c r="K6">
        <f t="shared" ref="K6" si="0">AVERAGE(H6:J6)</f>
        <v>1.7333333333333332</v>
      </c>
      <c r="L6">
        <f>STDEV(H6:J6)</f>
        <v>0.22142794162737295</v>
      </c>
    </row>
    <row r="7" spans="1:12" ht="43.2">
      <c r="A7" s="14" t="s">
        <v>96</v>
      </c>
    </row>
    <row r="8" spans="1:12">
      <c r="A8" t="s">
        <v>95</v>
      </c>
      <c r="B8">
        <f>B6/B4</f>
        <v>361.94117647058823</v>
      </c>
      <c r="C8">
        <f t="shared" ref="C8:D8" si="1">C6/C4</f>
        <v>186.45454545454547</v>
      </c>
      <c r="D8">
        <f t="shared" si="1"/>
        <v>227.12903225806451</v>
      </c>
      <c r="E8">
        <f>AVERAGE(B8:D8)</f>
        <v>258.50825139439939</v>
      </c>
      <c r="F8">
        <f>STDEV(B8:D8)</f>
        <v>91.855217388805855</v>
      </c>
      <c r="H8">
        <f>H6/H4</f>
        <v>1.0493224932249323</v>
      </c>
      <c r="I8">
        <f t="shared" ref="I8:J8" si="2">I6/I4</f>
        <v>1.0439330543933056</v>
      </c>
      <c r="J8">
        <f t="shared" si="2"/>
        <v>1.0303206997084546</v>
      </c>
      <c r="K8">
        <f>AVERAGE(H8:J8)</f>
        <v>1.0411920824422307</v>
      </c>
      <c r="L8">
        <f>STDEV(H8:J8)</f>
        <v>9.7929431039982719E-3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SMP Loading Profile</vt:lpstr>
      <vt:lpstr>SMP Dilutions</vt:lpstr>
      <vt:lpstr>Reagents - Corr Assays</vt:lpstr>
      <vt:lpstr>Reagents - Corr mAb Props</vt:lpstr>
      <vt:lpstr>Signal to Background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2020-07-23T20:51:53Z</dcterms:created>
  <dcterms:modified xsi:type="dcterms:W3CDTF">2020-10-25T20:10:26Z</dcterms:modified>
</cp:coreProperties>
</file>