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3.20_pfizer_brd\"/>
    </mc:Choice>
  </mc:AlternateContent>
  <xr:revisionPtr revIDLastSave="0" documentId="13_ncr:1_{0AEE3099-1B64-4F77-9E08-6AFF7208DC2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1.23.20_BRD_enzyme_bead_boco.el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F2" i="2" s="1"/>
  <c r="G2" i="2" s="1"/>
  <c r="H2" i="2" s="1"/>
  <c r="I2" i="2" s="1"/>
  <c r="J2" i="2" s="1"/>
  <c r="K2" i="2" s="1"/>
  <c r="C2" i="2"/>
  <c r="H3" i="3"/>
  <c r="I3" i="3" s="1"/>
  <c r="J3" i="3" s="1"/>
  <c r="K3" i="3" s="1"/>
  <c r="L3" i="3" s="1"/>
  <c r="M3" i="3" s="1"/>
  <c r="N3" i="3" s="1"/>
  <c r="O3" i="3" s="1"/>
  <c r="G3" i="3"/>
  <c r="H14" i="3"/>
  <c r="I14" i="3" s="1"/>
  <c r="J14" i="3" s="1"/>
  <c r="K14" i="3" s="1"/>
  <c r="L14" i="3" s="1"/>
  <c r="M14" i="3" s="1"/>
  <c r="N14" i="3" s="1"/>
  <c r="O14" i="3" s="1"/>
  <c r="G14" i="3"/>
  <c r="H25" i="3"/>
  <c r="I25" i="3" s="1"/>
  <c r="J25" i="3" s="1"/>
  <c r="K25" i="3" s="1"/>
  <c r="L25" i="3" s="1"/>
  <c r="M25" i="3" s="1"/>
  <c r="N25" i="3" s="1"/>
  <c r="O25" i="3" s="1"/>
  <c r="G25" i="3"/>
  <c r="G37" i="3"/>
  <c r="H37" i="3" s="1"/>
  <c r="I37" i="3" s="1"/>
  <c r="J37" i="3" s="1"/>
  <c r="K37" i="3" s="1"/>
  <c r="L37" i="3" s="1"/>
  <c r="M37" i="3" s="1"/>
  <c r="N37" i="3" s="1"/>
  <c r="O37" i="3" s="1"/>
  <c r="F33" i="3"/>
  <c r="F28" i="3"/>
  <c r="F44" i="3"/>
  <c r="G44" i="3"/>
  <c r="H44" i="3"/>
  <c r="I44" i="3"/>
  <c r="J44" i="3"/>
  <c r="K44" i="3"/>
  <c r="L44" i="3"/>
  <c r="M44" i="3"/>
  <c r="N44" i="3"/>
  <c r="O44" i="3"/>
  <c r="P44" i="3"/>
  <c r="Q44" i="3"/>
  <c r="F45" i="3"/>
  <c r="G45" i="3"/>
  <c r="H45" i="3"/>
  <c r="I45" i="3"/>
  <c r="J45" i="3"/>
  <c r="K45" i="3"/>
  <c r="L45" i="3"/>
  <c r="M45" i="3"/>
  <c r="N45" i="3"/>
  <c r="O45" i="3"/>
  <c r="P45" i="3"/>
  <c r="Q45" i="3"/>
  <c r="G43" i="3"/>
  <c r="H43" i="3"/>
  <c r="I43" i="3"/>
  <c r="J43" i="3"/>
  <c r="K43" i="3"/>
  <c r="L43" i="3"/>
  <c r="M43" i="3"/>
  <c r="N43" i="3"/>
  <c r="O43" i="3"/>
  <c r="P43" i="3"/>
  <c r="Q43" i="3"/>
  <c r="F43" i="3"/>
  <c r="F39" i="3"/>
  <c r="G39" i="3"/>
  <c r="H39" i="3"/>
  <c r="I39" i="3"/>
  <c r="J39" i="3"/>
  <c r="K39" i="3"/>
  <c r="L39" i="3"/>
  <c r="M39" i="3"/>
  <c r="N39" i="3"/>
  <c r="O39" i="3"/>
  <c r="P39" i="3"/>
  <c r="Q39" i="3"/>
  <c r="F40" i="3"/>
  <c r="G40" i="3"/>
  <c r="H40" i="3"/>
  <c r="I40" i="3"/>
  <c r="J40" i="3"/>
  <c r="K40" i="3"/>
  <c r="L40" i="3"/>
  <c r="M40" i="3"/>
  <c r="N40" i="3"/>
  <c r="O40" i="3"/>
  <c r="P40" i="3"/>
  <c r="Q40" i="3"/>
  <c r="G38" i="3"/>
  <c r="H38" i="3"/>
  <c r="I38" i="3"/>
  <c r="J38" i="3"/>
  <c r="K38" i="3"/>
  <c r="L38" i="3"/>
  <c r="M38" i="3"/>
  <c r="N38" i="3"/>
  <c r="O38" i="3"/>
  <c r="P38" i="3"/>
  <c r="Q38" i="3"/>
  <c r="F38" i="3"/>
  <c r="H42" i="3"/>
  <c r="I42" i="3" s="1"/>
  <c r="J42" i="3" s="1"/>
  <c r="K42" i="3" s="1"/>
  <c r="L42" i="3" s="1"/>
  <c r="M42" i="3" s="1"/>
  <c r="N42" i="3" s="1"/>
  <c r="O42" i="3" s="1"/>
  <c r="G42" i="3"/>
  <c r="G8" i="3"/>
  <c r="H8" i="3" s="1"/>
  <c r="I8" i="3" s="1"/>
  <c r="J8" i="3" s="1"/>
  <c r="K8" i="3" s="1"/>
  <c r="L8" i="3" s="1"/>
  <c r="M8" i="3" s="1"/>
  <c r="N8" i="3" s="1"/>
  <c r="O8" i="3" s="1"/>
  <c r="G31" i="3"/>
  <c r="H31" i="3"/>
  <c r="I31" i="3"/>
  <c r="J31" i="3"/>
  <c r="K31" i="3"/>
  <c r="L31" i="3"/>
  <c r="M31" i="3"/>
  <c r="N31" i="3"/>
  <c r="O31" i="3"/>
  <c r="P31" i="3"/>
  <c r="Q31" i="3"/>
  <c r="G32" i="3"/>
  <c r="H32" i="3"/>
  <c r="I32" i="3"/>
  <c r="J32" i="3"/>
  <c r="K32" i="3"/>
  <c r="L32" i="3"/>
  <c r="M32" i="3"/>
  <c r="N32" i="3"/>
  <c r="O32" i="3"/>
  <c r="P32" i="3"/>
  <c r="Q32" i="3"/>
  <c r="G33" i="3"/>
  <c r="H33" i="3"/>
  <c r="I33" i="3"/>
  <c r="J33" i="3"/>
  <c r="K33" i="3"/>
  <c r="L33" i="3"/>
  <c r="M33" i="3"/>
  <c r="N33" i="3"/>
  <c r="O33" i="3"/>
  <c r="P33" i="3"/>
  <c r="Q33" i="3"/>
  <c r="F32" i="3"/>
  <c r="F31" i="3"/>
  <c r="G26" i="3"/>
  <c r="H26" i="3"/>
  <c r="I26" i="3"/>
  <c r="J26" i="3"/>
  <c r="K26" i="3"/>
  <c r="L26" i="3"/>
  <c r="M26" i="3"/>
  <c r="N26" i="3"/>
  <c r="O26" i="3"/>
  <c r="P26" i="3"/>
  <c r="Q26" i="3"/>
  <c r="G27" i="3"/>
  <c r="H27" i="3"/>
  <c r="I27" i="3"/>
  <c r="J27" i="3"/>
  <c r="K27" i="3"/>
  <c r="L27" i="3"/>
  <c r="M27" i="3"/>
  <c r="N27" i="3"/>
  <c r="O27" i="3"/>
  <c r="P27" i="3"/>
  <c r="Q27" i="3"/>
  <c r="G28" i="3"/>
  <c r="H28" i="3"/>
  <c r="I28" i="3"/>
  <c r="J28" i="3"/>
  <c r="K28" i="3"/>
  <c r="L28" i="3"/>
  <c r="M28" i="3"/>
  <c r="N28" i="3"/>
  <c r="O28" i="3"/>
  <c r="P28" i="3"/>
  <c r="Q28" i="3"/>
  <c r="F27" i="3"/>
  <c r="F26" i="3"/>
  <c r="G30" i="3"/>
  <c r="H30" i="3" s="1"/>
  <c r="I30" i="3" s="1"/>
  <c r="J30" i="3" s="1"/>
  <c r="K30" i="3" s="1"/>
  <c r="L30" i="3" s="1"/>
  <c r="M30" i="3" s="1"/>
  <c r="N30" i="3" s="1"/>
  <c r="O30" i="3" s="1"/>
  <c r="G19" i="3"/>
  <c r="H19" i="3" s="1"/>
  <c r="I19" i="3" s="1"/>
  <c r="J19" i="3" s="1"/>
  <c r="K19" i="3" s="1"/>
  <c r="L19" i="3" s="1"/>
  <c r="M19" i="3" s="1"/>
  <c r="N19" i="3" s="1"/>
  <c r="O19" i="3" s="1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B17" i="2"/>
  <c r="B16" i="2"/>
  <c r="B1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L7" i="2"/>
  <c r="M7" i="2"/>
  <c r="C8" i="2"/>
  <c r="D8" i="2"/>
  <c r="E8" i="2"/>
  <c r="F8" i="2"/>
  <c r="G8" i="2"/>
  <c r="H8" i="2"/>
  <c r="I8" i="2"/>
  <c r="J8" i="2"/>
  <c r="K8" i="2"/>
  <c r="L8" i="2"/>
  <c r="M8" i="2"/>
  <c r="B8" i="2"/>
  <c r="B7" i="2"/>
  <c r="B6" i="2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3" i="1"/>
</calcChain>
</file>

<file path=xl/sharedStrings.xml><?xml version="1.0" encoding="utf-8"?>
<sst xmlns="http://schemas.openxmlformats.org/spreadsheetml/2006/main" count="203" uniqueCount="91">
  <si>
    <t>1.23.20_BRD_enzyme_bead_boco.elot.emi</t>
  </si>
  <si>
    <t>Well ID</t>
  </si>
  <si>
    <t>Sample Name</t>
  </si>
  <si>
    <t>R2_Count</t>
  </si>
  <si>
    <t>R2_Mean X</t>
  </si>
  <si>
    <t>R2_Mean Y</t>
  </si>
  <si>
    <t>R2_%Total</t>
  </si>
  <si>
    <t>R2_%Plot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</si>
  <si>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</si>
  <si>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</si>
  <si>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</si>
  <si>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</si>
  <si>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</si>
  <si>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</si>
  <si>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</si>
  <si>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</si>
  <si>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</si>
  <si>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</si>
  <si>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</si>
  <si>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</si>
  <si>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</si>
  <si>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</si>
  <si>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</si>
  <si>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</si>
  <si>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</si>
  <si>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</si>
  <si>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</si>
  <si>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</si>
  <si>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</si>
  <si>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</si>
  <si>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</si>
  <si>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</si>
  <si>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</si>
  <si>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</si>
  <si>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</si>
  <si>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</si>
  <si>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</si>
  <si>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</si>
  <si>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</si>
  <si>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</si>
  <si>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</si>
  <si>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</si>
  <si>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</si>
  <si>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</si>
  <si>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</si>
  <si>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</si>
  <si>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</si>
  <si>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</si>
  <si>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</si>
  <si>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</si>
  <si>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</si>
  <si>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</si>
  <si>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</si>
  <si>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</si>
  <si>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</si>
  <si>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</si>
  <si>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</si>
  <si>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</si>
  <si>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</si>
  <si>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</si>
  <si>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</si>
  <si>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</si>
  <si>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</si>
  <si>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</si>
  <si>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</si>
  <si>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</si>
  <si>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</si>
  <si>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</si>
  <si>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</si>
  <si>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</si>
  <si>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</si>
  <si>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</si>
  <si>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</si>
  <si>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</si>
  <si>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</si>
  <si>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</si>
  <si>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</si>
  <si>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</si>
  <si>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</si>
  <si>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</si>
  <si>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Boco</t>
  </si>
  <si>
    <t>Elot</t>
  </si>
  <si>
    <t>Emi</t>
  </si>
  <si>
    <t>Boco-Sub</t>
  </si>
  <si>
    <t>Elot-Sub</t>
  </si>
  <si>
    <t>Emi-Sub</t>
  </si>
  <si>
    <t>LPL</t>
  </si>
  <si>
    <t>PLBL</t>
  </si>
  <si>
    <t>Enzyme</t>
  </si>
  <si>
    <t>Display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</si>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</sst>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Enzyme</a:t>
            </a:r>
            <a:r>
              <a:rPr lang="en-US" sz="1800" baseline="0"/>
              <a:t> Association MFI/Loading </a:t>
            </a:r>
            <a:r>
              <a:rPr lang="en-US" sz="1600" baseline="0"/>
              <a:t>MFI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Sheet1!$B$2:$M$2</c:f>
              <c:numCache>
                <c:formatCode>General</c:formatCode>
                <c:ptCount val="12"/>
                <c:pt idx="0">
                  <c:v>300</c:v>
                </c:pt>
                <c:pt idx="1">
                  <c:v>30</c:v>
                </c:pt>
                <c:pt idx="2">
                  <c:v>3</c:v>
                </c:pt>
                <c:pt idx="3">
                  <c:v>0.30000000000000004</c:v>
                </c:pt>
                <c:pt idx="4">
                  <c:v>3.0000000000000006E-2</c:v>
                </c:pt>
                <c:pt idx="5">
                  <c:v>3.0000000000000009E-3</c:v>
                </c:pt>
                <c:pt idx="6">
                  <c:v>3.0000000000000014E-4</c:v>
                </c:pt>
                <c:pt idx="7">
                  <c:v>3.0000000000000014E-5</c:v>
                </c:pt>
                <c:pt idx="8">
                  <c:v>3.0000000000000018E-6</c:v>
                </c:pt>
                <c:pt idx="9">
                  <c:v>3.000000000000002E-7</c:v>
                </c:pt>
                <c:pt idx="10">
                  <c:v>2.9999999999999997E-8</c:v>
                </c:pt>
                <c:pt idx="11">
                  <c:v>0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3.4003632218882078</c:v>
                </c:pt>
                <c:pt idx="1">
                  <c:v>0.45151751813671581</c:v>
                </c:pt>
                <c:pt idx="2">
                  <c:v>0.34571350586732974</c:v>
                </c:pt>
                <c:pt idx="3">
                  <c:v>0.20589316302577593</c:v>
                </c:pt>
                <c:pt idx="4">
                  <c:v>8.5283030614495936E-2</c:v>
                </c:pt>
                <c:pt idx="5">
                  <c:v>2.3080295533991879E-2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5-41DD-8216-1E2EA767572B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300</c:v>
                </c:pt>
                <c:pt idx="1">
                  <c:v>30</c:v>
                </c:pt>
                <c:pt idx="2">
                  <c:v>3</c:v>
                </c:pt>
                <c:pt idx="3">
                  <c:v>0.30000000000000004</c:v>
                </c:pt>
                <c:pt idx="4">
                  <c:v>3.0000000000000006E-2</c:v>
                </c:pt>
                <c:pt idx="5">
                  <c:v>3.0000000000000009E-3</c:v>
                </c:pt>
                <c:pt idx="6">
                  <c:v>3.0000000000000014E-4</c:v>
                </c:pt>
                <c:pt idx="7">
                  <c:v>3.0000000000000014E-5</c:v>
                </c:pt>
                <c:pt idx="8">
                  <c:v>3.0000000000000018E-6</c:v>
                </c:pt>
                <c:pt idx="9">
                  <c:v>3.000000000000002E-7</c:v>
                </c:pt>
                <c:pt idx="10">
                  <c:v>3.0000000000000024E-8</c:v>
                </c:pt>
              </c:numCache>
            </c:numRef>
          </c:xVal>
          <c:yVal>
            <c:numRef>
              <c:f>Sheet1!$B$15:$H$15</c:f>
              <c:numCache>
                <c:formatCode>General</c:formatCode>
                <c:ptCount val="7"/>
                <c:pt idx="0">
                  <c:v>4.5968026912333437</c:v>
                </c:pt>
                <c:pt idx="1">
                  <c:v>0.60971398143234157</c:v>
                </c:pt>
                <c:pt idx="2">
                  <c:v>5.1444456831365698E-2</c:v>
                </c:pt>
                <c:pt idx="3">
                  <c:v>1.2289731145895738E-2</c:v>
                </c:pt>
                <c:pt idx="4">
                  <c:v>2.1399680374606295E-2</c:v>
                </c:pt>
                <c:pt idx="5">
                  <c:v>8.2415960483433193E-3</c:v>
                </c:pt>
                <c:pt idx="6">
                  <c:v>2.7280084433954077E-3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A5-41DD-8216-1E2EA767572B}"/>
            </c:ext>
          </c:extLst>
        </c:ser>
        <c:ser>
          <c:idx val="1"/>
          <c:order val="2"/>
          <c:tx>
            <c:v>LPL - Elot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Sheet1!$B$2:$M$2</c:f>
              <c:numCache>
                <c:formatCode>General</c:formatCode>
                <c:ptCount val="12"/>
                <c:pt idx="0">
                  <c:v>300</c:v>
                </c:pt>
                <c:pt idx="1">
                  <c:v>30</c:v>
                </c:pt>
                <c:pt idx="2">
                  <c:v>3</c:v>
                </c:pt>
                <c:pt idx="3">
                  <c:v>0.30000000000000004</c:v>
                </c:pt>
                <c:pt idx="4">
                  <c:v>3.0000000000000006E-2</c:v>
                </c:pt>
                <c:pt idx="5">
                  <c:v>3.0000000000000009E-3</c:v>
                </c:pt>
                <c:pt idx="6">
                  <c:v>3.0000000000000014E-4</c:v>
                </c:pt>
                <c:pt idx="7">
                  <c:v>3.0000000000000014E-5</c:v>
                </c:pt>
                <c:pt idx="8">
                  <c:v>3.0000000000000018E-6</c:v>
                </c:pt>
                <c:pt idx="9">
                  <c:v>3.000000000000002E-7</c:v>
                </c:pt>
                <c:pt idx="10">
                  <c:v>2.9999999999999997E-8</c:v>
                </c:pt>
                <c:pt idx="11">
                  <c:v>0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2.0507742031135159E-2</c:v>
                </c:pt>
                <c:pt idx="1">
                  <c:v>3.3425048110588777E-3</c:v>
                </c:pt>
                <c:pt idx="2">
                  <c:v>1.7924127905052545E-2</c:v>
                </c:pt>
                <c:pt idx="3">
                  <c:v>1.3555535410045266E-3</c:v>
                </c:pt>
                <c:pt idx="4">
                  <c:v>-4.252351012713762E-4</c:v>
                </c:pt>
                <c:pt idx="5">
                  <c:v>4.2989663371996965E-4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A5-41DD-8216-1E2EA767572B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8575">
                <a:solidFill>
                  <a:schemeClr val="accent5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300</c:v>
                </c:pt>
                <c:pt idx="1">
                  <c:v>30</c:v>
                </c:pt>
                <c:pt idx="2">
                  <c:v>3</c:v>
                </c:pt>
                <c:pt idx="3">
                  <c:v>0.30000000000000004</c:v>
                </c:pt>
                <c:pt idx="4">
                  <c:v>3.0000000000000006E-2</c:v>
                </c:pt>
                <c:pt idx="5">
                  <c:v>3.0000000000000009E-3</c:v>
                </c:pt>
                <c:pt idx="6">
                  <c:v>3.0000000000000014E-4</c:v>
                </c:pt>
                <c:pt idx="7">
                  <c:v>3.0000000000000014E-5</c:v>
                </c:pt>
                <c:pt idx="8">
                  <c:v>3.0000000000000018E-6</c:v>
                </c:pt>
                <c:pt idx="9">
                  <c:v>3.000000000000002E-7</c:v>
                </c:pt>
                <c:pt idx="10">
                  <c:v>3.0000000000000024E-8</c:v>
                </c:pt>
              </c:numCache>
            </c:numRef>
          </c:xVal>
          <c:yVal>
            <c:numRef>
              <c:f>Sheet1!$B$16:$H$16</c:f>
              <c:numCache>
                <c:formatCode>General</c:formatCode>
                <c:ptCount val="7"/>
                <c:pt idx="0">
                  <c:v>2.8083005159702107E-3</c:v>
                </c:pt>
                <c:pt idx="1">
                  <c:v>6.072789372428021E-3</c:v>
                </c:pt>
                <c:pt idx="2">
                  <c:v>-5.7130006218881445E-3</c:v>
                </c:pt>
                <c:pt idx="3">
                  <c:v>-3.2878334045480968E-3</c:v>
                </c:pt>
                <c:pt idx="4">
                  <c:v>-4.4265953275081475E-3</c:v>
                </c:pt>
                <c:pt idx="5">
                  <c:v>-4.8467414117506769E-3</c:v>
                </c:pt>
                <c:pt idx="6">
                  <c:v>-3.6384893872119742E-3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A5-41DD-8216-1E2EA767572B}"/>
            </c:ext>
          </c:extLst>
        </c:ser>
        <c:ser>
          <c:idx val="2"/>
          <c:order val="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Sheet1!$B$2:$M$2</c:f>
              <c:numCache>
                <c:formatCode>General</c:formatCode>
                <c:ptCount val="12"/>
                <c:pt idx="0">
                  <c:v>300</c:v>
                </c:pt>
                <c:pt idx="1">
                  <c:v>30</c:v>
                </c:pt>
                <c:pt idx="2">
                  <c:v>3</c:v>
                </c:pt>
                <c:pt idx="3">
                  <c:v>0.30000000000000004</c:v>
                </c:pt>
                <c:pt idx="4">
                  <c:v>3.0000000000000006E-2</c:v>
                </c:pt>
                <c:pt idx="5">
                  <c:v>3.0000000000000009E-3</c:v>
                </c:pt>
                <c:pt idx="6">
                  <c:v>3.0000000000000014E-4</c:v>
                </c:pt>
                <c:pt idx="7">
                  <c:v>3.0000000000000014E-5</c:v>
                </c:pt>
                <c:pt idx="8">
                  <c:v>3.0000000000000018E-6</c:v>
                </c:pt>
                <c:pt idx="9">
                  <c:v>3.000000000000002E-7</c:v>
                </c:pt>
                <c:pt idx="10">
                  <c:v>2.9999999999999997E-8</c:v>
                </c:pt>
                <c:pt idx="11">
                  <c:v>0</c:v>
                </c:pt>
              </c:numCache>
            </c:numRef>
          </c:xVal>
          <c:yVal>
            <c:numRef>
              <c:f>Sheet1!$B$8:$G$8</c:f>
              <c:numCache>
                <c:formatCode>General</c:formatCode>
                <c:ptCount val="6"/>
                <c:pt idx="0">
                  <c:v>0.14132786171211809</c:v>
                </c:pt>
                <c:pt idx="1">
                  <c:v>-4.5604234719073301E-3</c:v>
                </c:pt>
                <c:pt idx="2">
                  <c:v>-2.860062085920885E-3</c:v>
                </c:pt>
                <c:pt idx="3">
                  <c:v>-7.2020646953065183E-3</c:v>
                </c:pt>
                <c:pt idx="4">
                  <c:v>-1.0376147908891051E-2</c:v>
                </c:pt>
                <c:pt idx="5">
                  <c:v>-8.9856264532864848E-3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A5-41DD-8216-1E2EA767572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8575">
                <a:solidFill>
                  <a:schemeClr val="accent6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300</c:v>
                </c:pt>
                <c:pt idx="1">
                  <c:v>30</c:v>
                </c:pt>
                <c:pt idx="2">
                  <c:v>3</c:v>
                </c:pt>
                <c:pt idx="3">
                  <c:v>0.30000000000000004</c:v>
                </c:pt>
                <c:pt idx="4">
                  <c:v>3.0000000000000006E-2</c:v>
                </c:pt>
                <c:pt idx="5">
                  <c:v>3.0000000000000009E-3</c:v>
                </c:pt>
                <c:pt idx="6">
                  <c:v>3.0000000000000014E-4</c:v>
                </c:pt>
                <c:pt idx="7">
                  <c:v>3.0000000000000014E-5</c:v>
                </c:pt>
                <c:pt idx="8">
                  <c:v>3.0000000000000018E-6</c:v>
                </c:pt>
                <c:pt idx="9">
                  <c:v>3.000000000000002E-7</c:v>
                </c:pt>
                <c:pt idx="10">
                  <c:v>3.0000000000000024E-8</c:v>
                </c:pt>
              </c:numCache>
            </c:numRef>
          </c:xVal>
          <c:yVal>
            <c:numRef>
              <c:f>Sheet1!$B$17:$H$17</c:f>
              <c:numCache>
                <c:formatCode>General</c:formatCode>
                <c:ptCount val="7"/>
                <c:pt idx="0">
                  <c:v>0.10932574496915036</c:v>
                </c:pt>
                <c:pt idx="1">
                  <c:v>-1.4861954499451831E-2</c:v>
                </c:pt>
                <c:pt idx="2">
                  <c:v>-1.6443653408934583E-2</c:v>
                </c:pt>
                <c:pt idx="3">
                  <c:v>-8.2538872035597607E-3</c:v>
                </c:pt>
                <c:pt idx="4">
                  <c:v>-7.9643236050789129E-3</c:v>
                </c:pt>
                <c:pt idx="5">
                  <c:v>-9.4069482183649009E-3</c:v>
                </c:pt>
                <c:pt idx="6">
                  <c:v>-7.516461504589185E-3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A5-41DD-8216-1E2EA7675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18600"/>
        <c:axId val="689118928"/>
      </c:scatterChart>
      <c:valAx>
        <c:axId val="689118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[enzyme]</a:t>
                </a:r>
                <a:r>
                  <a:rPr lang="en-US" sz="1200" baseline="0"/>
                  <a:t> nM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18928"/>
        <c:crosses val="autoZero"/>
        <c:crossBetween val="midCat"/>
      </c:valAx>
      <c:valAx>
        <c:axId val="689118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Binding MFI/Loading</a:t>
                </a:r>
                <a:r>
                  <a:rPr lang="en-US" sz="1200" baseline="0"/>
                  <a:t> MFI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18600"/>
        <c:crossesAt val="1.0000000000000004E-5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PLBL2 Enzyme Association MFI/Loading MFI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Boco-Sub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Sheet1!$B$11:$M$11</c:f>
              <c:numCache>
                <c:formatCode>General</c:formatCode>
                <c:ptCount val="12"/>
                <c:pt idx="0">
                  <c:v>300</c:v>
                </c:pt>
                <c:pt idx="1">
                  <c:v>30</c:v>
                </c:pt>
                <c:pt idx="2">
                  <c:v>3</c:v>
                </c:pt>
                <c:pt idx="3">
                  <c:v>0.30000000000000004</c:v>
                </c:pt>
                <c:pt idx="4">
                  <c:v>3.0000000000000006E-2</c:v>
                </c:pt>
                <c:pt idx="5">
                  <c:v>3.0000000000000009E-3</c:v>
                </c:pt>
                <c:pt idx="6">
                  <c:v>3.0000000000000014E-4</c:v>
                </c:pt>
                <c:pt idx="7">
                  <c:v>3.0000000000000014E-5</c:v>
                </c:pt>
                <c:pt idx="8">
                  <c:v>3.0000000000000018E-6</c:v>
                </c:pt>
                <c:pt idx="9">
                  <c:v>3.000000000000002E-7</c:v>
                </c:pt>
                <c:pt idx="10">
                  <c:v>3.0000000000000024E-8</c:v>
                </c:pt>
                <c:pt idx="11">
                  <c:v>0</c:v>
                </c:pt>
              </c:numCache>
            </c:numRef>
          </c:xVal>
          <c:yVal>
            <c:numRef>
              <c:f>Sheet1!$B$15:$M$15</c:f>
              <c:numCache>
                <c:formatCode>General</c:formatCode>
                <c:ptCount val="12"/>
                <c:pt idx="0">
                  <c:v>4.5968026912333437</c:v>
                </c:pt>
                <c:pt idx="1">
                  <c:v>0.60971398143234157</c:v>
                </c:pt>
                <c:pt idx="2">
                  <c:v>5.1444456831365698E-2</c:v>
                </c:pt>
                <c:pt idx="3">
                  <c:v>1.2289731145895738E-2</c:v>
                </c:pt>
                <c:pt idx="4">
                  <c:v>2.1399680374606295E-2</c:v>
                </c:pt>
                <c:pt idx="5">
                  <c:v>8.2415960483433193E-3</c:v>
                </c:pt>
                <c:pt idx="6">
                  <c:v>2.7280084433954077E-3</c:v>
                </c:pt>
                <c:pt idx="7">
                  <c:v>-1.2922996835751099E-3</c:v>
                </c:pt>
                <c:pt idx="8">
                  <c:v>2.2224653959233565E-3</c:v>
                </c:pt>
                <c:pt idx="9">
                  <c:v>1.8249159470759835E-3</c:v>
                </c:pt>
                <c:pt idx="10">
                  <c:v>1.5706542389090722E-2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9-4F3D-957F-1DF1CF0B40AB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Elot-Sub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Sheet1!$B$11:$M$11</c:f>
              <c:numCache>
                <c:formatCode>General</c:formatCode>
                <c:ptCount val="12"/>
                <c:pt idx="0">
                  <c:v>300</c:v>
                </c:pt>
                <c:pt idx="1">
                  <c:v>30</c:v>
                </c:pt>
                <c:pt idx="2">
                  <c:v>3</c:v>
                </c:pt>
                <c:pt idx="3">
                  <c:v>0.30000000000000004</c:v>
                </c:pt>
                <c:pt idx="4">
                  <c:v>3.0000000000000006E-2</c:v>
                </c:pt>
                <c:pt idx="5">
                  <c:v>3.0000000000000009E-3</c:v>
                </c:pt>
                <c:pt idx="6">
                  <c:v>3.0000000000000014E-4</c:v>
                </c:pt>
                <c:pt idx="7">
                  <c:v>3.0000000000000014E-5</c:v>
                </c:pt>
                <c:pt idx="8">
                  <c:v>3.0000000000000018E-6</c:v>
                </c:pt>
                <c:pt idx="9">
                  <c:v>3.000000000000002E-7</c:v>
                </c:pt>
                <c:pt idx="10">
                  <c:v>3.0000000000000024E-8</c:v>
                </c:pt>
                <c:pt idx="11">
                  <c:v>0</c:v>
                </c:pt>
              </c:numCache>
            </c:numRef>
          </c:xVal>
          <c:yVal>
            <c:numRef>
              <c:f>Sheet1!$B$16:$M$16</c:f>
              <c:numCache>
                <c:formatCode>General</c:formatCode>
                <c:ptCount val="12"/>
                <c:pt idx="0">
                  <c:v>2.8083005159702107E-3</c:v>
                </c:pt>
                <c:pt idx="1">
                  <c:v>6.072789372428021E-3</c:v>
                </c:pt>
                <c:pt idx="2">
                  <c:v>-5.7130006218881445E-3</c:v>
                </c:pt>
                <c:pt idx="3">
                  <c:v>-3.2878334045480968E-3</c:v>
                </c:pt>
                <c:pt idx="4">
                  <c:v>-4.4265953275081475E-3</c:v>
                </c:pt>
                <c:pt idx="5">
                  <c:v>-4.8467414117506769E-3</c:v>
                </c:pt>
                <c:pt idx="6">
                  <c:v>-3.6384893872119742E-3</c:v>
                </c:pt>
                <c:pt idx="7">
                  <c:v>-1.5546876551599323E-3</c:v>
                </c:pt>
                <c:pt idx="8">
                  <c:v>-4.3424502101088083E-3</c:v>
                </c:pt>
                <c:pt idx="9">
                  <c:v>-2.2267995172816565E-3</c:v>
                </c:pt>
                <c:pt idx="10">
                  <c:v>4.8718482585786184E-3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9-4F3D-957F-1DF1CF0B40AB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Emi-Sub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Sheet1!$B$11:$M$11</c:f>
              <c:numCache>
                <c:formatCode>General</c:formatCode>
                <c:ptCount val="12"/>
                <c:pt idx="0">
                  <c:v>300</c:v>
                </c:pt>
                <c:pt idx="1">
                  <c:v>30</c:v>
                </c:pt>
                <c:pt idx="2">
                  <c:v>3</c:v>
                </c:pt>
                <c:pt idx="3">
                  <c:v>0.30000000000000004</c:v>
                </c:pt>
                <c:pt idx="4">
                  <c:v>3.0000000000000006E-2</c:v>
                </c:pt>
                <c:pt idx="5">
                  <c:v>3.0000000000000009E-3</c:v>
                </c:pt>
                <c:pt idx="6">
                  <c:v>3.0000000000000014E-4</c:v>
                </c:pt>
                <c:pt idx="7">
                  <c:v>3.0000000000000014E-5</c:v>
                </c:pt>
                <c:pt idx="8">
                  <c:v>3.0000000000000018E-6</c:v>
                </c:pt>
                <c:pt idx="9">
                  <c:v>3.000000000000002E-7</c:v>
                </c:pt>
                <c:pt idx="10">
                  <c:v>3.0000000000000024E-8</c:v>
                </c:pt>
                <c:pt idx="11">
                  <c:v>0</c:v>
                </c:pt>
              </c:numCache>
            </c:numRef>
          </c:xVal>
          <c:yVal>
            <c:numRef>
              <c:f>Sheet1!$B$17:$M$17</c:f>
              <c:numCache>
                <c:formatCode>General</c:formatCode>
                <c:ptCount val="12"/>
                <c:pt idx="0">
                  <c:v>0.10932574496915036</c:v>
                </c:pt>
                <c:pt idx="1">
                  <c:v>-1.4861954499451831E-2</c:v>
                </c:pt>
                <c:pt idx="2">
                  <c:v>-1.6443653408934583E-2</c:v>
                </c:pt>
                <c:pt idx="3">
                  <c:v>-8.2538872035597607E-3</c:v>
                </c:pt>
                <c:pt idx="4">
                  <c:v>-7.9643236050789129E-3</c:v>
                </c:pt>
                <c:pt idx="5">
                  <c:v>-9.4069482183649009E-3</c:v>
                </c:pt>
                <c:pt idx="6">
                  <c:v>-7.516461504589185E-3</c:v>
                </c:pt>
                <c:pt idx="7">
                  <c:v>-1.097232199724503E-2</c:v>
                </c:pt>
                <c:pt idx="8">
                  <c:v>-1.3621770367027899E-2</c:v>
                </c:pt>
                <c:pt idx="9">
                  <c:v>-1.0858286562573045E-2</c:v>
                </c:pt>
                <c:pt idx="10">
                  <c:v>0.12270362321995894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69-4F3D-957F-1DF1CF0B4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57304"/>
        <c:axId val="689152056"/>
      </c:scatterChart>
      <c:valAx>
        <c:axId val="689157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52056"/>
        <c:crosses val="autoZero"/>
        <c:crossBetween val="midCat"/>
      </c:valAx>
      <c:valAx>
        <c:axId val="68915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57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285206</xdr:colOff>
      <xdr:row>18</xdr:row>
      <xdr:rowOff>24491</xdr:rowOff>
    </xdr:from>
    <xdr:to>
      <xdr:col>11</xdr:col>
      <xdr:colOff>483326</xdr:colOff>
      <xdr:row>40</xdr:row>
      <xdr:rowOff>137159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FAB00-13A1-4CAA-BC42-EA55B24E9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160020</xdr:colOff>
      <xdr:row>5</xdr:row>
      <xdr:rowOff>148590</xdr:rowOff>
    </xdr:from>
    <xdr:to>
      <xdr:col>24</xdr:col>
      <xdr:colOff>129540</xdr:colOff>
      <xdr:row>26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40042-C8A2-465D-9140-DAEAB7DF4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4"/>
  <sheetViews>
    <sheetView workbookViewId="0">
      <selection activeCell="E1" activeCellId="1" sqref="B1:B1048576 E1:F1048576"/>
    </sheetView>
  </sheetViews>
  <sheetFormatPr defaultRowHeight="14.4" x14ac:dyDescent="0.3"/>
  <sheetData>
    <row r="1" spans="2:10" x14ac:dyDescent="0.3">
      <c r="B1" t="s">
        <v>0</v>
      </c>
    </row>
    <row r="2" spans="2:10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6</v>
      </c>
      <c r="J2" t="s">
        <v>7</v>
      </c>
    </row>
    <row r="3" spans="2:10" x14ac:dyDescent="0.3">
      <c r="B3" t="s">
        <v>8</v>
      </c>
      <c r="D3">
        <v>5538</v>
      </c>
      <c r="E3">
        <v>1316.43</v>
      </c>
      <c r="F3">
        <v>4789.1899999999996</v>
      </c>
      <c r="H3">
        <f>F3/E3</f>
        <v>3.6380134150695436</v>
      </c>
      <c r="I3" s="1">
        <v>0.60709999999999997</v>
      </c>
      <c r="J3" s="1">
        <v>1</v>
      </c>
    </row>
    <row r="4" spans="2:10" x14ac:dyDescent="0.3">
      <c r="B4" t="s">
        <v>9</v>
      </c>
      <c r="D4">
        <v>1850</v>
      </c>
      <c r="E4">
        <v>1786.88</v>
      </c>
      <c r="F4">
        <v>1231.46</v>
      </c>
      <c r="H4">
        <f t="shared" ref="H4:H67" si="0">F4/E4</f>
        <v>0.68916771131805155</v>
      </c>
      <c r="I4" s="1">
        <v>0.55959999999999999</v>
      </c>
      <c r="J4" s="1">
        <v>1</v>
      </c>
    </row>
    <row r="5" spans="2:10" x14ac:dyDescent="0.3">
      <c r="B5" t="s">
        <v>10</v>
      </c>
      <c r="D5">
        <v>1463</v>
      </c>
      <c r="E5">
        <v>1783.81</v>
      </c>
      <c r="F5">
        <v>1040.6099999999999</v>
      </c>
      <c r="H5">
        <f t="shared" si="0"/>
        <v>0.58336369904866547</v>
      </c>
      <c r="I5" s="1">
        <v>0.5343</v>
      </c>
      <c r="J5" s="1">
        <v>1</v>
      </c>
    </row>
    <row r="6" spans="2:10" x14ac:dyDescent="0.3">
      <c r="B6" t="s">
        <v>11</v>
      </c>
      <c r="D6">
        <v>2191</v>
      </c>
      <c r="E6">
        <v>1747.27</v>
      </c>
      <c r="F6">
        <v>774.99</v>
      </c>
      <c r="H6">
        <f t="shared" si="0"/>
        <v>0.44354335620711166</v>
      </c>
      <c r="I6" s="1">
        <v>0.59509999999999996</v>
      </c>
      <c r="J6" s="1">
        <v>1</v>
      </c>
    </row>
    <row r="7" spans="2:10" x14ac:dyDescent="0.3">
      <c r="B7" t="s">
        <v>12</v>
      </c>
      <c r="D7">
        <v>1886</v>
      </c>
      <c r="E7">
        <v>1679.79</v>
      </c>
      <c r="F7">
        <v>542.46</v>
      </c>
      <c r="H7">
        <f t="shared" si="0"/>
        <v>0.32293322379583167</v>
      </c>
      <c r="I7" s="1">
        <v>0.47460000000000002</v>
      </c>
      <c r="J7" s="1">
        <v>1</v>
      </c>
    </row>
    <row r="8" spans="2:10" x14ac:dyDescent="0.3">
      <c r="B8" t="s">
        <v>13</v>
      </c>
      <c r="D8">
        <v>3214</v>
      </c>
      <c r="E8">
        <v>1741.3</v>
      </c>
      <c r="F8">
        <v>454.01</v>
      </c>
      <c r="H8">
        <f t="shared" si="0"/>
        <v>0.26073048871532761</v>
      </c>
      <c r="I8" s="1">
        <v>0.56769999999999998</v>
      </c>
      <c r="J8" s="1">
        <v>1</v>
      </c>
    </row>
    <row r="9" spans="2:10" x14ac:dyDescent="0.3">
      <c r="B9" t="s">
        <v>14</v>
      </c>
      <c r="D9">
        <v>3164</v>
      </c>
      <c r="E9">
        <v>1779.81</v>
      </c>
      <c r="F9">
        <v>542.88</v>
      </c>
      <c r="H9">
        <f t="shared" si="0"/>
        <v>0.3050213225007164</v>
      </c>
      <c r="I9" s="1">
        <v>0.59830000000000005</v>
      </c>
      <c r="J9" s="1">
        <v>1</v>
      </c>
    </row>
    <row r="10" spans="2:10" x14ac:dyDescent="0.3">
      <c r="B10" t="s">
        <v>15</v>
      </c>
      <c r="D10">
        <v>2195</v>
      </c>
      <c r="E10">
        <v>1786.87</v>
      </c>
      <c r="F10">
        <v>551.54</v>
      </c>
      <c r="H10">
        <f t="shared" si="0"/>
        <v>0.3086626335435706</v>
      </c>
      <c r="I10" s="1">
        <v>0.55979999999999996</v>
      </c>
      <c r="J10" s="1">
        <v>1</v>
      </c>
    </row>
    <row r="11" spans="2:10" x14ac:dyDescent="0.3">
      <c r="B11" t="s">
        <v>16</v>
      </c>
      <c r="D11">
        <v>3282</v>
      </c>
      <c r="E11">
        <v>1750.32</v>
      </c>
      <c r="F11">
        <v>540.6</v>
      </c>
      <c r="H11">
        <f t="shared" si="0"/>
        <v>0.30885780885780889</v>
      </c>
      <c r="I11" s="1">
        <v>0.55500000000000005</v>
      </c>
      <c r="J11" s="1">
        <v>1</v>
      </c>
    </row>
    <row r="12" spans="2:10" x14ac:dyDescent="0.3">
      <c r="B12" t="s">
        <v>17</v>
      </c>
      <c r="D12">
        <v>3520</v>
      </c>
      <c r="E12">
        <v>1788.14</v>
      </c>
      <c r="F12">
        <v>472.66</v>
      </c>
      <c r="H12">
        <f t="shared" si="0"/>
        <v>0.26433053340342477</v>
      </c>
      <c r="I12" s="1">
        <v>0.5857</v>
      </c>
      <c r="J12" s="1">
        <v>1</v>
      </c>
    </row>
    <row r="13" spans="2:10" x14ac:dyDescent="0.3">
      <c r="B13" t="s">
        <v>18</v>
      </c>
      <c r="D13">
        <v>2991</v>
      </c>
      <c r="E13">
        <v>1807.4</v>
      </c>
      <c r="F13">
        <v>454.36</v>
      </c>
      <c r="H13">
        <f t="shared" si="0"/>
        <v>0.25138873519973443</v>
      </c>
      <c r="I13" s="1">
        <v>0.56779999999999997</v>
      </c>
      <c r="J13" s="1">
        <v>1</v>
      </c>
    </row>
    <row r="14" spans="2:10" x14ac:dyDescent="0.3">
      <c r="B14" t="s">
        <v>19</v>
      </c>
      <c r="D14">
        <v>1491</v>
      </c>
      <c r="E14">
        <v>1884.24</v>
      </c>
      <c r="F14">
        <v>447.79</v>
      </c>
      <c r="H14">
        <f t="shared" si="0"/>
        <v>0.23765019318133573</v>
      </c>
      <c r="I14" s="1">
        <v>0.5272</v>
      </c>
      <c r="J14" s="1">
        <v>1</v>
      </c>
    </row>
    <row r="15" spans="2:10" x14ac:dyDescent="0.3">
      <c r="B15" t="s">
        <v>20</v>
      </c>
      <c r="D15">
        <v>10000</v>
      </c>
      <c r="E15">
        <v>1918.54</v>
      </c>
      <c r="F15">
        <v>56.55</v>
      </c>
      <c r="H15">
        <f t="shared" si="0"/>
        <v>2.9475538690879523E-2</v>
      </c>
      <c r="I15" s="1">
        <v>0.69740000000000002</v>
      </c>
      <c r="J15" s="1">
        <v>1</v>
      </c>
    </row>
    <row r="16" spans="2:10" x14ac:dyDescent="0.3">
      <c r="B16" t="s">
        <v>21</v>
      </c>
      <c r="D16">
        <v>8267</v>
      </c>
      <c r="E16">
        <v>1709.95</v>
      </c>
      <c r="F16">
        <v>21.05</v>
      </c>
      <c r="H16">
        <f t="shared" si="0"/>
        <v>1.2310301470803239E-2</v>
      </c>
      <c r="I16" s="1">
        <v>0.60419999999999996</v>
      </c>
      <c r="J16" s="1">
        <v>1</v>
      </c>
    </row>
    <row r="17" spans="2:10" x14ac:dyDescent="0.3">
      <c r="B17" t="s">
        <v>22</v>
      </c>
      <c r="D17">
        <v>8098</v>
      </c>
      <c r="E17">
        <v>1654.4</v>
      </c>
      <c r="F17">
        <v>44.49</v>
      </c>
      <c r="H17">
        <f t="shared" si="0"/>
        <v>2.6891924564796905E-2</v>
      </c>
      <c r="I17" s="1">
        <v>0.57930000000000004</v>
      </c>
      <c r="J17" s="1">
        <v>1</v>
      </c>
    </row>
    <row r="18" spans="2:10" x14ac:dyDescent="0.3">
      <c r="B18" t="s">
        <v>23</v>
      </c>
      <c r="D18">
        <v>10000</v>
      </c>
      <c r="E18">
        <v>1626.41</v>
      </c>
      <c r="F18">
        <v>16.79</v>
      </c>
      <c r="H18">
        <f t="shared" si="0"/>
        <v>1.0323350200748888E-2</v>
      </c>
      <c r="I18" s="1">
        <v>0.72740000000000005</v>
      </c>
      <c r="J18" s="1">
        <v>1</v>
      </c>
    </row>
    <row r="19" spans="2:10" x14ac:dyDescent="0.3">
      <c r="B19" t="s">
        <v>24</v>
      </c>
      <c r="D19">
        <v>10000</v>
      </c>
      <c r="E19">
        <v>1652.9</v>
      </c>
      <c r="F19">
        <v>14.12</v>
      </c>
      <c r="H19">
        <f t="shared" si="0"/>
        <v>8.5425615584729855E-3</v>
      </c>
      <c r="I19" s="1">
        <v>0.80889999999999995</v>
      </c>
      <c r="J19" s="1">
        <v>1</v>
      </c>
    </row>
    <row r="20" spans="2:10" x14ac:dyDescent="0.3">
      <c r="B20" t="s">
        <v>25</v>
      </c>
      <c r="D20">
        <v>10000</v>
      </c>
      <c r="E20">
        <v>1615.29</v>
      </c>
      <c r="F20">
        <v>15.18</v>
      </c>
      <c r="H20">
        <f t="shared" si="0"/>
        <v>9.3976932934643313E-3</v>
      </c>
      <c r="I20" s="1">
        <v>0.8871</v>
      </c>
      <c r="J20" s="1">
        <v>1</v>
      </c>
    </row>
    <row r="21" spans="2:10" x14ac:dyDescent="0.3">
      <c r="B21" t="s">
        <v>26</v>
      </c>
      <c r="D21">
        <v>10000</v>
      </c>
      <c r="E21">
        <v>1639.3</v>
      </c>
      <c r="F21">
        <v>15.23</v>
      </c>
      <c r="H21">
        <f t="shared" si="0"/>
        <v>9.2905508448728122E-3</v>
      </c>
      <c r="I21" s="1">
        <v>0.90200000000000002</v>
      </c>
      <c r="J21" s="1">
        <v>1</v>
      </c>
    </row>
    <row r="22" spans="2:10" x14ac:dyDescent="0.3">
      <c r="B22" t="s">
        <v>27</v>
      </c>
      <c r="D22">
        <v>10000</v>
      </c>
      <c r="E22">
        <v>1642.64</v>
      </c>
      <c r="F22">
        <v>15.41</v>
      </c>
      <c r="H22">
        <f t="shared" si="0"/>
        <v>9.3812399551940779E-3</v>
      </c>
      <c r="I22" s="1">
        <v>0.9083</v>
      </c>
      <c r="J22" s="1">
        <v>1</v>
      </c>
    </row>
    <row r="23" spans="2:10" x14ac:dyDescent="0.3">
      <c r="B23" t="s">
        <v>28</v>
      </c>
      <c r="D23">
        <v>10000</v>
      </c>
      <c r="E23">
        <v>1640.56</v>
      </c>
      <c r="F23">
        <v>22.75</v>
      </c>
      <c r="H23">
        <f t="shared" si="0"/>
        <v>1.3867216072560589E-2</v>
      </c>
      <c r="I23" s="1">
        <v>0.8982</v>
      </c>
      <c r="J23" s="1">
        <v>1</v>
      </c>
    </row>
    <row r="24" spans="2:10" x14ac:dyDescent="0.3">
      <c r="B24" t="s">
        <v>29</v>
      </c>
      <c r="D24">
        <v>10000</v>
      </c>
      <c r="E24">
        <v>1660.37</v>
      </c>
      <c r="F24">
        <v>16.149999999999999</v>
      </c>
      <c r="H24">
        <f t="shared" si="0"/>
        <v>9.7267476526316423E-3</v>
      </c>
      <c r="I24" s="1">
        <v>0.90200000000000002</v>
      </c>
      <c r="J24" s="1">
        <v>1</v>
      </c>
    </row>
    <row r="25" spans="2:10" x14ac:dyDescent="0.3">
      <c r="B25" t="s">
        <v>30</v>
      </c>
      <c r="D25">
        <v>10000</v>
      </c>
      <c r="E25">
        <v>1679.82</v>
      </c>
      <c r="F25">
        <v>17.05</v>
      </c>
      <c r="H25">
        <f t="shared" si="0"/>
        <v>1.014989701277518E-2</v>
      </c>
      <c r="I25" s="1">
        <v>0.8891</v>
      </c>
      <c r="J25" s="1">
        <v>1</v>
      </c>
    </row>
    <row r="26" spans="2:10" x14ac:dyDescent="0.3">
      <c r="B26" t="s">
        <v>31</v>
      </c>
      <c r="D26">
        <v>10000</v>
      </c>
      <c r="E26">
        <v>1709.45</v>
      </c>
      <c r="F26">
        <v>15.33</v>
      </c>
      <c r="H26">
        <f t="shared" si="0"/>
        <v>8.9677966597443617E-3</v>
      </c>
      <c r="I26" s="1">
        <v>0.89049999999999996</v>
      </c>
      <c r="J26" s="1">
        <v>1</v>
      </c>
    </row>
    <row r="27" spans="2:10" x14ac:dyDescent="0.3">
      <c r="B27" t="s">
        <v>32</v>
      </c>
      <c r="D27">
        <v>10000</v>
      </c>
      <c r="E27">
        <v>2488.94</v>
      </c>
      <c r="F27">
        <v>429.3</v>
      </c>
      <c r="H27">
        <f t="shared" si="0"/>
        <v>0.17248306507991354</v>
      </c>
      <c r="I27" s="1">
        <v>0.42370000000000002</v>
      </c>
      <c r="J27" s="1">
        <v>1</v>
      </c>
    </row>
    <row r="28" spans="2:10" x14ac:dyDescent="0.3">
      <c r="B28" t="s">
        <v>33</v>
      </c>
      <c r="D28">
        <v>3808</v>
      </c>
      <c r="E28">
        <v>2205.3200000000002</v>
      </c>
      <c r="F28">
        <v>58.65</v>
      </c>
      <c r="H28">
        <f t="shared" si="0"/>
        <v>2.6594779895888123E-2</v>
      </c>
      <c r="I28" s="1">
        <v>0.37709999999999999</v>
      </c>
      <c r="J28" s="1">
        <v>1</v>
      </c>
    </row>
    <row r="29" spans="2:10" x14ac:dyDescent="0.3">
      <c r="B29" t="s">
        <v>34</v>
      </c>
      <c r="D29">
        <v>4616</v>
      </c>
      <c r="E29">
        <v>2321.6</v>
      </c>
      <c r="F29">
        <v>65.69</v>
      </c>
      <c r="H29">
        <f t="shared" si="0"/>
        <v>2.8295141281874568E-2</v>
      </c>
      <c r="I29" s="1">
        <v>0.39029999999999998</v>
      </c>
      <c r="J29" s="1">
        <v>1</v>
      </c>
    </row>
    <row r="30" spans="2:10" x14ac:dyDescent="0.3">
      <c r="B30" t="s">
        <v>35</v>
      </c>
      <c r="D30">
        <v>5380</v>
      </c>
      <c r="E30">
        <v>2354.1799999999998</v>
      </c>
      <c r="F30">
        <v>56.39</v>
      </c>
      <c r="H30">
        <f t="shared" si="0"/>
        <v>2.3953138672488935E-2</v>
      </c>
      <c r="I30" s="1">
        <v>0.43319999999999997</v>
      </c>
      <c r="J30" s="1">
        <v>1</v>
      </c>
    </row>
    <row r="31" spans="2:10" x14ac:dyDescent="0.3">
      <c r="B31" t="s">
        <v>36</v>
      </c>
      <c r="D31">
        <v>10000</v>
      </c>
      <c r="E31">
        <v>2356.6999999999998</v>
      </c>
      <c r="F31">
        <v>48.97</v>
      </c>
      <c r="H31">
        <f t="shared" si="0"/>
        <v>2.0779055458904402E-2</v>
      </c>
      <c r="I31" s="1">
        <v>0.44650000000000001</v>
      </c>
      <c r="J31" s="1">
        <v>1</v>
      </c>
    </row>
    <row r="32" spans="2:10" x14ac:dyDescent="0.3">
      <c r="B32" t="s">
        <v>37</v>
      </c>
      <c r="D32">
        <v>10000</v>
      </c>
      <c r="E32">
        <v>2334.2800000000002</v>
      </c>
      <c r="F32">
        <v>51.75</v>
      </c>
      <c r="H32">
        <f t="shared" si="0"/>
        <v>2.2169576914508968E-2</v>
      </c>
      <c r="I32" s="1">
        <v>0.49080000000000001</v>
      </c>
      <c r="J32" s="1">
        <v>1</v>
      </c>
    </row>
    <row r="33" spans="2:10" x14ac:dyDescent="0.3">
      <c r="B33" t="s">
        <v>38</v>
      </c>
      <c r="D33">
        <v>10000</v>
      </c>
      <c r="E33">
        <v>2442.0300000000002</v>
      </c>
      <c r="F33">
        <v>69.06</v>
      </c>
      <c r="H33">
        <f t="shared" si="0"/>
        <v>2.8279750863011509E-2</v>
      </c>
      <c r="I33" s="1">
        <v>0.56479999999999997</v>
      </c>
      <c r="J33" s="1">
        <v>1</v>
      </c>
    </row>
    <row r="34" spans="2:10" x14ac:dyDescent="0.3">
      <c r="B34" t="s">
        <v>39</v>
      </c>
      <c r="D34">
        <v>10000</v>
      </c>
      <c r="E34">
        <v>2452.06</v>
      </c>
      <c r="F34">
        <v>83.33</v>
      </c>
      <c r="H34">
        <f t="shared" si="0"/>
        <v>3.3983670872654012E-2</v>
      </c>
      <c r="I34" s="1">
        <v>0.56640000000000001</v>
      </c>
      <c r="J34" s="1">
        <v>1</v>
      </c>
    </row>
    <row r="35" spans="2:10" x14ac:dyDescent="0.3">
      <c r="B35" t="s">
        <v>40</v>
      </c>
      <c r="D35">
        <v>10000</v>
      </c>
      <c r="E35">
        <v>2470.4899999999998</v>
      </c>
      <c r="F35">
        <v>73.930000000000007</v>
      </c>
      <c r="H35">
        <f t="shared" si="0"/>
        <v>2.9925237503491214E-2</v>
      </c>
      <c r="I35" s="1">
        <v>0.53759999999999997</v>
      </c>
      <c r="J35" s="1">
        <v>1</v>
      </c>
    </row>
    <row r="36" spans="2:10" x14ac:dyDescent="0.3">
      <c r="B36" t="s">
        <v>41</v>
      </c>
      <c r="D36">
        <v>10000</v>
      </c>
      <c r="E36">
        <v>2511.48</v>
      </c>
      <c r="F36">
        <v>84.86</v>
      </c>
      <c r="H36">
        <f t="shared" si="0"/>
        <v>3.3788841639192824E-2</v>
      </c>
      <c r="I36" s="1">
        <v>0.52890000000000004</v>
      </c>
      <c r="J36" s="1">
        <v>1</v>
      </c>
    </row>
    <row r="37" spans="2:10" x14ac:dyDescent="0.3">
      <c r="B37" t="s">
        <v>42</v>
      </c>
      <c r="D37">
        <v>10000</v>
      </c>
      <c r="E37">
        <v>2530.79</v>
      </c>
      <c r="F37">
        <v>79.400000000000006</v>
      </c>
      <c r="H37">
        <f t="shared" si="0"/>
        <v>3.1373602709035518E-2</v>
      </c>
      <c r="I37" s="1">
        <v>0.52549999999999997</v>
      </c>
      <c r="J37" s="1">
        <v>1</v>
      </c>
    </row>
    <row r="38" spans="2:10" x14ac:dyDescent="0.3">
      <c r="B38" t="s">
        <v>43</v>
      </c>
      <c r="D38">
        <v>10000</v>
      </c>
      <c r="E38">
        <v>2584.48</v>
      </c>
      <c r="F38">
        <v>80.52</v>
      </c>
      <c r="H38">
        <f t="shared" si="0"/>
        <v>3.1155203367795453E-2</v>
      </c>
      <c r="I38" s="1">
        <v>0.53559999999999997</v>
      </c>
      <c r="J38" s="1">
        <v>1</v>
      </c>
    </row>
    <row r="39" spans="2:10" x14ac:dyDescent="0.3">
      <c r="B39" t="s">
        <v>44</v>
      </c>
      <c r="D39">
        <v>4738</v>
      </c>
      <c r="E39">
        <v>1046.6600000000001</v>
      </c>
      <c r="F39">
        <v>5036.1400000000003</v>
      </c>
      <c r="H39">
        <f t="shared" si="0"/>
        <v>4.8116293734354993</v>
      </c>
      <c r="I39" s="1">
        <v>0.47320000000000001</v>
      </c>
      <c r="J39" s="1">
        <v>1</v>
      </c>
    </row>
    <row r="40" spans="2:10" x14ac:dyDescent="0.3">
      <c r="B40" t="s">
        <v>45</v>
      </c>
      <c r="D40">
        <v>1735</v>
      </c>
      <c r="E40">
        <v>1607.21</v>
      </c>
      <c r="F40">
        <v>1325.21</v>
      </c>
      <c r="H40">
        <f t="shared" si="0"/>
        <v>0.82454066363449707</v>
      </c>
      <c r="I40" s="1">
        <v>0.49880000000000002</v>
      </c>
      <c r="J40" s="1">
        <v>1</v>
      </c>
    </row>
    <row r="41" spans="2:10" x14ac:dyDescent="0.3">
      <c r="B41" t="s">
        <v>46</v>
      </c>
      <c r="D41">
        <v>2348</v>
      </c>
      <c r="E41">
        <v>1859.12</v>
      </c>
      <c r="F41">
        <v>495.03</v>
      </c>
      <c r="H41">
        <f t="shared" si="0"/>
        <v>0.26627113903352123</v>
      </c>
      <c r="I41" s="1">
        <v>0.56430000000000002</v>
      </c>
      <c r="J41" s="1">
        <v>1</v>
      </c>
    </row>
    <row r="42" spans="2:10" x14ac:dyDescent="0.3">
      <c r="B42" t="s">
        <v>47</v>
      </c>
      <c r="D42">
        <v>1711</v>
      </c>
      <c r="E42">
        <v>1884.32</v>
      </c>
      <c r="F42">
        <v>427.96</v>
      </c>
      <c r="H42">
        <f t="shared" si="0"/>
        <v>0.22711641334805127</v>
      </c>
      <c r="I42" s="1">
        <v>0.56210000000000004</v>
      </c>
      <c r="J42" s="1">
        <v>1</v>
      </c>
    </row>
    <row r="43" spans="2:10" x14ac:dyDescent="0.3">
      <c r="B43" t="s">
        <v>48</v>
      </c>
      <c r="D43">
        <v>1891</v>
      </c>
      <c r="E43">
        <v>1724.49</v>
      </c>
      <c r="F43">
        <v>407.37</v>
      </c>
      <c r="H43">
        <f t="shared" si="0"/>
        <v>0.23622636257676183</v>
      </c>
      <c r="I43" s="1">
        <v>0.53979999999999995</v>
      </c>
      <c r="J43" s="1">
        <v>1</v>
      </c>
    </row>
    <row r="44" spans="2:10" x14ac:dyDescent="0.3">
      <c r="B44" t="s">
        <v>49</v>
      </c>
      <c r="D44">
        <v>2028</v>
      </c>
      <c r="E44">
        <v>1744.04</v>
      </c>
      <c r="F44">
        <v>389.04</v>
      </c>
      <c r="H44">
        <f t="shared" si="0"/>
        <v>0.22306827825049885</v>
      </c>
      <c r="I44" s="1">
        <v>0.53239999999999998</v>
      </c>
      <c r="J44" s="1">
        <v>1</v>
      </c>
    </row>
    <row r="45" spans="2:10" x14ac:dyDescent="0.3">
      <c r="B45" t="s">
        <v>50</v>
      </c>
      <c r="D45">
        <v>1581</v>
      </c>
      <c r="E45">
        <v>1788.24</v>
      </c>
      <c r="F45">
        <v>389.04</v>
      </c>
      <c r="H45">
        <f t="shared" si="0"/>
        <v>0.21755469064555094</v>
      </c>
      <c r="I45" s="1">
        <v>0.55420000000000003</v>
      </c>
      <c r="J45" s="1">
        <v>1</v>
      </c>
    </row>
    <row r="46" spans="2:10" x14ac:dyDescent="0.3">
      <c r="B46" t="s">
        <v>51</v>
      </c>
      <c r="D46">
        <v>1803</v>
      </c>
      <c r="E46">
        <v>1866.21</v>
      </c>
      <c r="F46">
        <v>398.5</v>
      </c>
      <c r="H46">
        <f t="shared" si="0"/>
        <v>0.21353438251858042</v>
      </c>
      <c r="I46" s="1">
        <v>0.57789999999999997</v>
      </c>
      <c r="J46" s="1">
        <v>1</v>
      </c>
    </row>
    <row r="47" spans="2:10" x14ac:dyDescent="0.3">
      <c r="B47" t="s">
        <v>52</v>
      </c>
      <c r="D47">
        <v>2192</v>
      </c>
      <c r="E47">
        <v>1803.14</v>
      </c>
      <c r="F47">
        <v>391.37</v>
      </c>
      <c r="H47">
        <f t="shared" si="0"/>
        <v>0.21704914759807889</v>
      </c>
      <c r="I47" s="1">
        <v>0.51329999999999998</v>
      </c>
      <c r="J47" s="1">
        <v>1</v>
      </c>
    </row>
    <row r="48" spans="2:10" x14ac:dyDescent="0.3">
      <c r="B48" t="s">
        <v>53</v>
      </c>
      <c r="D48">
        <v>1938</v>
      </c>
      <c r="E48">
        <v>1880.3</v>
      </c>
      <c r="F48">
        <v>407.37</v>
      </c>
      <c r="H48">
        <f t="shared" si="0"/>
        <v>0.21665159814923152</v>
      </c>
      <c r="I48" s="1">
        <v>0.53180000000000005</v>
      </c>
      <c r="J48" s="1">
        <v>1</v>
      </c>
    </row>
    <row r="49" spans="2:10" x14ac:dyDescent="0.3">
      <c r="B49" t="s">
        <v>54</v>
      </c>
      <c r="D49">
        <v>2059</v>
      </c>
      <c r="E49">
        <v>1802.43</v>
      </c>
      <c r="F49">
        <v>415.52</v>
      </c>
      <c r="H49">
        <f t="shared" si="0"/>
        <v>0.23053322459124626</v>
      </c>
      <c r="I49" s="1">
        <v>0.56879999999999997</v>
      </c>
      <c r="J49" s="1">
        <v>1</v>
      </c>
    </row>
    <row r="50" spans="2:10" x14ac:dyDescent="0.3">
      <c r="B50" t="s">
        <v>55</v>
      </c>
      <c r="D50">
        <v>2178</v>
      </c>
      <c r="E50">
        <v>1922.48</v>
      </c>
      <c r="F50">
        <v>413</v>
      </c>
      <c r="H50">
        <f t="shared" si="0"/>
        <v>0.21482668220215553</v>
      </c>
      <c r="I50" s="1">
        <v>0.59099999999999997</v>
      </c>
      <c r="J50" s="1">
        <v>1</v>
      </c>
    </row>
    <row r="51" spans="2:10" x14ac:dyDescent="0.3">
      <c r="B51" t="s">
        <v>56</v>
      </c>
      <c r="D51">
        <v>10000</v>
      </c>
      <c r="E51">
        <v>1712.1</v>
      </c>
      <c r="F51">
        <v>35.380000000000003</v>
      </c>
      <c r="H51">
        <f t="shared" si="0"/>
        <v>2.0664680801355063E-2</v>
      </c>
      <c r="I51" s="1">
        <v>0.85729999999999995</v>
      </c>
      <c r="J51" s="1">
        <v>1</v>
      </c>
    </row>
    <row r="52" spans="2:10" x14ac:dyDescent="0.3">
      <c r="B52" t="s">
        <v>57</v>
      </c>
      <c r="D52">
        <v>10000</v>
      </c>
      <c r="E52">
        <v>1671.6</v>
      </c>
      <c r="F52">
        <v>40</v>
      </c>
      <c r="H52">
        <f t="shared" si="0"/>
        <v>2.3929169657812874E-2</v>
      </c>
      <c r="I52" s="1">
        <v>0.92169999999999996</v>
      </c>
      <c r="J52" s="1">
        <v>1</v>
      </c>
    </row>
    <row r="53" spans="2:10" x14ac:dyDescent="0.3">
      <c r="B53" t="s">
        <v>58</v>
      </c>
      <c r="D53">
        <v>10000</v>
      </c>
      <c r="E53">
        <v>1640.4</v>
      </c>
      <c r="F53">
        <v>19.920000000000002</v>
      </c>
      <c r="H53">
        <f t="shared" si="0"/>
        <v>1.2143379663496708E-2</v>
      </c>
      <c r="I53" s="1">
        <v>0.86419999999999997</v>
      </c>
      <c r="J53" s="1">
        <v>1</v>
      </c>
    </row>
    <row r="54" spans="2:10" x14ac:dyDescent="0.3">
      <c r="B54" t="s">
        <v>59</v>
      </c>
      <c r="D54">
        <v>10000</v>
      </c>
      <c r="E54">
        <v>1606.2</v>
      </c>
      <c r="F54">
        <v>23.4</v>
      </c>
      <c r="H54">
        <f t="shared" si="0"/>
        <v>1.4568546880836756E-2</v>
      </c>
      <c r="I54" s="1">
        <v>0.91069999999999995</v>
      </c>
      <c r="J54" s="1">
        <v>1</v>
      </c>
    </row>
    <row r="55" spans="2:10" x14ac:dyDescent="0.3">
      <c r="B55" t="s">
        <v>60</v>
      </c>
      <c r="D55">
        <v>10000</v>
      </c>
      <c r="E55">
        <v>1570.39</v>
      </c>
      <c r="F55">
        <v>21.09</v>
      </c>
      <c r="H55">
        <f t="shared" si="0"/>
        <v>1.3429784957876705E-2</v>
      </c>
      <c r="I55" s="1">
        <v>0.91190000000000004</v>
      </c>
      <c r="J55" s="1">
        <v>1</v>
      </c>
    </row>
    <row r="56" spans="2:10" x14ac:dyDescent="0.3">
      <c r="B56" t="s">
        <v>61</v>
      </c>
      <c r="D56">
        <v>10000</v>
      </c>
      <c r="E56">
        <v>1584.21</v>
      </c>
      <c r="F56">
        <v>20.61</v>
      </c>
      <c r="H56">
        <f t="shared" si="0"/>
        <v>1.3009638873634176E-2</v>
      </c>
      <c r="I56" s="1">
        <v>0.91110000000000002</v>
      </c>
      <c r="J56" s="1">
        <v>1</v>
      </c>
    </row>
    <row r="57" spans="2:10" x14ac:dyDescent="0.3">
      <c r="B57" t="s">
        <v>62</v>
      </c>
      <c r="D57">
        <v>10000</v>
      </c>
      <c r="E57">
        <v>1598.69</v>
      </c>
      <c r="F57">
        <v>22.73</v>
      </c>
      <c r="H57">
        <f t="shared" si="0"/>
        <v>1.4217890898172878E-2</v>
      </c>
      <c r="I57" s="1">
        <v>0.89610000000000001</v>
      </c>
      <c r="J57" s="1">
        <v>1</v>
      </c>
    </row>
    <row r="58" spans="2:10" x14ac:dyDescent="0.3">
      <c r="B58" t="s">
        <v>63</v>
      </c>
      <c r="D58">
        <v>10000</v>
      </c>
      <c r="E58">
        <v>1617.01</v>
      </c>
      <c r="F58">
        <v>26.36</v>
      </c>
      <c r="H58">
        <f t="shared" si="0"/>
        <v>1.630169263022492E-2</v>
      </c>
      <c r="I58" s="1">
        <v>0.88</v>
      </c>
      <c r="J58" s="1">
        <v>1</v>
      </c>
    </row>
    <row r="59" spans="2:10" x14ac:dyDescent="0.3">
      <c r="B59" t="s">
        <v>64</v>
      </c>
      <c r="D59">
        <v>10000</v>
      </c>
      <c r="E59">
        <v>1622.03</v>
      </c>
      <c r="F59">
        <v>21.92</v>
      </c>
      <c r="H59">
        <f t="shared" si="0"/>
        <v>1.3513930075276044E-2</v>
      </c>
      <c r="I59" s="1">
        <v>0.74039999999999995</v>
      </c>
      <c r="J59" s="1">
        <v>1</v>
      </c>
    </row>
    <row r="60" spans="2:10" x14ac:dyDescent="0.3">
      <c r="B60" t="s">
        <v>65</v>
      </c>
      <c r="D60">
        <v>10000</v>
      </c>
      <c r="E60">
        <v>1637.28</v>
      </c>
      <c r="F60">
        <v>25.59</v>
      </c>
      <c r="H60">
        <f t="shared" si="0"/>
        <v>1.5629580768103196E-2</v>
      </c>
      <c r="I60" s="1">
        <v>0.64580000000000004</v>
      </c>
      <c r="J60" s="1">
        <v>1</v>
      </c>
    </row>
    <row r="61" spans="2:10" x14ac:dyDescent="0.3">
      <c r="B61" t="s">
        <v>66</v>
      </c>
      <c r="D61">
        <v>10000</v>
      </c>
      <c r="E61">
        <v>1664.45</v>
      </c>
      <c r="F61">
        <v>37.83</v>
      </c>
      <c r="H61">
        <f t="shared" si="0"/>
        <v>2.2728228543963471E-2</v>
      </c>
      <c r="I61" s="1">
        <v>0.55589999999999995</v>
      </c>
      <c r="J61" s="1">
        <v>1</v>
      </c>
    </row>
    <row r="62" spans="2:10" x14ac:dyDescent="0.3">
      <c r="B62" t="s">
        <v>67</v>
      </c>
      <c r="D62">
        <v>10000</v>
      </c>
      <c r="E62">
        <v>1639.19</v>
      </c>
      <c r="F62">
        <v>29.27</v>
      </c>
      <c r="H62">
        <f t="shared" si="0"/>
        <v>1.7856380285384853E-2</v>
      </c>
      <c r="I62" s="1">
        <v>0.59179999999999999</v>
      </c>
      <c r="J62" s="1">
        <v>1</v>
      </c>
    </row>
    <row r="63" spans="2:10" x14ac:dyDescent="0.3">
      <c r="B63" t="s">
        <v>68</v>
      </c>
      <c r="D63">
        <v>9610</v>
      </c>
      <c r="E63">
        <v>2417</v>
      </c>
      <c r="F63">
        <v>385.29</v>
      </c>
      <c r="H63">
        <f t="shared" si="0"/>
        <v>0.15940835746793547</v>
      </c>
      <c r="I63" s="1">
        <v>0.40160000000000001</v>
      </c>
      <c r="J63" s="1">
        <v>1</v>
      </c>
    </row>
    <row r="64" spans="2:10" x14ac:dyDescent="0.3">
      <c r="B64" t="s">
        <v>69</v>
      </c>
      <c r="D64">
        <v>5819</v>
      </c>
      <c r="E64">
        <v>2339.8200000000002</v>
      </c>
      <c r="F64">
        <v>82.41</v>
      </c>
      <c r="H64">
        <f t="shared" si="0"/>
        <v>3.5220657999333278E-2</v>
      </c>
      <c r="I64" s="1">
        <v>0.4637</v>
      </c>
      <c r="J64" s="1">
        <v>1</v>
      </c>
    </row>
    <row r="65" spans="2:10" x14ac:dyDescent="0.3">
      <c r="B65" t="s">
        <v>70</v>
      </c>
      <c r="D65">
        <v>7428</v>
      </c>
      <c r="E65">
        <v>2318.7399999999998</v>
      </c>
      <c r="F65">
        <v>78</v>
      </c>
      <c r="H65">
        <f t="shared" si="0"/>
        <v>3.3638959089850526E-2</v>
      </c>
      <c r="I65" s="1">
        <v>0.439</v>
      </c>
      <c r="J65" s="1">
        <v>1</v>
      </c>
    </row>
    <row r="66" spans="2:10" x14ac:dyDescent="0.3">
      <c r="B66" t="s">
        <v>71</v>
      </c>
      <c r="D66">
        <v>6358</v>
      </c>
      <c r="E66">
        <v>2272.84</v>
      </c>
      <c r="F66">
        <v>95.07</v>
      </c>
      <c r="H66">
        <f t="shared" si="0"/>
        <v>4.1828725295225348E-2</v>
      </c>
      <c r="I66" s="1">
        <v>0.45629999999999998</v>
      </c>
      <c r="J66" s="1">
        <v>1</v>
      </c>
    </row>
    <row r="67" spans="2:10" x14ac:dyDescent="0.3">
      <c r="B67" t="s">
        <v>72</v>
      </c>
      <c r="D67">
        <v>7795</v>
      </c>
      <c r="E67">
        <v>2214.2399999999998</v>
      </c>
      <c r="F67">
        <v>93.26</v>
      </c>
      <c r="H67">
        <f t="shared" si="0"/>
        <v>4.2118288893706196E-2</v>
      </c>
      <c r="I67" s="1">
        <v>0.40260000000000001</v>
      </c>
      <c r="J67" s="1">
        <v>1</v>
      </c>
    </row>
    <row r="68" spans="2:10" x14ac:dyDescent="0.3">
      <c r="B68" t="s">
        <v>73</v>
      </c>
      <c r="D68">
        <v>6561</v>
      </c>
      <c r="E68">
        <v>2253.19</v>
      </c>
      <c r="F68">
        <v>91.65</v>
      </c>
      <c r="H68">
        <f t="shared" ref="H68:H74" si="1">F68/E68</f>
        <v>4.0675664280420208E-2</v>
      </c>
      <c r="I68" s="1">
        <v>0.40339999999999998</v>
      </c>
      <c r="J68" s="1">
        <v>1</v>
      </c>
    </row>
    <row r="69" spans="2:10" x14ac:dyDescent="0.3">
      <c r="B69" t="s">
        <v>74</v>
      </c>
      <c r="D69">
        <v>6814</v>
      </c>
      <c r="E69">
        <v>2265.65</v>
      </c>
      <c r="F69">
        <v>96.44</v>
      </c>
      <c r="H69">
        <f t="shared" si="1"/>
        <v>4.2566150994195924E-2</v>
      </c>
      <c r="I69" s="1">
        <v>0.41220000000000001</v>
      </c>
      <c r="J69" s="1">
        <v>1</v>
      </c>
    </row>
    <row r="70" spans="2:10" x14ac:dyDescent="0.3">
      <c r="B70" t="s">
        <v>75</v>
      </c>
      <c r="D70">
        <v>4786</v>
      </c>
      <c r="E70">
        <v>2318.06</v>
      </c>
      <c r="F70">
        <v>90.66</v>
      </c>
      <c r="H70">
        <f t="shared" si="1"/>
        <v>3.9110290501540079E-2</v>
      </c>
      <c r="I70" s="1">
        <v>0.37390000000000001</v>
      </c>
      <c r="J70" s="1">
        <v>1</v>
      </c>
    </row>
    <row r="71" spans="2:10" x14ac:dyDescent="0.3">
      <c r="B71" t="s">
        <v>76</v>
      </c>
      <c r="D71">
        <v>4831</v>
      </c>
      <c r="E71">
        <v>2304.39</v>
      </c>
      <c r="F71">
        <v>84.02</v>
      </c>
      <c r="H71">
        <f t="shared" si="1"/>
        <v>3.646084213175721E-2</v>
      </c>
      <c r="I71" s="1">
        <v>0.31630000000000003</v>
      </c>
      <c r="J71" s="1">
        <v>1</v>
      </c>
    </row>
    <row r="72" spans="2:10" x14ac:dyDescent="0.3">
      <c r="B72" t="s">
        <v>77</v>
      </c>
      <c r="D72">
        <v>2517</v>
      </c>
      <c r="E72">
        <v>2246.8200000000002</v>
      </c>
      <c r="F72">
        <v>88.13</v>
      </c>
      <c r="H72">
        <f t="shared" si="1"/>
        <v>3.9224325936212064E-2</v>
      </c>
      <c r="I72" s="1">
        <v>0.28489999999999999</v>
      </c>
      <c r="J72" s="1">
        <v>1</v>
      </c>
    </row>
    <row r="73" spans="2:10" x14ac:dyDescent="0.3">
      <c r="B73" t="s">
        <v>78</v>
      </c>
      <c r="D73">
        <v>444</v>
      </c>
      <c r="E73">
        <v>2210.94</v>
      </c>
      <c r="F73">
        <v>382.02</v>
      </c>
      <c r="H73">
        <f t="shared" si="1"/>
        <v>0.17278623571874405</v>
      </c>
      <c r="I73" s="1">
        <v>0.2944</v>
      </c>
      <c r="J73" s="1">
        <v>1</v>
      </c>
    </row>
    <row r="74" spans="2:10" x14ac:dyDescent="0.3">
      <c r="B74" t="s">
        <v>79</v>
      </c>
      <c r="D74">
        <v>462</v>
      </c>
      <c r="E74">
        <v>2057.8000000000002</v>
      </c>
      <c r="F74">
        <v>103.06</v>
      </c>
      <c r="H74">
        <f t="shared" si="1"/>
        <v>5.0082612498785109E-2</v>
      </c>
      <c r="I74" s="1">
        <v>0.2762</v>
      </c>
      <c r="J74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4D89-17FB-4A9F-84C1-6CFC387627F8}">
  <dimension ref="A1:Q74"/>
  <sheetViews>
    <sheetView workbookViewId="0">
      <selection activeCell="F3" sqref="F3:P3"/>
    </sheetView>
  </sheetViews>
  <sheetFormatPr defaultRowHeight="14.4" x14ac:dyDescent="0.3"/>
  <cols>
    <col min="15" max="15" width="9.44140625" customWidth="1"/>
    <col min="16" max="16" width="11.33203125" customWidth="1"/>
  </cols>
  <sheetData>
    <row r="1" spans="1:17" x14ac:dyDescent="0.3">
      <c r="A1" t="s">
        <v>0</v>
      </c>
    </row>
    <row r="2" spans="1:17" x14ac:dyDescent="0.3">
      <c r="A2" t="s">
        <v>1</v>
      </c>
      <c r="B2" t="s">
        <v>4</v>
      </c>
      <c r="C2" t="s">
        <v>5</v>
      </c>
      <c r="E2" t="s">
        <v>89</v>
      </c>
    </row>
    <row r="3" spans="1:17" x14ac:dyDescent="0.3">
      <c r="A3" t="s">
        <v>8</v>
      </c>
      <c r="B3">
        <v>1316.43</v>
      </c>
      <c r="C3">
        <v>4789.1899999999996</v>
      </c>
      <c r="E3" t="s">
        <v>86</v>
      </c>
      <c r="F3">
        <v>300</v>
      </c>
      <c r="G3">
        <f>F3*0.1</f>
        <v>30</v>
      </c>
      <c r="H3">
        <f t="shared" ref="H3:O3" si="0">G3*0.1</f>
        <v>3</v>
      </c>
      <c r="I3">
        <f t="shared" si="0"/>
        <v>0.30000000000000004</v>
      </c>
      <c r="J3">
        <f t="shared" si="0"/>
        <v>3.0000000000000006E-2</v>
      </c>
      <c r="K3">
        <f t="shared" si="0"/>
        <v>3.0000000000000009E-3</v>
      </c>
      <c r="L3">
        <f t="shared" si="0"/>
        <v>3.0000000000000014E-4</v>
      </c>
      <c r="M3">
        <f t="shared" si="0"/>
        <v>3.0000000000000014E-5</v>
      </c>
      <c r="N3">
        <f t="shared" si="0"/>
        <v>3.0000000000000018E-6</v>
      </c>
      <c r="O3">
        <f t="shared" si="0"/>
        <v>3.000000000000002E-7</v>
      </c>
      <c r="P3">
        <v>2.9999999999999997E-8</v>
      </c>
      <c r="Q3">
        <v>0</v>
      </c>
    </row>
    <row r="4" spans="1:17" x14ac:dyDescent="0.3">
      <c r="A4" t="s">
        <v>9</v>
      </c>
      <c r="B4">
        <v>1786.88</v>
      </c>
      <c r="C4">
        <v>1231.46</v>
      </c>
      <c r="E4" t="s">
        <v>80</v>
      </c>
      <c r="F4">
        <v>1316.43</v>
      </c>
      <c r="G4">
        <v>1786.88</v>
      </c>
      <c r="H4">
        <v>1783.81</v>
      </c>
      <c r="I4">
        <v>1747.27</v>
      </c>
      <c r="J4">
        <v>1679.79</v>
      </c>
      <c r="K4">
        <v>1741.3</v>
      </c>
      <c r="L4">
        <v>1779.81</v>
      </c>
      <c r="M4">
        <v>1786.87</v>
      </c>
      <c r="N4">
        <v>1750.32</v>
      </c>
      <c r="O4">
        <v>1788.14</v>
      </c>
      <c r="P4">
        <v>1807.4</v>
      </c>
      <c r="Q4">
        <v>1884.24</v>
      </c>
    </row>
    <row r="5" spans="1:17" x14ac:dyDescent="0.3">
      <c r="A5" t="s">
        <v>10</v>
      </c>
      <c r="B5">
        <v>1783.81</v>
      </c>
      <c r="C5">
        <v>1040.6099999999999</v>
      </c>
      <c r="E5" t="s">
        <v>81</v>
      </c>
      <c r="F5">
        <v>1918.54</v>
      </c>
      <c r="G5">
        <v>1709.95</v>
      </c>
      <c r="H5">
        <v>1654.4</v>
      </c>
      <c r="I5">
        <v>1626.41</v>
      </c>
      <c r="J5">
        <v>1652.9</v>
      </c>
      <c r="K5">
        <v>1615.29</v>
      </c>
      <c r="L5">
        <v>1639.3</v>
      </c>
      <c r="M5">
        <v>1642.64</v>
      </c>
      <c r="N5">
        <v>1640.56</v>
      </c>
      <c r="O5">
        <v>1660.37</v>
      </c>
      <c r="P5">
        <v>1679.82</v>
      </c>
      <c r="Q5">
        <v>1709.45</v>
      </c>
    </row>
    <row r="6" spans="1:17" x14ac:dyDescent="0.3">
      <c r="A6" t="s">
        <v>11</v>
      </c>
      <c r="B6">
        <v>1747.27</v>
      </c>
      <c r="C6">
        <v>774.99</v>
      </c>
      <c r="E6" t="s">
        <v>82</v>
      </c>
      <c r="F6">
        <v>2488.94</v>
      </c>
      <c r="G6">
        <v>2205.3200000000002</v>
      </c>
      <c r="H6">
        <v>2321.6</v>
      </c>
      <c r="I6">
        <v>2354.1799999999998</v>
      </c>
      <c r="J6">
        <v>2356.6999999999998</v>
      </c>
      <c r="K6">
        <v>2334.2800000000002</v>
      </c>
      <c r="L6">
        <v>2442.0300000000002</v>
      </c>
      <c r="M6">
        <v>2452.06</v>
      </c>
      <c r="N6">
        <v>2470.4899999999998</v>
      </c>
      <c r="O6">
        <v>2511.48</v>
      </c>
      <c r="P6">
        <v>2530.79</v>
      </c>
      <c r="Q6">
        <v>2584.48</v>
      </c>
    </row>
    <row r="7" spans="1:17" x14ac:dyDescent="0.3">
      <c r="A7" t="s">
        <v>12</v>
      </c>
      <c r="B7">
        <v>1679.79</v>
      </c>
      <c r="C7">
        <v>542.46</v>
      </c>
    </row>
    <row r="8" spans="1:17" x14ac:dyDescent="0.3">
      <c r="A8" t="s">
        <v>13</v>
      </c>
      <c r="B8">
        <v>1741.3</v>
      </c>
      <c r="C8">
        <v>454.01</v>
      </c>
      <c r="E8" t="s">
        <v>87</v>
      </c>
      <c r="F8">
        <v>300</v>
      </c>
      <c r="G8">
        <f>F8*0.1</f>
        <v>30</v>
      </c>
      <c r="H8">
        <f t="shared" ref="H8:O8" si="1">G8*0.1</f>
        <v>3</v>
      </c>
      <c r="I8">
        <f t="shared" si="1"/>
        <v>0.30000000000000004</v>
      </c>
      <c r="J8">
        <f t="shared" si="1"/>
        <v>3.0000000000000006E-2</v>
      </c>
      <c r="K8">
        <f t="shared" si="1"/>
        <v>3.0000000000000009E-3</v>
      </c>
      <c r="L8">
        <f t="shared" si="1"/>
        <v>3.0000000000000014E-4</v>
      </c>
      <c r="M8">
        <f t="shared" si="1"/>
        <v>3.0000000000000014E-5</v>
      </c>
      <c r="N8">
        <f t="shared" si="1"/>
        <v>3.0000000000000018E-6</v>
      </c>
      <c r="O8">
        <f t="shared" si="1"/>
        <v>3.000000000000002E-7</v>
      </c>
      <c r="P8">
        <v>2.9999999999999997E-8</v>
      </c>
      <c r="Q8">
        <v>0</v>
      </c>
    </row>
    <row r="9" spans="1:17" x14ac:dyDescent="0.3">
      <c r="A9" t="s">
        <v>14</v>
      </c>
      <c r="B9">
        <v>1779.81</v>
      </c>
      <c r="C9">
        <v>542.88</v>
      </c>
      <c r="E9" t="s">
        <v>80</v>
      </c>
      <c r="F9">
        <v>1046.6600000000001</v>
      </c>
      <c r="G9">
        <v>1607.21</v>
      </c>
      <c r="H9">
        <v>1859.12</v>
      </c>
      <c r="I9">
        <v>1884.32</v>
      </c>
      <c r="J9">
        <v>1724.49</v>
      </c>
      <c r="K9">
        <v>1744.04</v>
      </c>
      <c r="L9">
        <v>1788.24</v>
      </c>
      <c r="M9">
        <v>1866.21</v>
      </c>
      <c r="N9">
        <v>1803.14</v>
      </c>
      <c r="O9">
        <v>1880.3</v>
      </c>
      <c r="P9">
        <v>1802.43</v>
      </c>
      <c r="Q9">
        <v>1922.48</v>
      </c>
    </row>
    <row r="10" spans="1:17" x14ac:dyDescent="0.3">
      <c r="A10" t="s">
        <v>15</v>
      </c>
      <c r="B10">
        <v>1786.87</v>
      </c>
      <c r="C10">
        <v>551.54</v>
      </c>
      <c r="E10" t="s">
        <v>81</v>
      </c>
      <c r="F10">
        <v>1712.1</v>
      </c>
      <c r="G10">
        <v>1671.6</v>
      </c>
      <c r="H10">
        <v>1640.4</v>
      </c>
      <c r="I10">
        <v>1606.2</v>
      </c>
      <c r="J10">
        <v>1570.39</v>
      </c>
      <c r="K10">
        <v>1584.21</v>
      </c>
      <c r="L10">
        <v>1598.69</v>
      </c>
      <c r="M10">
        <v>1617.01</v>
      </c>
      <c r="N10">
        <v>1622.03</v>
      </c>
      <c r="O10">
        <v>1637.28</v>
      </c>
      <c r="P10">
        <v>1664.45</v>
      </c>
      <c r="Q10">
        <v>1639.19</v>
      </c>
    </row>
    <row r="11" spans="1:17" x14ac:dyDescent="0.3">
      <c r="A11" t="s">
        <v>16</v>
      </c>
      <c r="B11">
        <v>1750.32</v>
      </c>
      <c r="C11">
        <v>540.6</v>
      </c>
      <c r="E11" t="s">
        <v>82</v>
      </c>
      <c r="F11">
        <v>2417</v>
      </c>
      <c r="G11">
        <v>2339.8200000000002</v>
      </c>
      <c r="H11">
        <v>2318.7399999999998</v>
      </c>
      <c r="I11">
        <v>2272.84</v>
      </c>
      <c r="J11">
        <v>2214.2399999999998</v>
      </c>
      <c r="K11">
        <v>2253.19</v>
      </c>
      <c r="L11">
        <v>2265.65</v>
      </c>
      <c r="M11">
        <v>2318.06</v>
      </c>
      <c r="N11">
        <v>2304.39</v>
      </c>
      <c r="O11">
        <v>2246.8200000000002</v>
      </c>
      <c r="P11">
        <v>2210.94</v>
      </c>
      <c r="Q11">
        <v>2057.8000000000002</v>
      </c>
    </row>
    <row r="12" spans="1:17" x14ac:dyDescent="0.3">
      <c r="A12" t="s">
        <v>17</v>
      </c>
      <c r="B12">
        <v>1788.14</v>
      </c>
      <c r="C12">
        <v>472.66</v>
      </c>
    </row>
    <row r="13" spans="1:17" x14ac:dyDescent="0.3">
      <c r="A13" t="s">
        <v>18</v>
      </c>
      <c r="B13">
        <v>1807.4</v>
      </c>
      <c r="C13">
        <v>454.36</v>
      </c>
      <c r="E13" t="s">
        <v>88</v>
      </c>
    </row>
    <row r="14" spans="1:17" x14ac:dyDescent="0.3">
      <c r="A14" t="s">
        <v>19</v>
      </c>
      <c r="B14">
        <v>1884.24</v>
      </c>
      <c r="C14">
        <v>447.79</v>
      </c>
      <c r="E14" t="s">
        <v>86</v>
      </c>
      <c r="F14">
        <v>300</v>
      </c>
      <c r="G14">
        <f>F14*0.1</f>
        <v>30</v>
      </c>
      <c r="H14">
        <f t="shared" ref="H14:O14" si="2">G14*0.1</f>
        <v>3</v>
      </c>
      <c r="I14">
        <f t="shared" si="2"/>
        <v>0.30000000000000004</v>
      </c>
      <c r="J14">
        <f t="shared" si="2"/>
        <v>3.0000000000000006E-2</v>
      </c>
      <c r="K14">
        <f t="shared" si="2"/>
        <v>3.0000000000000009E-3</v>
      </c>
      <c r="L14">
        <f t="shared" si="2"/>
        <v>3.0000000000000014E-4</v>
      </c>
      <c r="M14">
        <f t="shared" si="2"/>
        <v>3.0000000000000014E-5</v>
      </c>
      <c r="N14">
        <f t="shared" si="2"/>
        <v>3.0000000000000018E-6</v>
      </c>
      <c r="O14">
        <f t="shared" si="2"/>
        <v>3.000000000000002E-7</v>
      </c>
      <c r="P14">
        <v>2.9999999999999997E-8</v>
      </c>
      <c r="Q14">
        <v>0</v>
      </c>
    </row>
    <row r="15" spans="1:17" x14ac:dyDescent="0.3">
      <c r="A15" t="s">
        <v>20</v>
      </c>
      <c r="B15">
        <v>1918.54</v>
      </c>
      <c r="C15">
        <v>56.55</v>
      </c>
      <c r="E15" t="s">
        <v>80</v>
      </c>
      <c r="F15">
        <v>4789.1899999999996</v>
      </c>
      <c r="G15">
        <v>1231.46</v>
      </c>
      <c r="H15">
        <v>1040.6099999999999</v>
      </c>
      <c r="I15">
        <v>774.99</v>
      </c>
      <c r="J15">
        <v>542.46</v>
      </c>
      <c r="K15">
        <v>454.01</v>
      </c>
      <c r="L15">
        <v>542.88</v>
      </c>
      <c r="M15">
        <v>551.54</v>
      </c>
      <c r="N15">
        <v>540.6</v>
      </c>
      <c r="O15">
        <v>472.66</v>
      </c>
      <c r="P15">
        <v>454.36</v>
      </c>
      <c r="Q15">
        <v>447.79</v>
      </c>
    </row>
    <row r="16" spans="1:17" x14ac:dyDescent="0.3">
      <c r="A16" t="s">
        <v>21</v>
      </c>
      <c r="B16">
        <v>1709.95</v>
      </c>
      <c r="C16">
        <v>21.05</v>
      </c>
      <c r="E16" t="s">
        <v>81</v>
      </c>
      <c r="F16">
        <v>56.55</v>
      </c>
      <c r="G16">
        <v>21.05</v>
      </c>
      <c r="H16">
        <v>44.49</v>
      </c>
      <c r="I16">
        <v>16.79</v>
      </c>
      <c r="J16">
        <v>14.12</v>
      </c>
      <c r="K16">
        <v>15.18</v>
      </c>
      <c r="L16">
        <v>15.23</v>
      </c>
      <c r="M16">
        <v>15.41</v>
      </c>
      <c r="N16">
        <v>22.75</v>
      </c>
      <c r="O16">
        <v>16.149999999999999</v>
      </c>
      <c r="P16">
        <v>17.05</v>
      </c>
      <c r="Q16">
        <v>15.33</v>
      </c>
    </row>
    <row r="17" spans="1:17" x14ac:dyDescent="0.3">
      <c r="A17" t="s">
        <v>22</v>
      </c>
      <c r="B17">
        <v>1654.4</v>
      </c>
      <c r="C17">
        <v>44.49</v>
      </c>
      <c r="E17" t="s">
        <v>82</v>
      </c>
      <c r="F17">
        <v>429.3</v>
      </c>
      <c r="G17">
        <v>58.65</v>
      </c>
      <c r="H17">
        <v>65.69</v>
      </c>
      <c r="I17">
        <v>56.39</v>
      </c>
      <c r="J17">
        <v>48.97</v>
      </c>
      <c r="K17">
        <v>51.75</v>
      </c>
      <c r="L17">
        <v>69.06</v>
      </c>
      <c r="M17">
        <v>83.33</v>
      </c>
      <c r="N17">
        <v>73.930000000000007</v>
      </c>
      <c r="O17">
        <v>84.86</v>
      </c>
      <c r="P17">
        <v>79.400000000000006</v>
      </c>
      <c r="Q17">
        <v>80.52</v>
      </c>
    </row>
    <row r="18" spans="1:17" x14ac:dyDescent="0.3">
      <c r="A18" t="s">
        <v>23</v>
      </c>
      <c r="B18">
        <v>1626.41</v>
      </c>
      <c r="C18">
        <v>16.79</v>
      </c>
    </row>
    <row r="19" spans="1:17" x14ac:dyDescent="0.3">
      <c r="A19" t="s">
        <v>24</v>
      </c>
      <c r="B19">
        <v>1652.9</v>
      </c>
      <c r="C19">
        <v>14.12</v>
      </c>
      <c r="E19" t="s">
        <v>87</v>
      </c>
      <c r="F19">
        <v>300</v>
      </c>
      <c r="G19">
        <f>F19*0.1</f>
        <v>30</v>
      </c>
      <c r="H19">
        <f t="shared" ref="H19:O19" si="3">G19*0.1</f>
        <v>3</v>
      </c>
      <c r="I19">
        <f t="shared" si="3"/>
        <v>0.30000000000000004</v>
      </c>
      <c r="J19">
        <f t="shared" si="3"/>
        <v>3.0000000000000006E-2</v>
      </c>
      <c r="K19">
        <f t="shared" si="3"/>
        <v>3.0000000000000009E-3</v>
      </c>
      <c r="L19">
        <f t="shared" si="3"/>
        <v>3.0000000000000014E-4</v>
      </c>
      <c r="M19">
        <f t="shared" si="3"/>
        <v>3.0000000000000014E-5</v>
      </c>
      <c r="N19">
        <f t="shared" si="3"/>
        <v>3.0000000000000018E-6</v>
      </c>
      <c r="O19">
        <f t="shared" si="3"/>
        <v>3.000000000000002E-7</v>
      </c>
      <c r="P19">
        <v>2.9999999999999997E-8</v>
      </c>
      <c r="Q19">
        <v>0</v>
      </c>
    </row>
    <row r="20" spans="1:17" x14ac:dyDescent="0.3">
      <c r="A20" t="s">
        <v>25</v>
      </c>
      <c r="B20">
        <v>1615.29</v>
      </c>
      <c r="C20">
        <v>15.18</v>
      </c>
      <c r="E20" t="s">
        <v>80</v>
      </c>
      <c r="F20">
        <v>5036.1400000000003</v>
      </c>
      <c r="G20">
        <v>1325.21</v>
      </c>
      <c r="H20">
        <v>495.03</v>
      </c>
      <c r="I20">
        <v>427.96</v>
      </c>
      <c r="J20">
        <v>407.37</v>
      </c>
      <c r="K20">
        <v>389.04</v>
      </c>
      <c r="L20">
        <v>389.04</v>
      </c>
      <c r="M20">
        <v>398.5</v>
      </c>
      <c r="N20">
        <v>391.37</v>
      </c>
      <c r="O20">
        <v>407.37</v>
      </c>
      <c r="P20">
        <v>415.52</v>
      </c>
      <c r="Q20">
        <v>413</v>
      </c>
    </row>
    <row r="21" spans="1:17" x14ac:dyDescent="0.3">
      <c r="A21" t="s">
        <v>26</v>
      </c>
      <c r="B21">
        <v>1639.3</v>
      </c>
      <c r="C21">
        <v>15.23</v>
      </c>
      <c r="E21" t="s">
        <v>81</v>
      </c>
      <c r="F21">
        <v>35.380000000000003</v>
      </c>
      <c r="G21">
        <v>40</v>
      </c>
      <c r="H21">
        <v>19.920000000000002</v>
      </c>
      <c r="I21">
        <v>23.4</v>
      </c>
      <c r="J21">
        <v>21.09</v>
      </c>
      <c r="K21">
        <v>20.61</v>
      </c>
      <c r="L21">
        <v>22.73</v>
      </c>
      <c r="M21">
        <v>26.36</v>
      </c>
      <c r="N21">
        <v>21.92</v>
      </c>
      <c r="O21">
        <v>25.59</v>
      </c>
      <c r="P21">
        <v>37.83</v>
      </c>
      <c r="Q21">
        <v>29.27</v>
      </c>
    </row>
    <row r="22" spans="1:17" x14ac:dyDescent="0.3">
      <c r="A22" t="s">
        <v>27</v>
      </c>
      <c r="B22">
        <v>1642.64</v>
      </c>
      <c r="C22">
        <v>15.41</v>
      </c>
      <c r="E22" t="s">
        <v>82</v>
      </c>
      <c r="F22">
        <v>385.29</v>
      </c>
      <c r="G22">
        <v>82.41</v>
      </c>
      <c r="H22">
        <v>78</v>
      </c>
      <c r="I22">
        <v>95.07</v>
      </c>
      <c r="J22">
        <v>93.26</v>
      </c>
      <c r="K22">
        <v>91.65</v>
      </c>
      <c r="L22">
        <v>96.44</v>
      </c>
      <c r="M22">
        <v>90.66</v>
      </c>
      <c r="N22">
        <v>84.02</v>
      </c>
      <c r="O22">
        <v>88.13</v>
      </c>
      <c r="P22">
        <v>382.02</v>
      </c>
      <c r="Q22">
        <v>103.06</v>
      </c>
    </row>
    <row r="23" spans="1:17" x14ac:dyDescent="0.3">
      <c r="A23" t="s">
        <v>28</v>
      </c>
      <c r="B23">
        <v>1640.56</v>
      </c>
      <c r="C23">
        <v>22.75</v>
      </c>
    </row>
    <row r="24" spans="1:17" x14ac:dyDescent="0.3">
      <c r="A24" t="s">
        <v>29</v>
      </c>
      <c r="B24">
        <v>1660.37</v>
      </c>
      <c r="C24">
        <v>16.149999999999999</v>
      </c>
    </row>
    <row r="25" spans="1:17" x14ac:dyDescent="0.3">
      <c r="A25" t="s">
        <v>30</v>
      </c>
      <c r="B25">
        <v>1679.82</v>
      </c>
      <c r="C25">
        <v>17.05</v>
      </c>
      <c r="E25" t="s">
        <v>86</v>
      </c>
      <c r="F25">
        <v>300</v>
      </c>
      <c r="G25">
        <f>F25*0.1</f>
        <v>30</v>
      </c>
      <c r="H25">
        <f t="shared" ref="H25:O25" si="4">G25*0.1</f>
        <v>3</v>
      </c>
      <c r="I25">
        <f t="shared" si="4"/>
        <v>0.30000000000000004</v>
      </c>
      <c r="J25">
        <f t="shared" si="4"/>
        <v>3.0000000000000006E-2</v>
      </c>
      <c r="K25">
        <f t="shared" si="4"/>
        <v>3.0000000000000009E-3</v>
      </c>
      <c r="L25">
        <f t="shared" si="4"/>
        <v>3.0000000000000014E-4</v>
      </c>
      <c r="M25">
        <f t="shared" si="4"/>
        <v>3.0000000000000014E-5</v>
      </c>
      <c r="N25">
        <f t="shared" si="4"/>
        <v>3.0000000000000018E-6</v>
      </c>
      <c r="O25">
        <f t="shared" si="4"/>
        <v>3.000000000000002E-7</v>
      </c>
      <c r="P25">
        <v>2.9999999999999997E-8</v>
      </c>
      <c r="Q25">
        <v>0</v>
      </c>
    </row>
    <row r="26" spans="1:17" x14ac:dyDescent="0.3">
      <c r="A26" t="s">
        <v>31</v>
      </c>
      <c r="B26">
        <v>1709.45</v>
      </c>
      <c r="C26">
        <v>15.33</v>
      </c>
      <c r="E26" t="s">
        <v>80</v>
      </c>
      <c r="F26">
        <f>F15-$Q$15</f>
        <v>4341.3999999999996</v>
      </c>
      <c r="G26">
        <f>G15-$Q$15</f>
        <v>783.67000000000007</v>
      </c>
      <c r="H26">
        <f>H15-$Q$15</f>
        <v>592.81999999999994</v>
      </c>
      <c r="I26">
        <f>I15-$Q$15</f>
        <v>327.2</v>
      </c>
      <c r="J26">
        <f>J15-$Q$15</f>
        <v>94.670000000000016</v>
      </c>
      <c r="K26">
        <f>K15-$Q$15</f>
        <v>6.2199999999999704</v>
      </c>
      <c r="L26">
        <f>L15-$Q$15</f>
        <v>95.089999999999975</v>
      </c>
      <c r="M26">
        <f>M15-$Q$15</f>
        <v>103.74999999999994</v>
      </c>
      <c r="N26">
        <f>N15-$Q$15</f>
        <v>92.81</v>
      </c>
      <c r="O26">
        <f>O15-$Q$15</f>
        <v>24.870000000000005</v>
      </c>
      <c r="P26">
        <f>P15-$Q$15</f>
        <v>6.5699999999999932</v>
      </c>
      <c r="Q26">
        <f>Q15-$Q$15</f>
        <v>0</v>
      </c>
    </row>
    <row r="27" spans="1:17" x14ac:dyDescent="0.3">
      <c r="A27" t="s">
        <v>32</v>
      </c>
      <c r="B27">
        <v>2488.94</v>
      </c>
      <c r="C27">
        <v>429.3</v>
      </c>
      <c r="E27" t="s">
        <v>81</v>
      </c>
      <c r="F27">
        <f>F16-$Q$16</f>
        <v>41.22</v>
      </c>
      <c r="G27">
        <f>G16-$Q$16</f>
        <v>5.7200000000000006</v>
      </c>
      <c r="H27">
        <f>H16-$Q$16</f>
        <v>29.160000000000004</v>
      </c>
      <c r="I27">
        <f>I16-$Q$16</f>
        <v>1.4599999999999991</v>
      </c>
      <c r="J27">
        <f>J16-$Q$16</f>
        <v>-1.2100000000000009</v>
      </c>
      <c r="K27">
        <f>K16-$Q$16</f>
        <v>-0.15000000000000036</v>
      </c>
      <c r="L27">
        <f>L16-$Q$16</f>
        <v>-9.9999999999999645E-2</v>
      </c>
      <c r="M27">
        <f>M16-$Q$16</f>
        <v>8.0000000000000071E-2</v>
      </c>
      <c r="N27">
        <f>N16-$Q$16</f>
        <v>7.42</v>
      </c>
      <c r="O27">
        <f>O16-$Q$16</f>
        <v>0.81999999999999851</v>
      </c>
      <c r="P27">
        <f>P16-$Q$16</f>
        <v>1.7200000000000006</v>
      </c>
      <c r="Q27">
        <f>Q16-$Q$16</f>
        <v>0</v>
      </c>
    </row>
    <row r="28" spans="1:17" x14ac:dyDescent="0.3">
      <c r="A28" t="s">
        <v>33</v>
      </c>
      <c r="B28">
        <v>2205.3200000000002</v>
      </c>
      <c r="C28">
        <v>58.65</v>
      </c>
      <c r="E28" t="s">
        <v>82</v>
      </c>
      <c r="F28">
        <f>F17-$Q$17</f>
        <v>348.78000000000003</v>
      </c>
      <c r="G28">
        <f>G17-$Q$17</f>
        <v>-21.869999999999997</v>
      </c>
      <c r="H28">
        <f>H17-$Q$17</f>
        <v>-14.829999999999998</v>
      </c>
      <c r="I28">
        <f>I17-$Q$17</f>
        <v>-24.129999999999995</v>
      </c>
      <c r="J28">
        <f>J17-$Q$17</f>
        <v>-31.549999999999997</v>
      </c>
      <c r="K28">
        <f>K17-$Q$17</f>
        <v>-28.769999999999996</v>
      </c>
      <c r="L28">
        <f>L17-$Q$17</f>
        <v>-11.459999999999994</v>
      </c>
      <c r="M28">
        <f>M17-$Q$17</f>
        <v>2.8100000000000023</v>
      </c>
      <c r="N28">
        <f>N17-$Q$17</f>
        <v>-6.5899999999999892</v>
      </c>
      <c r="O28">
        <f>O17-$Q$17</f>
        <v>4.3400000000000034</v>
      </c>
      <c r="P28">
        <f>P17-$Q$17</f>
        <v>-1.1199999999999903</v>
      </c>
      <c r="Q28">
        <f>Q17-$Q$17</f>
        <v>0</v>
      </c>
    </row>
    <row r="29" spans="1:17" x14ac:dyDescent="0.3">
      <c r="A29" t="s">
        <v>34</v>
      </c>
      <c r="B29">
        <v>2321.6</v>
      </c>
      <c r="C29">
        <v>65.69</v>
      </c>
    </row>
    <row r="30" spans="1:17" x14ac:dyDescent="0.3">
      <c r="A30" t="s">
        <v>35</v>
      </c>
      <c r="B30">
        <v>2354.1799999999998</v>
      </c>
      <c r="C30">
        <v>56.39</v>
      </c>
      <c r="E30" t="s">
        <v>87</v>
      </c>
      <c r="F30">
        <v>300</v>
      </c>
      <c r="G30">
        <f>F30*0.1</f>
        <v>30</v>
      </c>
      <c r="H30">
        <f t="shared" ref="H30:O30" si="5">G30*0.1</f>
        <v>3</v>
      </c>
      <c r="I30">
        <f t="shared" si="5"/>
        <v>0.30000000000000004</v>
      </c>
      <c r="J30">
        <f t="shared" si="5"/>
        <v>3.0000000000000006E-2</v>
      </c>
      <c r="K30">
        <f t="shared" si="5"/>
        <v>3.0000000000000009E-3</v>
      </c>
      <c r="L30">
        <f t="shared" si="5"/>
        <v>3.0000000000000014E-4</v>
      </c>
      <c r="M30">
        <f t="shared" si="5"/>
        <v>3.0000000000000014E-5</v>
      </c>
      <c r="N30">
        <f t="shared" si="5"/>
        <v>3.0000000000000018E-6</v>
      </c>
      <c r="O30">
        <f t="shared" si="5"/>
        <v>3.000000000000002E-7</v>
      </c>
      <c r="P30">
        <v>2.9999999999999997E-8</v>
      </c>
      <c r="Q30">
        <v>0</v>
      </c>
    </row>
    <row r="31" spans="1:17" x14ac:dyDescent="0.3">
      <c r="A31" t="s">
        <v>36</v>
      </c>
      <c r="B31">
        <v>2356.6999999999998</v>
      </c>
      <c r="C31">
        <v>48.97</v>
      </c>
      <c r="E31" t="s">
        <v>80</v>
      </c>
      <c r="F31">
        <f>F20-$Q$20</f>
        <v>4623.1400000000003</v>
      </c>
      <c r="G31">
        <f>G20-$Q$20</f>
        <v>912.21</v>
      </c>
      <c r="H31">
        <f>H20-$Q$20</f>
        <v>82.029999999999973</v>
      </c>
      <c r="I31">
        <f>I20-$Q$20</f>
        <v>14.95999999999998</v>
      </c>
      <c r="J31">
        <f>J20-$Q$20</f>
        <v>-5.6299999999999955</v>
      </c>
      <c r="K31">
        <f>K20-$Q$20</f>
        <v>-23.95999999999998</v>
      </c>
      <c r="L31">
        <f>L20-$Q$20</f>
        <v>-23.95999999999998</v>
      </c>
      <c r="M31">
        <f>M20-$Q$20</f>
        <v>-14.5</v>
      </c>
      <c r="N31">
        <f>N20-$Q$20</f>
        <v>-21.629999999999995</v>
      </c>
      <c r="O31">
        <f>O20-$Q$20</f>
        <v>-5.6299999999999955</v>
      </c>
      <c r="P31">
        <f>P20-$Q$20</f>
        <v>2.5199999999999818</v>
      </c>
      <c r="Q31">
        <f>Q20-$Q$20</f>
        <v>0</v>
      </c>
    </row>
    <row r="32" spans="1:17" x14ac:dyDescent="0.3">
      <c r="A32" t="s">
        <v>37</v>
      </c>
      <c r="B32">
        <v>2334.2800000000002</v>
      </c>
      <c r="C32">
        <v>51.75</v>
      </c>
      <c r="E32" t="s">
        <v>81</v>
      </c>
      <c r="F32">
        <f>F21-$Q$21</f>
        <v>6.110000000000003</v>
      </c>
      <c r="G32">
        <f>G21-$Q$21</f>
        <v>10.73</v>
      </c>
      <c r="H32">
        <f>H21-$Q$21</f>
        <v>-9.3499999999999979</v>
      </c>
      <c r="I32">
        <f>I21-$Q$21</f>
        <v>-5.870000000000001</v>
      </c>
      <c r="J32">
        <f>J21-$Q$21</f>
        <v>-8.18</v>
      </c>
      <c r="K32">
        <f>K21-$Q$21</f>
        <v>-8.66</v>
      </c>
      <c r="L32">
        <f>L21-$Q$21</f>
        <v>-6.5399999999999991</v>
      </c>
      <c r="M32">
        <f>M21-$Q$21</f>
        <v>-2.91</v>
      </c>
      <c r="N32">
        <f>N21-$Q$21</f>
        <v>-7.3499999999999979</v>
      </c>
      <c r="O32">
        <f>O21-$Q$21</f>
        <v>-3.6799999999999997</v>
      </c>
      <c r="P32">
        <f>P21-$Q$21</f>
        <v>8.5599999999999987</v>
      </c>
      <c r="Q32">
        <f>Q21-$Q$21</f>
        <v>0</v>
      </c>
    </row>
    <row r="33" spans="1:17" x14ac:dyDescent="0.3">
      <c r="A33" t="s">
        <v>38</v>
      </c>
      <c r="B33">
        <v>2442.0300000000002</v>
      </c>
      <c r="C33">
        <v>69.06</v>
      </c>
      <c r="E33" t="s">
        <v>82</v>
      </c>
      <c r="F33">
        <f>F22-$Q$22</f>
        <v>282.23</v>
      </c>
      <c r="G33">
        <f>G22-$Q$22</f>
        <v>-20.650000000000006</v>
      </c>
      <c r="H33">
        <f>H22-$Q$22</f>
        <v>-25.060000000000002</v>
      </c>
      <c r="I33">
        <f>I22-$Q$22</f>
        <v>-7.9900000000000091</v>
      </c>
      <c r="J33">
        <f>J22-$Q$22</f>
        <v>-9.7999999999999972</v>
      </c>
      <c r="K33">
        <f>K22-$Q$22</f>
        <v>-11.409999999999997</v>
      </c>
      <c r="L33">
        <f>L22-$Q$22</f>
        <v>-6.6200000000000045</v>
      </c>
      <c r="M33">
        <f>M22-$Q$22</f>
        <v>-12.400000000000006</v>
      </c>
      <c r="N33">
        <f>N22-$Q$22</f>
        <v>-19.040000000000006</v>
      </c>
      <c r="O33">
        <f>O22-$Q$22</f>
        <v>-14.930000000000007</v>
      </c>
      <c r="P33">
        <f>P22-$Q$22</f>
        <v>278.95999999999998</v>
      </c>
      <c r="Q33">
        <f>Q22-$Q$22</f>
        <v>0</v>
      </c>
    </row>
    <row r="34" spans="1:17" x14ac:dyDescent="0.3">
      <c r="A34" t="s">
        <v>39</v>
      </c>
      <c r="B34">
        <v>2452.06</v>
      </c>
      <c r="C34">
        <v>83.33</v>
      </c>
    </row>
    <row r="35" spans="1:17" x14ac:dyDescent="0.3">
      <c r="A35" t="s">
        <v>40</v>
      </c>
      <c r="B35">
        <v>2470.4899999999998</v>
      </c>
      <c r="C35">
        <v>73.930000000000007</v>
      </c>
    </row>
    <row r="36" spans="1:17" x14ac:dyDescent="0.3">
      <c r="A36" t="s">
        <v>41</v>
      </c>
      <c r="B36">
        <v>2511.48</v>
      </c>
      <c r="C36">
        <v>84.86</v>
      </c>
      <c r="E36" t="s">
        <v>90</v>
      </c>
    </row>
    <row r="37" spans="1:17" x14ac:dyDescent="0.3">
      <c r="A37" t="s">
        <v>42</v>
      </c>
      <c r="B37">
        <v>2530.79</v>
      </c>
      <c r="C37">
        <v>79.400000000000006</v>
      </c>
      <c r="E37" t="s">
        <v>86</v>
      </c>
      <c r="F37">
        <v>300</v>
      </c>
      <c r="G37">
        <f>F37*0.1</f>
        <v>30</v>
      </c>
      <c r="H37">
        <f t="shared" ref="H37:O37" si="6">G37*0.1</f>
        <v>3</v>
      </c>
      <c r="I37">
        <f t="shared" si="6"/>
        <v>0.30000000000000004</v>
      </c>
      <c r="J37">
        <f t="shared" si="6"/>
        <v>3.0000000000000006E-2</v>
      </c>
      <c r="K37">
        <f t="shared" si="6"/>
        <v>3.0000000000000009E-3</v>
      </c>
      <c r="L37">
        <f t="shared" si="6"/>
        <v>3.0000000000000014E-4</v>
      </c>
      <c r="M37">
        <f t="shared" si="6"/>
        <v>3.0000000000000014E-5</v>
      </c>
      <c r="N37">
        <f t="shared" si="6"/>
        <v>3.0000000000000018E-6</v>
      </c>
      <c r="O37">
        <f t="shared" si="6"/>
        <v>3.000000000000002E-7</v>
      </c>
      <c r="P37">
        <v>2.9999999999999997E-8</v>
      </c>
      <c r="Q37">
        <v>0</v>
      </c>
    </row>
    <row r="38" spans="1:17" x14ac:dyDescent="0.3">
      <c r="A38" t="s">
        <v>43</v>
      </c>
      <c r="B38">
        <v>2584.48</v>
      </c>
      <c r="C38">
        <v>80.52</v>
      </c>
      <c r="E38" t="s">
        <v>80</v>
      </c>
      <c r="F38">
        <f>F26/F4</f>
        <v>3.2978586024323353</v>
      </c>
      <c r="G38">
        <f t="shared" ref="G38:Q38" si="7">G26/G4</f>
        <v>0.43856890222063039</v>
      </c>
      <c r="H38">
        <f t="shared" si="7"/>
        <v>0.33233360055162825</v>
      </c>
      <c r="I38">
        <f t="shared" si="7"/>
        <v>0.18726355972459893</v>
      </c>
      <c r="J38">
        <f t="shared" si="7"/>
        <v>5.6358235255597439E-2</v>
      </c>
      <c r="K38">
        <f t="shared" si="7"/>
        <v>3.5720438752655892E-3</v>
      </c>
      <c r="L38">
        <f t="shared" si="7"/>
        <v>5.3427051202094594E-2</v>
      </c>
      <c r="M38">
        <f t="shared" si="7"/>
        <v>5.8062422000481263E-2</v>
      </c>
      <c r="N38">
        <f t="shared" si="7"/>
        <v>5.3024589789295674E-2</v>
      </c>
      <c r="O38">
        <f t="shared" si="7"/>
        <v>1.3908306955831201E-2</v>
      </c>
      <c r="P38">
        <f t="shared" si="7"/>
        <v>3.6350558813765589E-3</v>
      </c>
      <c r="Q38">
        <f t="shared" si="7"/>
        <v>0</v>
      </c>
    </row>
    <row r="39" spans="1:17" x14ac:dyDescent="0.3">
      <c r="A39" t="s">
        <v>44</v>
      </c>
      <c r="B39">
        <v>1046.6600000000001</v>
      </c>
      <c r="C39">
        <v>5036.1400000000003</v>
      </c>
      <c r="E39" t="s">
        <v>81</v>
      </c>
      <c r="F39">
        <f t="shared" ref="F39:Q39" si="8">F27/F5</f>
        <v>2.1485087618710062E-2</v>
      </c>
      <c r="G39">
        <f t="shared" si="8"/>
        <v>3.3451270504985531E-3</v>
      </c>
      <c r="H39">
        <f t="shared" si="8"/>
        <v>1.7625725338491296E-2</v>
      </c>
      <c r="I39">
        <f t="shared" si="8"/>
        <v>8.9768262615207671E-4</v>
      </c>
      <c r="J39">
        <f t="shared" si="8"/>
        <v>-7.3204670578982446E-4</v>
      </c>
      <c r="K39">
        <f t="shared" si="8"/>
        <v>-9.286258195122879E-5</v>
      </c>
      <c r="L39">
        <f t="shared" si="8"/>
        <v>-6.1001647044469986E-5</v>
      </c>
      <c r="M39">
        <f t="shared" si="8"/>
        <v>4.8702089319631853E-5</v>
      </c>
      <c r="N39">
        <f t="shared" si="8"/>
        <v>4.5228458575120693E-3</v>
      </c>
      <c r="O39">
        <f t="shared" si="8"/>
        <v>4.938658250871785E-4</v>
      </c>
      <c r="P39">
        <f t="shared" si="8"/>
        <v>1.0239192294412502E-3</v>
      </c>
      <c r="Q39">
        <f t="shared" si="8"/>
        <v>0</v>
      </c>
    </row>
    <row r="40" spans="1:17" x14ac:dyDescent="0.3">
      <c r="A40" t="s">
        <v>45</v>
      </c>
      <c r="B40">
        <v>1607.21</v>
      </c>
      <c r="C40">
        <v>1325.21</v>
      </c>
      <c r="E40" t="s">
        <v>82</v>
      </c>
      <c r="F40">
        <f t="shared" ref="F40:Q40" si="9">F28/F6</f>
        <v>0.14013194371901291</v>
      </c>
      <c r="G40">
        <f t="shared" si="9"/>
        <v>-9.9169281555511208E-3</v>
      </c>
      <c r="H40">
        <f t="shared" si="9"/>
        <v>-6.3878359751895243E-3</v>
      </c>
      <c r="I40">
        <f t="shared" si="9"/>
        <v>-1.0249853452157438E-2</v>
      </c>
      <c r="J40">
        <f t="shared" si="9"/>
        <v>-1.3387363686510799E-2</v>
      </c>
      <c r="K40">
        <f t="shared" si="9"/>
        <v>-1.2324999571602376E-2</v>
      </c>
      <c r="L40">
        <f t="shared" si="9"/>
        <v>-4.6928170415596829E-3</v>
      </c>
      <c r="M40">
        <f t="shared" si="9"/>
        <v>1.1459752208347277E-3</v>
      </c>
      <c r="N40">
        <f t="shared" si="9"/>
        <v>-2.6674870167456618E-3</v>
      </c>
      <c r="O40">
        <f t="shared" si="9"/>
        <v>1.7280647267746523E-3</v>
      </c>
      <c r="P40">
        <f t="shared" si="9"/>
        <v>-4.4254955962367101E-4</v>
      </c>
      <c r="Q40">
        <f t="shared" si="9"/>
        <v>0</v>
      </c>
    </row>
    <row r="41" spans="1:17" x14ac:dyDescent="0.3">
      <c r="A41" t="s">
        <v>46</v>
      </c>
      <c r="B41">
        <v>1859.12</v>
      </c>
      <c r="C41">
        <v>495.03</v>
      </c>
    </row>
    <row r="42" spans="1:17" x14ac:dyDescent="0.3">
      <c r="A42" t="s">
        <v>47</v>
      </c>
      <c r="B42">
        <v>1884.32</v>
      </c>
      <c r="C42">
        <v>427.96</v>
      </c>
      <c r="E42" t="s">
        <v>87</v>
      </c>
      <c r="F42">
        <v>300</v>
      </c>
      <c r="G42">
        <f>F42*0.1</f>
        <v>30</v>
      </c>
      <c r="H42">
        <f t="shared" ref="H42:O42" si="10">G42*0.1</f>
        <v>3</v>
      </c>
      <c r="I42">
        <f t="shared" si="10"/>
        <v>0.30000000000000004</v>
      </c>
      <c r="J42">
        <f t="shared" si="10"/>
        <v>3.0000000000000006E-2</v>
      </c>
      <c r="K42">
        <f t="shared" si="10"/>
        <v>3.0000000000000009E-3</v>
      </c>
      <c r="L42">
        <f t="shared" si="10"/>
        <v>3.0000000000000014E-4</v>
      </c>
      <c r="M42">
        <f t="shared" si="10"/>
        <v>3.0000000000000014E-5</v>
      </c>
      <c r="N42">
        <f t="shared" si="10"/>
        <v>3.0000000000000018E-6</v>
      </c>
      <c r="O42">
        <f t="shared" si="10"/>
        <v>3.000000000000002E-7</v>
      </c>
      <c r="P42">
        <v>2.9999999999999997E-8</v>
      </c>
      <c r="Q42">
        <v>0</v>
      </c>
    </row>
    <row r="43" spans="1:17" x14ac:dyDescent="0.3">
      <c r="A43" t="s">
        <v>48</v>
      </c>
      <c r="B43">
        <v>1724.49</v>
      </c>
      <c r="C43">
        <v>407.37</v>
      </c>
      <c r="E43" t="s">
        <v>80</v>
      </c>
      <c r="F43">
        <f>F31/F9</f>
        <v>4.4170408728718016</v>
      </c>
      <c r="G43">
        <f t="shared" ref="G43:Q43" si="11">G31/G9</f>
        <v>0.56757362136870726</v>
      </c>
      <c r="H43">
        <f t="shared" si="11"/>
        <v>4.4123025947760221E-2</v>
      </c>
      <c r="I43">
        <f t="shared" si="11"/>
        <v>7.9392035323087272E-3</v>
      </c>
      <c r="J43">
        <f t="shared" si="11"/>
        <v>-3.2647333414516731E-3</v>
      </c>
      <c r="K43">
        <f t="shared" si="11"/>
        <v>-1.3738217013371242E-2</v>
      </c>
      <c r="L43">
        <f t="shared" si="11"/>
        <v>-1.3398648950923802E-2</v>
      </c>
      <c r="M43">
        <f t="shared" si="11"/>
        <v>-7.7697579586434541E-3</v>
      </c>
      <c r="N43">
        <f t="shared" si="11"/>
        <v>-1.1995740763335068E-2</v>
      </c>
      <c r="O43">
        <f t="shared" si="11"/>
        <v>-2.9942030527043534E-3</v>
      </c>
      <c r="P43">
        <f t="shared" si="11"/>
        <v>1.3981125480601088E-3</v>
      </c>
      <c r="Q43">
        <f t="shared" si="11"/>
        <v>0</v>
      </c>
    </row>
    <row r="44" spans="1:17" x14ac:dyDescent="0.3">
      <c r="A44" t="s">
        <v>49</v>
      </c>
      <c r="B44">
        <v>1744.04</v>
      </c>
      <c r="C44">
        <v>389.04</v>
      </c>
      <c r="E44" t="s">
        <v>81</v>
      </c>
      <c r="F44">
        <f t="shared" ref="F44:Q44" si="12">F32/F10</f>
        <v>3.5687167805618851E-3</v>
      </c>
      <c r="G44">
        <f t="shared" si="12"/>
        <v>6.4189997607083044E-3</v>
      </c>
      <c r="H44">
        <f t="shared" si="12"/>
        <v>-5.6998293099244073E-3</v>
      </c>
      <c r="I44">
        <f t="shared" si="12"/>
        <v>-3.6545884696799905E-3</v>
      </c>
      <c r="J44">
        <f t="shared" si="12"/>
        <v>-5.2088971529365312E-3</v>
      </c>
      <c r="K44">
        <f t="shared" si="12"/>
        <v>-5.4664469988196006E-3</v>
      </c>
      <c r="L44">
        <f t="shared" si="12"/>
        <v>-4.090849382932275E-3</v>
      </c>
      <c r="M44">
        <f t="shared" si="12"/>
        <v>-1.7996178131242232E-3</v>
      </c>
      <c r="N44">
        <f t="shared" si="12"/>
        <v>-4.5313588527955695E-3</v>
      </c>
      <c r="O44">
        <f t="shared" si="12"/>
        <v>-2.2476302159679467E-3</v>
      </c>
      <c r="P44">
        <f t="shared" si="12"/>
        <v>5.1428399771696349E-3</v>
      </c>
      <c r="Q44">
        <f t="shared" si="12"/>
        <v>0</v>
      </c>
    </row>
    <row r="45" spans="1:17" x14ac:dyDescent="0.3">
      <c r="A45" t="s">
        <v>50</v>
      </c>
      <c r="B45">
        <v>1788.24</v>
      </c>
      <c r="C45">
        <v>389.04</v>
      </c>
      <c r="E45" t="s">
        <v>82</v>
      </c>
      <c r="F45">
        <f t="shared" ref="F45:Q45" si="13">F33/F11</f>
        <v>0.11676872155564751</v>
      </c>
      <c r="G45">
        <f t="shared" si="13"/>
        <v>-8.8254652067253046E-3</v>
      </c>
      <c r="H45">
        <f t="shared" si="13"/>
        <v>-1.0807593779380183E-2</v>
      </c>
      <c r="I45">
        <f t="shared" si="13"/>
        <v>-3.5154256348885133E-3</v>
      </c>
      <c r="J45">
        <f t="shared" si="13"/>
        <v>-4.4258978249873534E-3</v>
      </c>
      <c r="K45">
        <f t="shared" si="13"/>
        <v>-5.0639315814467473E-3</v>
      </c>
      <c r="L45">
        <f t="shared" si="13"/>
        <v>-2.9218987928409084E-3</v>
      </c>
      <c r="M45">
        <f t="shared" si="13"/>
        <v>-5.3493007083509512E-3</v>
      </c>
      <c r="N45">
        <f t="shared" si="13"/>
        <v>-8.2624902902720485E-3</v>
      </c>
      <c r="O45">
        <f t="shared" si="13"/>
        <v>-6.6449470807630369E-3</v>
      </c>
      <c r="P45">
        <f t="shared" si="13"/>
        <v>0.12617257817941688</v>
      </c>
      <c r="Q45">
        <f t="shared" si="13"/>
        <v>0</v>
      </c>
    </row>
    <row r="46" spans="1:17" x14ac:dyDescent="0.3">
      <c r="A46" t="s">
        <v>51</v>
      </c>
      <c r="B46">
        <v>1866.21</v>
      </c>
      <c r="C46">
        <v>398.5</v>
      </c>
    </row>
    <row r="47" spans="1:17" x14ac:dyDescent="0.3">
      <c r="A47" t="s">
        <v>52</v>
      </c>
      <c r="B47">
        <v>1803.14</v>
      </c>
      <c r="C47">
        <v>391.37</v>
      </c>
    </row>
    <row r="48" spans="1:17" x14ac:dyDescent="0.3">
      <c r="A48" t="s">
        <v>53</v>
      </c>
      <c r="B48">
        <v>1880.3</v>
      </c>
      <c r="C48">
        <v>407.37</v>
      </c>
    </row>
    <row r="49" spans="1:3" x14ac:dyDescent="0.3">
      <c r="A49" t="s">
        <v>54</v>
      </c>
      <c r="B49">
        <v>1802.43</v>
      </c>
      <c r="C49">
        <v>415.52</v>
      </c>
    </row>
    <row r="50" spans="1:3" x14ac:dyDescent="0.3">
      <c r="A50" t="s">
        <v>55</v>
      </c>
      <c r="B50">
        <v>1922.48</v>
      </c>
      <c r="C50">
        <v>413</v>
      </c>
    </row>
    <row r="51" spans="1:3" x14ac:dyDescent="0.3">
      <c r="A51" t="s">
        <v>56</v>
      </c>
      <c r="B51">
        <v>1712.1</v>
      </c>
      <c r="C51">
        <v>35.380000000000003</v>
      </c>
    </row>
    <row r="52" spans="1:3" x14ac:dyDescent="0.3">
      <c r="A52" t="s">
        <v>57</v>
      </c>
      <c r="B52">
        <v>1671.6</v>
      </c>
      <c r="C52">
        <v>40</v>
      </c>
    </row>
    <row r="53" spans="1:3" x14ac:dyDescent="0.3">
      <c r="A53" t="s">
        <v>58</v>
      </c>
      <c r="B53">
        <v>1640.4</v>
      </c>
      <c r="C53">
        <v>19.920000000000002</v>
      </c>
    </row>
    <row r="54" spans="1:3" x14ac:dyDescent="0.3">
      <c r="A54" t="s">
        <v>59</v>
      </c>
      <c r="B54">
        <v>1606.2</v>
      </c>
      <c r="C54">
        <v>23.4</v>
      </c>
    </row>
    <row r="55" spans="1:3" x14ac:dyDescent="0.3">
      <c r="A55" t="s">
        <v>60</v>
      </c>
      <c r="B55">
        <v>1570.39</v>
      </c>
      <c r="C55">
        <v>21.09</v>
      </c>
    </row>
    <row r="56" spans="1:3" x14ac:dyDescent="0.3">
      <c r="A56" t="s">
        <v>61</v>
      </c>
      <c r="B56">
        <v>1584.21</v>
      </c>
      <c r="C56">
        <v>20.61</v>
      </c>
    </row>
    <row r="57" spans="1:3" x14ac:dyDescent="0.3">
      <c r="A57" t="s">
        <v>62</v>
      </c>
      <c r="B57">
        <v>1598.69</v>
      </c>
      <c r="C57">
        <v>22.73</v>
      </c>
    </row>
    <row r="58" spans="1:3" x14ac:dyDescent="0.3">
      <c r="A58" t="s">
        <v>63</v>
      </c>
      <c r="B58">
        <v>1617.01</v>
      </c>
      <c r="C58">
        <v>26.36</v>
      </c>
    </row>
    <row r="59" spans="1:3" x14ac:dyDescent="0.3">
      <c r="A59" t="s">
        <v>64</v>
      </c>
      <c r="B59">
        <v>1622.03</v>
      </c>
      <c r="C59">
        <v>21.92</v>
      </c>
    </row>
    <row r="60" spans="1:3" x14ac:dyDescent="0.3">
      <c r="A60" t="s">
        <v>65</v>
      </c>
      <c r="B60">
        <v>1637.28</v>
      </c>
      <c r="C60">
        <v>25.59</v>
      </c>
    </row>
    <row r="61" spans="1:3" x14ac:dyDescent="0.3">
      <c r="A61" t="s">
        <v>66</v>
      </c>
      <c r="B61">
        <v>1664.45</v>
      </c>
      <c r="C61">
        <v>37.83</v>
      </c>
    </row>
    <row r="62" spans="1:3" x14ac:dyDescent="0.3">
      <c r="A62" t="s">
        <v>67</v>
      </c>
      <c r="B62">
        <v>1639.19</v>
      </c>
      <c r="C62">
        <v>29.27</v>
      </c>
    </row>
    <row r="63" spans="1:3" x14ac:dyDescent="0.3">
      <c r="A63" t="s">
        <v>68</v>
      </c>
      <c r="B63">
        <v>2417</v>
      </c>
      <c r="C63">
        <v>385.29</v>
      </c>
    </row>
    <row r="64" spans="1:3" x14ac:dyDescent="0.3">
      <c r="A64" t="s">
        <v>69</v>
      </c>
      <c r="B64">
        <v>2339.8200000000002</v>
      </c>
      <c r="C64">
        <v>82.41</v>
      </c>
    </row>
    <row r="65" spans="1:3" x14ac:dyDescent="0.3">
      <c r="A65" t="s">
        <v>70</v>
      </c>
      <c r="B65">
        <v>2318.7399999999998</v>
      </c>
      <c r="C65">
        <v>78</v>
      </c>
    </row>
    <row r="66" spans="1:3" x14ac:dyDescent="0.3">
      <c r="A66" t="s">
        <v>71</v>
      </c>
      <c r="B66">
        <v>2272.84</v>
      </c>
      <c r="C66">
        <v>95.07</v>
      </c>
    </row>
    <row r="67" spans="1:3" x14ac:dyDescent="0.3">
      <c r="A67" t="s">
        <v>72</v>
      </c>
      <c r="B67">
        <v>2214.2399999999998</v>
      </c>
      <c r="C67">
        <v>93.26</v>
      </c>
    </row>
    <row r="68" spans="1:3" x14ac:dyDescent="0.3">
      <c r="A68" t="s">
        <v>73</v>
      </c>
      <c r="B68">
        <v>2253.19</v>
      </c>
      <c r="C68">
        <v>91.65</v>
      </c>
    </row>
    <row r="69" spans="1:3" x14ac:dyDescent="0.3">
      <c r="A69" t="s">
        <v>74</v>
      </c>
      <c r="B69">
        <v>2265.65</v>
      </c>
      <c r="C69">
        <v>96.44</v>
      </c>
    </row>
    <row r="70" spans="1:3" x14ac:dyDescent="0.3">
      <c r="A70" t="s">
        <v>75</v>
      </c>
      <c r="B70">
        <v>2318.06</v>
      </c>
      <c r="C70">
        <v>90.66</v>
      </c>
    </row>
    <row r="71" spans="1:3" x14ac:dyDescent="0.3">
      <c r="A71" t="s">
        <v>76</v>
      </c>
      <c r="B71">
        <v>2304.39</v>
      </c>
      <c r="C71">
        <v>84.02</v>
      </c>
    </row>
    <row r="72" spans="1:3" x14ac:dyDescent="0.3">
      <c r="A72" t="s">
        <v>77</v>
      </c>
      <c r="B72">
        <v>2246.8200000000002</v>
      </c>
      <c r="C72">
        <v>88.13</v>
      </c>
    </row>
    <row r="73" spans="1:3" x14ac:dyDescent="0.3">
      <c r="A73" t="s">
        <v>78</v>
      </c>
      <c r="B73">
        <v>2210.94</v>
      </c>
      <c r="C73">
        <v>382.02</v>
      </c>
    </row>
    <row r="74" spans="1:3" x14ac:dyDescent="0.3">
      <c r="A74" t="s">
        <v>79</v>
      </c>
      <c r="B74">
        <v>2057.8000000000002</v>
      </c>
      <c r="C74">
        <v>103.06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7"/>
  <sheetViews>
    <sheetView tabSelected="1" topLeftCell="A4" zoomScale="70" zoomScaleNormal="70" workbookViewId="0">
      <selection activeCell="B2" sqref="B2:L2"/>
    </sheetView>
  </sheetViews>
  <sheetFormatPr defaultRowHeight="14.4" x14ac:dyDescent="0.3"/>
  <sheetData>
    <row r="2" spans="1:13" x14ac:dyDescent="0.3">
      <c r="B2">
        <v>300</v>
      </c>
      <c r="C2">
        <f>B2*0.1</f>
        <v>30</v>
      </c>
      <c r="D2">
        <f t="shared" ref="D2:K2" si="0">C2*0.1</f>
        <v>3</v>
      </c>
      <c r="E2">
        <f t="shared" si="0"/>
        <v>0.30000000000000004</v>
      </c>
      <c r="F2">
        <f t="shared" si="0"/>
        <v>3.0000000000000006E-2</v>
      </c>
      <c r="G2">
        <f t="shared" si="0"/>
        <v>3.0000000000000009E-3</v>
      </c>
      <c r="H2">
        <f t="shared" si="0"/>
        <v>3.0000000000000014E-4</v>
      </c>
      <c r="I2">
        <f t="shared" si="0"/>
        <v>3.0000000000000014E-5</v>
      </c>
      <c r="J2">
        <f t="shared" si="0"/>
        <v>3.0000000000000018E-6</v>
      </c>
      <c r="K2">
        <f t="shared" si="0"/>
        <v>3.000000000000002E-7</v>
      </c>
      <c r="L2">
        <v>2.9999999999999997E-8</v>
      </c>
      <c r="M2">
        <v>0</v>
      </c>
    </row>
    <row r="3" spans="1:13" x14ac:dyDescent="0.3">
      <c r="A3" t="s">
        <v>80</v>
      </c>
      <c r="B3">
        <v>3.6380134150695436</v>
      </c>
      <c r="C3">
        <v>0.68916771131805155</v>
      </c>
      <c r="D3">
        <v>0.58336369904866547</v>
      </c>
      <c r="E3">
        <v>0.44354335620711166</v>
      </c>
      <c r="F3">
        <v>0.32293322379583167</v>
      </c>
      <c r="G3">
        <v>0.26073048871532761</v>
      </c>
      <c r="H3">
        <v>0.3050213225007164</v>
      </c>
      <c r="I3">
        <v>0.3086626335435706</v>
      </c>
      <c r="J3">
        <v>0.30885780885780889</v>
      </c>
      <c r="K3">
        <v>0.26433053340342477</v>
      </c>
      <c r="L3">
        <v>0.25138873519973443</v>
      </c>
      <c r="M3">
        <v>0.23765019318133573</v>
      </c>
    </row>
    <row r="4" spans="1:13" x14ac:dyDescent="0.3">
      <c r="A4" t="s">
        <v>81</v>
      </c>
      <c r="B4">
        <v>2.9475538690879523E-2</v>
      </c>
      <c r="C4">
        <v>1.2310301470803239E-2</v>
      </c>
      <c r="D4">
        <v>2.6891924564796905E-2</v>
      </c>
      <c r="E4">
        <v>1.0323350200748888E-2</v>
      </c>
      <c r="F4">
        <v>8.5425615584729855E-3</v>
      </c>
      <c r="G4">
        <v>9.3976932934643313E-3</v>
      </c>
      <c r="H4">
        <v>9.2905508448728122E-3</v>
      </c>
      <c r="I4">
        <v>9.3812399551940779E-3</v>
      </c>
      <c r="J4">
        <v>1.3867216072560589E-2</v>
      </c>
      <c r="K4">
        <v>9.7267476526316423E-3</v>
      </c>
      <c r="L4">
        <v>1.014989701277518E-2</v>
      </c>
      <c r="M4">
        <v>8.9677966597443617E-3</v>
      </c>
    </row>
    <row r="5" spans="1:13" x14ac:dyDescent="0.3">
      <c r="A5" t="s">
        <v>82</v>
      </c>
      <c r="B5">
        <v>0.17248306507991354</v>
      </c>
      <c r="C5">
        <v>2.6594779895888123E-2</v>
      </c>
      <c r="D5">
        <v>2.8295141281874568E-2</v>
      </c>
      <c r="E5">
        <v>2.3953138672488935E-2</v>
      </c>
      <c r="F5">
        <v>2.0779055458904402E-2</v>
      </c>
      <c r="G5">
        <v>2.2169576914508968E-2</v>
      </c>
      <c r="H5">
        <v>2.8279750863011509E-2</v>
      </c>
      <c r="I5">
        <v>3.3983670872654012E-2</v>
      </c>
      <c r="J5">
        <v>2.9925237503491214E-2</v>
      </c>
      <c r="K5">
        <v>3.3788841639192824E-2</v>
      </c>
      <c r="L5">
        <v>3.1373602709035518E-2</v>
      </c>
      <c r="M5">
        <v>3.1155203367795453E-2</v>
      </c>
    </row>
    <row r="6" spans="1:13" x14ac:dyDescent="0.3">
      <c r="A6" t="s">
        <v>83</v>
      </c>
      <c r="B6">
        <f>B3-$M$3</f>
        <v>3.4003632218882078</v>
      </c>
      <c r="C6">
        <f t="shared" ref="C6:M6" si="1">C3-$M$3</f>
        <v>0.45151751813671581</v>
      </c>
      <c r="D6">
        <f t="shared" si="1"/>
        <v>0.34571350586732974</v>
      </c>
      <c r="E6">
        <f t="shared" si="1"/>
        <v>0.20589316302577593</v>
      </c>
      <c r="F6">
        <f t="shared" si="1"/>
        <v>8.5283030614495936E-2</v>
      </c>
      <c r="G6">
        <f t="shared" si="1"/>
        <v>2.3080295533991879E-2</v>
      </c>
      <c r="H6">
        <f t="shared" si="1"/>
        <v>6.7371129319380663E-2</v>
      </c>
      <c r="I6">
        <f t="shared" si="1"/>
        <v>7.1012440362234863E-2</v>
      </c>
      <c r="J6">
        <f t="shared" si="1"/>
        <v>7.1207615676473157E-2</v>
      </c>
      <c r="K6">
        <f t="shared" si="1"/>
        <v>2.6680340222089038E-2</v>
      </c>
      <c r="L6">
        <f t="shared" si="1"/>
        <v>1.3738542018398692E-2</v>
      </c>
      <c r="M6">
        <f t="shared" si="1"/>
        <v>0</v>
      </c>
    </row>
    <row r="7" spans="1:13" x14ac:dyDescent="0.3">
      <c r="A7" t="s">
        <v>84</v>
      </c>
      <c r="B7">
        <f>B4-$M$4</f>
        <v>2.0507742031135159E-2</v>
      </c>
      <c r="C7">
        <f t="shared" ref="C7:M7" si="2">C4-$M$4</f>
        <v>3.3425048110588777E-3</v>
      </c>
      <c r="D7">
        <f t="shared" si="2"/>
        <v>1.7924127905052545E-2</v>
      </c>
      <c r="E7">
        <f t="shared" si="2"/>
        <v>1.3555535410045266E-3</v>
      </c>
      <c r="F7">
        <f t="shared" si="2"/>
        <v>-4.252351012713762E-4</v>
      </c>
      <c r="G7">
        <f t="shared" si="2"/>
        <v>4.2989663371996965E-4</v>
      </c>
      <c r="H7">
        <f t="shared" si="2"/>
        <v>3.2275418512845051E-4</v>
      </c>
      <c r="I7">
        <f t="shared" si="2"/>
        <v>4.1344329544971622E-4</v>
      </c>
      <c r="J7">
        <f t="shared" si="2"/>
        <v>4.8994194128162277E-3</v>
      </c>
      <c r="K7">
        <f t="shared" si="2"/>
        <v>7.5895099288728063E-4</v>
      </c>
      <c r="L7">
        <f t="shared" si="2"/>
        <v>1.1821003530308183E-3</v>
      </c>
      <c r="M7">
        <f t="shared" si="2"/>
        <v>0</v>
      </c>
    </row>
    <row r="8" spans="1:13" x14ac:dyDescent="0.3">
      <c r="A8" t="s">
        <v>85</v>
      </c>
      <c r="B8">
        <f>B5-$M$5</f>
        <v>0.14132786171211809</v>
      </c>
      <c r="C8">
        <f t="shared" ref="C8:M8" si="3">C5-$M$5</f>
        <v>-4.5604234719073301E-3</v>
      </c>
      <c r="D8">
        <f t="shared" si="3"/>
        <v>-2.860062085920885E-3</v>
      </c>
      <c r="E8">
        <f t="shared" si="3"/>
        <v>-7.2020646953065183E-3</v>
      </c>
      <c r="F8">
        <f t="shared" si="3"/>
        <v>-1.0376147908891051E-2</v>
      </c>
      <c r="G8">
        <f t="shared" si="3"/>
        <v>-8.9856264532864848E-3</v>
      </c>
      <c r="H8">
        <f t="shared" si="3"/>
        <v>-2.8754525047839444E-3</v>
      </c>
      <c r="I8">
        <f t="shared" si="3"/>
        <v>2.8284675048585589E-3</v>
      </c>
      <c r="J8">
        <f t="shared" si="3"/>
        <v>-1.2299658643042388E-3</v>
      </c>
      <c r="K8">
        <f t="shared" si="3"/>
        <v>2.6336382713973705E-3</v>
      </c>
      <c r="L8">
        <f t="shared" si="3"/>
        <v>2.1839934124006505E-4</v>
      </c>
      <c r="M8">
        <f t="shared" si="3"/>
        <v>0</v>
      </c>
    </row>
    <row r="11" spans="1:13" x14ac:dyDescent="0.3">
      <c r="B11">
        <v>300</v>
      </c>
      <c r="C11">
        <v>30</v>
      </c>
      <c r="D11">
        <v>3</v>
      </c>
      <c r="E11">
        <v>0.30000000000000004</v>
      </c>
      <c r="F11">
        <v>3.0000000000000006E-2</v>
      </c>
      <c r="G11">
        <v>3.0000000000000009E-3</v>
      </c>
      <c r="H11">
        <v>3.0000000000000014E-4</v>
      </c>
      <c r="I11">
        <v>3.0000000000000014E-5</v>
      </c>
      <c r="J11">
        <v>3.0000000000000018E-6</v>
      </c>
      <c r="K11">
        <v>3.000000000000002E-7</v>
      </c>
      <c r="L11">
        <v>3.0000000000000024E-8</v>
      </c>
      <c r="M11">
        <v>0</v>
      </c>
    </row>
    <row r="12" spans="1:13" x14ac:dyDescent="0.3">
      <c r="A12" t="s">
        <v>80</v>
      </c>
      <c r="B12">
        <v>4.8116293734354993</v>
      </c>
      <c r="C12">
        <v>0.82454066363449707</v>
      </c>
      <c r="D12">
        <v>0.26627113903352123</v>
      </c>
      <c r="E12">
        <v>0.22711641334805127</v>
      </c>
      <c r="F12">
        <v>0.23622636257676183</v>
      </c>
      <c r="G12">
        <v>0.22306827825049885</v>
      </c>
      <c r="H12">
        <v>0.21755469064555094</v>
      </c>
      <c r="I12">
        <v>0.21353438251858042</v>
      </c>
      <c r="J12">
        <v>0.21704914759807889</v>
      </c>
      <c r="K12">
        <v>0.21665159814923152</v>
      </c>
      <c r="L12">
        <v>0.23053322459124626</v>
      </c>
      <c r="M12">
        <v>0.21482668220215553</v>
      </c>
    </row>
    <row r="13" spans="1:13" x14ac:dyDescent="0.3">
      <c r="A13" t="s">
        <v>81</v>
      </c>
      <c r="B13">
        <v>2.0664680801355063E-2</v>
      </c>
      <c r="C13">
        <v>2.3929169657812874E-2</v>
      </c>
      <c r="D13">
        <v>1.2143379663496708E-2</v>
      </c>
      <c r="E13">
        <v>1.4568546880836756E-2</v>
      </c>
      <c r="F13">
        <v>1.3429784957876705E-2</v>
      </c>
      <c r="G13">
        <v>1.3009638873634176E-2</v>
      </c>
      <c r="H13">
        <v>1.4217890898172878E-2</v>
      </c>
      <c r="I13">
        <v>1.630169263022492E-2</v>
      </c>
      <c r="J13">
        <v>1.3513930075276044E-2</v>
      </c>
      <c r="K13">
        <v>1.5629580768103196E-2</v>
      </c>
      <c r="L13">
        <v>2.2728228543963471E-2</v>
      </c>
      <c r="M13">
        <v>1.7856380285384853E-2</v>
      </c>
    </row>
    <row r="14" spans="1:13" x14ac:dyDescent="0.3">
      <c r="A14" t="s">
        <v>82</v>
      </c>
      <c r="B14">
        <v>0.15940835746793547</v>
      </c>
      <c r="C14">
        <v>3.5220657999333278E-2</v>
      </c>
      <c r="D14">
        <v>3.3638959089850526E-2</v>
      </c>
      <c r="E14">
        <v>4.1828725295225348E-2</v>
      </c>
      <c r="F14">
        <v>4.2118288893706196E-2</v>
      </c>
      <c r="G14">
        <v>4.0675664280420208E-2</v>
      </c>
      <c r="H14">
        <v>4.2566150994195924E-2</v>
      </c>
      <c r="I14">
        <v>3.9110290501540079E-2</v>
      </c>
      <c r="J14">
        <v>3.646084213175721E-2</v>
      </c>
      <c r="K14">
        <v>3.9224325936212064E-2</v>
      </c>
      <c r="L14">
        <v>0.17278623571874405</v>
      </c>
      <c r="M14">
        <v>5.0082612498785109E-2</v>
      </c>
    </row>
    <row r="15" spans="1:13" x14ac:dyDescent="0.3">
      <c r="A15" t="s">
        <v>83</v>
      </c>
      <c r="B15">
        <f>B12-$M$12</f>
        <v>4.5968026912333437</v>
      </c>
      <c r="C15">
        <f t="shared" ref="C15:M15" si="4">C12-$M$12</f>
        <v>0.60971398143234157</v>
      </c>
      <c r="D15">
        <f t="shared" si="4"/>
        <v>5.1444456831365698E-2</v>
      </c>
      <c r="E15">
        <f t="shared" si="4"/>
        <v>1.2289731145895738E-2</v>
      </c>
      <c r="F15">
        <f t="shared" si="4"/>
        <v>2.1399680374606295E-2</v>
      </c>
      <c r="G15">
        <f t="shared" si="4"/>
        <v>8.2415960483433193E-3</v>
      </c>
      <c r="H15">
        <f t="shared" si="4"/>
        <v>2.7280084433954077E-3</v>
      </c>
      <c r="I15">
        <f t="shared" si="4"/>
        <v>-1.2922996835751099E-3</v>
      </c>
      <c r="J15">
        <f t="shared" si="4"/>
        <v>2.2224653959233565E-3</v>
      </c>
      <c r="K15">
        <f t="shared" si="4"/>
        <v>1.8249159470759835E-3</v>
      </c>
      <c r="L15">
        <f t="shared" si="4"/>
        <v>1.5706542389090722E-2</v>
      </c>
      <c r="M15">
        <f t="shared" si="4"/>
        <v>0</v>
      </c>
    </row>
    <row r="16" spans="1:13" x14ac:dyDescent="0.3">
      <c r="A16" t="s">
        <v>84</v>
      </c>
      <c r="B16">
        <f>B13-$M$13</f>
        <v>2.8083005159702107E-3</v>
      </c>
      <c r="C16">
        <f t="shared" ref="C16:M16" si="5">C13-$M$13</f>
        <v>6.072789372428021E-3</v>
      </c>
      <c r="D16">
        <f t="shared" si="5"/>
        <v>-5.7130006218881445E-3</v>
      </c>
      <c r="E16">
        <f t="shared" si="5"/>
        <v>-3.2878334045480968E-3</v>
      </c>
      <c r="F16">
        <f t="shared" si="5"/>
        <v>-4.4265953275081475E-3</v>
      </c>
      <c r="G16">
        <f t="shared" si="5"/>
        <v>-4.8467414117506769E-3</v>
      </c>
      <c r="H16">
        <f t="shared" si="5"/>
        <v>-3.6384893872119742E-3</v>
      </c>
      <c r="I16">
        <f t="shared" si="5"/>
        <v>-1.5546876551599323E-3</v>
      </c>
      <c r="J16">
        <f t="shared" si="5"/>
        <v>-4.3424502101088083E-3</v>
      </c>
      <c r="K16">
        <f t="shared" si="5"/>
        <v>-2.2267995172816565E-3</v>
      </c>
      <c r="L16">
        <f t="shared" si="5"/>
        <v>4.8718482585786184E-3</v>
      </c>
      <c r="M16">
        <f t="shared" si="5"/>
        <v>0</v>
      </c>
    </row>
    <row r="17" spans="1:13" x14ac:dyDescent="0.3">
      <c r="A17" t="s">
        <v>85</v>
      </c>
      <c r="B17">
        <f>B14-$M$14</f>
        <v>0.10932574496915036</v>
      </c>
      <c r="C17">
        <f t="shared" ref="C17:M17" si="6">C14-$M$14</f>
        <v>-1.4861954499451831E-2</v>
      </c>
      <c r="D17">
        <f t="shared" si="6"/>
        <v>-1.6443653408934583E-2</v>
      </c>
      <c r="E17">
        <f t="shared" si="6"/>
        <v>-8.2538872035597607E-3</v>
      </c>
      <c r="F17">
        <f t="shared" si="6"/>
        <v>-7.9643236050789129E-3</v>
      </c>
      <c r="G17">
        <f t="shared" si="6"/>
        <v>-9.4069482183649009E-3</v>
      </c>
      <c r="H17">
        <f t="shared" si="6"/>
        <v>-7.516461504589185E-3</v>
      </c>
      <c r="I17">
        <f t="shared" si="6"/>
        <v>-1.097232199724503E-2</v>
      </c>
      <c r="J17">
        <f t="shared" si="6"/>
        <v>-1.3621770367027899E-2</v>
      </c>
      <c r="K17">
        <f t="shared" si="6"/>
        <v>-1.0858286562573045E-2</v>
      </c>
      <c r="L17">
        <f t="shared" si="6"/>
        <v>0.12270362321995894</v>
      </c>
      <c r="M17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1.23.20_BRD_enzyme_bead_boco.el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2020-01-23T21:52:37Z</dcterms:created>
  <dcterms:modified xsi:type="dcterms:W3CDTF">2020-01-27T04:42:53Z</dcterms:modified>
</cp:coreProperties>
</file>