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8_{A223E4A3-1E3D-431F-87A1-A03FD9AC749F}" xr6:coauthVersionLast="45" xr6:coauthVersionMax="45" xr10:uidLastSave="{00000000-0000-0000-0000-000000000000}"/>
  <bookViews>
    <workbookView xWindow="-108" yWindow="-108" windowWidth="23256" windowHeight="12576"/>
  </bookViews>
  <sheets>
    <sheet name="10.20.20_jain_clinical_moe_desc" sheetId="1" r:id="rId1"/>
  </sheets>
  <calcPr calcId="0"/>
</workbook>
</file>

<file path=xl/calcChain.xml><?xml version="1.0" encoding="utf-8"?>
<calcChain xmlns="http://schemas.openxmlformats.org/spreadsheetml/2006/main">
  <c r="P139" i="1" l="1"/>
  <c r="R139" i="1"/>
  <c r="T139" i="1"/>
  <c r="S13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2" i="1"/>
</calcChain>
</file>

<file path=xl/sharedStrings.xml><?xml version="1.0" encoding="utf-8"?>
<sst xmlns="http://schemas.openxmlformats.org/spreadsheetml/2006/main" count="294" uniqueCount="158">
  <si>
    <t>name</t>
  </si>
  <si>
    <t>pI Fv</t>
  </si>
  <si>
    <t>pI IgG1</t>
  </si>
  <si>
    <t>pro_asa_hph</t>
  </si>
  <si>
    <t>pro_asa_hyd</t>
  </si>
  <si>
    <t>pro_hyd_moment</t>
  </si>
  <si>
    <t>pro_net_charge</t>
  </si>
  <si>
    <t>pro_pI_3D</t>
  </si>
  <si>
    <t>pro_patch_cdr_hyd</t>
  </si>
  <si>
    <t>pro_patch_cdr_neg</t>
  </si>
  <si>
    <t>pro_patch_cdr_pos</t>
  </si>
  <si>
    <t>pro_patch_hyd</t>
  </si>
  <si>
    <t>pro_patch_neg</t>
  </si>
  <si>
    <t>pro_patch_pos</t>
  </si>
  <si>
    <t>abituzumab.VL  abituzumab.VH</t>
  </si>
  <si>
    <t>abrilumab.VL  abrilumab.VH</t>
  </si>
  <si>
    <t>adalimumab.VL  adalimumab.VH</t>
  </si>
  <si>
    <t>alemtuzumab.VL  alemtuzumab.VH</t>
  </si>
  <si>
    <t>alirocumab.VL  alirocumab.VH</t>
  </si>
  <si>
    <t>anifrolumab.VL  anifrolumab.VH</t>
  </si>
  <si>
    <t>bapineuzumab.VL  bapineuzumab.VH</t>
  </si>
  <si>
    <t>benralizumab.VL  benralizumab.VH</t>
  </si>
  <si>
    <t>bevacizumab.VL  bevacizumab.VH</t>
  </si>
  <si>
    <t>brentuximab.VL  brentuximab.VH</t>
  </si>
  <si>
    <t>brodalumab.VL  brodalumab.VH</t>
  </si>
  <si>
    <t>canakinumab.VL  canakinumab.VH</t>
  </si>
  <si>
    <t>certolizumab.VL  certolizumab.VH</t>
  </si>
  <si>
    <t>cetuximab.VL  cetuximab.VH</t>
  </si>
  <si>
    <t>clazakizumab.VL  clazakizumab.VH</t>
  </si>
  <si>
    <t>crenezumab.VL  crenezumab.VH</t>
  </si>
  <si>
    <t>dacetuzumab.VL  dacetuzumab.VH</t>
  </si>
  <si>
    <t>daclizumab.VL  daclizumab.VH</t>
  </si>
  <si>
    <t>daratumumab.VL  daratumumab.VH</t>
  </si>
  <si>
    <t>dinutuximab.VL  dinutuximab.VH</t>
  </si>
  <si>
    <t>eculizumab.VL  eculizumab.VH</t>
  </si>
  <si>
    <t>efalizumab.VL  efalizumab.VH</t>
  </si>
  <si>
    <t>eldelumab.VL  eldelumab.VH</t>
  </si>
  <si>
    <t>elotuzumab.VL  elotuzumab.VH</t>
  </si>
  <si>
    <t>enokizumab.VL  enokizumab.VH</t>
  </si>
  <si>
    <t>epratuzumab.VL  epratuzumab.VH</t>
  </si>
  <si>
    <t>evolocumab.VL  evolocumab.VH</t>
  </si>
  <si>
    <t>farletuzumab.VL  farletuzumab.VH</t>
  </si>
  <si>
    <t>fasinumab.VL  fasinumab.VH</t>
  </si>
  <si>
    <t>fezakinumab.VL  fezakinumab.VH</t>
  </si>
  <si>
    <t>ficlatuzumab.VL  ficlatuzumab.VH</t>
  </si>
  <si>
    <t>fletikumab.VL  fletikumab.VH</t>
  </si>
  <si>
    <t>fresolimumab.VL  fresolimumab.VH</t>
  </si>
  <si>
    <t>fulranumab.VL  fulranumab.VH</t>
  </si>
  <si>
    <t>galiximab.VL  galiximab.VH</t>
  </si>
  <si>
    <t>gemtuzumab.VL  gemtuzumab.VH</t>
  </si>
  <si>
    <t>gevokizumab.VL  gevokizumab.VH</t>
  </si>
  <si>
    <t>girentuximab.VL  girentuximab.VH</t>
  </si>
  <si>
    <t>glembatumumab.VL  glembatumumab.VH</t>
  </si>
  <si>
    <t>golimumab.VL  golimumab.VH</t>
  </si>
  <si>
    <t>ibalizumab.VL  ibalizumab.VH</t>
  </si>
  <si>
    <t>ipilimumab.VL  ipilimumab.VH</t>
  </si>
  <si>
    <t>lampalizumab.VL  lampalizumab.VH</t>
  </si>
  <si>
    <t>lebrikizumab.VL  lebrikizumab.VH</t>
  </si>
  <si>
    <t>lintuzumab.VL  lintuzumab.VH</t>
  </si>
  <si>
    <t>lumiliximab.VL  lumiliximab.VH</t>
  </si>
  <si>
    <t>matuzumab.VL  matuzumab.VH</t>
  </si>
  <si>
    <t>mavrilimumab.VL  mavrilimumab.VH</t>
  </si>
  <si>
    <t>mepolizumab.VL  mepolizumab.VH</t>
  </si>
  <si>
    <t>mogamulizumab.VL  mogamulizumab.VH</t>
  </si>
  <si>
    <t>motavizumab.VL  motavizumab.VH</t>
  </si>
  <si>
    <t>muromonab.VL  muromonab.VH</t>
  </si>
  <si>
    <t>natalizumab.VL  natalizumab.VH</t>
  </si>
  <si>
    <t>necitumumab.VL  necitumumab.VH</t>
  </si>
  <si>
    <t>nimotuzumab.VL  nimotuzumab.VH</t>
  </si>
  <si>
    <t>nivolumab.VL  nivolumab.VH</t>
  </si>
  <si>
    <t>obinutuzumab.VL  obinutuzumab.VH</t>
  </si>
  <si>
    <t>ocrelizumab.VL  ocrelizumab.VH</t>
  </si>
  <si>
    <t>ofatumumab.VL  ofatumumab.VH</t>
  </si>
  <si>
    <t>olaratumab.VL  olaratumab.VH</t>
  </si>
  <si>
    <t>olokizumab.VL  olokizumab.VH</t>
  </si>
  <si>
    <t>omalizumab.VL  omalizumab.VH</t>
  </si>
  <si>
    <t>onartuzumab.VL  onartuzumab.VH</t>
  </si>
  <si>
    <t>otelixizumab.VL  otelixizumab.VH</t>
  </si>
  <si>
    <t>otlertuzumab.VL  otlertuzumab.VH</t>
  </si>
  <si>
    <t>palivizumab.VL  palivizumab.VH</t>
  </si>
  <si>
    <t>panitumumab.VL  panitumumab.VH</t>
  </si>
  <si>
    <t>panobacumab.VL  panobacumab.VH</t>
  </si>
  <si>
    <t>pembrolizumab.VL  pembrolizumab.VH</t>
  </si>
  <si>
    <t>pertuzumab.VL  pertuzumab.VH</t>
  </si>
  <si>
    <t>pinatuzumab.VL  pinatuzumab.VH</t>
  </si>
  <si>
    <t>polatuzumab.VL  polatuzumab.VH</t>
  </si>
  <si>
    <t>radretumab.VL  radretumab.VH</t>
  </si>
  <si>
    <t>ramucirumab.VL  ramucirumab.VH</t>
  </si>
  <si>
    <t>ranibizumab.VL  ranibizumab.VH</t>
  </si>
  <si>
    <t>reslizumab.VL  reslizumab.VH</t>
  </si>
  <si>
    <t>rilotumumab.VL  rilotumumab.VH</t>
  </si>
  <si>
    <t>rituximab.VL  rituximab.VH</t>
  </si>
  <si>
    <t>romosozumab.VL  romosozumab.VH</t>
  </si>
  <si>
    <t>sarilumab.VL  sarilumab.VH</t>
  </si>
  <si>
    <t>secukinumab.VL  secukinumab.VH</t>
  </si>
  <si>
    <t>seribantumab.VL  seribantumab.VH</t>
  </si>
  <si>
    <t>sifalimumab.VL  sifalimumab.VH</t>
  </si>
  <si>
    <t>siltuximab.VL  siltuximab.VH</t>
  </si>
  <si>
    <t>tabalumab.VL  tabalumab.VH</t>
  </si>
  <si>
    <t>tanezumab.VL  tanezumab.VH</t>
  </si>
  <si>
    <t>tigatuzumab.VL  tigatuzumab.VH</t>
  </si>
  <si>
    <t>tildrakizumab.VL  tildrakizumab.VH</t>
  </si>
  <si>
    <t>tocilizumab.VL  tocilizumab.VH</t>
  </si>
  <si>
    <t>tovetumab.VL  tovetumab.VH</t>
  </si>
  <si>
    <t>tralokinumab.VL  tralokinumab.VH</t>
  </si>
  <si>
    <t>trastuzumab.VL  trastuzumab.VH</t>
  </si>
  <si>
    <t>tremelimumab.VL  tremelimumab.VH</t>
  </si>
  <si>
    <t>vedolizumab.VL  vedolizumab.VH</t>
  </si>
  <si>
    <t>veltuzumab.VL  veltuzumab.VH</t>
  </si>
  <si>
    <t>zalutumumab.VL  zalutumumab.VH</t>
  </si>
  <si>
    <t>zanolimumab.VL  zanolimumab.VH</t>
  </si>
  <si>
    <t>atezolizumab.VL  atezolizumab.VH</t>
  </si>
  <si>
    <t>basiliximab.VL  basiliximab.VH</t>
  </si>
  <si>
    <t>bavituximab.VL  bavituximab.VH</t>
  </si>
  <si>
    <t>belimumab.VL  belimumab.VH</t>
  </si>
  <si>
    <t>bimagrumab.VL  bimagrumab.VH</t>
  </si>
  <si>
    <t>blosozumab.VL  blosozumab.VH</t>
  </si>
  <si>
    <t>bococizumab.VL  bococizumab.VH</t>
  </si>
  <si>
    <t>briakinumab.VL  briakinumab.VH</t>
  </si>
  <si>
    <t>carlumab.VL  carlumab.VH</t>
  </si>
  <si>
    <t>cixutumumab.VL  cixutumumab.VH</t>
  </si>
  <si>
    <t>codrituzumab.VL  codrituzumab.VH</t>
  </si>
  <si>
    <t>dalotuzumab.VL  dalotuzumab.VH</t>
  </si>
  <si>
    <t>denosumab.VL  denosumab.VH</t>
  </si>
  <si>
    <t>drozitumab.VL  drozitumab.VH</t>
  </si>
  <si>
    <t>duligotuzumab.VL  duligotuzumab.VH</t>
  </si>
  <si>
    <t>dupilumab.VL  dupilumab.VH</t>
  </si>
  <si>
    <t>emibetuzumab.VL  emibetuzumab.VH</t>
  </si>
  <si>
    <t>etrolizumab.VL  etrolizumab.VH</t>
  </si>
  <si>
    <t>figitumumab.VL  figitumumab.VH</t>
  </si>
  <si>
    <t>foralumab.VL  foralumab.VH</t>
  </si>
  <si>
    <t>ganitumab.VL  ganitumab.VH</t>
  </si>
  <si>
    <t>gantenerumab.VL  gantenerumab.VH</t>
  </si>
  <si>
    <t>guselkumab.VL  guselkumab.VH</t>
  </si>
  <si>
    <t>imgatuzumab.VL  imgatuzumab.VH</t>
  </si>
  <si>
    <t>infliximab.VL  infliximab.VH</t>
  </si>
  <si>
    <t>inotuzumab.VL  inotuzumab.VH</t>
  </si>
  <si>
    <t>ixekizumab.VL  ixekizumab.VH</t>
  </si>
  <si>
    <t>lenzilumab.VL  lenzilumab.VH</t>
  </si>
  <si>
    <t>lirilumab.VL  lirilumab.VH</t>
  </si>
  <si>
    <t>ozanezumab.VL  ozanezumab.VH</t>
  </si>
  <si>
    <t>parsatuzumab.VL  parsatuzumab.VH</t>
  </si>
  <si>
    <t>patritumab.VL  patritumab.VH</t>
  </si>
  <si>
    <t>ponezumab.VL  ponezumab.VH</t>
  </si>
  <si>
    <t>robatumumab.VL  robatumumab.VH</t>
  </si>
  <si>
    <t>simtuzumab.VL  simtuzumab.VH</t>
  </si>
  <si>
    <t>sirukumab.VL  sirukumab.VH</t>
  </si>
  <si>
    <t>teplizumab.VL  teplizumab.VH</t>
  </si>
  <si>
    <t>urelumab.VL  urelumab.VH</t>
  </si>
  <si>
    <t>ustekinumab.VL  ustekinumab.VH</t>
  </si>
  <si>
    <t>visilizumab.VL  visilizumab.VH</t>
  </si>
  <si>
    <t>Developability Prediction</t>
  </si>
  <si>
    <t>Clinical Status</t>
  </si>
  <si>
    <t>Phase 2</t>
  </si>
  <si>
    <t>Approved</t>
  </si>
  <si>
    <t>Phase 3</t>
  </si>
  <si>
    <t>=IF((AND(C2&gt;=20, D2&gt;=30)), "Pass", "Fail")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</si>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</sst>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61" workbookViewId="0">
      <selection activeCell="A113" sqref="A113:XFD11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151</v>
      </c>
      <c r="Q1" t="s">
        <v>152</v>
      </c>
      <c r="R1" t="s">
        <v>154</v>
      </c>
      <c r="S1" t="s">
        <v>157</v>
      </c>
      <c r="T1" t="s">
        <v>157</v>
      </c>
    </row>
    <row r="2" spans="1:21" x14ac:dyDescent="0.3">
      <c r="A2" t="s">
        <v>14</v>
      </c>
      <c r="B2">
        <v>7.78</v>
      </c>
      <c r="C2">
        <v>8.18</v>
      </c>
      <c r="D2">
        <v>4245.7793000000001</v>
      </c>
      <c r="E2">
        <v>5233.1611000000003</v>
      </c>
      <c r="F2">
        <v>249.16003000000001</v>
      </c>
      <c r="G2">
        <v>1.0232117000000001</v>
      </c>
      <c r="H2">
        <v>7.6352539000000004</v>
      </c>
      <c r="I2">
        <v>190</v>
      </c>
      <c r="J2">
        <v>140</v>
      </c>
      <c r="K2">
        <v>110</v>
      </c>
      <c r="L2">
        <v>350</v>
      </c>
      <c r="M2">
        <v>280</v>
      </c>
      <c r="N2">
        <v>490</v>
      </c>
      <c r="P2">
        <v>0</v>
      </c>
      <c r="Q2" t="s">
        <v>153</v>
      </c>
      <c r="R2">
        <f>IF(Q2="Approved",1,0)</f>
        <v>0</v>
      </c>
      <c r="S2">
        <f>IF((AND(P2=0,Q2="Approved")),1,0)</f>
        <v>0</v>
      </c>
      <c r="T2">
        <f>IF((AND(P2&gt;0,Q2="Approved")),1,0)</f>
        <v>0</v>
      </c>
      <c r="U2" s="1" t="s">
        <v>156</v>
      </c>
    </row>
    <row r="3" spans="1:21" x14ac:dyDescent="0.3">
      <c r="A3" t="s">
        <v>15</v>
      </c>
      <c r="B3">
        <v>5.19</v>
      </c>
      <c r="C3">
        <v>7.22</v>
      </c>
      <c r="D3">
        <v>3950.6350000000002</v>
      </c>
      <c r="E3">
        <v>5345.0684000000001</v>
      </c>
      <c r="F3">
        <v>279.13312000000002</v>
      </c>
      <c r="G3">
        <v>-3.3839283</v>
      </c>
      <c r="H3">
        <v>4.8686522999999999</v>
      </c>
      <c r="I3">
        <v>270</v>
      </c>
      <c r="J3">
        <v>430</v>
      </c>
      <c r="K3">
        <v>80</v>
      </c>
      <c r="L3">
        <v>470</v>
      </c>
      <c r="M3">
        <v>650</v>
      </c>
      <c r="N3">
        <v>570</v>
      </c>
      <c r="P3">
        <v>0</v>
      </c>
      <c r="Q3" t="s">
        <v>153</v>
      </c>
      <c r="R3">
        <f t="shared" ref="R3:R66" si="0">IF(Q3="Approved",1,0)</f>
        <v>0</v>
      </c>
      <c r="S3">
        <f t="shared" ref="S3:T66" si="1">IF((AND(P3=0,Q3="Approved")),1,0)</f>
        <v>0</v>
      </c>
      <c r="T3">
        <f t="shared" ref="T3:T66" si="2">IF((AND(P3&gt;0,Q3="Approved")),1,0)</f>
        <v>0</v>
      </c>
    </row>
    <row r="4" spans="1:21" x14ac:dyDescent="0.3">
      <c r="A4" t="s">
        <v>16</v>
      </c>
      <c r="B4">
        <v>8.34</v>
      </c>
      <c r="C4">
        <v>8.32</v>
      </c>
      <c r="D4">
        <v>4288.2217000000001</v>
      </c>
      <c r="E4">
        <v>5375.5429999999997</v>
      </c>
      <c r="F4">
        <v>327.69695999999999</v>
      </c>
      <c r="G4">
        <v>1.9759070000000001</v>
      </c>
      <c r="H4">
        <v>8.1479491999999993</v>
      </c>
      <c r="I4">
        <v>210</v>
      </c>
      <c r="J4">
        <v>240</v>
      </c>
      <c r="K4">
        <v>190</v>
      </c>
      <c r="L4">
        <v>450</v>
      </c>
      <c r="M4">
        <v>340</v>
      </c>
      <c r="N4">
        <v>690</v>
      </c>
      <c r="P4">
        <v>0</v>
      </c>
      <c r="Q4" t="s">
        <v>154</v>
      </c>
      <c r="R4">
        <f t="shared" si="0"/>
        <v>1</v>
      </c>
      <c r="S4">
        <f t="shared" si="1"/>
        <v>1</v>
      </c>
      <c r="T4">
        <f t="shared" si="2"/>
        <v>0</v>
      </c>
    </row>
    <row r="5" spans="1:21" x14ac:dyDescent="0.3">
      <c r="A5" t="s">
        <v>17</v>
      </c>
      <c r="B5">
        <v>9.14</v>
      </c>
      <c r="C5">
        <v>8.65</v>
      </c>
      <c r="D5">
        <v>4249.5429999999997</v>
      </c>
      <c r="E5">
        <v>5340.8179</v>
      </c>
      <c r="F5">
        <v>482.59951999999998</v>
      </c>
      <c r="G5">
        <v>6.9645257000000003</v>
      </c>
      <c r="H5">
        <v>9.4956054999999999</v>
      </c>
      <c r="I5">
        <v>0</v>
      </c>
      <c r="J5">
        <v>100</v>
      </c>
      <c r="K5">
        <v>450</v>
      </c>
      <c r="L5">
        <v>280</v>
      </c>
      <c r="M5">
        <v>150</v>
      </c>
      <c r="N5">
        <v>740</v>
      </c>
      <c r="P5">
        <v>0</v>
      </c>
      <c r="Q5" t="s">
        <v>154</v>
      </c>
      <c r="R5">
        <f t="shared" si="0"/>
        <v>1</v>
      </c>
      <c r="S5">
        <f t="shared" si="1"/>
        <v>1</v>
      </c>
      <c r="T5">
        <f t="shared" si="2"/>
        <v>0</v>
      </c>
    </row>
    <row r="6" spans="1:21" x14ac:dyDescent="0.3">
      <c r="A6" t="s">
        <v>18</v>
      </c>
      <c r="B6">
        <v>7.86</v>
      </c>
      <c r="C6">
        <v>8.1999999999999993</v>
      </c>
      <c r="D6">
        <v>4383.3329999999996</v>
      </c>
      <c r="E6">
        <v>5384.8081000000002</v>
      </c>
      <c r="F6">
        <v>639.12725999999998</v>
      </c>
      <c r="G6">
        <v>0.54435027000000002</v>
      </c>
      <c r="H6">
        <v>7.7963867000000002</v>
      </c>
      <c r="I6">
        <v>150</v>
      </c>
      <c r="J6">
        <v>50</v>
      </c>
      <c r="K6">
        <v>160</v>
      </c>
      <c r="L6">
        <v>500</v>
      </c>
      <c r="M6">
        <v>350</v>
      </c>
      <c r="N6">
        <v>420</v>
      </c>
      <c r="P6">
        <v>1</v>
      </c>
      <c r="Q6" t="s">
        <v>154</v>
      </c>
      <c r="R6">
        <f t="shared" si="0"/>
        <v>1</v>
      </c>
      <c r="S6">
        <f t="shared" si="1"/>
        <v>0</v>
      </c>
      <c r="T6">
        <f t="shared" si="2"/>
        <v>1</v>
      </c>
    </row>
    <row r="7" spans="1:21" x14ac:dyDescent="0.3">
      <c r="A7" t="s">
        <v>19</v>
      </c>
      <c r="B7">
        <v>6.86</v>
      </c>
      <c r="C7">
        <v>8.0500000000000007</v>
      </c>
      <c r="D7">
        <v>4324.7798000000003</v>
      </c>
      <c r="E7">
        <v>5334.1597000000002</v>
      </c>
      <c r="F7">
        <v>226.2406</v>
      </c>
      <c r="G7">
        <v>-0.20040253</v>
      </c>
      <c r="H7">
        <v>6.8588867000000002</v>
      </c>
      <c r="I7">
        <v>180</v>
      </c>
      <c r="J7">
        <v>300</v>
      </c>
      <c r="K7">
        <v>140</v>
      </c>
      <c r="L7">
        <v>410</v>
      </c>
      <c r="M7">
        <v>410</v>
      </c>
      <c r="N7">
        <v>480</v>
      </c>
      <c r="P7">
        <v>0</v>
      </c>
      <c r="Q7" t="s">
        <v>155</v>
      </c>
      <c r="R7">
        <f t="shared" si="0"/>
        <v>0</v>
      </c>
      <c r="S7">
        <f t="shared" si="1"/>
        <v>0</v>
      </c>
      <c r="T7">
        <f t="shared" si="2"/>
        <v>0</v>
      </c>
    </row>
    <row r="8" spans="1:21" x14ac:dyDescent="0.3">
      <c r="A8" t="s">
        <v>111</v>
      </c>
      <c r="B8">
        <v>8.66</v>
      </c>
      <c r="C8">
        <v>8.43</v>
      </c>
      <c r="D8">
        <v>4043.6505999999999</v>
      </c>
      <c r="E8">
        <v>5327.8573999999999</v>
      </c>
      <c r="F8">
        <v>184.53415000000001</v>
      </c>
      <c r="G8">
        <v>0.11992814</v>
      </c>
      <c r="H8">
        <v>7.6206054999999999</v>
      </c>
      <c r="I8">
        <v>450</v>
      </c>
      <c r="J8">
        <v>130</v>
      </c>
      <c r="K8">
        <v>0</v>
      </c>
      <c r="L8">
        <v>750</v>
      </c>
      <c r="M8">
        <v>230</v>
      </c>
      <c r="N8">
        <v>370</v>
      </c>
      <c r="P8">
        <v>1</v>
      </c>
      <c r="Q8" t="s">
        <v>154</v>
      </c>
      <c r="R8">
        <f t="shared" si="0"/>
        <v>1</v>
      </c>
      <c r="S8">
        <f t="shared" si="1"/>
        <v>0</v>
      </c>
      <c r="T8">
        <f t="shared" si="2"/>
        <v>1</v>
      </c>
    </row>
    <row r="9" spans="1:21" x14ac:dyDescent="0.3">
      <c r="A9" t="s">
        <v>20</v>
      </c>
      <c r="B9">
        <v>7.87</v>
      </c>
      <c r="C9">
        <v>8.1999999999999993</v>
      </c>
      <c r="D9">
        <v>4121.2793000000001</v>
      </c>
      <c r="E9">
        <v>5370.1611000000003</v>
      </c>
      <c r="F9">
        <v>556.63489000000004</v>
      </c>
      <c r="G9">
        <v>2.2093649000000002</v>
      </c>
      <c r="H9">
        <v>7.8696289000000004</v>
      </c>
      <c r="I9">
        <v>180</v>
      </c>
      <c r="J9">
        <v>200</v>
      </c>
      <c r="K9">
        <v>220</v>
      </c>
      <c r="L9">
        <v>470</v>
      </c>
      <c r="M9">
        <v>360</v>
      </c>
      <c r="N9">
        <v>420</v>
      </c>
      <c r="P9">
        <v>0</v>
      </c>
      <c r="Q9" t="s">
        <v>155</v>
      </c>
      <c r="R9">
        <f t="shared" si="0"/>
        <v>0</v>
      </c>
      <c r="S9">
        <f t="shared" si="1"/>
        <v>0</v>
      </c>
      <c r="T9">
        <f t="shared" si="2"/>
        <v>0</v>
      </c>
    </row>
    <row r="10" spans="1:21" x14ac:dyDescent="0.3">
      <c r="A10" t="s">
        <v>112</v>
      </c>
      <c r="B10">
        <v>7.87</v>
      </c>
      <c r="C10">
        <v>8.19</v>
      </c>
      <c r="D10">
        <v>3741.1196</v>
      </c>
      <c r="E10">
        <v>5464.4467999999997</v>
      </c>
      <c r="F10">
        <v>353.19751000000002</v>
      </c>
      <c r="G10">
        <v>8.2015028000000001</v>
      </c>
      <c r="H10">
        <v>9.3198241999999993</v>
      </c>
      <c r="I10">
        <v>120</v>
      </c>
      <c r="J10">
        <v>40</v>
      </c>
      <c r="K10">
        <v>240</v>
      </c>
      <c r="L10">
        <v>230</v>
      </c>
      <c r="M10">
        <v>200</v>
      </c>
      <c r="N10">
        <v>410</v>
      </c>
      <c r="P10">
        <v>0</v>
      </c>
      <c r="Q10" t="s">
        <v>154</v>
      </c>
      <c r="R10">
        <f t="shared" si="0"/>
        <v>1</v>
      </c>
      <c r="S10">
        <f t="shared" si="1"/>
        <v>1</v>
      </c>
      <c r="T10">
        <f t="shared" si="2"/>
        <v>0</v>
      </c>
    </row>
    <row r="11" spans="1:21" x14ac:dyDescent="0.3">
      <c r="A11" t="s">
        <v>113</v>
      </c>
      <c r="B11">
        <v>8.3000000000000007</v>
      </c>
      <c r="C11">
        <v>8.31</v>
      </c>
      <c r="D11">
        <v>4321.8353999999999</v>
      </c>
      <c r="E11">
        <v>5258.8594000000003</v>
      </c>
      <c r="F11">
        <v>345.09863000000001</v>
      </c>
      <c r="G11">
        <v>-0.92910665000000003</v>
      </c>
      <c r="H11">
        <v>6.5805664000000004</v>
      </c>
      <c r="I11">
        <v>200</v>
      </c>
      <c r="J11">
        <v>0</v>
      </c>
      <c r="K11">
        <v>190</v>
      </c>
      <c r="L11">
        <v>350</v>
      </c>
      <c r="M11">
        <v>310</v>
      </c>
      <c r="N11">
        <v>430</v>
      </c>
      <c r="P11">
        <v>0</v>
      </c>
      <c r="Q11" t="s">
        <v>155</v>
      </c>
      <c r="R11">
        <f t="shared" si="0"/>
        <v>0</v>
      </c>
      <c r="S11">
        <f t="shared" si="1"/>
        <v>0</v>
      </c>
      <c r="T11">
        <f t="shared" si="2"/>
        <v>0</v>
      </c>
    </row>
    <row r="12" spans="1:21" x14ac:dyDescent="0.3">
      <c r="A12" t="s">
        <v>114</v>
      </c>
      <c r="B12">
        <v>8.2799999999999994</v>
      </c>
      <c r="C12">
        <v>8.3000000000000007</v>
      </c>
      <c r="D12">
        <v>4383.8643000000002</v>
      </c>
      <c r="E12">
        <v>5259.0595999999996</v>
      </c>
      <c r="F12">
        <v>380.71005000000002</v>
      </c>
      <c r="G12">
        <v>6.7078932999999993E-2</v>
      </c>
      <c r="H12">
        <v>7.4448242000000002</v>
      </c>
      <c r="I12">
        <v>200</v>
      </c>
      <c r="J12">
        <v>110</v>
      </c>
      <c r="K12">
        <v>250</v>
      </c>
      <c r="L12">
        <v>370</v>
      </c>
      <c r="M12">
        <v>480</v>
      </c>
      <c r="N12">
        <v>520</v>
      </c>
      <c r="P12">
        <v>1</v>
      </c>
      <c r="Q12" t="s">
        <v>154</v>
      </c>
      <c r="R12">
        <f t="shared" si="0"/>
        <v>1</v>
      </c>
      <c r="S12">
        <f t="shared" si="1"/>
        <v>0</v>
      </c>
      <c r="T12">
        <f t="shared" si="2"/>
        <v>1</v>
      </c>
    </row>
    <row r="13" spans="1:21" x14ac:dyDescent="0.3">
      <c r="A13" t="s">
        <v>21</v>
      </c>
      <c r="B13">
        <v>8.33</v>
      </c>
      <c r="C13">
        <v>8.32</v>
      </c>
      <c r="D13">
        <v>4200.3320000000003</v>
      </c>
      <c r="E13">
        <v>5384.1885000000002</v>
      </c>
      <c r="F13">
        <v>353.27670000000001</v>
      </c>
      <c r="G13">
        <v>3.2666358999999998</v>
      </c>
      <c r="H13">
        <v>8.4116210999999996</v>
      </c>
      <c r="I13">
        <v>160</v>
      </c>
      <c r="J13">
        <v>230</v>
      </c>
      <c r="K13">
        <v>200</v>
      </c>
      <c r="L13">
        <v>280</v>
      </c>
      <c r="M13">
        <v>360</v>
      </c>
      <c r="N13">
        <v>700</v>
      </c>
      <c r="P13">
        <v>0</v>
      </c>
      <c r="Q13" t="s">
        <v>155</v>
      </c>
      <c r="R13">
        <f t="shared" si="0"/>
        <v>0</v>
      </c>
      <c r="S13">
        <f t="shared" si="1"/>
        <v>0</v>
      </c>
      <c r="T13">
        <f t="shared" si="2"/>
        <v>0</v>
      </c>
    </row>
    <row r="14" spans="1:21" x14ac:dyDescent="0.3">
      <c r="A14" t="s">
        <v>22</v>
      </c>
      <c r="B14">
        <v>9.0500000000000007</v>
      </c>
      <c r="C14">
        <v>8.6300000000000008</v>
      </c>
      <c r="D14">
        <v>4188.4535999999998</v>
      </c>
      <c r="E14">
        <v>5598.1143000000002</v>
      </c>
      <c r="F14">
        <v>330.89663999999999</v>
      </c>
      <c r="G14">
        <v>-0.22783685000000001</v>
      </c>
      <c r="H14">
        <v>7.1811522999999999</v>
      </c>
      <c r="I14">
        <v>400</v>
      </c>
      <c r="J14">
        <v>230</v>
      </c>
      <c r="K14">
        <v>200</v>
      </c>
      <c r="L14">
        <v>660</v>
      </c>
      <c r="M14">
        <v>370</v>
      </c>
      <c r="N14">
        <v>560</v>
      </c>
      <c r="P14">
        <v>1</v>
      </c>
      <c r="Q14" t="s">
        <v>154</v>
      </c>
      <c r="R14">
        <f t="shared" si="0"/>
        <v>1</v>
      </c>
      <c r="S14">
        <f t="shared" si="1"/>
        <v>0</v>
      </c>
      <c r="T14">
        <f t="shared" si="2"/>
        <v>1</v>
      </c>
    </row>
    <row r="15" spans="1:21" x14ac:dyDescent="0.3">
      <c r="A15" t="s">
        <v>115</v>
      </c>
      <c r="B15">
        <v>8.31</v>
      </c>
      <c r="C15">
        <v>8.31</v>
      </c>
      <c r="D15">
        <v>4333.5527000000002</v>
      </c>
      <c r="E15">
        <v>5084.6967999999997</v>
      </c>
      <c r="F15">
        <v>140.49870000000001</v>
      </c>
      <c r="G15">
        <v>9.0579585999999992</v>
      </c>
      <c r="H15">
        <v>9.6274414000000004</v>
      </c>
      <c r="I15">
        <v>210</v>
      </c>
      <c r="J15">
        <v>0</v>
      </c>
      <c r="K15">
        <v>170</v>
      </c>
      <c r="L15">
        <v>280</v>
      </c>
      <c r="M15">
        <v>140</v>
      </c>
      <c r="N15">
        <v>410</v>
      </c>
      <c r="P15">
        <v>1</v>
      </c>
      <c r="Q15" t="s">
        <v>155</v>
      </c>
      <c r="R15">
        <f t="shared" si="0"/>
        <v>0</v>
      </c>
      <c r="S15">
        <f t="shared" si="1"/>
        <v>0</v>
      </c>
      <c r="T15">
        <f t="shared" si="2"/>
        <v>0</v>
      </c>
    </row>
    <row r="16" spans="1:21" x14ac:dyDescent="0.3">
      <c r="A16" t="s">
        <v>116</v>
      </c>
      <c r="B16">
        <v>8.34</v>
      </c>
      <c r="C16">
        <v>8.32</v>
      </c>
      <c r="D16">
        <v>3623.8105</v>
      </c>
      <c r="E16">
        <v>5639.6068999999998</v>
      </c>
      <c r="F16">
        <v>409.01535000000001</v>
      </c>
      <c r="G16">
        <v>-3.3774552</v>
      </c>
      <c r="H16">
        <v>5.3510742000000002</v>
      </c>
      <c r="I16">
        <v>310</v>
      </c>
      <c r="J16">
        <v>320</v>
      </c>
      <c r="K16">
        <v>230</v>
      </c>
      <c r="L16">
        <v>430</v>
      </c>
      <c r="M16">
        <v>410</v>
      </c>
      <c r="N16">
        <v>680</v>
      </c>
      <c r="P16">
        <v>1</v>
      </c>
      <c r="Q16" t="s">
        <v>153</v>
      </c>
      <c r="R16">
        <f t="shared" si="0"/>
        <v>0</v>
      </c>
      <c r="S16">
        <f t="shared" si="1"/>
        <v>0</v>
      </c>
      <c r="T16">
        <f t="shared" si="2"/>
        <v>0</v>
      </c>
    </row>
    <row r="17" spans="1:20" x14ac:dyDescent="0.3">
      <c r="A17" t="s">
        <v>117</v>
      </c>
      <c r="B17">
        <v>4.8499999999999996</v>
      </c>
      <c r="C17">
        <v>6.66</v>
      </c>
      <c r="D17">
        <v>4021.4729000000002</v>
      </c>
      <c r="E17">
        <v>5486.3353999999999</v>
      </c>
      <c r="F17">
        <v>388.23446999999999</v>
      </c>
      <c r="G17">
        <v>7.8264885</v>
      </c>
      <c r="H17">
        <v>9.6127929999999999</v>
      </c>
      <c r="I17">
        <v>270</v>
      </c>
      <c r="J17">
        <v>90</v>
      </c>
      <c r="K17">
        <v>220</v>
      </c>
      <c r="L17">
        <v>420</v>
      </c>
      <c r="M17">
        <v>230</v>
      </c>
      <c r="N17">
        <v>610</v>
      </c>
      <c r="P17">
        <v>0</v>
      </c>
      <c r="Q17" t="s">
        <v>155</v>
      </c>
      <c r="R17">
        <f t="shared" si="0"/>
        <v>0</v>
      </c>
      <c r="S17">
        <f t="shared" si="1"/>
        <v>0</v>
      </c>
      <c r="T17">
        <f t="shared" si="2"/>
        <v>0</v>
      </c>
    </row>
    <row r="18" spans="1:20" x14ac:dyDescent="0.3">
      <c r="A18" t="s">
        <v>23</v>
      </c>
      <c r="B18">
        <v>6.36</v>
      </c>
      <c r="C18">
        <v>7.85</v>
      </c>
      <c r="D18">
        <v>4125.9731000000002</v>
      </c>
      <c r="E18">
        <v>5344.2749000000003</v>
      </c>
      <c r="F18">
        <v>305.22742</v>
      </c>
      <c r="G18">
        <v>-4.2512445000000003</v>
      </c>
      <c r="H18">
        <v>4.8940429999999999</v>
      </c>
      <c r="I18">
        <v>260</v>
      </c>
      <c r="J18">
        <v>270</v>
      </c>
      <c r="K18">
        <v>140</v>
      </c>
      <c r="L18">
        <v>320</v>
      </c>
      <c r="M18">
        <v>510</v>
      </c>
      <c r="N18">
        <v>490</v>
      </c>
      <c r="P18">
        <v>0</v>
      </c>
      <c r="Q18" t="s">
        <v>154</v>
      </c>
      <c r="R18">
        <f t="shared" si="0"/>
        <v>1</v>
      </c>
      <c r="S18">
        <f t="shared" si="1"/>
        <v>1</v>
      </c>
      <c r="T18">
        <f t="shared" si="2"/>
        <v>0</v>
      </c>
    </row>
    <row r="19" spans="1:20" x14ac:dyDescent="0.3">
      <c r="A19" t="s">
        <v>118</v>
      </c>
      <c r="B19">
        <v>8.8000000000000007</v>
      </c>
      <c r="C19">
        <v>8.49</v>
      </c>
      <c r="D19">
        <v>4315.2295000000004</v>
      </c>
      <c r="E19">
        <v>5122.6387000000004</v>
      </c>
      <c r="F19">
        <v>788.97582999999997</v>
      </c>
      <c r="G19">
        <v>8.0695733999999995</v>
      </c>
      <c r="H19">
        <v>9.4516601999999992</v>
      </c>
      <c r="I19">
        <v>100</v>
      </c>
      <c r="J19">
        <v>120</v>
      </c>
      <c r="K19">
        <v>370</v>
      </c>
      <c r="L19">
        <v>180</v>
      </c>
      <c r="M19">
        <v>270</v>
      </c>
      <c r="N19">
        <v>510</v>
      </c>
      <c r="P19">
        <v>0</v>
      </c>
      <c r="Q19" t="s">
        <v>155</v>
      </c>
      <c r="R19">
        <f t="shared" si="0"/>
        <v>0</v>
      </c>
      <c r="S19">
        <f t="shared" si="1"/>
        <v>0</v>
      </c>
      <c r="T19">
        <f t="shared" si="2"/>
        <v>0</v>
      </c>
    </row>
    <row r="20" spans="1:20" x14ac:dyDescent="0.3">
      <c r="A20" t="s">
        <v>24</v>
      </c>
      <c r="B20">
        <v>7</v>
      </c>
      <c r="C20">
        <v>8.1999999999999993</v>
      </c>
      <c r="D20">
        <v>4209.0902999999998</v>
      </c>
      <c r="E20">
        <v>5258.8339999999998</v>
      </c>
      <c r="F20">
        <v>308.09350999999998</v>
      </c>
      <c r="G20">
        <v>4.7747878999999998</v>
      </c>
      <c r="H20">
        <v>9.1000976999999992</v>
      </c>
      <c r="I20">
        <v>190</v>
      </c>
      <c r="J20">
        <v>120</v>
      </c>
      <c r="K20">
        <v>350</v>
      </c>
      <c r="L20">
        <v>370</v>
      </c>
      <c r="M20">
        <v>250</v>
      </c>
      <c r="N20">
        <v>610</v>
      </c>
      <c r="P20">
        <v>0</v>
      </c>
      <c r="Q20" t="s">
        <v>155</v>
      </c>
      <c r="R20">
        <f t="shared" si="0"/>
        <v>0</v>
      </c>
      <c r="S20">
        <f t="shared" si="1"/>
        <v>0</v>
      </c>
      <c r="T20">
        <f t="shared" si="2"/>
        <v>0</v>
      </c>
    </row>
    <row r="21" spans="1:20" x14ac:dyDescent="0.3">
      <c r="A21" t="s">
        <v>25</v>
      </c>
      <c r="B21">
        <v>8.77</v>
      </c>
      <c r="C21">
        <v>8.49</v>
      </c>
      <c r="D21">
        <v>4262.9663</v>
      </c>
      <c r="E21">
        <v>5314.9795000000004</v>
      </c>
      <c r="F21">
        <v>147.69548</v>
      </c>
      <c r="G21">
        <v>1.1889589</v>
      </c>
      <c r="H21">
        <v>7.7963867000000002</v>
      </c>
      <c r="I21">
        <v>150</v>
      </c>
      <c r="J21">
        <v>110</v>
      </c>
      <c r="K21">
        <v>180</v>
      </c>
      <c r="L21">
        <v>370</v>
      </c>
      <c r="M21">
        <v>320</v>
      </c>
      <c r="N21">
        <v>570</v>
      </c>
      <c r="P21">
        <v>0</v>
      </c>
      <c r="Q21" t="s">
        <v>154</v>
      </c>
      <c r="R21">
        <f t="shared" si="0"/>
        <v>1</v>
      </c>
      <c r="S21">
        <f t="shared" si="1"/>
        <v>1</v>
      </c>
      <c r="T21">
        <f t="shared" si="2"/>
        <v>0</v>
      </c>
    </row>
    <row r="22" spans="1:20" x14ac:dyDescent="0.3">
      <c r="A22" t="s">
        <v>119</v>
      </c>
      <c r="B22">
        <v>8.66</v>
      </c>
      <c r="C22">
        <v>8.42</v>
      </c>
      <c r="D22">
        <v>4095.8755000000001</v>
      </c>
      <c r="E22">
        <v>5517.2611999999999</v>
      </c>
      <c r="F22">
        <v>398.13303000000002</v>
      </c>
      <c r="G22">
        <v>-0.29594097000000003</v>
      </c>
      <c r="H22">
        <v>7.0639647999999999</v>
      </c>
      <c r="I22">
        <v>230</v>
      </c>
      <c r="J22">
        <v>150</v>
      </c>
      <c r="K22">
        <v>100</v>
      </c>
      <c r="L22">
        <v>440</v>
      </c>
      <c r="M22">
        <v>330</v>
      </c>
      <c r="N22">
        <v>270</v>
      </c>
      <c r="P22">
        <v>0</v>
      </c>
      <c r="Q22" t="s">
        <v>153</v>
      </c>
      <c r="R22">
        <f t="shared" si="0"/>
        <v>0</v>
      </c>
      <c r="S22">
        <f t="shared" si="1"/>
        <v>0</v>
      </c>
      <c r="T22">
        <f t="shared" si="2"/>
        <v>0</v>
      </c>
    </row>
    <row r="23" spans="1:20" x14ac:dyDescent="0.3">
      <c r="A23" t="s">
        <v>26</v>
      </c>
      <c r="B23">
        <v>7.06</v>
      </c>
      <c r="C23">
        <v>8.0399999999999991</v>
      </c>
      <c r="D23">
        <v>3897.6370000000002</v>
      </c>
      <c r="E23">
        <v>5428.7650999999996</v>
      </c>
      <c r="F23">
        <v>292.96857</v>
      </c>
      <c r="G23">
        <v>2.6347697E-2</v>
      </c>
      <c r="H23">
        <v>7.4594727000000001</v>
      </c>
      <c r="I23">
        <v>360</v>
      </c>
      <c r="J23">
        <v>150</v>
      </c>
      <c r="K23">
        <v>100</v>
      </c>
      <c r="L23">
        <v>610</v>
      </c>
      <c r="M23">
        <v>270</v>
      </c>
      <c r="N23">
        <v>390</v>
      </c>
      <c r="P23">
        <v>1</v>
      </c>
      <c r="Q23" t="s">
        <v>154</v>
      </c>
      <c r="R23">
        <f t="shared" si="0"/>
        <v>1</v>
      </c>
      <c r="S23">
        <f t="shared" si="1"/>
        <v>0</v>
      </c>
      <c r="T23">
        <f t="shared" si="2"/>
        <v>1</v>
      </c>
    </row>
    <row r="24" spans="1:20" x14ac:dyDescent="0.3">
      <c r="A24" t="s">
        <v>27</v>
      </c>
      <c r="B24">
        <v>9.1</v>
      </c>
      <c r="C24">
        <v>8.6999999999999993</v>
      </c>
      <c r="D24">
        <v>4138.9556000000002</v>
      </c>
      <c r="E24">
        <v>5339.8334999999997</v>
      </c>
      <c r="F24">
        <v>308.72403000000003</v>
      </c>
      <c r="G24">
        <v>2.6717601000000002</v>
      </c>
      <c r="H24">
        <v>8.0893554999999999</v>
      </c>
      <c r="I24">
        <v>250</v>
      </c>
      <c r="J24">
        <v>80</v>
      </c>
      <c r="K24">
        <v>50</v>
      </c>
      <c r="L24">
        <v>550</v>
      </c>
      <c r="M24">
        <v>220</v>
      </c>
      <c r="N24">
        <v>330</v>
      </c>
      <c r="P24">
        <v>0</v>
      </c>
      <c r="Q24" t="s">
        <v>154</v>
      </c>
      <c r="R24">
        <f t="shared" si="0"/>
        <v>1</v>
      </c>
      <c r="S24">
        <f t="shared" si="1"/>
        <v>1</v>
      </c>
      <c r="T24">
        <f t="shared" si="2"/>
        <v>0</v>
      </c>
    </row>
    <row r="25" spans="1:20" x14ac:dyDescent="0.3">
      <c r="A25" t="s">
        <v>120</v>
      </c>
      <c r="B25">
        <v>8.64</v>
      </c>
      <c r="C25">
        <v>8.42</v>
      </c>
      <c r="D25">
        <v>4468.5272999999997</v>
      </c>
      <c r="E25">
        <v>5786.3236999999999</v>
      </c>
      <c r="F25">
        <v>572.91472999999996</v>
      </c>
      <c r="G25">
        <v>2.6808663999999999E-2</v>
      </c>
      <c r="H25">
        <v>7.4155272999999999</v>
      </c>
      <c r="I25">
        <v>300</v>
      </c>
      <c r="J25">
        <v>80</v>
      </c>
      <c r="K25">
        <v>210</v>
      </c>
      <c r="L25">
        <v>370</v>
      </c>
      <c r="M25">
        <v>360</v>
      </c>
      <c r="N25">
        <v>310</v>
      </c>
      <c r="P25">
        <v>1</v>
      </c>
      <c r="Q25" t="s">
        <v>153</v>
      </c>
      <c r="R25">
        <f t="shared" si="0"/>
        <v>0</v>
      </c>
      <c r="S25">
        <f t="shared" si="1"/>
        <v>0</v>
      </c>
      <c r="T25">
        <f t="shared" si="2"/>
        <v>0</v>
      </c>
    </row>
    <row r="26" spans="1:20" x14ac:dyDescent="0.3">
      <c r="A26" t="s">
        <v>28</v>
      </c>
      <c r="B26">
        <v>5.42</v>
      </c>
      <c r="C26">
        <v>7.24</v>
      </c>
      <c r="D26">
        <v>4084.9857999999999</v>
      </c>
      <c r="E26">
        <v>4948.5742</v>
      </c>
      <c r="F26">
        <v>344.29056000000003</v>
      </c>
      <c r="G26">
        <v>-1.0230608000000001</v>
      </c>
      <c r="H26">
        <v>6.4047852000000001</v>
      </c>
      <c r="I26">
        <v>90</v>
      </c>
      <c r="J26">
        <v>210</v>
      </c>
      <c r="K26">
        <v>40</v>
      </c>
      <c r="L26">
        <v>320</v>
      </c>
      <c r="M26">
        <v>310</v>
      </c>
      <c r="N26">
        <v>350</v>
      </c>
      <c r="P26">
        <v>0</v>
      </c>
      <c r="Q26" t="s">
        <v>153</v>
      </c>
      <c r="R26">
        <f t="shared" si="0"/>
        <v>0</v>
      </c>
      <c r="S26">
        <f t="shared" si="1"/>
        <v>0</v>
      </c>
      <c r="T26">
        <f t="shared" si="2"/>
        <v>0</v>
      </c>
    </row>
    <row r="27" spans="1:20" x14ac:dyDescent="0.3">
      <c r="A27" t="s">
        <v>121</v>
      </c>
      <c r="B27">
        <v>6.34</v>
      </c>
      <c r="C27">
        <v>7.85</v>
      </c>
      <c r="D27">
        <v>4183.6162000000004</v>
      </c>
      <c r="E27">
        <v>5385.9092000000001</v>
      </c>
      <c r="F27">
        <v>507.93252999999999</v>
      </c>
      <c r="G27">
        <v>4.6242207999999998</v>
      </c>
      <c r="H27">
        <v>8.6459960999999996</v>
      </c>
      <c r="I27">
        <v>190</v>
      </c>
      <c r="J27">
        <v>150</v>
      </c>
      <c r="K27">
        <v>380</v>
      </c>
      <c r="L27">
        <v>390</v>
      </c>
      <c r="M27">
        <v>310</v>
      </c>
      <c r="N27">
        <v>610</v>
      </c>
      <c r="P27">
        <v>0</v>
      </c>
      <c r="Q27" t="s">
        <v>153</v>
      </c>
      <c r="R27">
        <f t="shared" si="0"/>
        <v>0</v>
      </c>
      <c r="S27">
        <f t="shared" si="1"/>
        <v>0</v>
      </c>
      <c r="T27">
        <f t="shared" si="2"/>
        <v>0</v>
      </c>
    </row>
    <row r="28" spans="1:20" x14ac:dyDescent="0.3">
      <c r="A28" t="s">
        <v>29</v>
      </c>
      <c r="B28">
        <v>9.3000000000000007</v>
      </c>
      <c r="C28">
        <v>8.76</v>
      </c>
      <c r="D28">
        <v>4171.5137000000004</v>
      </c>
      <c r="E28">
        <v>5336.0780999999997</v>
      </c>
      <c r="F28">
        <v>317.12761999999998</v>
      </c>
      <c r="G28">
        <v>-0.22542756999999999</v>
      </c>
      <c r="H28">
        <v>7.0932617000000002</v>
      </c>
      <c r="I28">
        <v>130</v>
      </c>
      <c r="J28">
        <v>190</v>
      </c>
      <c r="K28">
        <v>140</v>
      </c>
      <c r="L28">
        <v>290</v>
      </c>
      <c r="M28">
        <v>310</v>
      </c>
      <c r="N28">
        <v>270</v>
      </c>
      <c r="P28">
        <v>0</v>
      </c>
      <c r="Q28" t="s">
        <v>155</v>
      </c>
      <c r="R28">
        <f t="shared" si="0"/>
        <v>0</v>
      </c>
      <c r="S28">
        <f t="shared" si="1"/>
        <v>0</v>
      </c>
      <c r="T28">
        <f t="shared" si="2"/>
        <v>0</v>
      </c>
    </row>
    <row r="29" spans="1:20" x14ac:dyDescent="0.3">
      <c r="A29" t="s">
        <v>30</v>
      </c>
      <c r="B29">
        <v>5.0199999999999996</v>
      </c>
      <c r="C29">
        <v>6.92</v>
      </c>
      <c r="D29">
        <v>4243.415</v>
      </c>
      <c r="E29">
        <v>5313.8603999999996</v>
      </c>
      <c r="F29">
        <v>280.80264</v>
      </c>
      <c r="G29">
        <v>5.0830225999999996</v>
      </c>
      <c r="H29">
        <v>9.4370116999999993</v>
      </c>
      <c r="I29">
        <v>180</v>
      </c>
      <c r="J29">
        <v>90</v>
      </c>
      <c r="K29">
        <v>200</v>
      </c>
      <c r="L29">
        <v>480</v>
      </c>
      <c r="M29">
        <v>180</v>
      </c>
      <c r="N29">
        <v>570</v>
      </c>
      <c r="P29">
        <v>0</v>
      </c>
      <c r="Q29" t="s">
        <v>153</v>
      </c>
      <c r="R29">
        <f t="shared" si="0"/>
        <v>0</v>
      </c>
      <c r="S29">
        <f t="shared" si="1"/>
        <v>0</v>
      </c>
      <c r="T29">
        <f t="shared" si="2"/>
        <v>0</v>
      </c>
    </row>
    <row r="30" spans="1:20" x14ac:dyDescent="0.3">
      <c r="A30" t="s">
        <v>31</v>
      </c>
      <c r="B30">
        <v>9.1300000000000008</v>
      </c>
      <c r="C30">
        <v>8.7100000000000009</v>
      </c>
      <c r="D30">
        <v>4028.7615000000001</v>
      </c>
      <c r="E30">
        <v>5159.2974000000004</v>
      </c>
      <c r="F30">
        <v>541.52850000000001</v>
      </c>
      <c r="G30">
        <v>3.4885866999999999</v>
      </c>
      <c r="H30">
        <v>8.7192383000000007</v>
      </c>
      <c r="I30">
        <v>110</v>
      </c>
      <c r="J30">
        <v>190</v>
      </c>
      <c r="K30">
        <v>280</v>
      </c>
      <c r="L30">
        <v>300</v>
      </c>
      <c r="M30">
        <v>360</v>
      </c>
      <c r="N30">
        <v>590</v>
      </c>
      <c r="P30">
        <v>0</v>
      </c>
      <c r="Q30" t="s">
        <v>154</v>
      </c>
      <c r="R30">
        <f t="shared" si="0"/>
        <v>1</v>
      </c>
      <c r="S30">
        <f t="shared" si="1"/>
        <v>1</v>
      </c>
      <c r="T30">
        <f t="shared" si="2"/>
        <v>0</v>
      </c>
    </row>
    <row r="31" spans="1:20" x14ac:dyDescent="0.3">
      <c r="A31" t="s">
        <v>122</v>
      </c>
      <c r="B31">
        <v>6.56</v>
      </c>
      <c r="C31">
        <v>8.0399999999999991</v>
      </c>
      <c r="D31">
        <v>3975.2217000000001</v>
      </c>
      <c r="E31">
        <v>5798.8535000000002</v>
      </c>
      <c r="F31">
        <v>435.32834000000003</v>
      </c>
      <c r="G31">
        <v>4.6981720999999999</v>
      </c>
      <c r="H31">
        <v>8.7924804999999999</v>
      </c>
      <c r="I31">
        <v>130</v>
      </c>
      <c r="J31">
        <v>40</v>
      </c>
      <c r="K31">
        <v>190</v>
      </c>
      <c r="L31">
        <v>330</v>
      </c>
      <c r="M31">
        <v>150</v>
      </c>
      <c r="N31">
        <v>460</v>
      </c>
      <c r="P31">
        <v>0</v>
      </c>
      <c r="Q31" t="s">
        <v>153</v>
      </c>
      <c r="R31">
        <f t="shared" si="0"/>
        <v>0</v>
      </c>
      <c r="S31">
        <f t="shared" si="1"/>
        <v>0</v>
      </c>
      <c r="T31">
        <f t="shared" si="2"/>
        <v>0</v>
      </c>
    </row>
    <row r="32" spans="1:20" x14ac:dyDescent="0.3">
      <c r="A32" t="s">
        <v>32</v>
      </c>
      <c r="B32">
        <v>9.02</v>
      </c>
      <c r="C32">
        <v>8.58</v>
      </c>
      <c r="D32">
        <v>4017.2087000000001</v>
      </c>
      <c r="E32">
        <v>5419.7533999999996</v>
      </c>
      <c r="F32">
        <v>186.60938999999999</v>
      </c>
      <c r="G32">
        <v>1.4807902E-2</v>
      </c>
      <c r="H32">
        <v>7.4155272999999999</v>
      </c>
      <c r="I32">
        <v>340</v>
      </c>
      <c r="J32">
        <v>50</v>
      </c>
      <c r="K32">
        <v>130</v>
      </c>
      <c r="L32">
        <v>680</v>
      </c>
      <c r="M32">
        <v>300</v>
      </c>
      <c r="N32">
        <v>300</v>
      </c>
      <c r="P32">
        <v>1</v>
      </c>
      <c r="Q32" t="s">
        <v>154</v>
      </c>
      <c r="R32">
        <f t="shared" si="0"/>
        <v>1</v>
      </c>
      <c r="S32">
        <f t="shared" si="1"/>
        <v>0</v>
      </c>
      <c r="T32">
        <f t="shared" si="2"/>
        <v>1</v>
      </c>
    </row>
    <row r="33" spans="1:20" x14ac:dyDescent="0.3">
      <c r="A33" t="s">
        <v>123</v>
      </c>
      <c r="B33">
        <v>8.61</v>
      </c>
      <c r="C33">
        <v>8.41</v>
      </c>
      <c r="D33">
        <v>4214.7704999999996</v>
      </c>
      <c r="E33">
        <v>5432.8809000000001</v>
      </c>
      <c r="F33">
        <v>209.73061999999999</v>
      </c>
      <c r="G33">
        <v>3.1328955000000001</v>
      </c>
      <c r="H33">
        <v>8.7338866999999993</v>
      </c>
      <c r="I33">
        <v>140</v>
      </c>
      <c r="J33">
        <v>150</v>
      </c>
      <c r="K33">
        <v>240</v>
      </c>
      <c r="L33">
        <v>440</v>
      </c>
      <c r="M33">
        <v>370</v>
      </c>
      <c r="N33">
        <v>550</v>
      </c>
      <c r="P33">
        <v>0</v>
      </c>
      <c r="Q33" t="s">
        <v>154</v>
      </c>
      <c r="R33">
        <f t="shared" si="0"/>
        <v>1</v>
      </c>
      <c r="S33">
        <f t="shared" si="1"/>
        <v>1</v>
      </c>
      <c r="T33">
        <f t="shared" si="2"/>
        <v>0</v>
      </c>
    </row>
    <row r="34" spans="1:20" x14ac:dyDescent="0.3">
      <c r="A34" t="s">
        <v>33</v>
      </c>
      <c r="B34">
        <v>7.8</v>
      </c>
      <c r="C34">
        <v>8.19</v>
      </c>
      <c r="D34">
        <v>3932.0446999999999</v>
      </c>
      <c r="E34">
        <v>5502.8344999999999</v>
      </c>
      <c r="F34">
        <v>326.86205999999999</v>
      </c>
      <c r="G34">
        <v>4.3567891000000003</v>
      </c>
      <c r="H34">
        <v>8.4702148000000008</v>
      </c>
      <c r="I34">
        <v>80</v>
      </c>
      <c r="J34">
        <v>130</v>
      </c>
      <c r="K34">
        <v>120</v>
      </c>
      <c r="L34">
        <v>350</v>
      </c>
      <c r="M34">
        <v>380</v>
      </c>
      <c r="N34">
        <v>480</v>
      </c>
      <c r="P34">
        <v>0</v>
      </c>
      <c r="Q34" t="s">
        <v>154</v>
      </c>
      <c r="R34">
        <f t="shared" si="0"/>
        <v>1</v>
      </c>
      <c r="S34">
        <f t="shared" si="1"/>
        <v>1</v>
      </c>
      <c r="T34">
        <f t="shared" si="2"/>
        <v>0</v>
      </c>
    </row>
    <row r="35" spans="1:20" x14ac:dyDescent="0.3">
      <c r="A35" t="s">
        <v>124</v>
      </c>
      <c r="B35">
        <v>9.06</v>
      </c>
      <c r="C35">
        <v>8.6300000000000008</v>
      </c>
      <c r="D35">
        <v>4080.9792000000002</v>
      </c>
      <c r="E35">
        <v>5124.5106999999998</v>
      </c>
      <c r="F35">
        <v>555.50818000000004</v>
      </c>
      <c r="G35">
        <v>-1.445092</v>
      </c>
      <c r="H35">
        <v>5.7319335999999996</v>
      </c>
      <c r="I35">
        <v>290</v>
      </c>
      <c r="J35">
        <v>170</v>
      </c>
      <c r="K35">
        <v>100</v>
      </c>
      <c r="L35">
        <v>340</v>
      </c>
      <c r="M35">
        <v>450</v>
      </c>
      <c r="N35">
        <v>270</v>
      </c>
      <c r="P35">
        <v>0</v>
      </c>
      <c r="Q35" t="s">
        <v>153</v>
      </c>
      <c r="R35">
        <f t="shared" si="0"/>
        <v>0</v>
      </c>
      <c r="S35">
        <f t="shared" si="1"/>
        <v>0</v>
      </c>
      <c r="T35">
        <f t="shared" si="2"/>
        <v>0</v>
      </c>
    </row>
    <row r="36" spans="1:20" x14ac:dyDescent="0.3">
      <c r="A36" t="s">
        <v>125</v>
      </c>
      <c r="B36">
        <v>9.0500000000000007</v>
      </c>
      <c r="C36">
        <v>8.59</v>
      </c>
      <c r="D36">
        <v>4044.6637999999998</v>
      </c>
      <c r="E36">
        <v>5352.4818999999998</v>
      </c>
      <c r="F36">
        <v>354.86077999999998</v>
      </c>
      <c r="G36">
        <v>-4.4608064000000001</v>
      </c>
      <c r="H36">
        <v>5.0717772999999999</v>
      </c>
      <c r="I36">
        <v>210</v>
      </c>
      <c r="J36">
        <v>290</v>
      </c>
      <c r="K36">
        <v>80</v>
      </c>
      <c r="L36">
        <v>490</v>
      </c>
      <c r="M36">
        <v>420</v>
      </c>
      <c r="N36">
        <v>370</v>
      </c>
      <c r="P36">
        <v>0</v>
      </c>
      <c r="Q36" t="s">
        <v>153</v>
      </c>
      <c r="R36">
        <f t="shared" si="0"/>
        <v>0</v>
      </c>
      <c r="S36">
        <f t="shared" si="1"/>
        <v>0</v>
      </c>
      <c r="T36">
        <f t="shared" si="2"/>
        <v>0</v>
      </c>
    </row>
    <row r="37" spans="1:20" x14ac:dyDescent="0.3">
      <c r="A37" t="s">
        <v>126</v>
      </c>
      <c r="B37">
        <v>5.45</v>
      </c>
      <c r="C37">
        <v>7.58</v>
      </c>
      <c r="D37">
        <v>4125.4638999999997</v>
      </c>
      <c r="E37">
        <v>5459.8203000000003</v>
      </c>
      <c r="F37">
        <v>225.12843000000001</v>
      </c>
      <c r="G37">
        <v>0.44867386999999997</v>
      </c>
      <c r="H37">
        <v>7.6938477000000001</v>
      </c>
      <c r="I37">
        <v>320</v>
      </c>
      <c r="J37">
        <v>40</v>
      </c>
      <c r="K37">
        <v>150</v>
      </c>
      <c r="L37">
        <v>520</v>
      </c>
      <c r="M37">
        <v>220</v>
      </c>
      <c r="N37">
        <v>330</v>
      </c>
      <c r="P37">
        <v>1</v>
      </c>
      <c r="Q37" t="s">
        <v>155</v>
      </c>
      <c r="R37">
        <f t="shared" si="0"/>
        <v>0</v>
      </c>
      <c r="S37">
        <f t="shared" si="1"/>
        <v>0</v>
      </c>
      <c r="T37">
        <f t="shared" si="2"/>
        <v>0</v>
      </c>
    </row>
    <row r="38" spans="1:20" x14ac:dyDescent="0.3">
      <c r="A38" t="s">
        <v>34</v>
      </c>
      <c r="B38">
        <v>5.72</v>
      </c>
      <c r="C38">
        <v>7.56</v>
      </c>
      <c r="D38">
        <v>4224.9940999999999</v>
      </c>
      <c r="E38">
        <v>5419.9946</v>
      </c>
      <c r="F38">
        <v>440.37241</v>
      </c>
      <c r="G38">
        <v>-1.4933331999999999</v>
      </c>
      <c r="H38">
        <v>5.6684570000000001</v>
      </c>
      <c r="I38">
        <v>240</v>
      </c>
      <c r="J38">
        <v>300</v>
      </c>
      <c r="K38">
        <v>50</v>
      </c>
      <c r="L38">
        <v>440</v>
      </c>
      <c r="M38">
        <v>430</v>
      </c>
      <c r="N38">
        <v>600</v>
      </c>
      <c r="P38">
        <v>0</v>
      </c>
      <c r="Q38" t="s">
        <v>154</v>
      </c>
      <c r="R38">
        <f t="shared" si="0"/>
        <v>1</v>
      </c>
      <c r="S38">
        <f t="shared" si="1"/>
        <v>1</v>
      </c>
      <c r="T38">
        <f t="shared" si="2"/>
        <v>0</v>
      </c>
    </row>
    <row r="39" spans="1:20" x14ac:dyDescent="0.3">
      <c r="A39" t="s">
        <v>35</v>
      </c>
      <c r="B39">
        <v>7.83</v>
      </c>
      <c r="C39">
        <v>8.19</v>
      </c>
      <c r="D39">
        <v>4143.6737999999996</v>
      </c>
      <c r="E39">
        <v>5310.1489000000001</v>
      </c>
      <c r="F39">
        <v>521.71136000000001</v>
      </c>
      <c r="G39">
        <v>3.3474064000000001</v>
      </c>
      <c r="H39">
        <v>8.6313476999999992</v>
      </c>
      <c r="I39">
        <v>120</v>
      </c>
      <c r="J39">
        <v>150</v>
      </c>
      <c r="K39">
        <v>390</v>
      </c>
      <c r="L39">
        <v>370</v>
      </c>
      <c r="M39">
        <v>280</v>
      </c>
      <c r="N39">
        <v>710</v>
      </c>
      <c r="P39">
        <v>0</v>
      </c>
      <c r="Q39" t="s">
        <v>154</v>
      </c>
      <c r="R39">
        <f t="shared" si="0"/>
        <v>1</v>
      </c>
      <c r="S39">
        <f t="shared" si="1"/>
        <v>1</v>
      </c>
      <c r="T39">
        <f t="shared" si="2"/>
        <v>0</v>
      </c>
    </row>
    <row r="40" spans="1:20" x14ac:dyDescent="0.3">
      <c r="A40" t="s">
        <v>36</v>
      </c>
      <c r="B40">
        <v>7.8</v>
      </c>
      <c r="C40">
        <v>8.19</v>
      </c>
      <c r="D40">
        <v>4171.1826000000001</v>
      </c>
      <c r="E40">
        <v>5580.3149000000003</v>
      </c>
      <c r="F40">
        <v>264.81857000000002</v>
      </c>
      <c r="G40">
        <v>1.2222998</v>
      </c>
      <c r="H40">
        <v>7.7231445000000001</v>
      </c>
      <c r="I40">
        <v>340</v>
      </c>
      <c r="J40">
        <v>150</v>
      </c>
      <c r="K40">
        <v>70</v>
      </c>
      <c r="L40">
        <v>450</v>
      </c>
      <c r="M40">
        <v>320</v>
      </c>
      <c r="N40">
        <v>350</v>
      </c>
      <c r="P40">
        <v>1</v>
      </c>
      <c r="Q40" t="s">
        <v>153</v>
      </c>
      <c r="R40">
        <f t="shared" si="0"/>
        <v>0</v>
      </c>
      <c r="S40">
        <f t="shared" si="1"/>
        <v>0</v>
      </c>
      <c r="T40">
        <f t="shared" si="2"/>
        <v>0</v>
      </c>
    </row>
    <row r="41" spans="1:20" x14ac:dyDescent="0.3">
      <c r="A41" t="s">
        <v>37</v>
      </c>
      <c r="B41">
        <v>7.84</v>
      </c>
      <c r="C41">
        <v>8.31</v>
      </c>
      <c r="D41">
        <v>4024.2332000000001</v>
      </c>
      <c r="E41">
        <v>5444.1635999999999</v>
      </c>
      <c r="F41">
        <v>359.69033999999999</v>
      </c>
      <c r="G41">
        <v>-1.0563256999999999</v>
      </c>
      <c r="H41">
        <v>5.9223632999999998</v>
      </c>
      <c r="I41">
        <v>200</v>
      </c>
      <c r="J41">
        <v>120</v>
      </c>
      <c r="K41">
        <v>240</v>
      </c>
      <c r="L41">
        <v>430</v>
      </c>
      <c r="M41">
        <v>270</v>
      </c>
      <c r="N41">
        <v>520</v>
      </c>
      <c r="P41">
        <v>0</v>
      </c>
      <c r="Q41" t="s">
        <v>154</v>
      </c>
      <c r="R41">
        <f t="shared" si="0"/>
        <v>1</v>
      </c>
      <c r="S41">
        <f t="shared" si="1"/>
        <v>1</v>
      </c>
      <c r="T41">
        <f t="shared" si="2"/>
        <v>0</v>
      </c>
    </row>
    <row r="42" spans="1:20" x14ac:dyDescent="0.3">
      <c r="A42" t="s">
        <v>127</v>
      </c>
      <c r="B42">
        <v>7.88</v>
      </c>
      <c r="C42">
        <v>8.2100000000000009</v>
      </c>
      <c r="D42">
        <v>4026.5942</v>
      </c>
      <c r="E42">
        <v>5162.3076000000001</v>
      </c>
      <c r="F42">
        <v>657.55016999999998</v>
      </c>
      <c r="G42">
        <v>5.5635418999999997</v>
      </c>
      <c r="H42">
        <v>9.1733398000000008</v>
      </c>
      <c r="I42">
        <v>170</v>
      </c>
      <c r="J42">
        <v>110</v>
      </c>
      <c r="K42">
        <v>180</v>
      </c>
      <c r="L42">
        <v>280</v>
      </c>
      <c r="M42">
        <v>300</v>
      </c>
      <c r="N42">
        <v>580</v>
      </c>
      <c r="P42">
        <v>0</v>
      </c>
      <c r="Q42" t="s">
        <v>153</v>
      </c>
      <c r="R42">
        <f t="shared" si="0"/>
        <v>0</v>
      </c>
      <c r="S42">
        <f t="shared" si="1"/>
        <v>0</v>
      </c>
      <c r="T42">
        <f t="shared" si="2"/>
        <v>0</v>
      </c>
    </row>
    <row r="43" spans="1:20" x14ac:dyDescent="0.3">
      <c r="A43" t="s">
        <v>38</v>
      </c>
      <c r="B43">
        <v>5.49</v>
      </c>
      <c r="C43">
        <v>7.85</v>
      </c>
      <c r="D43">
        <v>3944.0520000000001</v>
      </c>
      <c r="E43">
        <v>5420.4184999999998</v>
      </c>
      <c r="F43">
        <v>295.37450999999999</v>
      </c>
      <c r="G43">
        <v>-0.74917328000000005</v>
      </c>
      <c r="H43">
        <v>7.2836914000000004</v>
      </c>
      <c r="I43">
        <v>400</v>
      </c>
      <c r="J43">
        <v>130</v>
      </c>
      <c r="K43">
        <v>210</v>
      </c>
      <c r="L43">
        <v>590</v>
      </c>
      <c r="M43">
        <v>300</v>
      </c>
      <c r="N43">
        <v>520</v>
      </c>
      <c r="P43">
        <v>1</v>
      </c>
      <c r="Q43" t="s">
        <v>153</v>
      </c>
      <c r="R43">
        <f t="shared" si="0"/>
        <v>0</v>
      </c>
      <c r="S43">
        <f t="shared" si="1"/>
        <v>0</v>
      </c>
      <c r="T43">
        <f t="shared" si="2"/>
        <v>0</v>
      </c>
    </row>
    <row r="44" spans="1:20" x14ac:dyDescent="0.3">
      <c r="A44" t="s">
        <v>39</v>
      </c>
      <c r="B44">
        <v>8.58</v>
      </c>
      <c r="C44">
        <v>8.4</v>
      </c>
      <c r="D44">
        <v>4651.5054</v>
      </c>
      <c r="E44">
        <v>5372.5962</v>
      </c>
      <c r="F44">
        <v>445.08492999999999</v>
      </c>
      <c r="G44">
        <v>2.7810540000000001</v>
      </c>
      <c r="H44">
        <v>8.5727539000000004</v>
      </c>
      <c r="I44">
        <v>140</v>
      </c>
      <c r="J44">
        <v>210</v>
      </c>
      <c r="K44">
        <v>240</v>
      </c>
      <c r="L44">
        <v>360</v>
      </c>
      <c r="M44">
        <v>610</v>
      </c>
      <c r="N44">
        <v>690</v>
      </c>
      <c r="P44">
        <v>1</v>
      </c>
      <c r="Q44" t="s">
        <v>155</v>
      </c>
      <c r="R44">
        <f t="shared" si="0"/>
        <v>0</v>
      </c>
      <c r="S44">
        <f t="shared" si="1"/>
        <v>0</v>
      </c>
      <c r="T44">
        <f t="shared" si="2"/>
        <v>0</v>
      </c>
    </row>
    <row r="45" spans="1:20" x14ac:dyDescent="0.3">
      <c r="A45" t="s">
        <v>128</v>
      </c>
      <c r="B45">
        <v>6.85</v>
      </c>
      <c r="C45">
        <v>8.0299999999999994</v>
      </c>
      <c r="D45">
        <v>4068.1379000000002</v>
      </c>
      <c r="E45">
        <v>5074.2475999999997</v>
      </c>
      <c r="F45">
        <v>400.59960999999998</v>
      </c>
      <c r="G45">
        <v>0.23818441000000001</v>
      </c>
      <c r="H45">
        <v>7.6499022999999999</v>
      </c>
      <c r="I45">
        <v>240</v>
      </c>
      <c r="J45">
        <v>180</v>
      </c>
      <c r="K45">
        <v>100</v>
      </c>
      <c r="L45">
        <v>520</v>
      </c>
      <c r="M45">
        <v>240</v>
      </c>
      <c r="N45">
        <v>320</v>
      </c>
      <c r="P45">
        <v>0</v>
      </c>
      <c r="Q45" t="s">
        <v>153</v>
      </c>
      <c r="R45">
        <f t="shared" si="0"/>
        <v>0</v>
      </c>
      <c r="S45">
        <f t="shared" si="1"/>
        <v>0</v>
      </c>
      <c r="T45">
        <f t="shared" si="2"/>
        <v>0</v>
      </c>
    </row>
    <row r="46" spans="1:20" x14ac:dyDescent="0.3">
      <c r="A46" t="s">
        <v>40</v>
      </c>
      <c r="B46">
        <v>6.98</v>
      </c>
      <c r="C46">
        <v>8.0500000000000007</v>
      </c>
      <c r="D46">
        <v>4118.6850999999997</v>
      </c>
      <c r="E46">
        <v>5261.2861000000003</v>
      </c>
      <c r="F46">
        <v>295.52105999999998</v>
      </c>
      <c r="G46">
        <v>0.94767224999999999</v>
      </c>
      <c r="H46">
        <v>7.6059570000000001</v>
      </c>
      <c r="I46">
        <v>180</v>
      </c>
      <c r="J46">
        <v>130</v>
      </c>
      <c r="K46">
        <v>40</v>
      </c>
      <c r="L46">
        <v>180</v>
      </c>
      <c r="M46">
        <v>330</v>
      </c>
      <c r="N46">
        <v>310</v>
      </c>
      <c r="P46">
        <v>0</v>
      </c>
      <c r="Q46" t="s">
        <v>154</v>
      </c>
      <c r="R46">
        <f t="shared" si="0"/>
        <v>1</v>
      </c>
      <c r="S46">
        <f t="shared" si="1"/>
        <v>1</v>
      </c>
      <c r="T46">
        <f t="shared" si="2"/>
        <v>0</v>
      </c>
    </row>
    <row r="47" spans="1:20" x14ac:dyDescent="0.3">
      <c r="A47" t="s">
        <v>41</v>
      </c>
      <c r="B47">
        <v>9.18</v>
      </c>
      <c r="C47">
        <v>8.66</v>
      </c>
      <c r="D47">
        <v>3985.7287999999999</v>
      </c>
      <c r="E47">
        <v>5448.5352000000003</v>
      </c>
      <c r="F47">
        <v>189.27126000000001</v>
      </c>
      <c r="G47">
        <v>-6.0709309999999999E-3</v>
      </c>
      <c r="H47">
        <v>7.3862304999999999</v>
      </c>
      <c r="I47">
        <v>210</v>
      </c>
      <c r="J47">
        <v>190</v>
      </c>
      <c r="K47">
        <v>50</v>
      </c>
      <c r="L47">
        <v>310</v>
      </c>
      <c r="M47">
        <v>290</v>
      </c>
      <c r="N47">
        <v>360</v>
      </c>
      <c r="P47">
        <v>0</v>
      </c>
      <c r="Q47" t="s">
        <v>155</v>
      </c>
      <c r="R47">
        <f t="shared" si="0"/>
        <v>0</v>
      </c>
      <c r="S47">
        <f t="shared" si="1"/>
        <v>0</v>
      </c>
      <c r="T47">
        <f t="shared" si="2"/>
        <v>0</v>
      </c>
    </row>
    <row r="48" spans="1:20" x14ac:dyDescent="0.3">
      <c r="A48" t="s">
        <v>42</v>
      </c>
      <c r="B48">
        <v>8.58</v>
      </c>
      <c r="C48">
        <v>8.4</v>
      </c>
      <c r="D48">
        <v>4129.1361999999999</v>
      </c>
      <c r="E48">
        <v>5566.6763000000001</v>
      </c>
      <c r="F48">
        <v>344.81256000000002</v>
      </c>
      <c r="G48">
        <v>-1.4765846</v>
      </c>
      <c r="H48">
        <v>5.8842772999999999</v>
      </c>
      <c r="I48">
        <v>230</v>
      </c>
      <c r="J48">
        <v>390</v>
      </c>
      <c r="K48">
        <v>240</v>
      </c>
      <c r="L48">
        <v>370</v>
      </c>
      <c r="M48">
        <v>520</v>
      </c>
      <c r="N48">
        <v>700</v>
      </c>
      <c r="P48">
        <v>0</v>
      </c>
      <c r="Q48" t="s">
        <v>155</v>
      </c>
      <c r="R48">
        <f t="shared" si="0"/>
        <v>0</v>
      </c>
      <c r="S48">
        <f t="shared" si="1"/>
        <v>0</v>
      </c>
      <c r="T48">
        <f t="shared" si="2"/>
        <v>0</v>
      </c>
    </row>
    <row r="49" spans="1:20" x14ac:dyDescent="0.3">
      <c r="A49" t="s">
        <v>43</v>
      </c>
      <c r="B49">
        <v>8.7899999999999991</v>
      </c>
      <c r="C49">
        <v>8.49</v>
      </c>
      <c r="D49">
        <v>4094.4744000000001</v>
      </c>
      <c r="E49">
        <v>5108.6841000000004</v>
      </c>
      <c r="F49">
        <v>402.67583999999999</v>
      </c>
      <c r="G49">
        <v>-0.62736027999999999</v>
      </c>
      <c r="H49">
        <v>6.9614257999999998</v>
      </c>
      <c r="I49">
        <v>300</v>
      </c>
      <c r="J49">
        <v>270</v>
      </c>
      <c r="K49">
        <v>240</v>
      </c>
      <c r="L49">
        <v>350</v>
      </c>
      <c r="M49">
        <v>430</v>
      </c>
      <c r="N49">
        <v>440</v>
      </c>
      <c r="P49">
        <v>1</v>
      </c>
      <c r="Q49" t="s">
        <v>153</v>
      </c>
      <c r="R49">
        <f t="shared" si="0"/>
        <v>0</v>
      </c>
      <c r="S49">
        <f t="shared" si="1"/>
        <v>0</v>
      </c>
      <c r="T49">
        <f t="shared" si="2"/>
        <v>0</v>
      </c>
    </row>
    <row r="50" spans="1:20" x14ac:dyDescent="0.3">
      <c r="A50" t="s">
        <v>44</v>
      </c>
      <c r="B50">
        <v>7.87</v>
      </c>
      <c r="C50">
        <v>8.1999999999999993</v>
      </c>
      <c r="D50">
        <v>4349.1489000000001</v>
      </c>
      <c r="E50">
        <v>5306.0780999999997</v>
      </c>
      <c r="F50">
        <v>341.96890000000002</v>
      </c>
      <c r="G50">
        <v>-0.19293350000000001</v>
      </c>
      <c r="H50">
        <v>7.2397460999999996</v>
      </c>
      <c r="I50">
        <v>170</v>
      </c>
      <c r="J50">
        <v>250</v>
      </c>
      <c r="K50">
        <v>110</v>
      </c>
      <c r="L50">
        <v>440</v>
      </c>
      <c r="M50">
        <v>530</v>
      </c>
      <c r="N50">
        <v>360</v>
      </c>
      <c r="P50">
        <v>1</v>
      </c>
      <c r="Q50" t="s">
        <v>153</v>
      </c>
      <c r="R50">
        <f t="shared" si="0"/>
        <v>0</v>
      </c>
      <c r="S50">
        <f t="shared" si="1"/>
        <v>0</v>
      </c>
      <c r="T50">
        <f t="shared" si="2"/>
        <v>0</v>
      </c>
    </row>
    <row r="51" spans="1:20" x14ac:dyDescent="0.3">
      <c r="A51" t="s">
        <v>129</v>
      </c>
      <c r="B51">
        <v>8.3000000000000007</v>
      </c>
      <c r="C51">
        <v>8.4</v>
      </c>
      <c r="D51">
        <v>4139.6484</v>
      </c>
      <c r="E51">
        <v>5647.4341000000004</v>
      </c>
      <c r="F51">
        <v>248.74905000000001</v>
      </c>
      <c r="G51">
        <v>2.99349</v>
      </c>
      <c r="H51">
        <v>8.4262695000000001</v>
      </c>
      <c r="I51">
        <v>240</v>
      </c>
      <c r="J51">
        <v>100</v>
      </c>
      <c r="K51">
        <v>240</v>
      </c>
      <c r="L51">
        <v>510</v>
      </c>
      <c r="M51">
        <v>200</v>
      </c>
      <c r="N51">
        <v>560</v>
      </c>
      <c r="P51">
        <v>0</v>
      </c>
      <c r="Q51" t="s">
        <v>155</v>
      </c>
      <c r="R51">
        <f t="shared" si="0"/>
        <v>0</v>
      </c>
      <c r="S51">
        <f t="shared" si="1"/>
        <v>0</v>
      </c>
      <c r="T51">
        <f t="shared" si="2"/>
        <v>0</v>
      </c>
    </row>
    <row r="52" spans="1:20" x14ac:dyDescent="0.3">
      <c r="A52" t="s">
        <v>45</v>
      </c>
      <c r="B52">
        <v>8.89</v>
      </c>
      <c r="C52">
        <v>8.51</v>
      </c>
      <c r="D52">
        <v>4524.5415000000003</v>
      </c>
      <c r="E52">
        <v>5396.0688</v>
      </c>
      <c r="F52">
        <v>254.86212</v>
      </c>
      <c r="G52">
        <v>-1.2490699000000001</v>
      </c>
      <c r="H52">
        <v>6.3920897999999999</v>
      </c>
      <c r="I52">
        <v>190</v>
      </c>
      <c r="J52">
        <v>250</v>
      </c>
      <c r="K52">
        <v>50</v>
      </c>
      <c r="L52">
        <v>280</v>
      </c>
      <c r="M52">
        <v>370</v>
      </c>
      <c r="N52">
        <v>370</v>
      </c>
      <c r="P52">
        <v>1</v>
      </c>
      <c r="Q52" t="s">
        <v>153</v>
      </c>
      <c r="R52">
        <f t="shared" si="0"/>
        <v>0</v>
      </c>
      <c r="S52">
        <f t="shared" si="1"/>
        <v>0</v>
      </c>
      <c r="T52">
        <f t="shared" si="2"/>
        <v>0</v>
      </c>
    </row>
    <row r="53" spans="1:20" x14ac:dyDescent="0.3">
      <c r="A53" t="s">
        <v>130</v>
      </c>
      <c r="B53">
        <v>9</v>
      </c>
      <c r="C53">
        <v>8.58</v>
      </c>
      <c r="D53">
        <v>4013.5536999999999</v>
      </c>
      <c r="E53">
        <v>5371.1270000000004</v>
      </c>
      <c r="F53">
        <v>361.29178000000002</v>
      </c>
      <c r="G53">
        <v>7.6094027000000004</v>
      </c>
      <c r="H53">
        <v>9.5102539000000004</v>
      </c>
      <c r="I53">
        <v>270</v>
      </c>
      <c r="J53">
        <v>100</v>
      </c>
      <c r="K53">
        <v>170</v>
      </c>
      <c r="L53">
        <v>420</v>
      </c>
      <c r="M53">
        <v>230</v>
      </c>
      <c r="N53">
        <v>540</v>
      </c>
      <c r="P53">
        <v>0</v>
      </c>
      <c r="Q53" t="s">
        <v>153</v>
      </c>
      <c r="R53">
        <f t="shared" si="0"/>
        <v>0</v>
      </c>
      <c r="S53">
        <f t="shared" si="1"/>
        <v>0</v>
      </c>
      <c r="T53">
        <f t="shared" si="2"/>
        <v>0</v>
      </c>
    </row>
    <row r="54" spans="1:20" x14ac:dyDescent="0.3">
      <c r="A54" t="s">
        <v>46</v>
      </c>
      <c r="B54">
        <v>8.82</v>
      </c>
      <c r="C54">
        <v>8.5</v>
      </c>
      <c r="D54">
        <v>4079.8690999999999</v>
      </c>
      <c r="E54">
        <v>5506.7852000000003</v>
      </c>
      <c r="F54">
        <v>736.24779999999998</v>
      </c>
      <c r="G54">
        <v>-1.7402960999999999</v>
      </c>
      <c r="H54">
        <v>5.4399414000000004</v>
      </c>
      <c r="I54">
        <v>410</v>
      </c>
      <c r="J54">
        <v>220</v>
      </c>
      <c r="K54">
        <v>180</v>
      </c>
      <c r="L54">
        <v>610</v>
      </c>
      <c r="M54">
        <v>430</v>
      </c>
      <c r="N54">
        <v>510</v>
      </c>
      <c r="P54">
        <v>1</v>
      </c>
      <c r="Q54" t="s">
        <v>153</v>
      </c>
      <c r="R54">
        <f t="shared" si="0"/>
        <v>0</v>
      </c>
      <c r="S54">
        <f t="shared" si="1"/>
        <v>0</v>
      </c>
      <c r="T54">
        <f t="shared" si="2"/>
        <v>0</v>
      </c>
    </row>
    <row r="55" spans="1:20" x14ac:dyDescent="0.3">
      <c r="A55" t="s">
        <v>47</v>
      </c>
      <c r="B55">
        <v>5.86</v>
      </c>
      <c r="C55">
        <v>8.0500000000000007</v>
      </c>
      <c r="D55">
        <v>4089.9367999999999</v>
      </c>
      <c r="E55">
        <v>5450.1494000000002</v>
      </c>
      <c r="F55">
        <v>99.567038999999994</v>
      </c>
      <c r="G55">
        <v>2.4331331</v>
      </c>
      <c r="H55">
        <v>8.0600585999999996</v>
      </c>
      <c r="I55">
        <v>180</v>
      </c>
      <c r="J55">
        <v>130</v>
      </c>
      <c r="K55">
        <v>200</v>
      </c>
      <c r="L55">
        <v>420</v>
      </c>
      <c r="M55">
        <v>280</v>
      </c>
      <c r="N55">
        <v>660</v>
      </c>
      <c r="P55">
        <v>0</v>
      </c>
      <c r="Q55" t="s">
        <v>155</v>
      </c>
      <c r="R55">
        <f t="shared" si="0"/>
        <v>0</v>
      </c>
      <c r="S55">
        <f t="shared" si="1"/>
        <v>0</v>
      </c>
      <c r="T55">
        <f t="shared" si="2"/>
        <v>0</v>
      </c>
    </row>
    <row r="56" spans="1:20" x14ac:dyDescent="0.3">
      <c r="A56" t="s">
        <v>48</v>
      </c>
      <c r="B56">
        <v>4.93</v>
      </c>
      <c r="C56">
        <v>6.69</v>
      </c>
      <c r="D56">
        <v>3363.9540999999999</v>
      </c>
      <c r="E56">
        <v>6060.6660000000002</v>
      </c>
      <c r="F56">
        <v>409.53183000000001</v>
      </c>
      <c r="G56">
        <v>-3.4329130999999999</v>
      </c>
      <c r="H56">
        <v>6.0620117000000002</v>
      </c>
      <c r="I56">
        <v>270</v>
      </c>
      <c r="J56">
        <v>160</v>
      </c>
      <c r="K56">
        <v>280</v>
      </c>
      <c r="L56">
        <v>680</v>
      </c>
      <c r="M56">
        <v>420</v>
      </c>
      <c r="N56">
        <v>610</v>
      </c>
      <c r="P56">
        <v>0</v>
      </c>
      <c r="Q56" t="s">
        <v>153</v>
      </c>
      <c r="R56">
        <f t="shared" si="0"/>
        <v>0</v>
      </c>
      <c r="S56">
        <f t="shared" si="1"/>
        <v>0</v>
      </c>
      <c r="T56">
        <f t="shared" si="2"/>
        <v>0</v>
      </c>
    </row>
    <row r="57" spans="1:20" x14ac:dyDescent="0.3">
      <c r="A57" t="s">
        <v>131</v>
      </c>
      <c r="B57">
        <v>7.83</v>
      </c>
      <c r="C57">
        <v>8.19</v>
      </c>
      <c r="D57">
        <v>4075.8004999999998</v>
      </c>
      <c r="E57">
        <v>5454.0556999999999</v>
      </c>
      <c r="F57">
        <v>621.72082999999998</v>
      </c>
      <c r="G57">
        <v>3.7181983000000001</v>
      </c>
      <c r="H57">
        <v>8.2944335999999996</v>
      </c>
      <c r="I57">
        <v>160</v>
      </c>
      <c r="J57">
        <v>0</v>
      </c>
      <c r="K57">
        <v>170</v>
      </c>
      <c r="L57">
        <v>320</v>
      </c>
      <c r="M57">
        <v>180</v>
      </c>
      <c r="N57">
        <v>510</v>
      </c>
      <c r="P57">
        <v>0</v>
      </c>
      <c r="Q57" t="s">
        <v>155</v>
      </c>
      <c r="R57">
        <f t="shared" si="0"/>
        <v>0</v>
      </c>
      <c r="S57">
        <f t="shared" si="1"/>
        <v>0</v>
      </c>
      <c r="T57">
        <f t="shared" si="2"/>
        <v>0</v>
      </c>
    </row>
    <row r="58" spans="1:20" x14ac:dyDescent="0.3">
      <c r="A58" t="s">
        <v>132</v>
      </c>
      <c r="B58">
        <v>8.59</v>
      </c>
      <c r="C58">
        <v>8.4</v>
      </c>
      <c r="D58">
        <v>4098.9525999999996</v>
      </c>
      <c r="E58">
        <v>5343.9497000000001</v>
      </c>
      <c r="F58">
        <v>225.71635000000001</v>
      </c>
      <c r="G58">
        <v>6.6135783000000004</v>
      </c>
      <c r="H58">
        <v>9.0708008000000007</v>
      </c>
      <c r="I58">
        <v>160</v>
      </c>
      <c r="J58">
        <v>60</v>
      </c>
      <c r="K58">
        <v>330</v>
      </c>
      <c r="L58">
        <v>430</v>
      </c>
      <c r="M58">
        <v>250</v>
      </c>
      <c r="N58">
        <v>610</v>
      </c>
      <c r="P58">
        <v>0</v>
      </c>
      <c r="Q58" t="s">
        <v>155</v>
      </c>
      <c r="R58">
        <f t="shared" si="0"/>
        <v>0</v>
      </c>
      <c r="S58">
        <f t="shared" si="1"/>
        <v>0</v>
      </c>
      <c r="T58">
        <f t="shared" si="2"/>
        <v>0</v>
      </c>
    </row>
    <row r="59" spans="1:20" x14ac:dyDescent="0.3">
      <c r="A59" t="s">
        <v>49</v>
      </c>
      <c r="B59">
        <v>7.84</v>
      </c>
      <c r="C59">
        <v>8.19</v>
      </c>
      <c r="D59">
        <v>4128.9984999999997</v>
      </c>
      <c r="E59">
        <v>5516.0204999999996</v>
      </c>
      <c r="F59">
        <v>442.85086000000001</v>
      </c>
      <c r="G59">
        <v>-0.83231586000000002</v>
      </c>
      <c r="H59">
        <v>7.3569335999999996</v>
      </c>
      <c r="I59">
        <v>370</v>
      </c>
      <c r="J59">
        <v>70</v>
      </c>
      <c r="K59">
        <v>100</v>
      </c>
      <c r="L59">
        <v>600</v>
      </c>
      <c r="M59">
        <v>300</v>
      </c>
      <c r="N59">
        <v>290</v>
      </c>
      <c r="P59">
        <v>1</v>
      </c>
      <c r="Q59" t="s">
        <v>154</v>
      </c>
      <c r="R59">
        <f t="shared" si="0"/>
        <v>1</v>
      </c>
      <c r="S59">
        <f t="shared" si="1"/>
        <v>0</v>
      </c>
      <c r="T59">
        <f t="shared" si="2"/>
        <v>1</v>
      </c>
    </row>
    <row r="60" spans="1:20" x14ac:dyDescent="0.3">
      <c r="A60" t="s">
        <v>50</v>
      </c>
      <c r="B60">
        <v>5.23</v>
      </c>
      <c r="C60">
        <v>7.54</v>
      </c>
      <c r="D60">
        <v>4378.6391999999996</v>
      </c>
      <c r="E60">
        <v>5017.4678000000004</v>
      </c>
      <c r="F60">
        <v>419.72699</v>
      </c>
      <c r="G60">
        <v>4.4216179999999996</v>
      </c>
      <c r="H60">
        <v>9.1147460999999996</v>
      </c>
      <c r="I60">
        <v>230</v>
      </c>
      <c r="J60">
        <v>240</v>
      </c>
      <c r="K60">
        <v>200</v>
      </c>
      <c r="L60">
        <v>300</v>
      </c>
      <c r="M60">
        <v>350</v>
      </c>
      <c r="N60">
        <v>550</v>
      </c>
      <c r="P60">
        <v>1</v>
      </c>
      <c r="Q60" t="s">
        <v>155</v>
      </c>
      <c r="R60">
        <f t="shared" si="0"/>
        <v>0</v>
      </c>
      <c r="S60">
        <f t="shared" si="1"/>
        <v>0</v>
      </c>
      <c r="T60">
        <f t="shared" si="2"/>
        <v>0</v>
      </c>
    </row>
    <row r="61" spans="1:20" x14ac:dyDescent="0.3">
      <c r="A61" t="s">
        <v>51</v>
      </c>
      <c r="B61">
        <v>8.7899999999999991</v>
      </c>
      <c r="C61">
        <v>8.49</v>
      </c>
      <c r="D61">
        <v>4219.1997000000001</v>
      </c>
      <c r="E61">
        <v>5208.3725999999997</v>
      </c>
      <c r="F61">
        <v>395.12563999999998</v>
      </c>
      <c r="G61">
        <v>2.9919164</v>
      </c>
      <c r="H61">
        <v>8.6899414000000004</v>
      </c>
      <c r="I61">
        <v>250</v>
      </c>
      <c r="J61">
        <v>100</v>
      </c>
      <c r="K61">
        <v>150</v>
      </c>
      <c r="L61">
        <v>440</v>
      </c>
      <c r="M61">
        <v>210</v>
      </c>
      <c r="N61">
        <v>570</v>
      </c>
      <c r="P61">
        <v>0</v>
      </c>
      <c r="Q61" t="s">
        <v>155</v>
      </c>
      <c r="R61">
        <f t="shared" si="0"/>
        <v>0</v>
      </c>
      <c r="S61">
        <f t="shared" si="1"/>
        <v>0</v>
      </c>
      <c r="T61">
        <f t="shared" si="2"/>
        <v>0</v>
      </c>
    </row>
    <row r="62" spans="1:20" x14ac:dyDescent="0.3">
      <c r="A62" t="s">
        <v>52</v>
      </c>
      <c r="B62">
        <v>7.79</v>
      </c>
      <c r="C62">
        <v>8.19</v>
      </c>
      <c r="D62">
        <v>4050.1867999999999</v>
      </c>
      <c r="E62">
        <v>5437.2655999999997</v>
      </c>
      <c r="F62">
        <v>438.27974999999998</v>
      </c>
      <c r="G62">
        <v>3.5829597</v>
      </c>
      <c r="H62">
        <v>8.8217773000000008</v>
      </c>
      <c r="I62">
        <v>300</v>
      </c>
      <c r="J62">
        <v>130</v>
      </c>
      <c r="K62">
        <v>150</v>
      </c>
      <c r="L62">
        <v>460</v>
      </c>
      <c r="M62">
        <v>170</v>
      </c>
      <c r="N62">
        <v>380</v>
      </c>
      <c r="P62">
        <v>1</v>
      </c>
      <c r="Q62" t="s">
        <v>153</v>
      </c>
      <c r="R62">
        <f t="shared" si="0"/>
        <v>0</v>
      </c>
      <c r="S62">
        <f t="shared" si="1"/>
        <v>0</v>
      </c>
      <c r="T62">
        <f t="shared" si="2"/>
        <v>0</v>
      </c>
    </row>
    <row r="63" spans="1:20" x14ac:dyDescent="0.3">
      <c r="A63" t="s">
        <v>53</v>
      </c>
      <c r="B63">
        <v>5.87</v>
      </c>
      <c r="C63">
        <v>7.85</v>
      </c>
      <c r="D63">
        <v>4114.8563999999997</v>
      </c>
      <c r="E63">
        <v>5463.9380000000001</v>
      </c>
      <c r="F63">
        <v>302.81155000000001</v>
      </c>
      <c r="G63">
        <v>4.5947084</v>
      </c>
      <c r="H63">
        <v>8.9389648000000008</v>
      </c>
      <c r="I63">
        <v>260</v>
      </c>
      <c r="J63">
        <v>50</v>
      </c>
      <c r="K63">
        <v>130</v>
      </c>
      <c r="L63">
        <v>370</v>
      </c>
      <c r="M63">
        <v>130</v>
      </c>
      <c r="N63">
        <v>430</v>
      </c>
      <c r="P63">
        <v>0</v>
      </c>
      <c r="Q63" t="s">
        <v>154</v>
      </c>
      <c r="R63">
        <f t="shared" si="0"/>
        <v>1</v>
      </c>
      <c r="S63">
        <f t="shared" si="1"/>
        <v>1</v>
      </c>
      <c r="T63">
        <f t="shared" si="2"/>
        <v>0</v>
      </c>
    </row>
    <row r="64" spans="1:20" x14ac:dyDescent="0.3">
      <c r="A64" t="s">
        <v>133</v>
      </c>
      <c r="B64">
        <v>5.49</v>
      </c>
      <c r="C64">
        <v>7.85</v>
      </c>
      <c r="D64">
        <v>4025.5508</v>
      </c>
      <c r="E64">
        <v>5439.1274000000003</v>
      </c>
      <c r="F64">
        <v>294.50378000000001</v>
      </c>
      <c r="G64">
        <v>3.6597278000000002</v>
      </c>
      <c r="H64">
        <v>8.8217773000000008</v>
      </c>
      <c r="I64">
        <v>320</v>
      </c>
      <c r="J64">
        <v>80</v>
      </c>
      <c r="K64">
        <v>260</v>
      </c>
      <c r="L64">
        <v>470</v>
      </c>
      <c r="M64">
        <v>320</v>
      </c>
      <c r="N64">
        <v>430</v>
      </c>
      <c r="P64">
        <v>1</v>
      </c>
      <c r="Q64" t="s">
        <v>155</v>
      </c>
      <c r="R64">
        <f t="shared" si="0"/>
        <v>0</v>
      </c>
      <c r="S64">
        <f t="shared" si="1"/>
        <v>0</v>
      </c>
      <c r="T64">
        <f t="shared" si="2"/>
        <v>0</v>
      </c>
    </row>
    <row r="65" spans="1:20" x14ac:dyDescent="0.3">
      <c r="A65" t="s">
        <v>54</v>
      </c>
      <c r="B65">
        <v>8.9600000000000009</v>
      </c>
      <c r="C65">
        <v>8.57</v>
      </c>
      <c r="D65">
        <v>4380.6089000000002</v>
      </c>
      <c r="E65">
        <v>5700.6099000000004</v>
      </c>
      <c r="F65">
        <v>483.49417</v>
      </c>
      <c r="G65">
        <v>-0.40859975999999998</v>
      </c>
      <c r="H65">
        <v>6.7124022999999999</v>
      </c>
      <c r="I65">
        <v>220</v>
      </c>
      <c r="J65">
        <v>310</v>
      </c>
      <c r="K65">
        <v>280</v>
      </c>
      <c r="L65">
        <v>390</v>
      </c>
      <c r="M65">
        <v>530</v>
      </c>
      <c r="N65">
        <v>430</v>
      </c>
      <c r="P65">
        <v>1</v>
      </c>
      <c r="Q65" t="s">
        <v>155</v>
      </c>
      <c r="R65">
        <f t="shared" si="0"/>
        <v>0</v>
      </c>
      <c r="S65">
        <f t="shared" si="1"/>
        <v>0</v>
      </c>
      <c r="T65">
        <f t="shared" si="2"/>
        <v>0</v>
      </c>
    </row>
    <row r="66" spans="1:20" x14ac:dyDescent="0.3">
      <c r="A66" t="s">
        <v>134</v>
      </c>
      <c r="B66">
        <v>8.7899999999999991</v>
      </c>
      <c r="C66">
        <v>8.49</v>
      </c>
      <c r="D66">
        <v>4159.2808000000005</v>
      </c>
      <c r="E66">
        <v>5175.4390000000003</v>
      </c>
      <c r="F66">
        <v>292.93245999999999</v>
      </c>
      <c r="G66">
        <v>6.4802108</v>
      </c>
      <c r="H66">
        <v>9.1733398000000008</v>
      </c>
      <c r="I66">
        <v>60</v>
      </c>
      <c r="J66">
        <v>0</v>
      </c>
      <c r="K66">
        <v>180</v>
      </c>
      <c r="L66">
        <v>190</v>
      </c>
      <c r="M66">
        <v>220</v>
      </c>
      <c r="N66">
        <v>400</v>
      </c>
      <c r="P66">
        <v>0</v>
      </c>
      <c r="Q66" t="s">
        <v>153</v>
      </c>
      <c r="R66">
        <f t="shared" si="0"/>
        <v>0</v>
      </c>
      <c r="S66">
        <f t="shared" si="1"/>
        <v>0</v>
      </c>
      <c r="T66">
        <f t="shared" si="2"/>
        <v>0</v>
      </c>
    </row>
    <row r="67" spans="1:20" x14ac:dyDescent="0.3">
      <c r="A67" t="s">
        <v>135</v>
      </c>
      <c r="B67">
        <v>8.2899999999999991</v>
      </c>
      <c r="C67">
        <v>8.3000000000000007</v>
      </c>
      <c r="D67">
        <v>4074.5823</v>
      </c>
      <c r="E67">
        <v>5437.7025999999996</v>
      </c>
      <c r="F67">
        <v>196.28566000000001</v>
      </c>
      <c r="G67">
        <v>-3.0642173000000001</v>
      </c>
      <c r="H67">
        <v>5.2114257999999998</v>
      </c>
      <c r="I67">
        <v>170</v>
      </c>
      <c r="J67">
        <v>80</v>
      </c>
      <c r="K67">
        <v>120</v>
      </c>
      <c r="L67">
        <v>330</v>
      </c>
      <c r="M67">
        <v>290</v>
      </c>
      <c r="N67">
        <v>260</v>
      </c>
      <c r="P67">
        <v>0</v>
      </c>
      <c r="Q67" t="s">
        <v>154</v>
      </c>
      <c r="R67">
        <f t="shared" ref="R67:R130" si="3">IF(Q67="Approved",1,0)</f>
        <v>1</v>
      </c>
      <c r="S67">
        <f t="shared" ref="S67:T130" si="4">IF((AND(P67=0,Q67="Approved")),1,0)</f>
        <v>1</v>
      </c>
      <c r="T67">
        <f t="shared" ref="T67:T130" si="5">IF((AND(P67&gt;0,Q67="Approved")),1,0)</f>
        <v>0</v>
      </c>
    </row>
    <row r="68" spans="1:20" x14ac:dyDescent="0.3">
      <c r="A68" t="s">
        <v>136</v>
      </c>
      <c r="B68">
        <v>9.0299999999999994</v>
      </c>
      <c r="C68">
        <v>8.6199999999999992</v>
      </c>
      <c r="D68">
        <v>4450.3301000000001</v>
      </c>
      <c r="E68">
        <v>5449.7367999999997</v>
      </c>
      <c r="F68">
        <v>522.75494000000003</v>
      </c>
      <c r="G68">
        <v>4.1504984</v>
      </c>
      <c r="H68">
        <v>9.0122070000000001</v>
      </c>
      <c r="I68">
        <v>230</v>
      </c>
      <c r="J68">
        <v>80</v>
      </c>
      <c r="K68">
        <v>200</v>
      </c>
      <c r="L68">
        <v>430</v>
      </c>
      <c r="M68">
        <v>290</v>
      </c>
      <c r="N68">
        <v>600</v>
      </c>
      <c r="P68">
        <v>1</v>
      </c>
      <c r="Q68" t="s">
        <v>155</v>
      </c>
      <c r="R68">
        <f t="shared" si="3"/>
        <v>0</v>
      </c>
      <c r="S68">
        <f t="shared" si="4"/>
        <v>0</v>
      </c>
      <c r="T68">
        <f t="shared" si="5"/>
        <v>0</v>
      </c>
    </row>
    <row r="69" spans="1:20" x14ac:dyDescent="0.3">
      <c r="A69" t="s">
        <v>55</v>
      </c>
      <c r="B69">
        <v>6.17</v>
      </c>
      <c r="C69">
        <v>7.82</v>
      </c>
      <c r="D69">
        <v>4478.1337999999996</v>
      </c>
      <c r="E69">
        <v>5173.0757000000003</v>
      </c>
      <c r="F69">
        <v>214.03825000000001</v>
      </c>
      <c r="G69">
        <v>3.7630417</v>
      </c>
      <c r="H69">
        <v>9.1293945000000001</v>
      </c>
      <c r="I69">
        <v>220</v>
      </c>
      <c r="J69">
        <v>200</v>
      </c>
      <c r="K69">
        <v>230</v>
      </c>
      <c r="L69">
        <v>570</v>
      </c>
      <c r="M69">
        <v>240</v>
      </c>
      <c r="N69">
        <v>630</v>
      </c>
      <c r="P69">
        <v>1</v>
      </c>
      <c r="Q69" t="s">
        <v>154</v>
      </c>
      <c r="R69">
        <f t="shared" si="3"/>
        <v>1</v>
      </c>
      <c r="S69">
        <f t="shared" si="4"/>
        <v>0</v>
      </c>
      <c r="T69">
        <f t="shared" si="5"/>
        <v>1</v>
      </c>
    </row>
    <row r="70" spans="1:20" x14ac:dyDescent="0.3">
      <c r="A70" t="s">
        <v>137</v>
      </c>
      <c r="B70">
        <v>8.83</v>
      </c>
      <c r="C70">
        <v>8.5</v>
      </c>
      <c r="D70">
        <v>4264.8760000000002</v>
      </c>
      <c r="E70">
        <v>5818.1845999999996</v>
      </c>
      <c r="F70">
        <v>300.33481</v>
      </c>
      <c r="G70">
        <v>4.7378482999999996</v>
      </c>
      <c r="H70">
        <v>8.8217773000000008</v>
      </c>
      <c r="I70">
        <v>320</v>
      </c>
      <c r="J70">
        <v>130</v>
      </c>
      <c r="K70">
        <v>280</v>
      </c>
      <c r="L70">
        <v>520</v>
      </c>
      <c r="M70">
        <v>400</v>
      </c>
      <c r="N70">
        <v>530</v>
      </c>
      <c r="P70">
        <v>1</v>
      </c>
      <c r="Q70" t="s">
        <v>154</v>
      </c>
      <c r="R70">
        <f t="shared" si="3"/>
        <v>1</v>
      </c>
      <c r="S70">
        <f t="shared" si="4"/>
        <v>0</v>
      </c>
      <c r="T70">
        <f t="shared" si="5"/>
        <v>1</v>
      </c>
    </row>
    <row r="71" spans="1:20" x14ac:dyDescent="0.3">
      <c r="A71" t="s">
        <v>56</v>
      </c>
      <c r="B71">
        <v>8.57</v>
      </c>
      <c r="C71">
        <v>8.4</v>
      </c>
      <c r="D71">
        <v>4117.1655000000001</v>
      </c>
      <c r="E71">
        <v>5278.9813999999997</v>
      </c>
      <c r="F71">
        <v>198.55063999999999</v>
      </c>
      <c r="G71">
        <v>-4.9729872000000004</v>
      </c>
      <c r="H71">
        <v>4.6655272999999999</v>
      </c>
      <c r="I71">
        <v>130</v>
      </c>
      <c r="J71">
        <v>430</v>
      </c>
      <c r="K71">
        <v>60</v>
      </c>
      <c r="L71">
        <v>410</v>
      </c>
      <c r="M71">
        <v>610</v>
      </c>
      <c r="N71">
        <v>500</v>
      </c>
      <c r="P71">
        <v>0</v>
      </c>
      <c r="Q71" t="s">
        <v>155</v>
      </c>
      <c r="R71">
        <f t="shared" si="3"/>
        <v>0</v>
      </c>
      <c r="S71">
        <f t="shared" si="4"/>
        <v>0</v>
      </c>
      <c r="T71">
        <f t="shared" si="5"/>
        <v>0</v>
      </c>
    </row>
    <row r="72" spans="1:20" x14ac:dyDescent="0.3">
      <c r="A72" t="s">
        <v>57</v>
      </c>
      <c r="B72">
        <v>8.35</v>
      </c>
      <c r="C72">
        <v>8.32</v>
      </c>
      <c r="D72">
        <v>4036.5549000000001</v>
      </c>
      <c r="E72">
        <v>5585.0967000000001</v>
      </c>
      <c r="F72">
        <v>345.03784000000002</v>
      </c>
      <c r="G72">
        <v>-2.5795205000000001</v>
      </c>
      <c r="H72">
        <v>4.8686522999999999</v>
      </c>
      <c r="I72">
        <v>410</v>
      </c>
      <c r="J72">
        <v>120</v>
      </c>
      <c r="K72">
        <v>100</v>
      </c>
      <c r="L72">
        <v>520</v>
      </c>
      <c r="M72">
        <v>330</v>
      </c>
      <c r="N72">
        <v>340</v>
      </c>
      <c r="P72">
        <v>1</v>
      </c>
      <c r="Q72" t="s">
        <v>155</v>
      </c>
      <c r="R72">
        <f t="shared" si="3"/>
        <v>0</v>
      </c>
      <c r="S72">
        <f t="shared" si="4"/>
        <v>0</v>
      </c>
      <c r="T72">
        <f t="shared" si="5"/>
        <v>0</v>
      </c>
    </row>
    <row r="73" spans="1:20" x14ac:dyDescent="0.3">
      <c r="A73" t="s">
        <v>138</v>
      </c>
      <c r="B73">
        <v>8.3000000000000007</v>
      </c>
      <c r="C73">
        <v>8.3000000000000007</v>
      </c>
      <c r="D73">
        <v>4247.6772000000001</v>
      </c>
      <c r="E73">
        <v>5348.0219999999999</v>
      </c>
      <c r="F73">
        <v>266.48773</v>
      </c>
      <c r="G73">
        <v>10.022541</v>
      </c>
      <c r="H73">
        <v>9.7153320000000001</v>
      </c>
      <c r="I73">
        <v>160</v>
      </c>
      <c r="J73">
        <v>0</v>
      </c>
      <c r="K73">
        <v>420</v>
      </c>
      <c r="L73">
        <v>380</v>
      </c>
      <c r="M73">
        <v>100</v>
      </c>
      <c r="N73">
        <v>720</v>
      </c>
      <c r="P73">
        <v>0</v>
      </c>
      <c r="Q73" t="s">
        <v>153</v>
      </c>
      <c r="R73">
        <f t="shared" si="3"/>
        <v>0</v>
      </c>
      <c r="S73">
        <f t="shared" si="4"/>
        <v>0</v>
      </c>
      <c r="T73">
        <f t="shared" si="5"/>
        <v>0</v>
      </c>
    </row>
    <row r="74" spans="1:20" x14ac:dyDescent="0.3">
      <c r="A74" t="s">
        <v>58</v>
      </c>
      <c r="B74">
        <v>7.85</v>
      </c>
      <c r="C74">
        <v>8.31</v>
      </c>
      <c r="D74">
        <v>4236.0254000000004</v>
      </c>
      <c r="E74">
        <v>5366.9633999999996</v>
      </c>
      <c r="F74">
        <v>406.87664999999998</v>
      </c>
      <c r="G74">
        <v>2.7588398000000001</v>
      </c>
      <c r="H74">
        <v>8.4555664000000004</v>
      </c>
      <c r="I74">
        <v>300</v>
      </c>
      <c r="J74">
        <v>140</v>
      </c>
      <c r="K74">
        <v>130</v>
      </c>
      <c r="L74">
        <v>490</v>
      </c>
      <c r="M74">
        <v>270</v>
      </c>
      <c r="N74">
        <v>460</v>
      </c>
      <c r="P74">
        <v>1</v>
      </c>
      <c r="Q74" t="s">
        <v>155</v>
      </c>
      <c r="R74">
        <f t="shared" si="3"/>
        <v>0</v>
      </c>
      <c r="S74">
        <f t="shared" si="4"/>
        <v>0</v>
      </c>
      <c r="T74">
        <f t="shared" si="5"/>
        <v>0</v>
      </c>
    </row>
    <row r="75" spans="1:20" x14ac:dyDescent="0.3">
      <c r="A75" t="s">
        <v>139</v>
      </c>
      <c r="B75">
        <v>9.16</v>
      </c>
      <c r="C75">
        <v>8.65</v>
      </c>
      <c r="D75">
        <v>3785.9364999999998</v>
      </c>
      <c r="E75">
        <v>5702.1821</v>
      </c>
      <c r="F75">
        <v>347.95900999999998</v>
      </c>
      <c r="G75">
        <v>1.5028570999999999</v>
      </c>
      <c r="H75">
        <v>7.9282227000000001</v>
      </c>
      <c r="I75">
        <v>380</v>
      </c>
      <c r="J75">
        <v>40</v>
      </c>
      <c r="K75">
        <v>120</v>
      </c>
      <c r="L75">
        <v>530</v>
      </c>
      <c r="M75">
        <v>170</v>
      </c>
      <c r="N75">
        <v>200</v>
      </c>
      <c r="P75">
        <v>1</v>
      </c>
      <c r="Q75" t="s">
        <v>153</v>
      </c>
      <c r="R75">
        <f t="shared" si="3"/>
        <v>0</v>
      </c>
      <c r="S75">
        <f t="shared" si="4"/>
        <v>0</v>
      </c>
      <c r="T75">
        <f t="shared" si="5"/>
        <v>0</v>
      </c>
    </row>
    <row r="76" spans="1:20" x14ac:dyDescent="0.3">
      <c r="A76" t="s">
        <v>59</v>
      </c>
      <c r="B76">
        <v>7.87</v>
      </c>
      <c r="C76">
        <v>8.1999999999999993</v>
      </c>
      <c r="D76">
        <v>4449.6000999999997</v>
      </c>
      <c r="E76">
        <v>5055.4287000000004</v>
      </c>
      <c r="F76">
        <v>360.76343000000003</v>
      </c>
      <c r="G76">
        <v>0.48646518999999999</v>
      </c>
      <c r="H76">
        <v>7.7670897999999999</v>
      </c>
      <c r="I76">
        <v>80</v>
      </c>
      <c r="J76">
        <v>110</v>
      </c>
      <c r="K76">
        <v>150</v>
      </c>
      <c r="L76">
        <v>350</v>
      </c>
      <c r="M76">
        <v>260</v>
      </c>
      <c r="N76">
        <v>550</v>
      </c>
      <c r="P76">
        <v>1</v>
      </c>
      <c r="Q76" t="s">
        <v>153</v>
      </c>
      <c r="R76">
        <f t="shared" si="3"/>
        <v>0</v>
      </c>
      <c r="S76">
        <f t="shared" si="4"/>
        <v>0</v>
      </c>
      <c r="T76">
        <f t="shared" si="5"/>
        <v>0</v>
      </c>
    </row>
    <row r="77" spans="1:20" x14ac:dyDescent="0.3">
      <c r="A77" t="s">
        <v>60</v>
      </c>
      <c r="B77">
        <v>5.92</v>
      </c>
      <c r="C77">
        <v>7.83</v>
      </c>
      <c r="D77">
        <v>4132.4727000000003</v>
      </c>
      <c r="E77">
        <v>5308.7040999999999</v>
      </c>
      <c r="F77">
        <v>502.57540999999998</v>
      </c>
      <c r="G77">
        <v>2.7212850999999998</v>
      </c>
      <c r="H77">
        <v>8.0454101999999992</v>
      </c>
      <c r="I77">
        <v>140</v>
      </c>
      <c r="J77">
        <v>170</v>
      </c>
      <c r="K77">
        <v>100</v>
      </c>
      <c r="L77">
        <v>310</v>
      </c>
      <c r="M77">
        <v>330</v>
      </c>
      <c r="N77">
        <v>470</v>
      </c>
      <c r="P77">
        <v>0</v>
      </c>
      <c r="Q77" t="s">
        <v>153</v>
      </c>
      <c r="R77">
        <f t="shared" si="3"/>
        <v>0</v>
      </c>
      <c r="S77">
        <f t="shared" si="4"/>
        <v>0</v>
      </c>
      <c r="T77">
        <f t="shared" si="5"/>
        <v>0</v>
      </c>
    </row>
    <row r="78" spans="1:20" x14ac:dyDescent="0.3">
      <c r="A78" t="s">
        <v>61</v>
      </c>
      <c r="B78">
        <v>6.91</v>
      </c>
      <c r="C78">
        <v>8.19</v>
      </c>
      <c r="D78">
        <v>4078.9148</v>
      </c>
      <c r="E78">
        <v>5598.1962999999996</v>
      </c>
      <c r="F78">
        <v>197.60414</v>
      </c>
      <c r="G78">
        <v>-4.3670793000000003</v>
      </c>
      <c r="H78">
        <v>4.9321289000000004</v>
      </c>
      <c r="I78">
        <v>280</v>
      </c>
      <c r="J78">
        <v>380</v>
      </c>
      <c r="K78">
        <v>210</v>
      </c>
      <c r="L78">
        <v>330</v>
      </c>
      <c r="M78">
        <v>680</v>
      </c>
      <c r="N78">
        <v>410</v>
      </c>
      <c r="P78">
        <v>0</v>
      </c>
      <c r="Q78" t="s">
        <v>153</v>
      </c>
      <c r="R78">
        <f t="shared" si="3"/>
        <v>0</v>
      </c>
      <c r="S78">
        <f t="shared" si="4"/>
        <v>0</v>
      </c>
      <c r="T78">
        <f t="shared" si="5"/>
        <v>0</v>
      </c>
    </row>
    <row r="79" spans="1:20" x14ac:dyDescent="0.3">
      <c r="A79" t="s">
        <v>62</v>
      </c>
      <c r="B79">
        <v>6.34</v>
      </c>
      <c r="C79">
        <v>7.83</v>
      </c>
      <c r="D79">
        <v>4003.9243000000001</v>
      </c>
      <c r="E79">
        <v>5576.1293999999998</v>
      </c>
      <c r="F79">
        <v>241.53004000000001</v>
      </c>
      <c r="G79">
        <v>2.8711945999999999</v>
      </c>
      <c r="H79">
        <v>8.1479491999999993</v>
      </c>
      <c r="I79">
        <v>160</v>
      </c>
      <c r="J79">
        <v>140</v>
      </c>
      <c r="K79">
        <v>50</v>
      </c>
      <c r="L79">
        <v>330</v>
      </c>
      <c r="M79">
        <v>330</v>
      </c>
      <c r="N79">
        <v>360</v>
      </c>
      <c r="P79">
        <v>0</v>
      </c>
      <c r="Q79" t="s">
        <v>154</v>
      </c>
      <c r="R79">
        <f t="shared" si="3"/>
        <v>1</v>
      </c>
      <c r="S79">
        <f t="shared" si="4"/>
        <v>1</v>
      </c>
      <c r="T79">
        <f t="shared" si="5"/>
        <v>0</v>
      </c>
    </row>
    <row r="80" spans="1:20" x14ac:dyDescent="0.3">
      <c r="A80" t="s">
        <v>63</v>
      </c>
      <c r="B80">
        <v>8.76</v>
      </c>
      <c r="C80">
        <v>8.48</v>
      </c>
      <c r="D80">
        <v>4047.1469999999999</v>
      </c>
      <c r="E80">
        <v>5847.1220999999996</v>
      </c>
      <c r="F80">
        <v>174.86641</v>
      </c>
      <c r="G80">
        <v>1.3314718999999999</v>
      </c>
      <c r="H80">
        <v>7.7084960999999996</v>
      </c>
      <c r="I80">
        <v>290</v>
      </c>
      <c r="J80">
        <v>130</v>
      </c>
      <c r="K80">
        <v>100</v>
      </c>
      <c r="L80">
        <v>640</v>
      </c>
      <c r="M80">
        <v>390</v>
      </c>
      <c r="N80">
        <v>350</v>
      </c>
      <c r="P80">
        <v>0</v>
      </c>
      <c r="Q80" t="s">
        <v>154</v>
      </c>
      <c r="R80">
        <f t="shared" si="3"/>
        <v>1</v>
      </c>
      <c r="S80">
        <f t="shared" si="4"/>
        <v>1</v>
      </c>
      <c r="T80">
        <f t="shared" si="5"/>
        <v>0</v>
      </c>
    </row>
    <row r="81" spans="1:20" x14ac:dyDescent="0.3">
      <c r="A81" t="s">
        <v>64</v>
      </c>
      <c r="B81">
        <v>6.16</v>
      </c>
      <c r="C81">
        <v>7.83</v>
      </c>
      <c r="D81">
        <v>3905.0785999999998</v>
      </c>
      <c r="E81">
        <v>5517.3535000000002</v>
      </c>
      <c r="F81">
        <v>366.68218999999999</v>
      </c>
      <c r="G81">
        <v>4.4113087999999996</v>
      </c>
      <c r="H81">
        <v>8.9682616999999993</v>
      </c>
      <c r="I81">
        <v>310</v>
      </c>
      <c r="J81">
        <v>200</v>
      </c>
      <c r="K81">
        <v>310</v>
      </c>
      <c r="L81">
        <v>370</v>
      </c>
      <c r="M81">
        <v>340</v>
      </c>
      <c r="N81">
        <v>650</v>
      </c>
      <c r="P81">
        <v>1</v>
      </c>
      <c r="Q81" t="s">
        <v>155</v>
      </c>
      <c r="R81">
        <f t="shared" si="3"/>
        <v>0</v>
      </c>
      <c r="S81">
        <f t="shared" si="4"/>
        <v>0</v>
      </c>
      <c r="T81">
        <f t="shared" si="5"/>
        <v>0</v>
      </c>
    </row>
    <row r="82" spans="1:20" x14ac:dyDescent="0.3">
      <c r="A82" t="s">
        <v>65</v>
      </c>
      <c r="B82">
        <v>9.26</v>
      </c>
      <c r="C82">
        <v>8.7100000000000009</v>
      </c>
      <c r="D82">
        <v>4377.25</v>
      </c>
      <c r="E82">
        <v>5238.5815000000002</v>
      </c>
      <c r="F82">
        <v>524.54974000000004</v>
      </c>
      <c r="G82">
        <v>6.5934562999999997</v>
      </c>
      <c r="H82">
        <v>9.1879883000000007</v>
      </c>
      <c r="I82">
        <v>0</v>
      </c>
      <c r="J82">
        <v>170</v>
      </c>
      <c r="K82">
        <v>390</v>
      </c>
      <c r="L82">
        <v>100</v>
      </c>
      <c r="M82">
        <v>350</v>
      </c>
      <c r="N82">
        <v>720</v>
      </c>
      <c r="P82">
        <v>1</v>
      </c>
      <c r="Q82" t="s">
        <v>154</v>
      </c>
      <c r="R82">
        <f t="shared" si="3"/>
        <v>1</v>
      </c>
      <c r="S82">
        <f t="shared" si="4"/>
        <v>0</v>
      </c>
      <c r="T82">
        <f t="shared" si="5"/>
        <v>1</v>
      </c>
    </row>
    <row r="83" spans="1:20" x14ac:dyDescent="0.3">
      <c r="A83" t="s">
        <v>66</v>
      </c>
      <c r="B83">
        <v>5.55</v>
      </c>
      <c r="C83">
        <v>7.83</v>
      </c>
      <c r="D83">
        <v>4217.0600999999997</v>
      </c>
      <c r="E83">
        <v>5325.7461000000003</v>
      </c>
      <c r="F83">
        <v>564.07721000000004</v>
      </c>
      <c r="G83">
        <v>3.4101176</v>
      </c>
      <c r="H83">
        <v>8.2358398000000008</v>
      </c>
      <c r="I83">
        <v>120</v>
      </c>
      <c r="J83">
        <v>170</v>
      </c>
      <c r="K83">
        <v>360</v>
      </c>
      <c r="L83">
        <v>330</v>
      </c>
      <c r="M83">
        <v>390</v>
      </c>
      <c r="N83">
        <v>710</v>
      </c>
      <c r="P83">
        <v>0</v>
      </c>
      <c r="Q83" t="s">
        <v>154</v>
      </c>
      <c r="R83">
        <f t="shared" si="3"/>
        <v>1</v>
      </c>
      <c r="S83">
        <f t="shared" si="4"/>
        <v>1</v>
      </c>
      <c r="T83">
        <f t="shared" si="5"/>
        <v>0</v>
      </c>
    </row>
    <row r="84" spans="1:20" x14ac:dyDescent="0.3">
      <c r="A84" t="s">
        <v>67</v>
      </c>
      <c r="B84">
        <v>7.87</v>
      </c>
      <c r="C84">
        <v>8.1999999999999993</v>
      </c>
      <c r="D84">
        <v>4229.8022000000001</v>
      </c>
      <c r="E84">
        <v>5179.4813999999997</v>
      </c>
      <c r="F84">
        <v>103.93013999999999</v>
      </c>
      <c r="G84">
        <v>1.2880604</v>
      </c>
      <c r="H84">
        <v>7.8110352000000001</v>
      </c>
      <c r="I84">
        <v>150</v>
      </c>
      <c r="J84">
        <v>160</v>
      </c>
      <c r="K84">
        <v>150</v>
      </c>
      <c r="L84">
        <v>310</v>
      </c>
      <c r="M84">
        <v>300</v>
      </c>
      <c r="N84">
        <v>470</v>
      </c>
      <c r="P84">
        <v>0</v>
      </c>
      <c r="Q84" t="s">
        <v>154</v>
      </c>
      <c r="R84">
        <f t="shared" si="3"/>
        <v>1</v>
      </c>
      <c r="S84">
        <f t="shared" si="4"/>
        <v>1</v>
      </c>
      <c r="T84">
        <f t="shared" si="5"/>
        <v>0</v>
      </c>
    </row>
    <row r="85" spans="1:20" x14ac:dyDescent="0.3">
      <c r="A85" t="s">
        <v>68</v>
      </c>
      <c r="B85">
        <v>5.81</v>
      </c>
      <c r="C85">
        <v>8.0299999999999994</v>
      </c>
      <c r="D85">
        <v>4333.8647000000001</v>
      </c>
      <c r="E85">
        <v>5505.5972000000002</v>
      </c>
      <c r="F85">
        <v>297.11853000000002</v>
      </c>
      <c r="G85">
        <v>3.1716167999999998</v>
      </c>
      <c r="H85">
        <v>8.6020508000000007</v>
      </c>
      <c r="I85">
        <v>150</v>
      </c>
      <c r="J85">
        <v>170</v>
      </c>
      <c r="K85">
        <v>100</v>
      </c>
      <c r="L85">
        <v>250</v>
      </c>
      <c r="M85">
        <v>360</v>
      </c>
      <c r="N85">
        <v>450</v>
      </c>
      <c r="P85">
        <v>1</v>
      </c>
      <c r="Q85" t="s">
        <v>154</v>
      </c>
      <c r="R85">
        <f t="shared" si="3"/>
        <v>1</v>
      </c>
      <c r="S85">
        <f t="shared" si="4"/>
        <v>0</v>
      </c>
      <c r="T85">
        <f t="shared" si="5"/>
        <v>1</v>
      </c>
    </row>
    <row r="86" spans="1:20" x14ac:dyDescent="0.3">
      <c r="A86" t="s">
        <v>69</v>
      </c>
      <c r="B86">
        <v>8.34</v>
      </c>
      <c r="C86">
        <v>8.32</v>
      </c>
      <c r="D86">
        <v>4161.9477999999999</v>
      </c>
      <c r="E86">
        <v>4913.0820000000003</v>
      </c>
      <c r="F86">
        <v>380.04642000000001</v>
      </c>
      <c r="G86">
        <v>3.5678165000000002</v>
      </c>
      <c r="H86">
        <v>8.7192383000000007</v>
      </c>
      <c r="I86">
        <v>0</v>
      </c>
      <c r="J86">
        <v>90</v>
      </c>
      <c r="K86">
        <v>210</v>
      </c>
      <c r="L86">
        <v>160</v>
      </c>
      <c r="M86">
        <v>190</v>
      </c>
      <c r="N86">
        <v>630</v>
      </c>
      <c r="P86">
        <v>0</v>
      </c>
      <c r="Q86" t="s">
        <v>154</v>
      </c>
      <c r="R86">
        <f t="shared" si="3"/>
        <v>1</v>
      </c>
      <c r="S86">
        <f t="shared" si="4"/>
        <v>1</v>
      </c>
      <c r="T86">
        <f t="shared" si="5"/>
        <v>0</v>
      </c>
    </row>
    <row r="87" spans="1:20" x14ac:dyDescent="0.3">
      <c r="A87" t="s">
        <v>70</v>
      </c>
      <c r="B87">
        <v>9.1300000000000008</v>
      </c>
      <c r="C87">
        <v>8.65</v>
      </c>
      <c r="D87">
        <v>4030.8433</v>
      </c>
      <c r="E87">
        <v>5683.4916999999996</v>
      </c>
      <c r="F87">
        <v>343.41005999999999</v>
      </c>
      <c r="G87">
        <v>1.1660581999999999</v>
      </c>
      <c r="H87">
        <v>7.6206054999999999</v>
      </c>
      <c r="I87">
        <v>230</v>
      </c>
      <c r="J87">
        <v>220</v>
      </c>
      <c r="K87">
        <v>220</v>
      </c>
      <c r="L87">
        <v>490</v>
      </c>
      <c r="M87">
        <v>430</v>
      </c>
      <c r="N87">
        <v>580</v>
      </c>
      <c r="P87">
        <v>0</v>
      </c>
      <c r="Q87" t="s">
        <v>154</v>
      </c>
      <c r="R87">
        <f t="shared" si="3"/>
        <v>1</v>
      </c>
      <c r="S87">
        <f t="shared" si="4"/>
        <v>1</v>
      </c>
      <c r="T87">
        <f t="shared" si="5"/>
        <v>0</v>
      </c>
    </row>
    <row r="88" spans="1:20" x14ac:dyDescent="0.3">
      <c r="A88" t="s">
        <v>71</v>
      </c>
      <c r="B88">
        <v>7.85</v>
      </c>
      <c r="C88">
        <v>8.19</v>
      </c>
      <c r="D88">
        <v>4040.2910000000002</v>
      </c>
      <c r="E88">
        <v>5345.2812999999996</v>
      </c>
      <c r="F88">
        <v>353.74918000000002</v>
      </c>
      <c r="G88">
        <v>3.2417151999999998</v>
      </c>
      <c r="H88">
        <v>8.5581054999999999</v>
      </c>
      <c r="I88">
        <v>170</v>
      </c>
      <c r="J88">
        <v>140</v>
      </c>
      <c r="K88">
        <v>160</v>
      </c>
      <c r="L88">
        <v>370</v>
      </c>
      <c r="M88">
        <v>320</v>
      </c>
      <c r="N88">
        <v>400</v>
      </c>
      <c r="P88">
        <v>0</v>
      </c>
      <c r="Q88" t="s">
        <v>155</v>
      </c>
      <c r="R88">
        <f t="shared" si="3"/>
        <v>0</v>
      </c>
      <c r="S88">
        <f t="shared" si="4"/>
        <v>0</v>
      </c>
      <c r="T88">
        <f t="shared" si="5"/>
        <v>0</v>
      </c>
    </row>
    <row r="89" spans="1:20" x14ac:dyDescent="0.3">
      <c r="A89" t="s">
        <v>72</v>
      </c>
      <c r="B89">
        <v>8.84</v>
      </c>
      <c r="C89">
        <v>8.5</v>
      </c>
      <c r="D89">
        <v>4131.9013999999997</v>
      </c>
      <c r="E89">
        <v>5417.1117999999997</v>
      </c>
      <c r="F89">
        <v>245.81671</v>
      </c>
      <c r="G89">
        <v>0.32973543</v>
      </c>
      <c r="H89">
        <v>7.7670897999999999</v>
      </c>
      <c r="I89">
        <v>310</v>
      </c>
      <c r="J89">
        <v>120</v>
      </c>
      <c r="K89">
        <v>100</v>
      </c>
      <c r="L89">
        <v>440</v>
      </c>
      <c r="M89">
        <v>270</v>
      </c>
      <c r="N89">
        <v>360</v>
      </c>
      <c r="P89">
        <v>1</v>
      </c>
      <c r="Q89" t="s">
        <v>154</v>
      </c>
      <c r="R89">
        <f t="shared" si="3"/>
        <v>1</v>
      </c>
      <c r="S89">
        <f t="shared" si="4"/>
        <v>0</v>
      </c>
      <c r="T89">
        <f t="shared" si="5"/>
        <v>1</v>
      </c>
    </row>
    <row r="90" spans="1:20" x14ac:dyDescent="0.3">
      <c r="A90" t="s">
        <v>73</v>
      </c>
      <c r="B90">
        <v>8.8000000000000007</v>
      </c>
      <c r="C90">
        <v>8.49</v>
      </c>
      <c r="D90">
        <v>4184.7212</v>
      </c>
      <c r="E90">
        <v>5628.9013999999997</v>
      </c>
      <c r="F90">
        <v>618.95172000000002</v>
      </c>
      <c r="G90">
        <v>3.4366943999999999</v>
      </c>
      <c r="H90">
        <v>8.0454101999999992</v>
      </c>
      <c r="I90">
        <v>270</v>
      </c>
      <c r="J90">
        <v>110</v>
      </c>
      <c r="K90">
        <v>120</v>
      </c>
      <c r="L90">
        <v>450</v>
      </c>
      <c r="M90">
        <v>310</v>
      </c>
      <c r="N90">
        <v>340</v>
      </c>
      <c r="P90">
        <v>0</v>
      </c>
      <c r="Q90" t="s">
        <v>153</v>
      </c>
      <c r="R90">
        <f t="shared" si="3"/>
        <v>0</v>
      </c>
      <c r="S90">
        <f t="shared" si="4"/>
        <v>0</v>
      </c>
      <c r="T90">
        <f t="shared" si="5"/>
        <v>0</v>
      </c>
    </row>
    <row r="91" spans="1:20" x14ac:dyDescent="0.3">
      <c r="A91" t="s">
        <v>74</v>
      </c>
      <c r="B91">
        <v>8.61</v>
      </c>
      <c r="C91">
        <v>8.41</v>
      </c>
      <c r="D91">
        <v>4401.6445000000003</v>
      </c>
      <c r="E91">
        <v>5324.0888999999997</v>
      </c>
      <c r="F91">
        <v>651.43109000000004</v>
      </c>
      <c r="G91">
        <v>-2.0858444999999999</v>
      </c>
      <c r="H91">
        <v>5.1225585999999996</v>
      </c>
      <c r="I91">
        <v>230</v>
      </c>
      <c r="J91">
        <v>150</v>
      </c>
      <c r="K91">
        <v>50</v>
      </c>
      <c r="L91">
        <v>500</v>
      </c>
      <c r="M91">
        <v>250</v>
      </c>
      <c r="N91">
        <v>310</v>
      </c>
      <c r="P91">
        <v>1</v>
      </c>
      <c r="Q91" t="s">
        <v>153</v>
      </c>
      <c r="R91">
        <f t="shared" si="3"/>
        <v>0</v>
      </c>
      <c r="S91">
        <f t="shared" si="4"/>
        <v>0</v>
      </c>
      <c r="T91">
        <f t="shared" si="5"/>
        <v>0</v>
      </c>
    </row>
    <row r="92" spans="1:20" x14ac:dyDescent="0.3">
      <c r="A92" t="s">
        <v>75</v>
      </c>
      <c r="B92">
        <v>8.82</v>
      </c>
      <c r="C92">
        <v>8.5</v>
      </c>
      <c r="D92">
        <v>4544.1679999999997</v>
      </c>
      <c r="E92">
        <v>5296.1777000000002</v>
      </c>
      <c r="F92">
        <v>576.53021000000001</v>
      </c>
      <c r="G92">
        <v>-3.2221837</v>
      </c>
      <c r="H92">
        <v>5.5415039000000004</v>
      </c>
      <c r="I92">
        <v>180</v>
      </c>
      <c r="J92">
        <v>220</v>
      </c>
      <c r="K92">
        <v>180</v>
      </c>
      <c r="L92">
        <v>450</v>
      </c>
      <c r="M92">
        <v>350</v>
      </c>
      <c r="N92">
        <v>630</v>
      </c>
      <c r="P92">
        <v>1</v>
      </c>
      <c r="Q92" t="s">
        <v>154</v>
      </c>
      <c r="R92">
        <f t="shared" si="3"/>
        <v>1</v>
      </c>
      <c r="S92">
        <f t="shared" si="4"/>
        <v>0</v>
      </c>
      <c r="T92">
        <f t="shared" si="5"/>
        <v>1</v>
      </c>
    </row>
    <row r="93" spans="1:20" x14ac:dyDescent="0.3">
      <c r="A93" t="s">
        <v>76</v>
      </c>
      <c r="B93">
        <v>8.59</v>
      </c>
      <c r="C93">
        <v>8.49</v>
      </c>
      <c r="D93">
        <v>4441.9458000000004</v>
      </c>
      <c r="E93">
        <v>5252.7655999999997</v>
      </c>
      <c r="F93">
        <v>422.64542</v>
      </c>
      <c r="G93">
        <v>2.0243386999999999</v>
      </c>
      <c r="H93">
        <v>8.1040039000000004</v>
      </c>
      <c r="I93">
        <v>320</v>
      </c>
      <c r="J93">
        <v>150</v>
      </c>
      <c r="K93">
        <v>110</v>
      </c>
      <c r="L93">
        <v>560</v>
      </c>
      <c r="M93">
        <v>290</v>
      </c>
      <c r="N93">
        <v>540</v>
      </c>
      <c r="P93">
        <v>1</v>
      </c>
      <c r="Q93" t="s">
        <v>155</v>
      </c>
      <c r="R93">
        <f t="shared" si="3"/>
        <v>0</v>
      </c>
      <c r="S93">
        <f t="shared" si="4"/>
        <v>0</v>
      </c>
      <c r="T93">
        <f t="shared" si="5"/>
        <v>0</v>
      </c>
    </row>
    <row r="94" spans="1:20" x14ac:dyDescent="0.3">
      <c r="A94" t="s">
        <v>77</v>
      </c>
      <c r="B94">
        <v>6.78</v>
      </c>
      <c r="C94">
        <v>8.01</v>
      </c>
      <c r="D94">
        <v>4069.3193000000001</v>
      </c>
      <c r="E94">
        <v>5281.9975999999997</v>
      </c>
      <c r="F94">
        <v>738.98181</v>
      </c>
      <c r="G94">
        <v>-1.1507139</v>
      </c>
      <c r="H94">
        <v>5.8715820000000001</v>
      </c>
      <c r="I94">
        <v>60</v>
      </c>
      <c r="J94">
        <v>250</v>
      </c>
      <c r="K94">
        <v>120</v>
      </c>
      <c r="L94">
        <v>390</v>
      </c>
      <c r="M94">
        <v>340</v>
      </c>
      <c r="N94">
        <v>250</v>
      </c>
      <c r="P94">
        <v>0</v>
      </c>
      <c r="Q94" t="s">
        <v>155</v>
      </c>
      <c r="R94">
        <f t="shared" si="3"/>
        <v>0</v>
      </c>
      <c r="S94">
        <f t="shared" si="4"/>
        <v>0</v>
      </c>
      <c r="T94">
        <f t="shared" si="5"/>
        <v>0</v>
      </c>
    </row>
    <row r="95" spans="1:20" x14ac:dyDescent="0.3">
      <c r="A95" t="s">
        <v>78</v>
      </c>
      <c r="B95">
        <v>9.09</v>
      </c>
      <c r="C95">
        <v>8.64</v>
      </c>
      <c r="D95">
        <v>4000.8977</v>
      </c>
      <c r="E95">
        <v>5576.1304</v>
      </c>
      <c r="F95">
        <v>422.86498999999998</v>
      </c>
      <c r="G95">
        <v>1.9044669999999999</v>
      </c>
      <c r="H95">
        <v>7.9721679999999999</v>
      </c>
      <c r="I95">
        <v>280</v>
      </c>
      <c r="J95">
        <v>260</v>
      </c>
      <c r="K95">
        <v>420</v>
      </c>
      <c r="L95">
        <v>550</v>
      </c>
      <c r="M95">
        <v>420</v>
      </c>
      <c r="N95">
        <v>760</v>
      </c>
      <c r="P95">
        <v>0</v>
      </c>
      <c r="Q95" t="s">
        <v>153</v>
      </c>
      <c r="R95">
        <f t="shared" si="3"/>
        <v>0</v>
      </c>
      <c r="S95">
        <f t="shared" si="4"/>
        <v>0</v>
      </c>
      <c r="T95">
        <f t="shared" si="5"/>
        <v>0</v>
      </c>
    </row>
    <row r="96" spans="1:20" x14ac:dyDescent="0.3">
      <c r="A96" t="s">
        <v>140</v>
      </c>
      <c r="B96">
        <v>9.16</v>
      </c>
      <c r="C96">
        <v>8.7200000000000006</v>
      </c>
      <c r="D96">
        <v>4199.7479999999996</v>
      </c>
      <c r="E96">
        <v>5709.2641999999996</v>
      </c>
      <c r="F96">
        <v>418.75403</v>
      </c>
      <c r="G96">
        <v>5.429945</v>
      </c>
      <c r="H96">
        <v>8.9389648000000008</v>
      </c>
      <c r="I96">
        <v>330</v>
      </c>
      <c r="J96">
        <v>80</v>
      </c>
      <c r="K96">
        <v>200</v>
      </c>
      <c r="L96">
        <v>560</v>
      </c>
      <c r="M96">
        <v>230</v>
      </c>
      <c r="N96">
        <v>490</v>
      </c>
      <c r="P96">
        <v>1</v>
      </c>
      <c r="Q96" t="s">
        <v>153</v>
      </c>
      <c r="R96">
        <f t="shared" si="3"/>
        <v>0</v>
      </c>
      <c r="S96">
        <f t="shared" si="4"/>
        <v>0</v>
      </c>
      <c r="T96">
        <f t="shared" si="5"/>
        <v>0</v>
      </c>
    </row>
    <row r="97" spans="1:20" x14ac:dyDescent="0.3">
      <c r="A97" t="s">
        <v>79</v>
      </c>
      <c r="B97">
        <v>5.83</v>
      </c>
      <c r="C97">
        <v>7.3</v>
      </c>
      <c r="D97">
        <v>3870.9369999999999</v>
      </c>
      <c r="E97">
        <v>5601.3013000000001</v>
      </c>
      <c r="F97">
        <v>261.22388000000001</v>
      </c>
      <c r="G97">
        <v>4.3286834000000001</v>
      </c>
      <c r="H97">
        <v>8.7924804999999999</v>
      </c>
      <c r="I97">
        <v>200</v>
      </c>
      <c r="J97">
        <v>90</v>
      </c>
      <c r="K97">
        <v>180</v>
      </c>
      <c r="L97">
        <v>310</v>
      </c>
      <c r="M97">
        <v>190</v>
      </c>
      <c r="N97">
        <v>570</v>
      </c>
      <c r="P97">
        <v>0</v>
      </c>
      <c r="Q97" t="s">
        <v>154</v>
      </c>
      <c r="R97">
        <f t="shared" si="3"/>
        <v>1</v>
      </c>
      <c r="S97">
        <f t="shared" si="4"/>
        <v>1</v>
      </c>
      <c r="T97">
        <f t="shared" si="5"/>
        <v>0</v>
      </c>
    </row>
    <row r="98" spans="1:20" x14ac:dyDescent="0.3">
      <c r="A98" t="s">
        <v>80</v>
      </c>
      <c r="B98">
        <v>8.9700000000000006</v>
      </c>
      <c r="C98">
        <v>8.57</v>
      </c>
      <c r="D98">
        <v>4263.1518999999998</v>
      </c>
      <c r="E98">
        <v>4872.8179</v>
      </c>
      <c r="F98">
        <v>346.66336000000001</v>
      </c>
      <c r="G98">
        <v>-1.9865702000000001</v>
      </c>
      <c r="H98">
        <v>5.8208007999999998</v>
      </c>
      <c r="I98">
        <v>0</v>
      </c>
      <c r="J98">
        <v>200</v>
      </c>
      <c r="K98">
        <v>110</v>
      </c>
      <c r="L98">
        <v>160</v>
      </c>
      <c r="M98">
        <v>270</v>
      </c>
      <c r="N98">
        <v>410</v>
      </c>
      <c r="P98">
        <v>0</v>
      </c>
      <c r="Q98" t="s">
        <v>154</v>
      </c>
      <c r="R98">
        <f t="shared" si="3"/>
        <v>1</v>
      </c>
      <c r="S98">
        <f t="shared" si="4"/>
        <v>1</v>
      </c>
      <c r="T98">
        <f t="shared" si="5"/>
        <v>0</v>
      </c>
    </row>
    <row r="99" spans="1:20" x14ac:dyDescent="0.3">
      <c r="A99" t="s">
        <v>81</v>
      </c>
      <c r="B99">
        <v>8.85</v>
      </c>
      <c r="C99">
        <v>8.5</v>
      </c>
      <c r="D99">
        <v>4057.1176999999998</v>
      </c>
      <c r="E99">
        <v>5432.4780000000001</v>
      </c>
      <c r="F99">
        <v>687.73706000000004</v>
      </c>
      <c r="G99">
        <v>4.2159437999999998</v>
      </c>
      <c r="H99">
        <v>8.4262695000000001</v>
      </c>
      <c r="I99">
        <v>230</v>
      </c>
      <c r="J99">
        <v>80</v>
      </c>
      <c r="K99">
        <v>60</v>
      </c>
      <c r="L99">
        <v>490</v>
      </c>
      <c r="M99">
        <v>170</v>
      </c>
      <c r="N99">
        <v>240</v>
      </c>
      <c r="P99">
        <v>0</v>
      </c>
      <c r="Q99" t="s">
        <v>153</v>
      </c>
      <c r="R99">
        <f t="shared" si="3"/>
        <v>0</v>
      </c>
      <c r="S99">
        <f t="shared" si="4"/>
        <v>0</v>
      </c>
      <c r="T99">
        <f t="shared" si="5"/>
        <v>0</v>
      </c>
    </row>
    <row r="100" spans="1:20" x14ac:dyDescent="0.3">
      <c r="A100" t="s">
        <v>141</v>
      </c>
      <c r="B100">
        <v>5.86</v>
      </c>
      <c r="C100">
        <v>7.83</v>
      </c>
      <c r="D100">
        <v>4185.3681999999999</v>
      </c>
      <c r="E100">
        <v>5498.3188</v>
      </c>
      <c r="F100">
        <v>343.27222</v>
      </c>
      <c r="G100">
        <v>2.7212729000000002</v>
      </c>
      <c r="H100">
        <v>8.1625976999999992</v>
      </c>
      <c r="I100">
        <v>150</v>
      </c>
      <c r="J100">
        <v>320</v>
      </c>
      <c r="K100">
        <v>250</v>
      </c>
      <c r="L100">
        <v>410</v>
      </c>
      <c r="M100">
        <v>380</v>
      </c>
      <c r="N100">
        <v>520</v>
      </c>
      <c r="P100">
        <v>0</v>
      </c>
      <c r="Q100" t="s">
        <v>153</v>
      </c>
      <c r="R100">
        <f t="shared" si="3"/>
        <v>0</v>
      </c>
      <c r="S100">
        <f t="shared" si="4"/>
        <v>0</v>
      </c>
      <c r="T100">
        <f t="shared" si="5"/>
        <v>0</v>
      </c>
    </row>
    <row r="101" spans="1:20" x14ac:dyDescent="0.3">
      <c r="A101" t="s">
        <v>142</v>
      </c>
      <c r="B101">
        <v>8.61</v>
      </c>
      <c r="C101">
        <v>8.41</v>
      </c>
      <c r="D101">
        <v>4311.2143999999998</v>
      </c>
      <c r="E101">
        <v>5264.3446999999996</v>
      </c>
      <c r="F101">
        <v>711.44293000000005</v>
      </c>
      <c r="G101">
        <v>2.3183744000000002</v>
      </c>
      <c r="H101">
        <v>8.3090820000000001</v>
      </c>
      <c r="I101">
        <v>220</v>
      </c>
      <c r="J101">
        <v>70</v>
      </c>
      <c r="K101">
        <v>160</v>
      </c>
      <c r="L101">
        <v>520</v>
      </c>
      <c r="M101">
        <v>370</v>
      </c>
      <c r="N101">
        <v>310</v>
      </c>
      <c r="P101">
        <v>0</v>
      </c>
      <c r="Q101" t="s">
        <v>155</v>
      </c>
      <c r="R101">
        <f t="shared" si="3"/>
        <v>0</v>
      </c>
      <c r="S101">
        <f t="shared" si="4"/>
        <v>0</v>
      </c>
      <c r="T101">
        <f t="shared" si="5"/>
        <v>0</v>
      </c>
    </row>
    <row r="102" spans="1:20" x14ac:dyDescent="0.3">
      <c r="A102" t="s">
        <v>82</v>
      </c>
      <c r="B102">
        <v>8.8000000000000007</v>
      </c>
      <c r="C102">
        <v>8.49</v>
      </c>
      <c r="D102">
        <v>3971.4351000000001</v>
      </c>
      <c r="E102">
        <v>5609.8013000000001</v>
      </c>
      <c r="F102">
        <v>396.55916999999999</v>
      </c>
      <c r="G102">
        <v>2.8300352000000002</v>
      </c>
      <c r="H102">
        <v>8.4848633000000007</v>
      </c>
      <c r="I102">
        <v>220</v>
      </c>
      <c r="J102">
        <v>70</v>
      </c>
      <c r="K102">
        <v>140</v>
      </c>
      <c r="L102">
        <v>450</v>
      </c>
      <c r="M102">
        <v>240</v>
      </c>
      <c r="N102">
        <v>270</v>
      </c>
      <c r="P102">
        <v>0</v>
      </c>
      <c r="Q102" t="s">
        <v>154</v>
      </c>
      <c r="R102">
        <f t="shared" si="3"/>
        <v>1</v>
      </c>
      <c r="S102">
        <f t="shared" si="4"/>
        <v>1</v>
      </c>
      <c r="T102">
        <f t="shared" si="5"/>
        <v>0</v>
      </c>
    </row>
    <row r="103" spans="1:20" x14ac:dyDescent="0.3">
      <c r="A103" t="s">
        <v>83</v>
      </c>
      <c r="B103">
        <v>4.78</v>
      </c>
      <c r="C103">
        <v>6.66</v>
      </c>
      <c r="D103">
        <v>4065.4771000000001</v>
      </c>
      <c r="E103">
        <v>5393.7655999999997</v>
      </c>
      <c r="F103">
        <v>221.47279</v>
      </c>
      <c r="G103">
        <v>2.3986101</v>
      </c>
      <c r="H103">
        <v>8.2944335999999996</v>
      </c>
      <c r="I103">
        <v>280</v>
      </c>
      <c r="J103">
        <v>40</v>
      </c>
      <c r="K103">
        <v>300</v>
      </c>
      <c r="L103">
        <v>540</v>
      </c>
      <c r="M103">
        <v>210</v>
      </c>
      <c r="N103">
        <v>600</v>
      </c>
      <c r="P103">
        <v>0</v>
      </c>
      <c r="Q103" t="s">
        <v>154</v>
      </c>
      <c r="R103">
        <f t="shared" si="3"/>
        <v>1</v>
      </c>
      <c r="S103">
        <f t="shared" si="4"/>
        <v>1</v>
      </c>
      <c r="T103">
        <f t="shared" si="5"/>
        <v>0</v>
      </c>
    </row>
    <row r="104" spans="1:20" x14ac:dyDescent="0.3">
      <c r="A104" t="s">
        <v>84</v>
      </c>
      <c r="B104">
        <v>5.42</v>
      </c>
      <c r="C104">
        <v>7.55</v>
      </c>
      <c r="D104">
        <v>4387.7393000000002</v>
      </c>
      <c r="E104">
        <v>5236.2568000000001</v>
      </c>
      <c r="F104">
        <v>414.31894</v>
      </c>
      <c r="G104">
        <v>0.47452554000000002</v>
      </c>
      <c r="H104">
        <v>7.6791992000000002</v>
      </c>
      <c r="I104">
        <v>60</v>
      </c>
      <c r="J104">
        <v>250</v>
      </c>
      <c r="K104">
        <v>140</v>
      </c>
      <c r="L104">
        <v>300</v>
      </c>
      <c r="M104">
        <v>350</v>
      </c>
      <c r="N104">
        <v>590</v>
      </c>
      <c r="P104">
        <v>1</v>
      </c>
      <c r="Q104" t="s">
        <v>153</v>
      </c>
      <c r="R104">
        <f t="shared" si="3"/>
        <v>0</v>
      </c>
      <c r="S104">
        <f t="shared" si="4"/>
        <v>0</v>
      </c>
      <c r="T104">
        <f t="shared" si="5"/>
        <v>0</v>
      </c>
    </row>
    <row r="105" spans="1:20" x14ac:dyDescent="0.3">
      <c r="A105" t="s">
        <v>85</v>
      </c>
      <c r="B105">
        <v>9.43</v>
      </c>
      <c r="C105">
        <v>8.82</v>
      </c>
      <c r="D105">
        <v>4117</v>
      </c>
      <c r="E105">
        <v>5536.9893000000002</v>
      </c>
      <c r="F105">
        <v>402.81909000000002</v>
      </c>
      <c r="G105">
        <v>-4.0717496999999998</v>
      </c>
      <c r="H105">
        <v>5.0717772999999999</v>
      </c>
      <c r="I105">
        <v>320</v>
      </c>
      <c r="J105">
        <v>430</v>
      </c>
      <c r="K105">
        <v>230</v>
      </c>
      <c r="L105">
        <v>560</v>
      </c>
      <c r="M105">
        <v>520</v>
      </c>
      <c r="N105">
        <v>490</v>
      </c>
      <c r="P105">
        <v>1</v>
      </c>
      <c r="Q105" t="s">
        <v>153</v>
      </c>
      <c r="R105">
        <f t="shared" si="3"/>
        <v>0</v>
      </c>
      <c r="S105">
        <f t="shared" si="4"/>
        <v>0</v>
      </c>
      <c r="T105">
        <f t="shared" si="5"/>
        <v>0</v>
      </c>
    </row>
    <row r="106" spans="1:20" x14ac:dyDescent="0.3">
      <c r="A106" t="s">
        <v>143</v>
      </c>
      <c r="B106">
        <v>8.77</v>
      </c>
      <c r="C106">
        <v>8.49</v>
      </c>
      <c r="D106">
        <v>4224.0282999999999</v>
      </c>
      <c r="E106">
        <v>5671.2749000000003</v>
      </c>
      <c r="F106">
        <v>295.99419999999998</v>
      </c>
      <c r="G106">
        <v>4.9098953999999999</v>
      </c>
      <c r="H106">
        <v>9.0268554999999999</v>
      </c>
      <c r="I106">
        <v>280</v>
      </c>
      <c r="J106">
        <v>190</v>
      </c>
      <c r="K106">
        <v>250</v>
      </c>
      <c r="L106">
        <v>460</v>
      </c>
      <c r="M106">
        <v>370</v>
      </c>
      <c r="N106">
        <v>530</v>
      </c>
      <c r="P106">
        <v>0</v>
      </c>
      <c r="Q106" t="s">
        <v>153</v>
      </c>
      <c r="R106">
        <f t="shared" si="3"/>
        <v>0</v>
      </c>
      <c r="S106">
        <f t="shared" si="4"/>
        <v>0</v>
      </c>
      <c r="T106">
        <f t="shared" si="5"/>
        <v>0</v>
      </c>
    </row>
    <row r="107" spans="1:20" x14ac:dyDescent="0.3">
      <c r="A107" t="s">
        <v>86</v>
      </c>
      <c r="B107">
        <v>8.2799999999999994</v>
      </c>
      <c r="C107">
        <v>8.3000000000000007</v>
      </c>
      <c r="D107">
        <v>4031.7271000000001</v>
      </c>
      <c r="E107">
        <v>5198.6304</v>
      </c>
      <c r="F107">
        <v>178.06012000000001</v>
      </c>
      <c r="G107">
        <v>2.6234793999999999</v>
      </c>
      <c r="H107">
        <v>8.1918945000000001</v>
      </c>
      <c r="I107">
        <v>310</v>
      </c>
      <c r="J107">
        <v>120</v>
      </c>
      <c r="K107">
        <v>110</v>
      </c>
      <c r="L107">
        <v>520</v>
      </c>
      <c r="M107">
        <v>270</v>
      </c>
      <c r="N107">
        <v>390</v>
      </c>
      <c r="P107">
        <v>1</v>
      </c>
      <c r="Q107" t="s">
        <v>153</v>
      </c>
      <c r="R107">
        <f t="shared" si="3"/>
        <v>0</v>
      </c>
      <c r="S107">
        <f t="shared" si="4"/>
        <v>0</v>
      </c>
      <c r="T107">
        <f t="shared" si="5"/>
        <v>0</v>
      </c>
    </row>
    <row r="108" spans="1:20" x14ac:dyDescent="0.3">
      <c r="A108" t="s">
        <v>87</v>
      </c>
      <c r="B108">
        <v>6.5</v>
      </c>
      <c r="C108">
        <v>8.0299999999999994</v>
      </c>
      <c r="D108">
        <v>4195.6709000000001</v>
      </c>
      <c r="E108">
        <v>5338.2573000000002</v>
      </c>
      <c r="F108">
        <v>257.14873999999998</v>
      </c>
      <c r="G108">
        <v>2.2585752000000001</v>
      </c>
      <c r="H108">
        <v>8.5874023000000008</v>
      </c>
      <c r="I108">
        <v>150</v>
      </c>
      <c r="J108">
        <v>220</v>
      </c>
      <c r="K108">
        <v>80</v>
      </c>
      <c r="L108">
        <v>410</v>
      </c>
      <c r="M108">
        <v>360</v>
      </c>
      <c r="N108">
        <v>380</v>
      </c>
      <c r="P108">
        <v>0</v>
      </c>
      <c r="Q108" t="s">
        <v>154</v>
      </c>
      <c r="R108">
        <f t="shared" si="3"/>
        <v>1</v>
      </c>
      <c r="S108">
        <f t="shared" si="4"/>
        <v>1</v>
      </c>
      <c r="T108">
        <f t="shared" si="5"/>
        <v>0</v>
      </c>
    </row>
    <row r="109" spans="1:20" x14ac:dyDescent="0.3">
      <c r="A109" t="s">
        <v>88</v>
      </c>
      <c r="B109">
        <v>8.36</v>
      </c>
      <c r="C109">
        <v>8.32</v>
      </c>
      <c r="D109">
        <v>4127.2494999999999</v>
      </c>
      <c r="E109">
        <v>5486.1298999999999</v>
      </c>
      <c r="F109">
        <v>313.63666000000001</v>
      </c>
      <c r="G109">
        <v>-1.0656319000000001</v>
      </c>
      <c r="H109">
        <v>6.3286132999999998</v>
      </c>
      <c r="I109">
        <v>320</v>
      </c>
      <c r="J109">
        <v>250</v>
      </c>
      <c r="K109">
        <v>180</v>
      </c>
      <c r="L109">
        <v>490</v>
      </c>
      <c r="M109">
        <v>350</v>
      </c>
      <c r="N109">
        <v>540</v>
      </c>
      <c r="P109">
        <v>1</v>
      </c>
      <c r="Q109" t="s">
        <v>154</v>
      </c>
      <c r="R109">
        <f t="shared" si="3"/>
        <v>1</v>
      </c>
      <c r="S109">
        <f t="shared" si="4"/>
        <v>0</v>
      </c>
      <c r="T109">
        <f t="shared" si="5"/>
        <v>1</v>
      </c>
    </row>
    <row r="110" spans="1:20" x14ac:dyDescent="0.3">
      <c r="A110" t="s">
        <v>89</v>
      </c>
      <c r="B110">
        <v>6.99</v>
      </c>
      <c r="C110">
        <v>8.02</v>
      </c>
      <c r="D110">
        <v>4254.6918999999998</v>
      </c>
      <c r="E110">
        <v>5318.7515000000003</v>
      </c>
      <c r="F110">
        <v>209.58195000000001</v>
      </c>
      <c r="G110">
        <v>-0.22143255000000001</v>
      </c>
      <c r="H110">
        <v>7.0200195000000001</v>
      </c>
      <c r="I110">
        <v>230</v>
      </c>
      <c r="J110">
        <v>200</v>
      </c>
      <c r="K110">
        <v>150</v>
      </c>
      <c r="L110">
        <v>450</v>
      </c>
      <c r="M110">
        <v>390</v>
      </c>
      <c r="N110">
        <v>670</v>
      </c>
      <c r="P110">
        <v>0</v>
      </c>
      <c r="Q110" t="s">
        <v>154</v>
      </c>
      <c r="R110">
        <f t="shared" si="3"/>
        <v>1</v>
      </c>
      <c r="S110">
        <f t="shared" si="4"/>
        <v>1</v>
      </c>
      <c r="T110">
        <f t="shared" si="5"/>
        <v>0</v>
      </c>
    </row>
    <row r="111" spans="1:20" x14ac:dyDescent="0.3">
      <c r="A111" t="s">
        <v>90</v>
      </c>
      <c r="B111">
        <v>5.21</v>
      </c>
      <c r="C111">
        <v>7.24</v>
      </c>
      <c r="D111">
        <v>3920.0735</v>
      </c>
      <c r="E111">
        <v>5358.8002999999999</v>
      </c>
      <c r="F111">
        <v>137.0959</v>
      </c>
      <c r="G111">
        <v>3.1809501999999998</v>
      </c>
      <c r="H111">
        <v>8.1333008000000007</v>
      </c>
      <c r="I111">
        <v>300</v>
      </c>
      <c r="J111">
        <v>60</v>
      </c>
      <c r="K111">
        <v>160</v>
      </c>
      <c r="L111">
        <v>470</v>
      </c>
      <c r="M111">
        <v>110</v>
      </c>
      <c r="N111">
        <v>420</v>
      </c>
      <c r="P111">
        <v>1</v>
      </c>
      <c r="Q111" t="s">
        <v>155</v>
      </c>
      <c r="R111">
        <f t="shared" si="3"/>
        <v>0</v>
      </c>
      <c r="S111">
        <f t="shared" si="4"/>
        <v>0</v>
      </c>
      <c r="T111">
        <f t="shared" si="5"/>
        <v>0</v>
      </c>
    </row>
    <row r="112" spans="1:20" x14ac:dyDescent="0.3">
      <c r="A112" t="s">
        <v>91</v>
      </c>
      <c r="B112">
        <v>8.34</v>
      </c>
      <c r="C112">
        <v>8.32</v>
      </c>
      <c r="D112">
        <v>4146.9629000000004</v>
      </c>
      <c r="E112">
        <v>5366.5308000000005</v>
      </c>
      <c r="F112">
        <v>402.73464999999999</v>
      </c>
      <c r="G112">
        <v>8.2462663999999997</v>
      </c>
      <c r="H112">
        <v>9.4516601999999992</v>
      </c>
      <c r="I112">
        <v>190</v>
      </c>
      <c r="J112">
        <v>50</v>
      </c>
      <c r="K112">
        <v>270</v>
      </c>
      <c r="L112">
        <v>300</v>
      </c>
      <c r="M112">
        <v>150</v>
      </c>
      <c r="N112">
        <v>500</v>
      </c>
      <c r="P112">
        <v>0</v>
      </c>
      <c r="Q112" t="s">
        <v>154</v>
      </c>
      <c r="R112">
        <f t="shared" si="3"/>
        <v>1</v>
      </c>
      <c r="S112">
        <f t="shared" si="4"/>
        <v>1</v>
      </c>
      <c r="T112">
        <f t="shared" si="5"/>
        <v>0</v>
      </c>
    </row>
    <row r="113" spans="1:20" x14ac:dyDescent="0.3">
      <c r="A113" t="s">
        <v>144</v>
      </c>
      <c r="B113">
        <v>5.89</v>
      </c>
      <c r="C113">
        <v>7.83</v>
      </c>
      <c r="D113">
        <v>4060.2583</v>
      </c>
      <c r="E113">
        <v>5194.165</v>
      </c>
      <c r="F113">
        <v>249.09653</v>
      </c>
      <c r="G113">
        <v>3.8947951999999999</v>
      </c>
      <c r="H113">
        <v>8.9682616999999993</v>
      </c>
      <c r="I113">
        <v>160</v>
      </c>
      <c r="J113">
        <v>140</v>
      </c>
      <c r="K113">
        <v>200</v>
      </c>
      <c r="L113">
        <v>240</v>
      </c>
      <c r="M113">
        <v>360</v>
      </c>
      <c r="N113">
        <v>520</v>
      </c>
      <c r="P113">
        <v>0</v>
      </c>
      <c r="Q113" t="s">
        <v>153</v>
      </c>
      <c r="R113">
        <f t="shared" si="3"/>
        <v>0</v>
      </c>
      <c r="S113">
        <f t="shared" si="4"/>
        <v>0</v>
      </c>
      <c r="T113">
        <f t="shared" si="5"/>
        <v>0</v>
      </c>
    </row>
    <row r="114" spans="1:20" x14ac:dyDescent="0.3">
      <c r="A114" t="s">
        <v>92</v>
      </c>
      <c r="B114">
        <v>7.87</v>
      </c>
      <c r="C114">
        <v>8.1999999999999993</v>
      </c>
      <c r="D114">
        <v>4240.0263999999997</v>
      </c>
      <c r="E114">
        <v>5271.7798000000003</v>
      </c>
      <c r="F114">
        <v>482.00711000000001</v>
      </c>
      <c r="G114">
        <v>-2.1459157000000002</v>
      </c>
      <c r="H114">
        <v>5.0590820000000001</v>
      </c>
      <c r="I114">
        <v>150</v>
      </c>
      <c r="J114">
        <v>250</v>
      </c>
      <c r="K114">
        <v>130</v>
      </c>
      <c r="L114">
        <v>260</v>
      </c>
      <c r="M114">
        <v>420</v>
      </c>
      <c r="N114">
        <v>570</v>
      </c>
      <c r="P114">
        <v>0</v>
      </c>
      <c r="Q114" t="s">
        <v>155</v>
      </c>
      <c r="R114">
        <f t="shared" si="3"/>
        <v>0</v>
      </c>
      <c r="S114">
        <f t="shared" si="4"/>
        <v>0</v>
      </c>
      <c r="T114">
        <f t="shared" si="5"/>
        <v>0</v>
      </c>
    </row>
    <row r="115" spans="1:20" x14ac:dyDescent="0.3">
      <c r="A115" t="s">
        <v>93</v>
      </c>
      <c r="B115">
        <v>8.6</v>
      </c>
      <c r="C115">
        <v>8.41</v>
      </c>
      <c r="D115">
        <v>4034.3748000000001</v>
      </c>
      <c r="E115">
        <v>5334.0483000000004</v>
      </c>
      <c r="F115">
        <v>243.02056999999999</v>
      </c>
      <c r="G115">
        <v>-9.0177558000000005E-2</v>
      </c>
      <c r="H115">
        <v>7.2836914000000004</v>
      </c>
      <c r="I115">
        <v>80</v>
      </c>
      <c r="J115">
        <v>310</v>
      </c>
      <c r="K115">
        <v>210</v>
      </c>
      <c r="L115">
        <v>310</v>
      </c>
      <c r="M115">
        <v>490</v>
      </c>
      <c r="N115">
        <v>560</v>
      </c>
      <c r="P115">
        <v>0</v>
      </c>
      <c r="Q115" t="s">
        <v>155</v>
      </c>
      <c r="R115">
        <f t="shared" si="3"/>
        <v>0</v>
      </c>
      <c r="S115">
        <f t="shared" si="4"/>
        <v>0</v>
      </c>
      <c r="T115">
        <f t="shared" si="5"/>
        <v>0</v>
      </c>
    </row>
    <row r="116" spans="1:20" x14ac:dyDescent="0.3">
      <c r="A116" t="s">
        <v>94</v>
      </c>
      <c r="B116">
        <v>8.84</v>
      </c>
      <c r="C116">
        <v>8.5399999999999991</v>
      </c>
      <c r="D116">
        <v>4199.0717999999997</v>
      </c>
      <c r="E116">
        <v>5419.7461000000003</v>
      </c>
      <c r="F116">
        <v>356.39816000000002</v>
      </c>
      <c r="G116">
        <v>-1.2946312</v>
      </c>
      <c r="H116">
        <v>7.0346679999999999</v>
      </c>
      <c r="I116">
        <v>260</v>
      </c>
      <c r="J116">
        <v>250</v>
      </c>
      <c r="K116">
        <v>90</v>
      </c>
      <c r="L116">
        <v>420</v>
      </c>
      <c r="M116">
        <v>380</v>
      </c>
      <c r="N116">
        <v>480</v>
      </c>
      <c r="P116">
        <v>0</v>
      </c>
      <c r="Q116" t="s">
        <v>154</v>
      </c>
      <c r="R116">
        <f t="shared" si="3"/>
        <v>1</v>
      </c>
      <c r="S116">
        <f t="shared" si="4"/>
        <v>1</v>
      </c>
      <c r="T116">
        <f t="shared" si="5"/>
        <v>0</v>
      </c>
    </row>
    <row r="117" spans="1:20" x14ac:dyDescent="0.3">
      <c r="A117" t="s">
        <v>95</v>
      </c>
      <c r="B117">
        <v>8.5500000000000007</v>
      </c>
      <c r="C117">
        <v>8.39</v>
      </c>
      <c r="D117">
        <v>3837.5657000000001</v>
      </c>
      <c r="E117">
        <v>5635.3720999999996</v>
      </c>
      <c r="F117">
        <v>238.0463</v>
      </c>
      <c r="G117">
        <v>3.1426856999999999</v>
      </c>
      <c r="H117">
        <v>8.2797851999999992</v>
      </c>
      <c r="I117">
        <v>470</v>
      </c>
      <c r="J117">
        <v>90</v>
      </c>
      <c r="K117">
        <v>130</v>
      </c>
      <c r="L117">
        <v>660</v>
      </c>
      <c r="M117">
        <v>210</v>
      </c>
      <c r="N117">
        <v>390</v>
      </c>
      <c r="P117">
        <v>1</v>
      </c>
      <c r="Q117" t="s">
        <v>153</v>
      </c>
      <c r="R117">
        <f t="shared" si="3"/>
        <v>0</v>
      </c>
      <c r="S117">
        <f t="shared" si="4"/>
        <v>0</v>
      </c>
      <c r="T117">
        <f t="shared" si="5"/>
        <v>0</v>
      </c>
    </row>
    <row r="118" spans="1:20" x14ac:dyDescent="0.3">
      <c r="A118" t="s">
        <v>96</v>
      </c>
      <c r="B118">
        <v>7.78</v>
      </c>
      <c r="C118">
        <v>8.18</v>
      </c>
      <c r="D118">
        <v>4323.9467999999997</v>
      </c>
      <c r="E118">
        <v>5234.4287000000004</v>
      </c>
      <c r="F118">
        <v>161.0266</v>
      </c>
      <c r="G118">
        <v>5.5984964000000002</v>
      </c>
      <c r="H118">
        <v>9.3051758000000007</v>
      </c>
      <c r="I118">
        <v>60</v>
      </c>
      <c r="J118">
        <v>0</v>
      </c>
      <c r="K118">
        <v>190</v>
      </c>
      <c r="L118">
        <v>280</v>
      </c>
      <c r="M118">
        <v>160</v>
      </c>
      <c r="N118">
        <v>430</v>
      </c>
      <c r="P118">
        <v>0</v>
      </c>
      <c r="Q118" t="s">
        <v>153</v>
      </c>
      <c r="R118">
        <f t="shared" si="3"/>
        <v>0</v>
      </c>
      <c r="S118">
        <f t="shared" si="4"/>
        <v>0</v>
      </c>
      <c r="T118">
        <f t="shared" si="5"/>
        <v>0</v>
      </c>
    </row>
    <row r="119" spans="1:20" x14ac:dyDescent="0.3">
      <c r="A119" t="s">
        <v>97</v>
      </c>
      <c r="B119">
        <v>8.32</v>
      </c>
      <c r="C119">
        <v>8.31</v>
      </c>
      <c r="D119">
        <v>3656.9297000000001</v>
      </c>
      <c r="E119">
        <v>5637.7709999999997</v>
      </c>
      <c r="F119">
        <v>249.7484</v>
      </c>
      <c r="G119">
        <v>1.2338676</v>
      </c>
      <c r="H119">
        <v>7.7817382999999998</v>
      </c>
      <c r="I119">
        <v>350</v>
      </c>
      <c r="J119">
        <v>50</v>
      </c>
      <c r="K119">
        <v>80</v>
      </c>
      <c r="L119">
        <v>590</v>
      </c>
      <c r="M119">
        <v>140</v>
      </c>
      <c r="N119">
        <v>430</v>
      </c>
      <c r="P119">
        <v>1</v>
      </c>
      <c r="Q119" t="s">
        <v>154</v>
      </c>
      <c r="R119">
        <f t="shared" si="3"/>
        <v>1</v>
      </c>
      <c r="S119">
        <f t="shared" si="4"/>
        <v>0</v>
      </c>
      <c r="T119">
        <f t="shared" si="5"/>
        <v>1</v>
      </c>
    </row>
    <row r="120" spans="1:20" x14ac:dyDescent="0.3">
      <c r="A120" t="s">
        <v>145</v>
      </c>
      <c r="B120">
        <v>8.8000000000000007</v>
      </c>
      <c r="C120">
        <v>8.49</v>
      </c>
      <c r="D120">
        <v>3847.7633999999998</v>
      </c>
      <c r="E120">
        <v>5750.8125</v>
      </c>
      <c r="F120">
        <v>226.29109</v>
      </c>
      <c r="G120">
        <v>3.4749471999999999</v>
      </c>
      <c r="H120">
        <v>8.3090820000000001</v>
      </c>
      <c r="I120">
        <v>240</v>
      </c>
      <c r="J120">
        <v>100</v>
      </c>
      <c r="K120">
        <v>280</v>
      </c>
      <c r="L120">
        <v>350</v>
      </c>
      <c r="M120">
        <v>260</v>
      </c>
      <c r="N120">
        <v>580</v>
      </c>
      <c r="P120">
        <v>0</v>
      </c>
      <c r="Q120" t="s">
        <v>153</v>
      </c>
      <c r="R120">
        <f t="shared" si="3"/>
        <v>0</v>
      </c>
      <c r="S120">
        <f t="shared" si="4"/>
        <v>0</v>
      </c>
      <c r="T120">
        <f t="shared" si="5"/>
        <v>0</v>
      </c>
    </row>
    <row r="121" spans="1:20" x14ac:dyDescent="0.3">
      <c r="A121" t="s">
        <v>146</v>
      </c>
      <c r="B121">
        <v>6.91</v>
      </c>
      <c r="C121">
        <v>8.02</v>
      </c>
      <c r="D121">
        <v>3824.886</v>
      </c>
      <c r="E121">
        <v>5624.1967999999997</v>
      </c>
      <c r="F121">
        <v>201.68406999999999</v>
      </c>
      <c r="G121">
        <v>-1.5797436</v>
      </c>
      <c r="H121">
        <v>5.2749022999999999</v>
      </c>
      <c r="I121">
        <v>400</v>
      </c>
      <c r="J121">
        <v>210</v>
      </c>
      <c r="K121">
        <v>50</v>
      </c>
      <c r="L121">
        <v>470</v>
      </c>
      <c r="M121">
        <v>360</v>
      </c>
      <c r="N121">
        <v>340</v>
      </c>
      <c r="P121">
        <v>1</v>
      </c>
      <c r="Q121" t="s">
        <v>155</v>
      </c>
      <c r="R121">
        <f t="shared" si="3"/>
        <v>0</v>
      </c>
      <c r="S121">
        <f t="shared" si="4"/>
        <v>0</v>
      </c>
      <c r="T121">
        <f t="shared" si="5"/>
        <v>0</v>
      </c>
    </row>
    <row r="122" spans="1:20" x14ac:dyDescent="0.3">
      <c r="A122" t="s">
        <v>98</v>
      </c>
      <c r="B122">
        <v>8.65</v>
      </c>
      <c r="C122">
        <v>8.42</v>
      </c>
      <c r="D122">
        <v>4029.5216999999998</v>
      </c>
      <c r="E122">
        <v>5388.1234999999997</v>
      </c>
      <c r="F122">
        <v>475.42786000000001</v>
      </c>
      <c r="G122">
        <v>4.7390131999999996</v>
      </c>
      <c r="H122">
        <v>8.9536133000000007</v>
      </c>
      <c r="I122">
        <v>80</v>
      </c>
      <c r="J122">
        <v>50</v>
      </c>
      <c r="K122">
        <v>140</v>
      </c>
      <c r="L122">
        <v>350</v>
      </c>
      <c r="M122">
        <v>170</v>
      </c>
      <c r="N122">
        <v>320</v>
      </c>
      <c r="P122">
        <v>0</v>
      </c>
      <c r="Q122" t="s">
        <v>155</v>
      </c>
      <c r="R122">
        <f t="shared" si="3"/>
        <v>0</v>
      </c>
      <c r="S122">
        <f t="shared" si="4"/>
        <v>0</v>
      </c>
      <c r="T122">
        <f t="shared" si="5"/>
        <v>0</v>
      </c>
    </row>
    <row r="123" spans="1:20" x14ac:dyDescent="0.3">
      <c r="A123" t="s">
        <v>99</v>
      </c>
      <c r="B123">
        <v>7.76</v>
      </c>
      <c r="C123">
        <v>8.18</v>
      </c>
      <c r="D123">
        <v>3921.9531000000002</v>
      </c>
      <c r="E123">
        <v>5539.1972999999998</v>
      </c>
      <c r="F123">
        <v>380.95186999999999</v>
      </c>
      <c r="G123">
        <v>2.8230805000000001</v>
      </c>
      <c r="H123">
        <v>8.0893554999999999</v>
      </c>
      <c r="I123">
        <v>270</v>
      </c>
      <c r="J123">
        <v>50</v>
      </c>
      <c r="K123">
        <v>50</v>
      </c>
      <c r="L123">
        <v>470</v>
      </c>
      <c r="M123">
        <v>140</v>
      </c>
      <c r="N123">
        <v>460</v>
      </c>
      <c r="P123">
        <v>0</v>
      </c>
      <c r="Q123" t="s">
        <v>155</v>
      </c>
      <c r="R123">
        <f t="shared" si="3"/>
        <v>0</v>
      </c>
      <c r="S123">
        <f t="shared" si="4"/>
        <v>0</v>
      </c>
      <c r="T123">
        <f t="shared" si="5"/>
        <v>0</v>
      </c>
    </row>
    <row r="124" spans="1:20" x14ac:dyDescent="0.3">
      <c r="A124" t="s">
        <v>147</v>
      </c>
      <c r="B124">
        <v>8.2799999999999994</v>
      </c>
      <c r="C124">
        <v>8.3000000000000007</v>
      </c>
      <c r="D124">
        <v>4192.7734</v>
      </c>
      <c r="E124">
        <v>5107.5380999999998</v>
      </c>
      <c r="F124">
        <v>717.37543000000005</v>
      </c>
      <c r="G124">
        <v>6.5562772999999996</v>
      </c>
      <c r="H124">
        <v>9.2026366999999993</v>
      </c>
      <c r="I124">
        <v>70</v>
      </c>
      <c r="J124">
        <v>200</v>
      </c>
      <c r="K124">
        <v>130</v>
      </c>
      <c r="L124">
        <v>230</v>
      </c>
      <c r="M124">
        <v>260</v>
      </c>
      <c r="N124">
        <v>430</v>
      </c>
      <c r="P124">
        <v>0</v>
      </c>
      <c r="Q124" t="s">
        <v>155</v>
      </c>
      <c r="R124">
        <f t="shared" si="3"/>
        <v>0</v>
      </c>
      <c r="S124">
        <f t="shared" si="4"/>
        <v>0</v>
      </c>
      <c r="T124">
        <f t="shared" si="5"/>
        <v>0</v>
      </c>
    </row>
    <row r="125" spans="1:20" x14ac:dyDescent="0.3">
      <c r="A125" t="s">
        <v>100</v>
      </c>
      <c r="B125">
        <v>8.8000000000000007</v>
      </c>
      <c r="C125">
        <v>8.5</v>
      </c>
      <c r="D125">
        <v>3863.1790000000001</v>
      </c>
      <c r="E125">
        <v>5533.9712</v>
      </c>
      <c r="F125">
        <v>253.33328</v>
      </c>
      <c r="G125">
        <v>2.9277098000000001</v>
      </c>
      <c r="H125">
        <v>8.1918945000000001</v>
      </c>
      <c r="I125">
        <v>210</v>
      </c>
      <c r="J125">
        <v>40</v>
      </c>
      <c r="K125">
        <v>40</v>
      </c>
      <c r="L125">
        <v>480</v>
      </c>
      <c r="M125">
        <v>230</v>
      </c>
      <c r="N125">
        <v>390</v>
      </c>
      <c r="P125">
        <v>0</v>
      </c>
      <c r="Q125" t="s">
        <v>153</v>
      </c>
      <c r="R125">
        <f t="shared" si="3"/>
        <v>0</v>
      </c>
      <c r="S125">
        <f t="shared" si="4"/>
        <v>0</v>
      </c>
      <c r="T125">
        <f t="shared" si="5"/>
        <v>0</v>
      </c>
    </row>
    <row r="126" spans="1:20" x14ac:dyDescent="0.3">
      <c r="A126" t="s">
        <v>101</v>
      </c>
      <c r="B126">
        <v>8.35</v>
      </c>
      <c r="C126">
        <v>8.32</v>
      </c>
      <c r="D126">
        <v>4206.3393999999998</v>
      </c>
      <c r="E126">
        <v>5384.8477000000003</v>
      </c>
      <c r="F126">
        <v>555.86841000000004</v>
      </c>
      <c r="G126">
        <v>2.7279551</v>
      </c>
      <c r="H126">
        <v>8.4116210999999996</v>
      </c>
      <c r="I126">
        <v>260</v>
      </c>
      <c r="J126">
        <v>220</v>
      </c>
      <c r="K126">
        <v>210</v>
      </c>
      <c r="L126">
        <v>480</v>
      </c>
      <c r="M126">
        <v>450</v>
      </c>
      <c r="N126">
        <v>530</v>
      </c>
      <c r="P126">
        <v>0</v>
      </c>
      <c r="Q126" t="s">
        <v>155</v>
      </c>
      <c r="R126">
        <f t="shared" si="3"/>
        <v>0</v>
      </c>
      <c r="S126">
        <f t="shared" si="4"/>
        <v>0</v>
      </c>
      <c r="T126">
        <f t="shared" si="5"/>
        <v>0</v>
      </c>
    </row>
    <row r="127" spans="1:20" x14ac:dyDescent="0.3">
      <c r="A127" t="s">
        <v>102</v>
      </c>
      <c r="B127">
        <v>8.31</v>
      </c>
      <c r="C127">
        <v>8.31</v>
      </c>
      <c r="D127">
        <v>4240.6108000000004</v>
      </c>
      <c r="E127">
        <v>5172.3589000000002</v>
      </c>
      <c r="F127">
        <v>272.32650999999998</v>
      </c>
      <c r="G127">
        <v>6.5282439999999999</v>
      </c>
      <c r="H127">
        <v>9.5688476999999992</v>
      </c>
      <c r="I127">
        <v>170</v>
      </c>
      <c r="J127">
        <v>90</v>
      </c>
      <c r="K127">
        <v>290</v>
      </c>
      <c r="L127">
        <v>390</v>
      </c>
      <c r="M127">
        <v>140</v>
      </c>
      <c r="N127">
        <v>460</v>
      </c>
      <c r="P127">
        <v>0</v>
      </c>
      <c r="Q127" t="s">
        <v>154</v>
      </c>
      <c r="R127">
        <f t="shared" si="3"/>
        <v>1</v>
      </c>
      <c r="S127">
        <f t="shared" si="4"/>
        <v>1</v>
      </c>
      <c r="T127">
        <f t="shared" si="5"/>
        <v>0</v>
      </c>
    </row>
    <row r="128" spans="1:20" x14ac:dyDescent="0.3">
      <c r="A128" t="s">
        <v>103</v>
      </c>
      <c r="B128">
        <v>5.44</v>
      </c>
      <c r="C128">
        <v>7.59</v>
      </c>
      <c r="D128">
        <v>3950.6985</v>
      </c>
      <c r="E128">
        <v>5350.2646000000004</v>
      </c>
      <c r="F128">
        <v>308.23187000000001</v>
      </c>
      <c r="G128">
        <v>7.2498164000000003</v>
      </c>
      <c r="H128">
        <v>9.1440429999999999</v>
      </c>
      <c r="I128">
        <v>120</v>
      </c>
      <c r="J128">
        <v>100</v>
      </c>
      <c r="K128">
        <v>200</v>
      </c>
      <c r="L128">
        <v>350</v>
      </c>
      <c r="M128">
        <v>200</v>
      </c>
      <c r="N128">
        <v>600</v>
      </c>
      <c r="P128">
        <v>0</v>
      </c>
      <c r="Q128" t="s">
        <v>153</v>
      </c>
      <c r="R128">
        <f t="shared" si="3"/>
        <v>0</v>
      </c>
      <c r="S128">
        <f t="shared" si="4"/>
        <v>0</v>
      </c>
      <c r="T128">
        <f t="shared" si="5"/>
        <v>0</v>
      </c>
    </row>
    <row r="129" spans="1:20" x14ac:dyDescent="0.3">
      <c r="A129" t="s">
        <v>104</v>
      </c>
      <c r="B129">
        <v>5.79</v>
      </c>
      <c r="C129">
        <v>7.3</v>
      </c>
      <c r="D129">
        <v>4116.1791999999996</v>
      </c>
      <c r="E129">
        <v>5458.9038</v>
      </c>
      <c r="F129">
        <v>437.23129</v>
      </c>
      <c r="G129">
        <v>-1.6648115000000001</v>
      </c>
      <c r="H129">
        <v>5.3764647999999999</v>
      </c>
      <c r="I129">
        <v>380</v>
      </c>
      <c r="J129">
        <v>280</v>
      </c>
      <c r="K129">
        <v>0</v>
      </c>
      <c r="L129">
        <v>470</v>
      </c>
      <c r="M129">
        <v>450</v>
      </c>
      <c r="N129">
        <v>420</v>
      </c>
      <c r="P129">
        <v>1</v>
      </c>
      <c r="Q129" t="s">
        <v>155</v>
      </c>
      <c r="R129">
        <f t="shared" si="3"/>
        <v>0</v>
      </c>
      <c r="S129">
        <f t="shared" si="4"/>
        <v>0</v>
      </c>
      <c r="T129">
        <f t="shared" si="5"/>
        <v>0</v>
      </c>
    </row>
    <row r="130" spans="1:20" x14ac:dyDescent="0.3">
      <c r="A130" t="s">
        <v>105</v>
      </c>
      <c r="B130">
        <v>8.3000000000000007</v>
      </c>
      <c r="C130">
        <v>8.31</v>
      </c>
      <c r="D130">
        <v>4210.3856999999998</v>
      </c>
      <c r="E130">
        <v>5251.1464999999998</v>
      </c>
      <c r="F130">
        <v>397.17728</v>
      </c>
      <c r="G130">
        <v>1.5218834999999999</v>
      </c>
      <c r="H130">
        <v>8.3090820000000001</v>
      </c>
      <c r="I130">
        <v>140</v>
      </c>
      <c r="J130">
        <v>40</v>
      </c>
      <c r="K130">
        <v>250</v>
      </c>
      <c r="L130">
        <v>440</v>
      </c>
      <c r="M130">
        <v>210</v>
      </c>
      <c r="N130">
        <v>640</v>
      </c>
      <c r="P130">
        <v>0</v>
      </c>
      <c r="Q130" t="s">
        <v>154</v>
      </c>
      <c r="R130">
        <f t="shared" si="3"/>
        <v>1</v>
      </c>
      <c r="S130">
        <f t="shared" si="4"/>
        <v>1</v>
      </c>
      <c r="T130">
        <f t="shared" si="5"/>
        <v>0</v>
      </c>
    </row>
    <row r="131" spans="1:20" x14ac:dyDescent="0.3">
      <c r="A131" t="s">
        <v>106</v>
      </c>
      <c r="B131">
        <v>6.35</v>
      </c>
      <c r="C131">
        <v>8.0500000000000007</v>
      </c>
      <c r="D131">
        <v>4435.7611999999999</v>
      </c>
      <c r="E131">
        <v>5276.0063</v>
      </c>
      <c r="F131">
        <v>329.09838999999999</v>
      </c>
      <c r="G131">
        <v>5.6377153</v>
      </c>
      <c r="H131">
        <v>8.9243164000000004</v>
      </c>
      <c r="I131">
        <v>300</v>
      </c>
      <c r="J131">
        <v>70</v>
      </c>
      <c r="K131">
        <v>180</v>
      </c>
      <c r="L131">
        <v>420</v>
      </c>
      <c r="M131">
        <v>170</v>
      </c>
      <c r="N131">
        <v>610</v>
      </c>
      <c r="P131">
        <v>1</v>
      </c>
      <c r="Q131" t="s">
        <v>155</v>
      </c>
      <c r="R131">
        <f t="shared" ref="R131:R138" si="6">IF(Q131="Approved",1,0)</f>
        <v>0</v>
      </c>
      <c r="S131">
        <f t="shared" ref="S131:T138" si="7">IF((AND(P131=0,Q131="Approved")),1,0)</f>
        <v>0</v>
      </c>
      <c r="T131">
        <f t="shared" ref="T131:T138" si="8">IF((AND(P131&gt;0,Q131="Approved")),1,0)</f>
        <v>0</v>
      </c>
    </row>
    <row r="132" spans="1:20" x14ac:dyDescent="0.3">
      <c r="A132" t="s">
        <v>148</v>
      </c>
      <c r="B132">
        <v>8.9</v>
      </c>
      <c r="C132">
        <v>8.56</v>
      </c>
      <c r="D132">
        <v>4377.9209000000001</v>
      </c>
      <c r="E132">
        <v>5501.7777999999998</v>
      </c>
      <c r="F132">
        <v>529.23773000000006</v>
      </c>
      <c r="G132">
        <v>-0.70001537000000003</v>
      </c>
      <c r="H132">
        <v>6.8149414000000004</v>
      </c>
      <c r="I132">
        <v>250</v>
      </c>
      <c r="J132">
        <v>230</v>
      </c>
      <c r="K132">
        <v>40</v>
      </c>
      <c r="L132">
        <v>410</v>
      </c>
      <c r="M132">
        <v>450</v>
      </c>
      <c r="N132">
        <v>380</v>
      </c>
      <c r="P132">
        <v>1</v>
      </c>
      <c r="Q132" t="s">
        <v>153</v>
      </c>
      <c r="R132">
        <f t="shared" si="6"/>
        <v>0</v>
      </c>
      <c r="S132">
        <f t="shared" si="7"/>
        <v>0</v>
      </c>
      <c r="T132">
        <f t="shared" si="8"/>
        <v>0</v>
      </c>
    </row>
    <row r="133" spans="1:20" x14ac:dyDescent="0.3">
      <c r="A133" t="s">
        <v>149</v>
      </c>
      <c r="B133">
        <v>7.78</v>
      </c>
      <c r="C133">
        <v>8.18</v>
      </c>
      <c r="D133">
        <v>3946.51</v>
      </c>
      <c r="E133">
        <v>5500.8208000000004</v>
      </c>
      <c r="F133">
        <v>199.67451</v>
      </c>
      <c r="G133">
        <v>3.0940211</v>
      </c>
      <c r="H133">
        <v>8.7045898000000008</v>
      </c>
      <c r="I133">
        <v>60</v>
      </c>
      <c r="J133">
        <v>90</v>
      </c>
      <c r="K133">
        <v>130</v>
      </c>
      <c r="L133">
        <v>300</v>
      </c>
      <c r="M133">
        <v>270</v>
      </c>
      <c r="N133">
        <v>400</v>
      </c>
      <c r="P133">
        <v>0</v>
      </c>
      <c r="Q133" t="s">
        <v>154</v>
      </c>
      <c r="R133">
        <f t="shared" si="6"/>
        <v>1</v>
      </c>
      <c r="S133">
        <f t="shared" si="7"/>
        <v>1</v>
      </c>
      <c r="T133">
        <f t="shared" si="8"/>
        <v>0</v>
      </c>
    </row>
    <row r="134" spans="1:20" x14ac:dyDescent="0.3">
      <c r="A134" t="s">
        <v>107</v>
      </c>
      <c r="B134">
        <v>8.31</v>
      </c>
      <c r="C134">
        <v>8.31</v>
      </c>
      <c r="D134">
        <v>4188.6611000000003</v>
      </c>
      <c r="E134">
        <v>5634.5591000000004</v>
      </c>
      <c r="F134">
        <v>415.55417</v>
      </c>
      <c r="G134">
        <v>-0.45208113999999999</v>
      </c>
      <c r="H134">
        <v>6.9321289000000004</v>
      </c>
      <c r="I134">
        <v>210</v>
      </c>
      <c r="J134">
        <v>140</v>
      </c>
      <c r="K134">
        <v>200</v>
      </c>
      <c r="L134">
        <v>410</v>
      </c>
      <c r="M134">
        <v>330</v>
      </c>
      <c r="N134">
        <v>430</v>
      </c>
      <c r="P134">
        <v>0</v>
      </c>
      <c r="Q134" t="s">
        <v>154</v>
      </c>
      <c r="R134">
        <f t="shared" si="6"/>
        <v>1</v>
      </c>
      <c r="S134">
        <f t="shared" si="7"/>
        <v>1</v>
      </c>
      <c r="T134">
        <f t="shared" si="8"/>
        <v>0</v>
      </c>
    </row>
    <row r="135" spans="1:20" x14ac:dyDescent="0.3">
      <c r="A135" t="s">
        <v>108</v>
      </c>
      <c r="B135">
        <v>8.7899999999999991</v>
      </c>
      <c r="C135">
        <v>8.49</v>
      </c>
      <c r="D135">
        <v>4238.5469000000003</v>
      </c>
      <c r="E135">
        <v>5294.8280999999997</v>
      </c>
      <c r="F135">
        <v>456.13596000000001</v>
      </c>
      <c r="G135">
        <v>2.7323089</v>
      </c>
      <c r="H135">
        <v>8.2358398000000008</v>
      </c>
      <c r="I135">
        <v>330</v>
      </c>
      <c r="J135">
        <v>90</v>
      </c>
      <c r="K135">
        <v>160</v>
      </c>
      <c r="L135">
        <v>490</v>
      </c>
      <c r="M135">
        <v>430</v>
      </c>
      <c r="N135">
        <v>380</v>
      </c>
      <c r="P135">
        <v>1</v>
      </c>
      <c r="Q135" t="s">
        <v>153</v>
      </c>
      <c r="R135">
        <f t="shared" si="6"/>
        <v>0</v>
      </c>
      <c r="S135">
        <f t="shared" si="7"/>
        <v>0</v>
      </c>
      <c r="T135">
        <f t="shared" si="8"/>
        <v>0</v>
      </c>
    </row>
    <row r="136" spans="1:20" x14ac:dyDescent="0.3">
      <c r="A136" t="s">
        <v>150</v>
      </c>
      <c r="B136">
        <v>8.6300000000000008</v>
      </c>
      <c r="C136">
        <v>8.42</v>
      </c>
      <c r="D136">
        <v>4091.2012</v>
      </c>
      <c r="E136">
        <v>5178.0663999999997</v>
      </c>
      <c r="F136">
        <v>437.43007999999998</v>
      </c>
      <c r="G136">
        <v>5.7800688999999998</v>
      </c>
      <c r="H136">
        <v>9.0708008000000007</v>
      </c>
      <c r="I136">
        <v>210</v>
      </c>
      <c r="J136">
        <v>100</v>
      </c>
      <c r="K136">
        <v>230</v>
      </c>
      <c r="L136">
        <v>390</v>
      </c>
      <c r="M136">
        <v>290</v>
      </c>
      <c r="N136">
        <v>650</v>
      </c>
      <c r="P136">
        <v>0</v>
      </c>
      <c r="Q136" t="s">
        <v>155</v>
      </c>
      <c r="R136">
        <f t="shared" si="6"/>
        <v>0</v>
      </c>
      <c r="S136">
        <f t="shared" si="7"/>
        <v>0</v>
      </c>
      <c r="T136">
        <f t="shared" si="8"/>
        <v>0</v>
      </c>
    </row>
    <row r="137" spans="1:20" x14ac:dyDescent="0.3">
      <c r="A137" t="s">
        <v>109</v>
      </c>
      <c r="B137">
        <v>8.74</v>
      </c>
      <c r="C137">
        <v>8.4700000000000006</v>
      </c>
      <c r="D137">
        <v>4171.5171</v>
      </c>
      <c r="E137">
        <v>5444.1426000000001</v>
      </c>
      <c r="F137">
        <v>208.53627</v>
      </c>
      <c r="G137">
        <v>4.4905023999999996</v>
      </c>
      <c r="H137">
        <v>8.6752929999999999</v>
      </c>
      <c r="I137">
        <v>250</v>
      </c>
      <c r="J137">
        <v>240</v>
      </c>
      <c r="K137">
        <v>100</v>
      </c>
      <c r="L137">
        <v>410</v>
      </c>
      <c r="M137">
        <v>350</v>
      </c>
      <c r="N137">
        <v>430</v>
      </c>
      <c r="P137">
        <v>0</v>
      </c>
      <c r="Q137" t="s">
        <v>155</v>
      </c>
      <c r="R137">
        <f t="shared" si="6"/>
        <v>0</v>
      </c>
      <c r="S137">
        <f t="shared" si="7"/>
        <v>0</v>
      </c>
      <c r="T137">
        <f t="shared" si="8"/>
        <v>0</v>
      </c>
    </row>
    <row r="138" spans="1:20" x14ac:dyDescent="0.3">
      <c r="A138" t="s">
        <v>110</v>
      </c>
      <c r="B138">
        <v>5.89</v>
      </c>
      <c r="C138">
        <v>7.57</v>
      </c>
      <c r="D138">
        <v>4066.6779999999999</v>
      </c>
      <c r="E138">
        <v>5319.875</v>
      </c>
      <c r="F138">
        <v>202.37407999999999</v>
      </c>
      <c r="G138">
        <v>3.8528929000000001</v>
      </c>
      <c r="H138">
        <v>8.7338866999999993</v>
      </c>
      <c r="I138">
        <v>200</v>
      </c>
      <c r="J138">
        <v>80</v>
      </c>
      <c r="K138">
        <v>100</v>
      </c>
      <c r="L138">
        <v>550</v>
      </c>
      <c r="M138">
        <v>170</v>
      </c>
      <c r="N138">
        <v>550</v>
      </c>
      <c r="P138">
        <v>0</v>
      </c>
      <c r="Q138" t="s">
        <v>155</v>
      </c>
      <c r="R138">
        <f t="shared" si="6"/>
        <v>0</v>
      </c>
      <c r="S138">
        <f t="shared" si="7"/>
        <v>0</v>
      </c>
      <c r="T138">
        <f t="shared" si="8"/>
        <v>0</v>
      </c>
    </row>
    <row r="139" spans="1:20" x14ac:dyDescent="0.3">
      <c r="P139">
        <f>SUM(P2:P138)</f>
        <v>49</v>
      </c>
      <c r="R139">
        <f>SUM(R2:R138)</f>
        <v>48</v>
      </c>
      <c r="S139">
        <f>SUM(S2:S138)</f>
        <v>33</v>
      </c>
      <c r="T139">
        <f>SUM(T2:T138)</f>
        <v>15</v>
      </c>
    </row>
  </sheetData>
  <sortState xmlns:xlrd2="http://schemas.microsoft.com/office/spreadsheetml/2017/richdata2" ref="A2:P138">
    <sortCondition ref="A2:A138"/>
  </sortState>
  <conditionalFormatting sqref="P1:P138 P140:P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S1:S138 S140:S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R1:R138 R140:R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T1:T138 T140:T104857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10.20.20_jain_clinical_moe_desc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Makowski</cp:lastModifiedBy>
  <dcterms:created xsi:type="dcterms:W3CDTF">2020-10-21T00:22:22Z</dcterms:created>
  <dcterms:modified xsi:type="dcterms:W3CDTF">2020-10-21T00:22:22Z</dcterms:modified>
</cp:coreProperties>
</file>