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8_{3DBD12BA-95E3-4D87-9401-B2D9FDC67EEF}" xr6:coauthVersionLast="45" xr6:coauthVersionMax="45" xr10:uidLastSave="{00000000-0000-0000-0000-000000000000}"/>
  <bookViews>
    <workbookView xWindow="-108" yWindow="-108" windowWidth="23256" windowHeight="12576" xr2:uid="{01D5DA01-F0E7-4DC8-AC19-2EDCA4221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E23" i="1"/>
  <c r="D24" i="1"/>
  <c r="D23" i="1"/>
  <c r="C21" i="1"/>
  <c r="C22" i="1"/>
  <c r="C23" i="1"/>
  <c r="C24" i="1"/>
  <c r="C25" i="1"/>
  <c r="C20" i="1"/>
</calcChain>
</file>

<file path=xl/sharedStrings.xml><?xml version="1.0" encoding="utf-8"?>
<sst xmlns="http://schemas.openxmlformats.org/spreadsheetml/2006/main" count="28" uniqueCount="16">
  <si>
    <t>A</t>
  </si>
  <si>
    <t>C</t>
  </si>
  <si>
    <t>D</t>
  </si>
  <si>
    <t>E</t>
  </si>
  <si>
    <t>F</t>
  </si>
  <si>
    <t>K</t>
  </si>
  <si>
    <t>His</t>
  </si>
  <si>
    <t>Plasmon Wavelength</t>
  </si>
  <si>
    <t>HPC</t>
  </si>
  <si>
    <t>Charlie's Standard Values</t>
  </si>
  <si>
    <t>Charlie's AC-SINS Score</t>
  </si>
  <si>
    <t>Calibration</t>
  </si>
  <si>
    <t>2 Paremeters</t>
  </si>
  <si>
    <t>Uncalibrated AC-SINS Score</t>
  </si>
  <si>
    <t>Newly Calibrated AC-SINS Score</t>
  </si>
  <si>
    <t>&lt;--use excel solver to minimize this cell by changing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</si>
</sst>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58DF-C45D-4476-A0B5-A36A1167AF36}">
  <dimension ref="A1:E25"/>
  <sheetViews>
    <sheetView tabSelected="1" workbookViewId="0">
      <selection activeCell="E26" sqref="E26"/>
    </sheetView>
  </sheetViews>
  <sheetFormatPr defaultRowHeight="14.4" x14ac:dyDescent="0.3"/>
  <sheetData>
    <row r="1" spans="1:3" x14ac:dyDescent="0.3">
      <c r="B1" t="s">
        <v>7</v>
      </c>
      <c r="C1" t="s">
        <v>13</v>
      </c>
    </row>
    <row r="2" spans="1:3" x14ac:dyDescent="0.3">
      <c r="A2" t="s">
        <v>8</v>
      </c>
      <c r="B2">
        <v>531.56954700000006</v>
      </c>
      <c r="C2">
        <f>(B2-$B$3)/($B$8-$B$3)</f>
        <v>0.27291266656943641</v>
      </c>
    </row>
    <row r="3" spans="1:3" x14ac:dyDescent="0.3">
      <c r="A3" t="s">
        <v>0</v>
      </c>
      <c r="B3">
        <v>531.0250284</v>
      </c>
      <c r="C3">
        <f t="shared" ref="C3:C9" si="0">(B3-$B$3)/($B$8-$B$3)</f>
        <v>0</v>
      </c>
    </row>
    <row r="4" spans="1:3" x14ac:dyDescent="0.3">
      <c r="A4" t="s">
        <v>1</v>
      </c>
      <c r="B4">
        <v>531.87605389999999</v>
      </c>
      <c r="C4">
        <f t="shared" si="0"/>
        <v>0.42653389346766091</v>
      </c>
    </row>
    <row r="5" spans="1:3" x14ac:dyDescent="0.3">
      <c r="A5" t="s">
        <v>2</v>
      </c>
      <c r="B5">
        <v>531.68962610000005</v>
      </c>
      <c r="C5">
        <f t="shared" si="0"/>
        <v>0.33309629919512423</v>
      </c>
    </row>
    <row r="6" spans="1:3" x14ac:dyDescent="0.3">
      <c r="A6" t="s">
        <v>3</v>
      </c>
      <c r="B6">
        <v>531.26671729999998</v>
      </c>
      <c r="C6">
        <f t="shared" si="0"/>
        <v>0.12113445193464945</v>
      </c>
    </row>
    <row r="7" spans="1:3" x14ac:dyDescent="0.3">
      <c r="A7" t="s">
        <v>4</v>
      </c>
      <c r="B7">
        <v>531.39986120000003</v>
      </c>
      <c r="C7">
        <f t="shared" si="0"/>
        <v>0.18786616098272241</v>
      </c>
    </row>
    <row r="8" spans="1:3" x14ac:dyDescent="0.3">
      <c r="A8" t="s">
        <v>5</v>
      </c>
      <c r="B8">
        <v>533.02024029999995</v>
      </c>
      <c r="C8">
        <f t="shared" si="0"/>
        <v>1</v>
      </c>
    </row>
    <row r="9" spans="1:3" x14ac:dyDescent="0.3">
      <c r="A9" t="s">
        <v>6</v>
      </c>
      <c r="B9">
        <v>530.62913219999996</v>
      </c>
      <c r="C9">
        <f t="shared" si="0"/>
        <v>-0.19842313490614535</v>
      </c>
    </row>
    <row r="11" spans="1:3" x14ac:dyDescent="0.3">
      <c r="A11" s="3" t="s">
        <v>9</v>
      </c>
      <c r="B11" s="3" t="s">
        <v>10</v>
      </c>
    </row>
    <row r="12" spans="1:3" x14ac:dyDescent="0.3">
      <c r="A12" s="3" t="s">
        <v>0</v>
      </c>
      <c r="B12" s="3">
        <v>0</v>
      </c>
    </row>
    <row r="13" spans="1:3" x14ac:dyDescent="0.3">
      <c r="A13" s="3" t="s">
        <v>1</v>
      </c>
      <c r="B13" s="3">
        <v>0.46650445299999999</v>
      </c>
    </row>
    <row r="14" spans="1:3" x14ac:dyDescent="0.3">
      <c r="A14" s="3" t="s">
        <v>2</v>
      </c>
      <c r="B14" s="3">
        <v>0.358658331</v>
      </c>
    </row>
    <row r="15" spans="1:3" x14ac:dyDescent="0.3">
      <c r="A15" s="3" t="s">
        <v>3</v>
      </c>
      <c r="B15" s="3">
        <v>8.5485836999999995E-2</v>
      </c>
    </row>
    <row r="16" spans="1:3" x14ac:dyDescent="0.3">
      <c r="A16" s="3" t="s">
        <v>4</v>
      </c>
      <c r="B16" s="3">
        <v>0.22117704299999999</v>
      </c>
    </row>
    <row r="17" spans="1:5" x14ac:dyDescent="0.3">
      <c r="A17" s="3" t="s">
        <v>5</v>
      </c>
      <c r="B17" s="3">
        <v>1</v>
      </c>
    </row>
    <row r="19" spans="1:5" x14ac:dyDescent="0.3">
      <c r="A19" t="s">
        <v>11</v>
      </c>
      <c r="B19" t="s">
        <v>12</v>
      </c>
      <c r="C19" t="s">
        <v>14</v>
      </c>
    </row>
    <row r="20" spans="1:5" x14ac:dyDescent="0.3">
      <c r="A20" t="s">
        <v>0</v>
      </c>
      <c r="B20" s="1">
        <v>531.0142535</v>
      </c>
      <c r="C20">
        <f>(B3-$B$20)/($B$21-$B$20)</f>
        <v>5.4837172038864719E-3</v>
      </c>
    </row>
    <row r="21" spans="1:5" x14ac:dyDescent="0.3">
      <c r="A21" t="s">
        <v>1</v>
      </c>
      <c r="B21" s="1">
        <v>532.97914330000003</v>
      </c>
      <c r="C21">
        <f t="shared" ref="C21:C25" si="1">(B4-$B$20)/($B$21-$B$20)</f>
        <v>0.43859986448093757</v>
      </c>
    </row>
    <row r="22" spans="1:5" x14ac:dyDescent="0.3">
      <c r="A22" t="s">
        <v>2</v>
      </c>
      <c r="C22">
        <f t="shared" si="1"/>
        <v>0.34372034502904281</v>
      </c>
    </row>
    <row r="23" spans="1:5" x14ac:dyDescent="0.3">
      <c r="A23" t="s">
        <v>3</v>
      </c>
      <c r="C23">
        <f t="shared" si="1"/>
        <v>0.12848751110621168</v>
      </c>
      <c r="D23">
        <f>SLOPE(B12:B17,C20:C25)</f>
        <v>0.99374166152810883</v>
      </c>
      <c r="E23">
        <f>RSQ(B12:B17,C20:C25)</f>
        <v>0.99393214419092191</v>
      </c>
    </row>
    <row r="24" spans="1:5" x14ac:dyDescent="0.3">
      <c r="A24" t="s">
        <v>4</v>
      </c>
      <c r="C24">
        <f t="shared" si="1"/>
        <v>0.19624902119194143</v>
      </c>
      <c r="D24">
        <f>INTERCEPT(B12:B17,C20:C25)</f>
        <v>1.9535698005163082E-3</v>
      </c>
    </row>
    <row r="25" spans="1:5" x14ac:dyDescent="0.3">
      <c r="A25" t="s">
        <v>5</v>
      </c>
      <c r="C25">
        <f t="shared" si="1"/>
        <v>1.0209156767977123</v>
      </c>
      <c r="D25" s="2">
        <v>7.8211899999999994E-8</v>
      </c>
      <c r="E2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2020-10-23T22:32:14Z</dcterms:created>
  <dcterms:modified xsi:type="dcterms:W3CDTF">2020-10-23T22:40:21Z</dcterms:modified>
</cp:coreProperties>
</file>