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kow\Documents\Research\Data Analysis\9.2.20_emi_specificity\"/>
    </mc:Choice>
  </mc:AlternateContent>
  <xr:revisionPtr revIDLastSave="0" documentId="13_ncr:1_{D58E3EDB-7760-4BC2-B416-D7B8E8258528}" xr6:coauthVersionLast="45" xr6:coauthVersionMax="45" xr10:uidLastSave="{00000000-0000-0000-0000-000000000000}"/>
  <bookViews>
    <workbookView xWindow="-108" yWindow="-108" windowWidth="23256" windowHeight="12576" firstSheet="1" activeTab="2" xr2:uid="{00000000-000D-0000-FFFF-FFFF00000000}"/>
  </bookViews>
  <sheets>
    <sheet name="9.6.20_bead_ova_emi_variants_ne" sheetId="1" r:id="rId1"/>
    <sheet name="Sheet1" sheetId="2" r:id="rId2"/>
    <sheet name="Sheet3" sheetId="4" r:id="rId3"/>
    <sheet name="Binding Predictions" sheetId="3" r:id="rId4"/>
    <sheet name="Iso Binding" sheetId="5" r:id="rId5"/>
    <sheet name="Base Sequences" sheetId="6" r:id="rId6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2" i="4" l="1"/>
  <c r="E24" i="4"/>
  <c r="E25" i="4"/>
  <c r="E26" i="4"/>
  <c r="E27" i="4"/>
  <c r="E28" i="4"/>
  <c r="E29" i="4"/>
  <c r="E30" i="4"/>
  <c r="E31" i="4"/>
  <c r="E32" i="4"/>
  <c r="E21" i="4"/>
  <c r="J22" i="4"/>
  <c r="J24" i="4"/>
  <c r="J25" i="4"/>
  <c r="J26" i="4"/>
  <c r="J27" i="4"/>
  <c r="J28" i="4"/>
  <c r="J29" i="4"/>
  <c r="J30" i="4"/>
  <c r="J31" i="4"/>
  <c r="J32" i="4"/>
  <c r="J21" i="4"/>
  <c r="Y11" i="4"/>
  <c r="J33" i="4" l="1"/>
  <c r="S3" i="4"/>
  <c r="S4" i="4"/>
  <c r="S5" i="4"/>
  <c r="S6" i="4"/>
  <c r="S7" i="4"/>
  <c r="S8" i="4"/>
  <c r="S9" i="4"/>
  <c r="S10" i="4"/>
  <c r="S2" i="4"/>
  <c r="Q3" i="4"/>
  <c r="Q4" i="4"/>
  <c r="Q5" i="4"/>
  <c r="Q6" i="4"/>
  <c r="Q7" i="4"/>
  <c r="Q8" i="4"/>
  <c r="Q9" i="4"/>
  <c r="Q10" i="4"/>
  <c r="Q2" i="4"/>
  <c r="K3" i="4"/>
  <c r="K7" i="4"/>
  <c r="K9" i="4"/>
  <c r="K10" i="4"/>
  <c r="K11" i="4"/>
  <c r="K14" i="4"/>
  <c r="K15" i="4"/>
  <c r="K16" i="4"/>
  <c r="K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2" i="4"/>
  <c r="I2" i="4"/>
  <c r="I33" i="4"/>
  <c r="I16" i="4"/>
  <c r="C16" i="4"/>
  <c r="I15" i="4"/>
  <c r="C15" i="4"/>
  <c r="I14" i="4"/>
  <c r="C14" i="4"/>
  <c r="I13" i="4"/>
  <c r="C13" i="4"/>
  <c r="I12" i="4"/>
  <c r="C12" i="4"/>
  <c r="I11" i="4"/>
  <c r="C11" i="4"/>
  <c r="I10" i="4"/>
  <c r="C10" i="4"/>
  <c r="I9" i="4"/>
  <c r="C9" i="4"/>
  <c r="I8" i="4"/>
  <c r="C8" i="4"/>
  <c r="I7" i="4"/>
  <c r="C7" i="4"/>
  <c r="I6" i="4"/>
  <c r="C6" i="4"/>
  <c r="I5" i="4"/>
  <c r="C5" i="4"/>
  <c r="I4" i="4"/>
  <c r="C4" i="4"/>
  <c r="I3" i="4"/>
  <c r="C3" i="4"/>
  <c r="C2" i="4"/>
  <c r="I39" i="2"/>
  <c r="F29" i="2"/>
  <c r="J29" i="2"/>
  <c r="P17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" i="2"/>
  <c r="D6" i="4" l="1"/>
  <c r="K17" i="4"/>
  <c r="D10" i="4"/>
  <c r="G17" i="4"/>
  <c r="W11" i="4"/>
  <c r="X11" i="4"/>
  <c r="D16" i="4"/>
  <c r="D2" i="4"/>
  <c r="D3" i="4"/>
  <c r="D7" i="4"/>
  <c r="D5" i="4"/>
  <c r="D9" i="4"/>
  <c r="D4" i="4"/>
  <c r="D8" i="4"/>
  <c r="D11" i="4"/>
  <c r="D12" i="4"/>
  <c r="D13" i="4"/>
  <c r="D14" i="4"/>
  <c r="D15" i="4"/>
  <c r="J30" i="2"/>
  <c r="J31" i="2"/>
  <c r="J32" i="2"/>
  <c r="J33" i="2"/>
  <c r="J34" i="2"/>
  <c r="J35" i="2"/>
  <c r="J36" i="2"/>
  <c r="J37" i="2"/>
  <c r="J38" i="2"/>
  <c r="F30" i="2"/>
  <c r="F31" i="2"/>
  <c r="F32" i="2"/>
  <c r="F33" i="2"/>
  <c r="F34" i="2"/>
  <c r="F35" i="2"/>
  <c r="F36" i="2"/>
  <c r="F37" i="2"/>
  <c r="F38" i="2"/>
  <c r="E15" i="4" l="1"/>
  <c r="E11" i="4"/>
  <c r="E9" i="4"/>
  <c r="E14" i="4"/>
  <c r="E5" i="4"/>
  <c r="E16" i="4"/>
  <c r="E13" i="4"/>
  <c r="E8" i="4"/>
  <c r="E7" i="4"/>
  <c r="E10" i="4"/>
  <c r="E12" i="4"/>
  <c r="E4" i="4"/>
  <c r="E2" i="4"/>
  <c r="E3" i="4"/>
  <c r="E6" i="4"/>
  <c r="J39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" i="2"/>
  <c r="D2" i="2" s="1"/>
  <c r="L17" i="4" l="1"/>
  <c r="I17" i="4"/>
  <c r="D21" i="2"/>
  <c r="D17" i="2"/>
  <c r="D13" i="2"/>
  <c r="D9" i="2"/>
  <c r="D5" i="2"/>
  <c r="D23" i="2"/>
  <c r="D20" i="2"/>
  <c r="D16" i="2"/>
  <c r="D12" i="2"/>
  <c r="D8" i="2"/>
  <c r="D4" i="2"/>
  <c r="D19" i="2"/>
  <c r="D15" i="2"/>
  <c r="D11" i="2"/>
  <c r="D7" i="2"/>
  <c r="D3" i="2"/>
  <c r="D22" i="2"/>
  <c r="D18" i="2"/>
  <c r="D14" i="2"/>
  <c r="D10" i="2"/>
  <c r="D6" i="2"/>
  <c r="E16" i="2" l="1"/>
  <c r="E10" i="2"/>
  <c r="E11" i="2"/>
  <c r="E14" i="2"/>
  <c r="E15" i="2"/>
  <c r="E20" i="2"/>
  <c r="E18" i="2"/>
  <c r="E3" i="2"/>
  <c r="E19" i="2"/>
  <c r="E8" i="2"/>
  <c r="E2" i="2"/>
  <c r="E5" i="2"/>
  <c r="E13" i="2"/>
  <c r="E17" i="2"/>
  <c r="E4" i="2"/>
  <c r="E6" i="2"/>
  <c r="E22" i="2"/>
  <c r="E7" i="2"/>
  <c r="E23" i="2"/>
  <c r="E12" i="2"/>
  <c r="E9" i="2"/>
  <c r="E21" i="2"/>
</calcChain>
</file>

<file path=xl/sharedStrings.xml><?xml version="1.0" encoding="utf-8"?>
<sst xmlns="http://schemas.openxmlformats.org/spreadsheetml/2006/main" count="402" uniqueCount="209">
  <si>
    <t>9.6.20_bead_ova_emi_variants_newova</t>
  </si>
  <si>
    <t>Well ID</t>
  </si>
  <si>
    <t>Sample Name</t>
  </si>
  <si>
    <t>R2_Count</t>
  </si>
  <si>
    <t>R2_Median X</t>
  </si>
  <si>
    <t>R2_Median Y</t>
  </si>
  <si>
    <t>R2_Mean X</t>
  </si>
  <si>
    <t>R2_Mean Y</t>
  </si>
  <si>
    <t>R2_%Total</t>
  </si>
  <si>
    <t>R2_%Plot</t>
  </si>
  <si>
    <t>R1_Count</t>
  </si>
  <si>
    <t>R1_Median X</t>
  </si>
  <si>
    <t>R1_Median Y</t>
  </si>
  <si>
    <t>R1_Mean X</t>
  </si>
  <si>
    <t>R1_Mean Y</t>
  </si>
  <si>
    <t>R1_%Total</t>
  </si>
  <si>
    <t>R1_%Plot</t>
  </si>
  <si>
    <t>A1</t>
  </si>
  <si>
    <t>A2</t>
  </si>
  <si>
    <t>A3</t>
  </si>
  <si>
    <t>B1</t>
  </si>
  <si>
    <t>B2</t>
  </si>
  <si>
    <t>B3</t>
  </si>
  <si>
    <t>C1</t>
  </si>
  <si>
    <t>C2</t>
  </si>
  <si>
    <t>C3</t>
  </si>
  <si>
    <t>D1</t>
  </si>
  <si>
    <t>D2</t>
  </si>
  <si>
    <t>D3</t>
  </si>
  <si>
    <t>E1</t>
  </si>
  <si>
    <t>E2</t>
  </si>
  <si>
    <t>E3</t>
  </si>
  <si>
    <t>F1</t>
  </si>
  <si>
    <t>F2</t>
  </si>
  <si>
    <t>F3</t>
  </si>
  <si>
    <t>G1</t>
  </si>
  <si>
    <t>G2</t>
  </si>
  <si>
    <t>G3</t>
  </si>
  <si>
    <t>H1</t>
  </si>
  <si>
    <t>H2</t>
  </si>
  <si>
    <t>H3</t>
  </si>
  <si>
    <t>WT</t>
  </si>
  <si>
    <t>27.10</t>
  </si>
  <si>
    <t>43.20</t>
  </si>
  <si>
    <t>EM01</t>
  </si>
  <si>
    <t>EM02</t>
  </si>
  <si>
    <t>EM04</t>
  </si>
  <si>
    <t>EM13</t>
  </si>
  <si>
    <t>Elot</t>
  </si>
  <si>
    <t>Ixe</t>
  </si>
  <si>
    <t>Predicted to be Good by Algorithm</t>
  </si>
  <si>
    <t>SMP</t>
  </si>
  <si>
    <t>E39-09</t>
  </si>
  <si>
    <t>E43-06</t>
  </si>
  <si>
    <t>E45-02</t>
  </si>
  <si>
    <t>E45-04</t>
  </si>
  <si>
    <t>EM-02</t>
  </si>
  <si>
    <t>E14-15</t>
  </si>
  <si>
    <t>E14-19</t>
  </si>
  <si>
    <t>E14-25</t>
  </si>
  <si>
    <t>E14-29</t>
  </si>
  <si>
    <t>E14-30</t>
  </si>
  <si>
    <t>E14-40</t>
  </si>
  <si>
    <t>E14-53</t>
  </si>
  <si>
    <t>E14-60</t>
  </si>
  <si>
    <t>E18-05</t>
  </si>
  <si>
    <t>E27-03</t>
  </si>
  <si>
    <t>E27-05</t>
  </si>
  <si>
    <t>E27-08</t>
  </si>
  <si>
    <t>E35-12</t>
  </si>
  <si>
    <t>E43-01</t>
  </si>
  <si>
    <t>E43-07</t>
  </si>
  <si>
    <t>E43-11</t>
  </si>
  <si>
    <t>E45-09</t>
  </si>
  <si>
    <t>E45-11</t>
  </si>
  <si>
    <t>EM-08</t>
  </si>
  <si>
    <t>E14-03</t>
  </si>
  <si>
    <t>E14-04</t>
  </si>
  <si>
    <t>E14-18</t>
  </si>
  <si>
    <t>E14-20</t>
  </si>
  <si>
    <t>E14-23</t>
  </si>
  <si>
    <t>E14-27</t>
  </si>
  <si>
    <t>E14-56</t>
  </si>
  <si>
    <t>E18-14</t>
  </si>
  <si>
    <t>E18-30</t>
  </si>
  <si>
    <t>E27-01</t>
  </si>
  <si>
    <t>E27-10</t>
  </si>
  <si>
    <t>E35-07</t>
  </si>
  <si>
    <t>E37-12</t>
  </si>
  <si>
    <t>E39-10</t>
  </si>
  <si>
    <t>E39-11</t>
  </si>
  <si>
    <t>E41-04</t>
  </si>
  <si>
    <t>E43-03</t>
  </si>
  <si>
    <t>E45-06</t>
  </si>
  <si>
    <t>EM-01</t>
  </si>
  <si>
    <t>Predicted ANT Binding</t>
  </si>
  <si>
    <t>Predictd PSY Binding</t>
  </si>
  <si>
    <t>E14-02</t>
  </si>
  <si>
    <t>E14-05</t>
  </si>
  <si>
    <t>E14-10</t>
  </si>
  <si>
    <t>E14-11</t>
  </si>
  <si>
    <t>E14-13</t>
  </si>
  <si>
    <t>E14-14</t>
  </si>
  <si>
    <t>E14-17</t>
  </si>
  <si>
    <t>E14-21</t>
  </si>
  <si>
    <t>E14-31</t>
  </si>
  <si>
    <t>E14-38</t>
  </si>
  <si>
    <t>E14-42</t>
  </si>
  <si>
    <t>E14-45</t>
  </si>
  <si>
    <t>E18-01</t>
  </si>
  <si>
    <t>E18-02</t>
  </si>
  <si>
    <t>E18-04</t>
  </si>
  <si>
    <t>E18-06</t>
  </si>
  <si>
    <t>E18-07</t>
  </si>
  <si>
    <t>E18-08</t>
  </si>
  <si>
    <t>E18-09</t>
  </si>
  <si>
    <t>E18-10</t>
  </si>
  <si>
    <t>E18-11</t>
  </si>
  <si>
    <t>E18-12</t>
  </si>
  <si>
    <t>E18-13</t>
  </si>
  <si>
    <t>E18-15</t>
  </si>
  <si>
    <t>E18-16</t>
  </si>
  <si>
    <t>E18-17</t>
  </si>
  <si>
    <t>E18-18</t>
  </si>
  <si>
    <t>E18-19</t>
  </si>
  <si>
    <t>E18-20</t>
  </si>
  <si>
    <t>E18-21</t>
  </si>
  <si>
    <t>E18-22</t>
  </si>
  <si>
    <t>E18-24</t>
  </si>
  <si>
    <t>E18-25</t>
  </si>
  <si>
    <t>E18-26</t>
  </si>
  <si>
    <t>E18-27</t>
  </si>
  <si>
    <t>E18-28</t>
  </si>
  <si>
    <t>E18-31</t>
  </si>
  <si>
    <t>E18-32</t>
  </si>
  <si>
    <t>E18-33</t>
  </si>
  <si>
    <t>E18-34</t>
  </si>
  <si>
    <t>E18-37</t>
  </si>
  <si>
    <t>E18-40</t>
  </si>
  <si>
    <t>E24-01</t>
  </si>
  <si>
    <t>E24-03</t>
  </si>
  <si>
    <t>E24-04</t>
  </si>
  <si>
    <t>E24-05</t>
  </si>
  <si>
    <t>E24-06</t>
  </si>
  <si>
    <t>E24-07</t>
  </si>
  <si>
    <t>E24-10</t>
  </si>
  <si>
    <t>E24-12</t>
  </si>
  <si>
    <t>E24-13</t>
  </si>
  <si>
    <t>E24-15</t>
  </si>
  <si>
    <t>E24-16</t>
  </si>
  <si>
    <t>E24-18</t>
  </si>
  <si>
    <t>E24-19</t>
  </si>
  <si>
    <t>E24-20</t>
  </si>
  <si>
    <t>E24-21</t>
  </si>
  <si>
    <t>E24-22</t>
  </si>
  <si>
    <t>E24-23</t>
  </si>
  <si>
    <t>E24-24</t>
  </si>
  <si>
    <t>E24-25</t>
  </si>
  <si>
    <t>E24-26</t>
  </si>
  <si>
    <t>E24-28</t>
  </si>
  <si>
    <t>E24-29</t>
  </si>
  <si>
    <t>E24-30</t>
  </si>
  <si>
    <t>E24-31</t>
  </si>
  <si>
    <t>E24-32</t>
  </si>
  <si>
    <t>E24-33</t>
  </si>
  <si>
    <t>E24-34</t>
  </si>
  <si>
    <t>E24-35</t>
  </si>
  <si>
    <t>E24-36</t>
  </si>
  <si>
    <t>E24-37</t>
  </si>
  <si>
    <t>E24-38</t>
  </si>
  <si>
    <t>E24-39</t>
  </si>
  <si>
    <t>E27-02</t>
  </si>
  <si>
    <t>E35-02</t>
  </si>
  <si>
    <t>E35-04</t>
  </si>
  <si>
    <t>E35-06</t>
  </si>
  <si>
    <t>E35-08</t>
  </si>
  <si>
    <t>E37-01</t>
  </si>
  <si>
    <t>E37-02</t>
  </si>
  <si>
    <t>E37-03</t>
  </si>
  <si>
    <t>E37-04</t>
  </si>
  <si>
    <t>E37-11</t>
  </si>
  <si>
    <t>E39-02</t>
  </si>
  <si>
    <t>E39-06</t>
  </si>
  <si>
    <t>E39-12</t>
  </si>
  <si>
    <t>E41-01</t>
  </si>
  <si>
    <t>E41-06</t>
  </si>
  <si>
    <t>E41-08</t>
  </si>
  <si>
    <t>E43-05</t>
  </si>
  <si>
    <t>E43-09</t>
  </si>
  <si>
    <t>E45-05</t>
  </si>
  <si>
    <t>EM-03</t>
  </si>
  <si>
    <t>EM-06</t>
  </si>
  <si>
    <t>Variant</t>
  </si>
  <si>
    <t>Predicted PSY Binding</t>
  </si>
  <si>
    <t>Ova Rank</t>
  </si>
  <si>
    <t>Prediction Rank</t>
  </si>
  <si>
    <t>Emi</t>
  </si>
  <si>
    <t>Sample.Name</t>
  </si>
  <si>
    <t>Normalized ANT Binding</t>
  </si>
  <si>
    <t>Normalized PSY Binding</t>
  </si>
  <si>
    <t>Sequence</t>
  </si>
  <si>
    <t>QVQLVQSGAEVKKPGASVKVSCKASGYTFTDYYMHWVRQAPGQGLEWMGRVNPNKGGTTYNQKFEGRVTMTTDTSTSTAYMELRSLRSDDTAVYYCARANSLDDWGQGTTVTVSS</t>
  </si>
  <si>
    <t>QVQLVQSGAEVKKPGASVKVSCKASGYTFTDYYMHWVRQAPGQGLEWMGKVNPNRGSTTYNQKFEGRVTMTTDTSTSTAYMELRSLRSDDTAVYYCARSNLLDFWGQGTTVTVSS</t>
  </si>
  <si>
    <t>QVQLVQSGAEVKKPGASVKVSCKASGYTFTDYYMHWVRQAPGQGLEWMGRVNPNGRGTTYNQKFEGRVTMTTDTSTSTAYMELRSLRSDDTAVYYCARSNLLDYWGQGTTVTVSS</t>
  </si>
  <si>
    <t>QVQLVQSGAEVKKPGASVKVSCKASGYTFTDYYMHWVRQAPGQGLEWMGRVNPNGRGTTYNQKFEGRVTMTTDTSTSTAYMELRSLRSDDTAVYYCARANLLDDWGQGTTVTVSS</t>
  </si>
  <si>
    <t>QVQLVQSGAEVKKPGASVKVSCKASGYTFTDYYMHWVRQAPGQGLEWMGRVNPNGRGTTYNQKFEGRVTMTTDTSTSTAYMELRSLRSDDTAVYYCARANALDAWGQGTTVTVSS</t>
  </si>
  <si>
    <t>QVQLVQSGAEVKKPGASVKVSCKASGYTFTDYYMHWVRQAPGQGLEWMGRVNPNGASTTYNQKFEGRVTMTTDTSTSTAYMELRSLRSDDTAVYYCARANLLDDWGQGTTVTVSS</t>
  </si>
  <si>
    <t>QVQLVQSGAEVKKPGASVKVSCKASGYTFTDYYMHWVRQAPGQGLEWMGRVNPNAGGTTYNQKFEGRVTMTTDTSTSTAYMELRSLRSDDTAVYYCARSNGLDDWGQGTTVTVSS</t>
  </si>
  <si>
    <t>QVQLVQSGAEVKKPGASVKVSCKASGYTFTDYYMHWVRQAPGQGLEWMGRVNPNAGGTTYNQKFEGRVTMTTDTSTSTAYMELRSLRSDDTAVYYCARSNLLDYWGQGTTVTVSS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</si>
</sst>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10" fontId="0" fillId="0" borderId="0" xfId="0" applyNumberFormat="1"/>
    <xf numFmtId="0" fontId="0" fillId="0" borderId="0" xfId="0" quotePrefix="1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3" borderId="0" xfId="0" quotePrefix="1" applyFill="1"/>
    <xf numFmtId="0" fontId="0" fillId="0" borderId="0" xfId="0" applyFill="1"/>
    <xf numFmtId="11" fontId="0" fillId="0" borderId="0" xfId="0" applyNumberFormat="1"/>
    <xf numFmtId="0" fontId="0" fillId="36" borderId="0" xfId="0" applyFill="1"/>
    <xf numFmtId="0" fontId="0" fillId="36" borderId="0" xfId="0" quotePrefix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Sheet1!$A$2:$A$25</c:f>
              <c:strCache>
                <c:ptCount val="24"/>
                <c:pt idx="0">
                  <c:v>WT</c:v>
                </c:pt>
                <c:pt idx="1">
                  <c:v>14.53</c:v>
                </c:pt>
                <c:pt idx="2">
                  <c:v>14.56</c:v>
                </c:pt>
                <c:pt idx="3">
                  <c:v>18.06</c:v>
                </c:pt>
                <c:pt idx="4">
                  <c:v>18.14</c:v>
                </c:pt>
                <c:pt idx="5">
                  <c:v>24.32</c:v>
                </c:pt>
                <c:pt idx="6">
                  <c:v>27.02</c:v>
                </c:pt>
                <c:pt idx="7">
                  <c:v>27.10</c:v>
                </c:pt>
                <c:pt idx="8">
                  <c:v>27.22</c:v>
                </c:pt>
                <c:pt idx="9">
                  <c:v>27.32</c:v>
                </c:pt>
                <c:pt idx="10">
                  <c:v>43.01</c:v>
                </c:pt>
                <c:pt idx="11">
                  <c:v>43.06</c:v>
                </c:pt>
                <c:pt idx="12">
                  <c:v>43.14</c:v>
                </c:pt>
                <c:pt idx="13">
                  <c:v>43.20</c:v>
                </c:pt>
                <c:pt idx="14">
                  <c:v>43.23</c:v>
                </c:pt>
                <c:pt idx="15">
                  <c:v>45.02</c:v>
                </c:pt>
                <c:pt idx="16">
                  <c:v>45.04</c:v>
                </c:pt>
                <c:pt idx="17">
                  <c:v>45.32</c:v>
                </c:pt>
                <c:pt idx="18">
                  <c:v>EM01</c:v>
                </c:pt>
                <c:pt idx="19">
                  <c:v>EM02</c:v>
                </c:pt>
                <c:pt idx="20">
                  <c:v>EM04</c:v>
                </c:pt>
                <c:pt idx="21">
                  <c:v>EM13</c:v>
                </c:pt>
                <c:pt idx="22">
                  <c:v>Elot</c:v>
                </c:pt>
                <c:pt idx="23">
                  <c:v>Ixe</c:v>
                </c:pt>
              </c:strCache>
            </c:strRef>
          </c:cat>
          <c:val>
            <c:numRef>
              <c:f>Sheet1!$D$2:$D$25</c:f>
              <c:numCache>
                <c:formatCode>General</c:formatCode>
                <c:ptCount val="24"/>
                <c:pt idx="0">
                  <c:v>1</c:v>
                </c:pt>
                <c:pt idx="1">
                  <c:v>7.7825067315208898E-2</c:v>
                </c:pt>
                <c:pt idx="2">
                  <c:v>-1.4765916789715974E-3</c:v>
                </c:pt>
                <c:pt idx="3">
                  <c:v>8.1473117345609317E-2</c:v>
                </c:pt>
                <c:pt idx="4">
                  <c:v>-1.6503083470859028E-3</c:v>
                </c:pt>
                <c:pt idx="5">
                  <c:v>0.29479718578997655</c:v>
                </c:pt>
                <c:pt idx="6">
                  <c:v>0.95587596629896643</c:v>
                </c:pt>
                <c:pt idx="7">
                  <c:v>5.089898375749153E-2</c:v>
                </c:pt>
                <c:pt idx="8">
                  <c:v>0.83488230695735255</c:v>
                </c:pt>
                <c:pt idx="9">
                  <c:v>0.83488230695735255</c:v>
                </c:pt>
                <c:pt idx="10">
                  <c:v>0.76278988968991579</c:v>
                </c:pt>
                <c:pt idx="11">
                  <c:v>0.69686441414053679</c:v>
                </c:pt>
                <c:pt idx="12">
                  <c:v>4.0041692000347441E-2</c:v>
                </c:pt>
                <c:pt idx="13">
                  <c:v>0.10284026752366891</c:v>
                </c:pt>
                <c:pt idx="14">
                  <c:v>0.79796751498306273</c:v>
                </c:pt>
                <c:pt idx="15">
                  <c:v>0.22435507686962566</c:v>
                </c:pt>
                <c:pt idx="16">
                  <c:v>0.14201337618344481</c:v>
                </c:pt>
                <c:pt idx="17">
                  <c:v>0.50786067923217237</c:v>
                </c:pt>
                <c:pt idx="18">
                  <c:v>0.36992964474941376</c:v>
                </c:pt>
                <c:pt idx="19">
                  <c:v>0.55598019629983497</c:v>
                </c:pt>
                <c:pt idx="20">
                  <c:v>0.4050204117085035</c:v>
                </c:pt>
                <c:pt idx="21">
                  <c:v>0.83488230695735255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C1-4059-BD1F-BCCC386D3B43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Sheet1!$A$2:$A$25</c:f>
              <c:strCache>
                <c:ptCount val="24"/>
                <c:pt idx="0">
                  <c:v>WT</c:v>
                </c:pt>
                <c:pt idx="1">
                  <c:v>14.53</c:v>
                </c:pt>
                <c:pt idx="2">
                  <c:v>14.56</c:v>
                </c:pt>
                <c:pt idx="3">
                  <c:v>18.06</c:v>
                </c:pt>
                <c:pt idx="4">
                  <c:v>18.14</c:v>
                </c:pt>
                <c:pt idx="5">
                  <c:v>24.32</c:v>
                </c:pt>
                <c:pt idx="6">
                  <c:v>27.02</c:v>
                </c:pt>
                <c:pt idx="7">
                  <c:v>27.10</c:v>
                </c:pt>
                <c:pt idx="8">
                  <c:v>27.22</c:v>
                </c:pt>
                <c:pt idx="9">
                  <c:v>27.32</c:v>
                </c:pt>
                <c:pt idx="10">
                  <c:v>43.01</c:v>
                </c:pt>
                <c:pt idx="11">
                  <c:v>43.06</c:v>
                </c:pt>
                <c:pt idx="12">
                  <c:v>43.14</c:v>
                </c:pt>
                <c:pt idx="13">
                  <c:v>43.20</c:v>
                </c:pt>
                <c:pt idx="14">
                  <c:v>43.23</c:v>
                </c:pt>
                <c:pt idx="15">
                  <c:v>45.02</c:v>
                </c:pt>
                <c:pt idx="16">
                  <c:v>45.04</c:v>
                </c:pt>
                <c:pt idx="17">
                  <c:v>45.32</c:v>
                </c:pt>
                <c:pt idx="18">
                  <c:v>EM01</c:v>
                </c:pt>
                <c:pt idx="19">
                  <c:v>EM02</c:v>
                </c:pt>
                <c:pt idx="20">
                  <c:v>EM04</c:v>
                </c:pt>
                <c:pt idx="21">
                  <c:v>EM13</c:v>
                </c:pt>
                <c:pt idx="22">
                  <c:v>Elot</c:v>
                </c:pt>
                <c:pt idx="23">
                  <c:v>Ixe</c:v>
                </c:pt>
              </c:strCache>
            </c:strRef>
          </c:cat>
          <c:val>
            <c:numRef>
              <c:f>Sheet1!$F$2:$F$25</c:f>
              <c:numCache>
                <c:formatCode>General</c:formatCode>
                <c:ptCount val="24"/>
                <c:pt idx="0">
                  <c:v>1</c:v>
                </c:pt>
                <c:pt idx="1">
                  <c:v>8.3452648803436294E-2</c:v>
                </c:pt>
                <c:pt idx="2">
                  <c:v>5.9521374514215589E-2</c:v>
                </c:pt>
                <c:pt idx="3">
                  <c:v>0.10104315811004297</c:v>
                </c:pt>
                <c:pt idx="4">
                  <c:v>1.329515238290039E-2</c:v>
                </c:pt>
                <c:pt idx="5">
                  <c:v>9.1838821844958063E-2</c:v>
                </c:pt>
                <c:pt idx="6">
                  <c:v>0.95581918592759252</c:v>
                </c:pt>
                <c:pt idx="7">
                  <c:v>8.345264880343628E-2</c:v>
                </c:pt>
                <c:pt idx="8">
                  <c:v>1</c:v>
                </c:pt>
                <c:pt idx="9">
                  <c:v>0.83452648803436291</c:v>
                </c:pt>
                <c:pt idx="10">
                  <c:v>0.95581918592759252</c:v>
                </c:pt>
                <c:pt idx="11">
                  <c:v>0.91347923910820217</c:v>
                </c:pt>
                <c:pt idx="12">
                  <c:v>0.2802209040703621</c:v>
                </c:pt>
                <c:pt idx="13">
                  <c:v>8.7543464921251798E-2</c:v>
                </c:pt>
                <c:pt idx="14">
                  <c:v>0.95581918592759252</c:v>
                </c:pt>
                <c:pt idx="15">
                  <c:v>0.23317651871548375</c:v>
                </c:pt>
                <c:pt idx="16">
                  <c:v>0.1163837185518511</c:v>
                </c:pt>
                <c:pt idx="17">
                  <c:v>0.60769073430149323</c:v>
                </c:pt>
                <c:pt idx="18">
                  <c:v>0.55491920638167325</c:v>
                </c:pt>
                <c:pt idx="19">
                  <c:v>0.7285743505829414</c:v>
                </c:pt>
                <c:pt idx="20">
                  <c:v>0.79750460216813257</c:v>
                </c:pt>
                <c:pt idx="21">
                  <c:v>0.95581918592759252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C1-4059-BD1F-BCCC386D3B43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Sheet1!$M$2:$M$23</c:f>
              <c:numCache>
                <c:formatCode>General</c:formatCode>
                <c:ptCount val="22"/>
                <c:pt idx="0">
                  <c:v>1</c:v>
                </c:pt>
                <c:pt idx="1">
                  <c:v>1.9186652763295099E-2</c:v>
                </c:pt>
                <c:pt idx="2">
                  <c:v>-9.3847758081334724E-4</c:v>
                </c:pt>
                <c:pt idx="3">
                  <c:v>1.6058394160583942E-2</c:v>
                </c:pt>
                <c:pt idx="5">
                  <c:v>0.10020855057351409</c:v>
                </c:pt>
                <c:pt idx="6">
                  <c:v>1.0461939520333681</c:v>
                </c:pt>
                <c:pt idx="7">
                  <c:v>1.3242961418143901E-2</c:v>
                </c:pt>
                <c:pt idx="8">
                  <c:v>1.0461939520333681</c:v>
                </c:pt>
                <c:pt idx="9">
                  <c:v>1.0461939520333681</c:v>
                </c:pt>
                <c:pt idx="10">
                  <c:v>0.87299270072992696</c:v>
                </c:pt>
                <c:pt idx="11">
                  <c:v>0.762043795620438</c:v>
                </c:pt>
                <c:pt idx="12">
                  <c:v>8.1334723670490102E-3</c:v>
                </c:pt>
                <c:pt idx="13">
                  <c:v>1.7101147028154327E-2</c:v>
                </c:pt>
                <c:pt idx="14">
                  <c:v>1</c:v>
                </c:pt>
                <c:pt idx="15">
                  <c:v>7.153284671532846E-2</c:v>
                </c:pt>
                <c:pt idx="16">
                  <c:v>2.8571428571428571E-2</c:v>
                </c:pt>
                <c:pt idx="17">
                  <c:v>0.32085505735140768</c:v>
                </c:pt>
                <c:pt idx="18">
                  <c:v>0.23263816475495305</c:v>
                </c:pt>
                <c:pt idx="19">
                  <c:v>0.40323253388946823</c:v>
                </c:pt>
                <c:pt idx="20">
                  <c:v>0.26704900938477577</c:v>
                </c:pt>
                <c:pt idx="2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09-49A5-91FB-A467F9BA91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9174392"/>
        <c:axId val="1339173408"/>
      </c:barChart>
      <c:catAx>
        <c:axId val="1339174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Myriad pro" panose="020B0503030403020204"/>
                <a:ea typeface="+mn-ea"/>
                <a:cs typeface="+mn-cs"/>
              </a:defRPr>
            </a:pPr>
            <a:endParaRPr lang="en-US"/>
          </a:p>
        </c:txPr>
        <c:crossAx val="1339173408"/>
        <c:crosses val="autoZero"/>
        <c:auto val="1"/>
        <c:lblAlgn val="ctr"/>
        <c:lblOffset val="100"/>
        <c:noMultiLvlLbl val="0"/>
      </c:catAx>
      <c:valAx>
        <c:axId val="133917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Myriad pro" panose="020B0503030403020204"/>
                <a:ea typeface="+mn-ea"/>
                <a:cs typeface="+mn-cs"/>
              </a:defRPr>
            </a:pPr>
            <a:endParaRPr lang="en-US"/>
          </a:p>
        </c:txPr>
        <c:crossAx val="1339174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Myriad pro" panose="020B0503030403020204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>
          <a:solidFill>
            <a:schemeClr val="tx1"/>
          </a:solidFill>
          <a:latin typeface="Myriad pro" panose="020B0503030403020204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0"/>
          <c:tx>
            <c:v>OVA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Sheet1!$A$28:$A$38</c:f>
              <c:strCache>
                <c:ptCount val="11"/>
                <c:pt idx="0">
                  <c:v>WT</c:v>
                </c:pt>
                <c:pt idx="1">
                  <c:v>14.53</c:v>
                </c:pt>
                <c:pt idx="2">
                  <c:v>18.14</c:v>
                </c:pt>
                <c:pt idx="3">
                  <c:v>27.10</c:v>
                </c:pt>
                <c:pt idx="4">
                  <c:v>43.01</c:v>
                </c:pt>
                <c:pt idx="5">
                  <c:v>43.06</c:v>
                </c:pt>
                <c:pt idx="6">
                  <c:v>45.02</c:v>
                </c:pt>
                <c:pt idx="7">
                  <c:v>45.04</c:v>
                </c:pt>
                <c:pt idx="8">
                  <c:v>EM01</c:v>
                </c:pt>
                <c:pt idx="9">
                  <c:v>EM02</c:v>
                </c:pt>
                <c:pt idx="10">
                  <c:v>EM13</c:v>
                </c:pt>
              </c:strCache>
            </c:strRef>
          </c:cat>
          <c:val>
            <c:numRef>
              <c:f>Sheet1!$D$28:$D$38</c:f>
              <c:numCache>
                <c:formatCode>General</c:formatCode>
                <c:ptCount val="11"/>
                <c:pt idx="0">
                  <c:v>1.2531838467399585</c:v>
                </c:pt>
                <c:pt idx="1">
                  <c:v>9.7529117230869711E-2</c:v>
                </c:pt>
                <c:pt idx="2">
                  <c:v>-2.0681397627081745E-3</c:v>
                </c:pt>
                <c:pt idx="3">
                  <c:v>6.3785784260367906E-2</c:v>
                </c:pt>
                <c:pt idx="4">
                  <c:v>0.95591596821595737</c:v>
                </c:pt>
                <c:pt idx="5">
                  <c:v>0.87329922716882546</c:v>
                </c:pt>
                <c:pt idx="6">
                  <c:v>0.2811581582671166</c:v>
                </c:pt>
                <c:pt idx="7">
                  <c:v>0.17796886905409817</c:v>
                </c:pt>
                <c:pt idx="8">
                  <c:v>0.46358985523021662</c:v>
                </c:pt>
                <c:pt idx="9">
                  <c:v>0.69674540111026451</c:v>
                </c:pt>
                <c:pt idx="10">
                  <c:v>1.0462610210079459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AD1-4D9D-B078-9A03BAE7CFDE}"/>
            </c:ext>
          </c:extLst>
        </c:ser>
        <c:ser>
          <c:idx val="3"/>
          <c:order val="1"/>
          <c:tx>
            <c:v>SMP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Sheet1!$A$28:$A$38</c:f>
              <c:strCache>
                <c:ptCount val="11"/>
                <c:pt idx="0">
                  <c:v>WT</c:v>
                </c:pt>
                <c:pt idx="1">
                  <c:v>14.53</c:v>
                </c:pt>
                <c:pt idx="2">
                  <c:v>18.14</c:v>
                </c:pt>
                <c:pt idx="3">
                  <c:v>27.10</c:v>
                </c:pt>
                <c:pt idx="4">
                  <c:v>43.01</c:v>
                </c:pt>
                <c:pt idx="5">
                  <c:v>43.06</c:v>
                </c:pt>
                <c:pt idx="6">
                  <c:v>45.02</c:v>
                </c:pt>
                <c:pt idx="7">
                  <c:v>45.04</c:v>
                </c:pt>
                <c:pt idx="8">
                  <c:v>EM01</c:v>
                </c:pt>
                <c:pt idx="9">
                  <c:v>EM02</c:v>
                </c:pt>
                <c:pt idx="10">
                  <c:v>EM13</c:v>
                </c:pt>
              </c:strCache>
            </c:strRef>
          </c:cat>
          <c:val>
            <c:numRef>
              <c:f>Sheet1!$H$28:$H$38</c:f>
              <c:numCache>
                <c:formatCode>General</c:formatCode>
                <c:ptCount val="11"/>
                <c:pt idx="0">
                  <c:v>0.91366099794430944</c:v>
                </c:pt>
                <c:pt idx="1">
                  <c:v>7.6247430386843576E-2</c:v>
                </c:pt>
                <c:pt idx="2">
                  <c:v>1.2147262193982433E-2</c:v>
                </c:pt>
                <c:pt idx="3">
                  <c:v>7.6247430386843576E-2</c:v>
                </c:pt>
                <c:pt idx="4">
                  <c:v>0.87329471126892166</c:v>
                </c:pt>
                <c:pt idx="5">
                  <c:v>0.83461035320500843</c:v>
                </c:pt>
                <c:pt idx="6">
                  <c:v>0.21304429078676884</c:v>
                </c:pt>
                <c:pt idx="7">
                  <c:v>0.10633526443655392</c:v>
                </c:pt>
                <c:pt idx="8">
                  <c:v>0.50700803588114374</c:v>
                </c:pt>
                <c:pt idx="9">
                  <c:v>0.66566996823023739</c:v>
                </c:pt>
                <c:pt idx="10">
                  <c:v>0.87329471126892166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AD1-4D9D-B078-9A03BAE7CF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51327184"/>
        <c:axId val="951328168"/>
        <c:extLst>
          <c:ext xmlns:c15="http://schemas.microsoft.com/office/drawing/2012/chart" uri="{02D57815-91ED-43cb-92C2-25804820EDAC}">
            <c15:filteredBarSeries>
              <c15:ser>
                <c:idx val="4"/>
                <c:order val="2"/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Sheet1!$A$28:$A$38</c15:sqref>
                        </c15:formulaRef>
                      </c:ext>
                    </c:extLst>
                    <c:strCache>
                      <c:ptCount val="11"/>
                      <c:pt idx="0">
                        <c:v>WT</c:v>
                      </c:pt>
                      <c:pt idx="1">
                        <c:v>14.53</c:v>
                      </c:pt>
                      <c:pt idx="2">
                        <c:v>18.14</c:v>
                      </c:pt>
                      <c:pt idx="3">
                        <c:v>27.10</c:v>
                      </c:pt>
                      <c:pt idx="4">
                        <c:v>43.01</c:v>
                      </c:pt>
                      <c:pt idx="5">
                        <c:v>43.06</c:v>
                      </c:pt>
                      <c:pt idx="6">
                        <c:v>45.02</c:v>
                      </c:pt>
                      <c:pt idx="7">
                        <c:v>45.04</c:v>
                      </c:pt>
                      <c:pt idx="8">
                        <c:v>EM01</c:v>
                      </c:pt>
                      <c:pt idx="9">
                        <c:v>EM02</c:v>
                      </c:pt>
                      <c:pt idx="10">
                        <c:v>EM13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Sheet1!$I$28:$I$38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0.93063332116473196</c:v>
                      </c:pt>
                      <c:pt idx="2">
                        <c:v>0.87602487679179097</c:v>
                      </c:pt>
                      <c:pt idx="3">
                        <c:v>0.82032087009396704</c:v>
                      </c:pt>
                      <c:pt idx="4">
                        <c:v>0.86601973454105197</c:v>
                      </c:pt>
                      <c:pt idx="5">
                        <c:v>0.84991581417163597</c:v>
                      </c:pt>
                      <c:pt idx="6">
                        <c:v>0.838500683862338</c:v>
                      </c:pt>
                      <c:pt idx="7">
                        <c:v>0.88750585980083896</c:v>
                      </c:pt>
                      <c:pt idx="8">
                        <c:v>0.77695769955664196</c:v>
                      </c:pt>
                      <c:pt idx="9">
                        <c:v>0.89751910207488494</c:v>
                      </c:pt>
                      <c:pt idx="10">
                        <c:v>0.92447440853271401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5AD1-4D9D-B078-9A03BAE7CFDE}"/>
                  </c:ext>
                </c:extLst>
              </c15:ser>
            </c15:filteredBarSeries>
          </c:ext>
        </c:extLst>
      </c:barChart>
      <c:catAx>
        <c:axId val="951327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Myriad pro" panose="020B0503030403020204"/>
                <a:ea typeface="+mn-ea"/>
                <a:cs typeface="+mn-cs"/>
              </a:defRPr>
            </a:pPr>
            <a:endParaRPr lang="en-US"/>
          </a:p>
        </c:txPr>
        <c:crossAx val="951328168"/>
        <c:crossesAt val="-0.2"/>
        <c:auto val="1"/>
        <c:lblAlgn val="ctr"/>
        <c:lblOffset val="100"/>
        <c:noMultiLvlLbl val="0"/>
      </c:catAx>
      <c:valAx>
        <c:axId val="9513281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Myriad pro" panose="020B0503030403020204"/>
                <a:ea typeface="+mn-ea"/>
                <a:cs typeface="+mn-cs"/>
              </a:defRPr>
            </a:pPr>
            <a:endParaRPr lang="en-US"/>
          </a:p>
        </c:txPr>
        <c:crossAx val="951327184"/>
        <c:crosses val="autoZero"/>
        <c:crossBetween val="between"/>
      </c:valAx>
      <c:spPr>
        <a:noFill/>
        <a:ln w="12700"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Myriad pro" panose="020B0503030403020204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  <a:latin typeface="Myriad pro" panose="020B0503030403020204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152948381452318"/>
                  <c:y val="-4.375765529308836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Sheet1!$J$2:$J$23</c:f>
              <c:numCache>
                <c:formatCode>General</c:formatCode>
                <c:ptCount val="22"/>
                <c:pt idx="0">
                  <c:v>1</c:v>
                </c:pt>
                <c:pt idx="1">
                  <c:v>0.58209279599999997</c:v>
                </c:pt>
                <c:pt idx="6">
                  <c:v>1.144735412</c:v>
                </c:pt>
                <c:pt idx="10">
                  <c:v>0.95599261099999999</c:v>
                </c:pt>
                <c:pt idx="11">
                  <c:v>0.95599261099999999</c:v>
                </c:pt>
                <c:pt idx="15">
                  <c:v>0.44398565699999998</c:v>
                </c:pt>
                <c:pt idx="19">
                  <c:v>0.63707486700000004</c:v>
                </c:pt>
                <c:pt idx="20">
                  <c:v>0.44398565699999998</c:v>
                </c:pt>
                <c:pt idx="21">
                  <c:v>0.48592850199999998</c:v>
                </c:pt>
              </c:numCache>
            </c:numRef>
          </c:xVal>
          <c:yVal>
            <c:numRef>
              <c:f>Sheet1!$D$2:$D$23</c:f>
              <c:numCache>
                <c:formatCode>General</c:formatCode>
                <c:ptCount val="22"/>
                <c:pt idx="0">
                  <c:v>1</c:v>
                </c:pt>
                <c:pt idx="1">
                  <c:v>7.7825067315208898E-2</c:v>
                </c:pt>
                <c:pt idx="2">
                  <c:v>-1.4765916789715974E-3</c:v>
                </c:pt>
                <c:pt idx="3">
                  <c:v>8.1473117345609317E-2</c:v>
                </c:pt>
                <c:pt idx="4">
                  <c:v>-1.6503083470859028E-3</c:v>
                </c:pt>
                <c:pt idx="5">
                  <c:v>0.29479718578997655</c:v>
                </c:pt>
                <c:pt idx="6">
                  <c:v>0.95587596629896643</c:v>
                </c:pt>
                <c:pt idx="7">
                  <c:v>5.089898375749153E-2</c:v>
                </c:pt>
                <c:pt idx="8">
                  <c:v>0.83488230695735255</c:v>
                </c:pt>
                <c:pt idx="9">
                  <c:v>0.83488230695735255</c:v>
                </c:pt>
                <c:pt idx="10">
                  <c:v>0.76278988968991579</c:v>
                </c:pt>
                <c:pt idx="11">
                  <c:v>0.69686441414053679</c:v>
                </c:pt>
                <c:pt idx="12">
                  <c:v>4.0041692000347441E-2</c:v>
                </c:pt>
                <c:pt idx="13">
                  <c:v>0.10284026752366891</c:v>
                </c:pt>
                <c:pt idx="14">
                  <c:v>0.79796751498306273</c:v>
                </c:pt>
                <c:pt idx="15">
                  <c:v>0.22435507686962566</c:v>
                </c:pt>
                <c:pt idx="16">
                  <c:v>0.14201337618344481</c:v>
                </c:pt>
                <c:pt idx="17">
                  <c:v>0.50786067923217237</c:v>
                </c:pt>
                <c:pt idx="18">
                  <c:v>0.36992964474941376</c:v>
                </c:pt>
                <c:pt idx="19">
                  <c:v>0.55598019629983497</c:v>
                </c:pt>
                <c:pt idx="20">
                  <c:v>0.4050204117085035</c:v>
                </c:pt>
                <c:pt idx="21">
                  <c:v>0.83488230695735255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91-4F81-A5EF-ECB8ED1C34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7734032"/>
        <c:axId val="1327739280"/>
      </c:scatterChart>
      <c:valAx>
        <c:axId val="1327734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739280"/>
        <c:crosses val="autoZero"/>
        <c:crossBetween val="midCat"/>
      </c:valAx>
      <c:valAx>
        <c:axId val="132773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734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OVA</c:v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Sheet1!$A$28:$A$38</c:f>
              <c:strCache>
                <c:ptCount val="11"/>
                <c:pt idx="0">
                  <c:v>WT</c:v>
                </c:pt>
                <c:pt idx="1">
                  <c:v>14.53</c:v>
                </c:pt>
                <c:pt idx="2">
                  <c:v>18.14</c:v>
                </c:pt>
                <c:pt idx="3">
                  <c:v>27.10</c:v>
                </c:pt>
                <c:pt idx="4">
                  <c:v>43.01</c:v>
                </c:pt>
                <c:pt idx="5">
                  <c:v>43.06</c:v>
                </c:pt>
                <c:pt idx="6">
                  <c:v>45.02</c:v>
                </c:pt>
                <c:pt idx="7">
                  <c:v>45.04</c:v>
                </c:pt>
                <c:pt idx="8">
                  <c:v>EM01</c:v>
                </c:pt>
                <c:pt idx="9">
                  <c:v>EM02</c:v>
                </c:pt>
                <c:pt idx="10">
                  <c:v>EM13</c:v>
                </c:pt>
              </c:strCache>
            </c:strRef>
          </c:cat>
          <c:val>
            <c:numRef>
              <c:f>Sheet1!$D$28:$D$38</c:f>
              <c:numCache>
                <c:formatCode>General</c:formatCode>
                <c:ptCount val="11"/>
                <c:pt idx="0">
                  <c:v>1.2531838467399585</c:v>
                </c:pt>
                <c:pt idx="1">
                  <c:v>9.7529117230869711E-2</c:v>
                </c:pt>
                <c:pt idx="2">
                  <c:v>-2.0681397627081745E-3</c:v>
                </c:pt>
                <c:pt idx="3">
                  <c:v>6.3785784260367906E-2</c:v>
                </c:pt>
                <c:pt idx="4">
                  <c:v>0.95591596821595737</c:v>
                </c:pt>
                <c:pt idx="5">
                  <c:v>0.87329922716882546</c:v>
                </c:pt>
                <c:pt idx="6">
                  <c:v>0.2811581582671166</c:v>
                </c:pt>
                <c:pt idx="7">
                  <c:v>0.17796886905409817</c:v>
                </c:pt>
                <c:pt idx="8">
                  <c:v>0.46358985523021662</c:v>
                </c:pt>
                <c:pt idx="9">
                  <c:v>0.69674540111026451</c:v>
                </c:pt>
                <c:pt idx="10">
                  <c:v>1.0462610210079459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3B-4DAB-B57D-DF83F5614417}"/>
            </c:ext>
          </c:extLst>
        </c:ser>
        <c:ser>
          <c:idx val="1"/>
          <c:order val="1"/>
          <c:tx>
            <c:v>ANT</c:v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Sheet1!$A$28:$A$38</c:f>
              <c:strCache>
                <c:ptCount val="11"/>
                <c:pt idx="0">
                  <c:v>WT</c:v>
                </c:pt>
                <c:pt idx="1">
                  <c:v>14.53</c:v>
                </c:pt>
                <c:pt idx="2">
                  <c:v>18.14</c:v>
                </c:pt>
                <c:pt idx="3">
                  <c:v>27.10</c:v>
                </c:pt>
                <c:pt idx="4">
                  <c:v>43.01</c:v>
                </c:pt>
                <c:pt idx="5">
                  <c:v>43.06</c:v>
                </c:pt>
                <c:pt idx="6">
                  <c:v>45.02</c:v>
                </c:pt>
                <c:pt idx="7">
                  <c:v>45.04</c:v>
                </c:pt>
                <c:pt idx="8">
                  <c:v>EM01</c:v>
                </c:pt>
                <c:pt idx="9">
                  <c:v>EM02</c:v>
                </c:pt>
                <c:pt idx="10">
                  <c:v>EM13</c:v>
                </c:pt>
              </c:strCache>
            </c:strRef>
          </c:cat>
          <c:val>
            <c:numRef>
              <c:f>Sheet1!$N$28:$N$38</c:f>
              <c:numCache>
                <c:formatCode>General</c:formatCode>
                <c:ptCount val="11"/>
                <c:pt idx="0">
                  <c:v>1</c:v>
                </c:pt>
                <c:pt idx="1">
                  <c:v>1.5223017649999999</c:v>
                </c:pt>
                <c:pt idx="2">
                  <c:v>0.91340070299999998</c:v>
                </c:pt>
                <c:pt idx="3">
                  <c:v>1.211584193</c:v>
                </c:pt>
                <c:pt idx="4">
                  <c:v>1.487108946</c:v>
                </c:pt>
                <c:pt idx="5">
                  <c:v>1.6122893490000001</c:v>
                </c:pt>
                <c:pt idx="6">
                  <c:v>1.564398146</c:v>
                </c:pt>
                <c:pt idx="7">
                  <c:v>1.4526231629999999</c:v>
                </c:pt>
                <c:pt idx="8">
                  <c:v>1.137894738</c:v>
                </c:pt>
                <c:pt idx="9">
                  <c:v>1.5500899269999999</c:v>
                </c:pt>
                <c:pt idx="10">
                  <c:v>1.02021626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3B-4DAB-B57D-DF83F56144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3488104"/>
        <c:axId val="543493352"/>
      </c:barChart>
      <c:catAx>
        <c:axId val="543488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Myriad pro" panose="020B0503030403020204"/>
                <a:ea typeface="+mn-ea"/>
                <a:cs typeface="+mn-cs"/>
              </a:defRPr>
            </a:pPr>
            <a:endParaRPr lang="en-US"/>
          </a:p>
        </c:txPr>
        <c:crossAx val="543493352"/>
        <c:crossesAt val="-0.2"/>
        <c:auto val="1"/>
        <c:lblAlgn val="ctr"/>
        <c:lblOffset val="100"/>
        <c:noMultiLvlLbl val="0"/>
      </c:catAx>
      <c:valAx>
        <c:axId val="543493352"/>
        <c:scaling>
          <c:orientation val="minMax"/>
          <c:max val="1.7000000000000002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Myriad pro" panose="020B0503030403020204"/>
                    <a:ea typeface="+mn-ea"/>
                    <a:cs typeface="+mn-cs"/>
                  </a:defRPr>
                </a:pPr>
                <a:r>
                  <a:rPr lang="en-US"/>
                  <a:t>Normalized Binding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Myriad pro" panose="020B0503030403020204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Myriad pro" panose="020B0503030403020204"/>
                <a:ea typeface="+mn-ea"/>
                <a:cs typeface="+mn-cs"/>
              </a:defRPr>
            </a:pPr>
            <a:endParaRPr lang="en-US"/>
          </a:p>
        </c:txPr>
        <c:crossAx val="543488104"/>
        <c:crosses val="autoZero"/>
        <c:crossBetween val="between"/>
      </c:valAx>
      <c:spPr>
        <a:noFill/>
        <a:ln w="12700"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Myriad pro" panose="020B0503030403020204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Myriad pro" panose="020B0503030403020204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Sheet3!$H$2:$H$16</c:f>
              <c:numCache>
                <c:formatCode>General</c:formatCode>
                <c:ptCount val="15"/>
                <c:pt idx="0">
                  <c:v>1</c:v>
                </c:pt>
                <c:pt idx="1">
                  <c:v>0.93063332116473196</c:v>
                </c:pt>
                <c:pt idx="2">
                  <c:v>0.754701716912202</c:v>
                </c:pt>
                <c:pt idx="3">
                  <c:v>0.87602487679179097</c:v>
                </c:pt>
                <c:pt idx="4">
                  <c:v>0.77778795972631798</c:v>
                </c:pt>
                <c:pt idx="5">
                  <c:v>0.93493380431279205</c:v>
                </c:pt>
                <c:pt idx="6">
                  <c:v>0.82032087009396704</c:v>
                </c:pt>
                <c:pt idx="7">
                  <c:v>0.86601973454105197</c:v>
                </c:pt>
                <c:pt idx="8">
                  <c:v>0.84991581417163597</c:v>
                </c:pt>
                <c:pt idx="9">
                  <c:v>0.838500683862338</c:v>
                </c:pt>
                <c:pt idx="10">
                  <c:v>0.88750585980083896</c:v>
                </c:pt>
                <c:pt idx="11">
                  <c:v>0.77695769955664196</c:v>
                </c:pt>
                <c:pt idx="12">
                  <c:v>0.89751910207488494</c:v>
                </c:pt>
                <c:pt idx="13">
                  <c:v>0.75733322010822102</c:v>
                </c:pt>
                <c:pt idx="14">
                  <c:v>0.92447440853271401</c:v>
                </c:pt>
              </c:numCache>
            </c:numRef>
          </c:xVal>
          <c:yVal>
            <c:numRef>
              <c:f>Sheet3!$J$2:$J$16</c:f>
              <c:numCache>
                <c:formatCode>General</c:formatCode>
                <c:ptCount val="15"/>
                <c:pt idx="0">
                  <c:v>1</c:v>
                </c:pt>
                <c:pt idx="1">
                  <c:v>0.58209279599999997</c:v>
                </c:pt>
                <c:pt idx="5">
                  <c:v>1.144735412</c:v>
                </c:pt>
                <c:pt idx="7">
                  <c:v>0.95599261099999999</c:v>
                </c:pt>
                <c:pt idx="8">
                  <c:v>0.95599261099999999</c:v>
                </c:pt>
                <c:pt idx="9">
                  <c:v>0.44398565699999998</c:v>
                </c:pt>
                <c:pt idx="12">
                  <c:v>0.63707486700000004</c:v>
                </c:pt>
                <c:pt idx="13">
                  <c:v>0.44398565699999998</c:v>
                </c:pt>
                <c:pt idx="14">
                  <c:v>0.48592850199999998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7B-4D22-97C4-DF8021D55F93}"/>
            </c:ext>
          </c:extLst>
        </c:ser>
        <c:ser>
          <c:idx val="1"/>
          <c:order val="1"/>
          <c:tx>
            <c:v>SMP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Sheet3!$H$2:$H$16</c:f>
              <c:numCache>
                <c:formatCode>General</c:formatCode>
                <c:ptCount val="15"/>
                <c:pt idx="0">
                  <c:v>1</c:v>
                </c:pt>
                <c:pt idx="1">
                  <c:v>0.93063332116473196</c:v>
                </c:pt>
                <c:pt idx="2">
                  <c:v>0.754701716912202</c:v>
                </c:pt>
                <c:pt idx="3">
                  <c:v>0.87602487679179097</c:v>
                </c:pt>
                <c:pt idx="4">
                  <c:v>0.77778795972631798</c:v>
                </c:pt>
                <c:pt idx="5">
                  <c:v>0.93493380431279205</c:v>
                </c:pt>
                <c:pt idx="6">
                  <c:v>0.82032087009396704</c:v>
                </c:pt>
                <c:pt idx="7">
                  <c:v>0.86601973454105197</c:v>
                </c:pt>
                <c:pt idx="8">
                  <c:v>0.84991581417163597</c:v>
                </c:pt>
                <c:pt idx="9">
                  <c:v>0.838500683862338</c:v>
                </c:pt>
                <c:pt idx="10">
                  <c:v>0.88750585980083896</c:v>
                </c:pt>
                <c:pt idx="11">
                  <c:v>0.77695769955664196</c:v>
                </c:pt>
                <c:pt idx="12">
                  <c:v>0.89751910207488494</c:v>
                </c:pt>
                <c:pt idx="13">
                  <c:v>0.75733322010822102</c:v>
                </c:pt>
                <c:pt idx="14">
                  <c:v>0.92447440853271401</c:v>
                </c:pt>
              </c:numCache>
            </c:numRef>
          </c:xVal>
          <c:yVal>
            <c:numRef>
              <c:f>Sheet3!$F$2:$F$16</c:f>
              <c:numCache>
                <c:formatCode>General</c:formatCode>
                <c:ptCount val="15"/>
                <c:pt idx="0">
                  <c:v>1</c:v>
                </c:pt>
                <c:pt idx="1">
                  <c:v>8.3452648803436294E-2</c:v>
                </c:pt>
                <c:pt idx="2">
                  <c:v>0.10104315811004297</c:v>
                </c:pt>
                <c:pt idx="3">
                  <c:v>1.329515238290039E-2</c:v>
                </c:pt>
                <c:pt idx="4">
                  <c:v>9.1838821844958063E-2</c:v>
                </c:pt>
                <c:pt idx="5">
                  <c:v>0.95581918592759252</c:v>
                </c:pt>
                <c:pt idx="6">
                  <c:v>8.345264880343628E-2</c:v>
                </c:pt>
                <c:pt idx="7">
                  <c:v>0.95581918592759252</c:v>
                </c:pt>
                <c:pt idx="8">
                  <c:v>0.91347923910820217</c:v>
                </c:pt>
                <c:pt idx="9">
                  <c:v>0.23317651871548375</c:v>
                </c:pt>
                <c:pt idx="10">
                  <c:v>0.1163837185518511</c:v>
                </c:pt>
                <c:pt idx="11">
                  <c:v>0.55491920638167325</c:v>
                </c:pt>
                <c:pt idx="12">
                  <c:v>0.7285743505829414</c:v>
                </c:pt>
                <c:pt idx="13">
                  <c:v>0.79750460216813257</c:v>
                </c:pt>
                <c:pt idx="14">
                  <c:v>0.95581918592759252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37B-4D22-97C4-DF8021D55F93}"/>
            </c:ext>
          </c:extLst>
        </c:ser>
        <c:ser>
          <c:idx val="2"/>
          <c:order val="2"/>
          <c:tx>
            <c:v>New OVA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Sheet3!$H$2:$H$17</c:f>
              <c:numCache>
                <c:formatCode>General</c:formatCode>
                <c:ptCount val="16"/>
                <c:pt idx="0">
                  <c:v>1</c:v>
                </c:pt>
                <c:pt idx="1">
                  <c:v>0.93063332116473196</c:v>
                </c:pt>
                <c:pt idx="2">
                  <c:v>0.754701716912202</c:v>
                </c:pt>
                <c:pt idx="3">
                  <c:v>0.87602487679179097</c:v>
                </c:pt>
                <c:pt idx="4">
                  <c:v>0.77778795972631798</c:v>
                </c:pt>
                <c:pt idx="5">
                  <c:v>0.93493380431279205</c:v>
                </c:pt>
                <c:pt idx="6">
                  <c:v>0.82032087009396704</c:v>
                </c:pt>
                <c:pt idx="7">
                  <c:v>0.86601973454105197</c:v>
                </c:pt>
                <c:pt idx="8">
                  <c:v>0.84991581417163597</c:v>
                </c:pt>
                <c:pt idx="9">
                  <c:v>0.838500683862338</c:v>
                </c:pt>
                <c:pt idx="10">
                  <c:v>0.88750585980083896</c:v>
                </c:pt>
                <c:pt idx="11">
                  <c:v>0.77695769955664196</c:v>
                </c:pt>
                <c:pt idx="12">
                  <c:v>0.89751910207488494</c:v>
                </c:pt>
                <c:pt idx="13">
                  <c:v>0.75733322010822102</c:v>
                </c:pt>
                <c:pt idx="14">
                  <c:v>0.92447440853271401</c:v>
                </c:pt>
              </c:numCache>
            </c:numRef>
          </c:xVal>
          <c:yVal>
            <c:numRef>
              <c:f>Sheet3!$D$2:$D$16</c:f>
              <c:numCache>
                <c:formatCode>General</c:formatCode>
                <c:ptCount val="15"/>
                <c:pt idx="0">
                  <c:v>1</c:v>
                </c:pt>
                <c:pt idx="1">
                  <c:v>7.7825067315208898E-2</c:v>
                </c:pt>
                <c:pt idx="2">
                  <c:v>8.1473117345609317E-2</c:v>
                </c:pt>
                <c:pt idx="3">
                  <c:v>-1.6503083470859028E-3</c:v>
                </c:pt>
                <c:pt idx="4">
                  <c:v>0.29479718578997655</c:v>
                </c:pt>
                <c:pt idx="5">
                  <c:v>0.95587596629896643</c:v>
                </c:pt>
                <c:pt idx="6">
                  <c:v>5.089898375749153E-2</c:v>
                </c:pt>
                <c:pt idx="7">
                  <c:v>0.76278988968991579</c:v>
                </c:pt>
                <c:pt idx="8">
                  <c:v>0.69686441414053679</c:v>
                </c:pt>
                <c:pt idx="9">
                  <c:v>0.22435507686962566</c:v>
                </c:pt>
                <c:pt idx="10">
                  <c:v>0.14201337618344481</c:v>
                </c:pt>
                <c:pt idx="11">
                  <c:v>0.36992964474941376</c:v>
                </c:pt>
                <c:pt idx="12">
                  <c:v>0.55598019629983497</c:v>
                </c:pt>
                <c:pt idx="13">
                  <c:v>0.4050204117085035</c:v>
                </c:pt>
                <c:pt idx="14">
                  <c:v>0.83488230695735255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37B-4D22-97C4-DF8021D55F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9129784"/>
        <c:axId val="1339123552"/>
      </c:scatterChart>
      <c:valAx>
        <c:axId val="1339129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9123552"/>
        <c:crosses val="autoZero"/>
        <c:crossBetween val="midCat"/>
      </c:valAx>
      <c:valAx>
        <c:axId val="133912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9129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 w="1270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4111493383146929"/>
                  <c:y val="-5.849687880982281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0" i="0" u="none" strike="noStrike" kern="1200" baseline="0">
                      <a:solidFill>
                        <a:sysClr val="windowText" lastClr="000000"/>
                      </a:solidFill>
                      <a:latin typeface="Myriad pro" panose="020B0503030403090204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Sheet3!$V$2:$V$10</c:f>
              <c:numCache>
                <c:formatCode>General</c:formatCode>
                <c:ptCount val="9"/>
                <c:pt idx="0">
                  <c:v>1</c:v>
                </c:pt>
                <c:pt idx="1">
                  <c:v>0.58209279599999997</c:v>
                </c:pt>
                <c:pt idx="2">
                  <c:v>1.144735412</c:v>
                </c:pt>
                <c:pt idx="3">
                  <c:v>0.95599261099999999</c:v>
                </c:pt>
                <c:pt idx="4">
                  <c:v>0.95599261099999999</c:v>
                </c:pt>
                <c:pt idx="5">
                  <c:v>0.44398565699999998</c:v>
                </c:pt>
                <c:pt idx="6">
                  <c:v>0.63707486700000004</c:v>
                </c:pt>
                <c:pt idx="7">
                  <c:v>0.44398565699999998</c:v>
                </c:pt>
                <c:pt idx="8">
                  <c:v>0.48592850199999998</c:v>
                </c:pt>
              </c:numCache>
            </c:numRef>
          </c:xVal>
          <c:yVal>
            <c:numRef>
              <c:f>Sheet3!$P$2:$P$10</c:f>
              <c:numCache>
                <c:formatCode>General</c:formatCode>
                <c:ptCount val="9"/>
                <c:pt idx="0">
                  <c:v>1</c:v>
                </c:pt>
                <c:pt idx="1">
                  <c:v>7.7825067315208898E-2</c:v>
                </c:pt>
                <c:pt idx="2">
                  <c:v>0.95587596629896643</c:v>
                </c:pt>
                <c:pt idx="3">
                  <c:v>0.76278988968991579</c:v>
                </c:pt>
                <c:pt idx="4">
                  <c:v>0.69686441414053679</c:v>
                </c:pt>
                <c:pt idx="5">
                  <c:v>0.22435507686962566</c:v>
                </c:pt>
                <c:pt idx="6">
                  <c:v>0.55598019629983497</c:v>
                </c:pt>
                <c:pt idx="7">
                  <c:v>0.4050204117085035</c:v>
                </c:pt>
                <c:pt idx="8">
                  <c:v>0.83488230695735255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86-47CD-BC69-0C40752D76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9121912"/>
        <c:axId val="1339122896"/>
      </c:scatterChart>
      <c:valAx>
        <c:axId val="1339121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Myriad pro" panose="020B0503030403090204"/>
                    <a:ea typeface="+mn-ea"/>
                    <a:cs typeface="+mn-cs"/>
                  </a:defRPr>
                </a:pPr>
                <a:r>
                  <a:rPr lang="en-US" sz="1600"/>
                  <a:t>Old OVA Score</a:t>
                </a:r>
              </a:p>
              <a:p>
                <a:pPr>
                  <a:defRPr sz="1600"/>
                </a:pPr>
                <a:r>
                  <a:rPr lang="en-US" sz="1600"/>
                  <a:t>(WT Normalized)</a:t>
                </a:r>
              </a:p>
            </c:rich>
          </c:tx>
          <c:layout>
            <c:manualLayout>
              <c:xMode val="edge"/>
              <c:yMode val="edge"/>
              <c:x val="0.41110697311484706"/>
              <c:y val="0.808498769260060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Myriad pro" panose="020B0503030403090204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Myriad pro" panose="020B0503030403090204"/>
                <a:ea typeface="+mn-ea"/>
                <a:cs typeface="+mn-cs"/>
              </a:defRPr>
            </a:pPr>
            <a:endParaRPr lang="en-US"/>
          </a:p>
        </c:txPr>
        <c:crossAx val="1339122896"/>
        <c:crosses val="autoZero"/>
        <c:crossBetween val="midCat"/>
      </c:valAx>
      <c:valAx>
        <c:axId val="13391228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Myriad pro" panose="020B0503030403090204"/>
                    <a:ea typeface="+mn-ea"/>
                    <a:cs typeface="+mn-cs"/>
                  </a:defRPr>
                </a:pPr>
                <a:r>
                  <a:rPr lang="en-US" sz="1600"/>
                  <a:t>New OVA Score</a:t>
                </a:r>
              </a:p>
              <a:p>
                <a:pPr>
                  <a:defRPr sz="1600"/>
                </a:pPr>
                <a:r>
                  <a:rPr lang="en-US" sz="1600"/>
                  <a:t>(WT Normalized)</a:t>
                </a:r>
              </a:p>
            </c:rich>
          </c:tx>
          <c:layout>
            <c:manualLayout>
              <c:xMode val="edge"/>
              <c:yMode val="edge"/>
              <c:x val="2.2522522522522521E-2"/>
              <c:y val="0.166932941672446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Myriad pro" panose="020B0503030403090204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Myriad pro" panose="020B0503030403090204"/>
                <a:ea typeface="+mn-ea"/>
                <a:cs typeface="+mn-cs"/>
              </a:defRPr>
            </a:pPr>
            <a:endParaRPr lang="en-US"/>
          </a:p>
        </c:txPr>
        <c:crossAx val="1339121912"/>
        <c:crosses val="autoZero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Myriad pro" panose="020B0503030403090204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22860</xdr:colOff>
      <xdr:row>3</xdr:row>
      <xdr:rowOff>49530</xdr:rowOff>
    </xdr:from>
    <xdr:to>
      <xdr:col>26</xdr:col>
      <xdr:colOff>419100</xdr:colOff>
      <xdr:row>23</xdr:row>
      <xdr:rowOff>26670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F53FAD-0593-4D36-8321-E0D2272915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22860</xdr:colOff>
      <xdr:row>22</xdr:row>
      <xdr:rowOff>160020</xdr:rowOff>
    </xdr:from>
    <xdr:to>
      <xdr:col>29</xdr:col>
      <xdr:colOff>327660</xdr:colOff>
      <xdr:row>38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AFDECC2-D714-43D8-80BB-D61F74AE18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342900</xdr:colOff>
      <xdr:row>38</xdr:row>
      <xdr:rowOff>72390</xdr:rowOff>
    </xdr:from>
    <xdr:to>
      <xdr:col>27</xdr:col>
      <xdr:colOff>38100</xdr:colOff>
      <xdr:row>58</xdr:row>
      <xdr:rowOff>121920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FE464B5-BE47-465E-9037-29DE2BF61E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83820</xdr:colOff>
      <xdr:row>39</xdr:row>
      <xdr:rowOff>34290</xdr:rowOff>
    </xdr:from>
    <xdr:to>
      <xdr:col>18</xdr:col>
      <xdr:colOff>22860</xdr:colOff>
      <xdr:row>55</xdr:row>
      <xdr:rowOff>22860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87D120C-F2A8-442D-B807-648805B03F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312420</xdr:colOff>
      <xdr:row>24</xdr:row>
      <xdr:rowOff>163830</xdr:rowOff>
    </xdr:from>
    <xdr:to>
      <xdr:col>33</xdr:col>
      <xdr:colOff>533400</xdr:colOff>
      <xdr:row>42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354360-0EE9-493E-8116-9B9C050A5B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472440</xdr:colOff>
      <xdr:row>3</xdr:row>
      <xdr:rowOff>3810</xdr:rowOff>
    </xdr:from>
    <xdr:to>
      <xdr:col>33</xdr:col>
      <xdr:colOff>60960</xdr:colOff>
      <xdr:row>23</xdr:row>
      <xdr:rowOff>22860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142B436-DADF-4009-9C0C-A20BA81A2D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6"/>
  <sheetViews>
    <sheetView workbookViewId="0">
      <selection activeCellId="1" sqref="E1:E1048576 A1:A1048576"/>
    </sheetView>
  </sheetViews>
  <sheetFormatPr defaultRowHeight="14.4" x14ac:dyDescent="0.3"/>
  <sheetData>
    <row r="1" spans="1:16" x14ac:dyDescent="0.3">
      <c r="A1" t="s">
        <v>0</v>
      </c>
    </row>
    <row r="2" spans="1:16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</row>
    <row r="3" spans="1:16" x14ac:dyDescent="0.3">
      <c r="A3" t="s">
        <v>17</v>
      </c>
      <c r="C3">
        <v>5000</v>
      </c>
      <c r="D3">
        <v>1114</v>
      </c>
      <c r="E3">
        <v>11548</v>
      </c>
      <c r="F3">
        <v>1107.83</v>
      </c>
      <c r="G3">
        <v>12852.48</v>
      </c>
      <c r="H3" s="1">
        <v>0.35580000000000001</v>
      </c>
      <c r="I3" s="1">
        <v>1</v>
      </c>
      <c r="J3">
        <v>5000</v>
      </c>
      <c r="K3">
        <v>84</v>
      </c>
      <c r="L3">
        <v>90</v>
      </c>
      <c r="M3">
        <v>83.65</v>
      </c>
      <c r="N3">
        <v>90.51</v>
      </c>
      <c r="O3" s="1">
        <v>0.35580000000000001</v>
      </c>
      <c r="P3" s="1">
        <v>0.35580000000000001</v>
      </c>
    </row>
    <row r="4" spans="1:16" x14ac:dyDescent="0.3">
      <c r="A4" t="s">
        <v>18</v>
      </c>
      <c r="C4">
        <v>3901</v>
      </c>
      <c r="D4">
        <v>1334</v>
      </c>
      <c r="E4">
        <v>9647</v>
      </c>
      <c r="F4">
        <v>1361.29</v>
      </c>
      <c r="G4">
        <v>10936.93</v>
      </c>
      <c r="H4" s="1">
        <v>0.29559999999999997</v>
      </c>
      <c r="I4" s="1">
        <v>1</v>
      </c>
      <c r="J4">
        <v>3901</v>
      </c>
      <c r="K4">
        <v>84</v>
      </c>
      <c r="L4">
        <v>89</v>
      </c>
      <c r="M4">
        <v>83.97</v>
      </c>
      <c r="N4">
        <v>90.15</v>
      </c>
      <c r="O4" s="1">
        <v>0.29559999999999997</v>
      </c>
      <c r="P4" s="1">
        <v>0.29559999999999997</v>
      </c>
    </row>
    <row r="5" spans="1:16" x14ac:dyDescent="0.3">
      <c r="A5" t="s">
        <v>19</v>
      </c>
      <c r="C5">
        <v>5000</v>
      </c>
      <c r="D5">
        <v>2393</v>
      </c>
      <c r="E5">
        <v>1670</v>
      </c>
      <c r="F5">
        <v>2329.0100000000002</v>
      </c>
      <c r="G5">
        <v>3433.22</v>
      </c>
      <c r="H5" s="1">
        <v>0.60609999999999997</v>
      </c>
      <c r="I5" s="1">
        <v>1</v>
      </c>
      <c r="J5">
        <v>5000</v>
      </c>
      <c r="K5">
        <v>84</v>
      </c>
      <c r="L5">
        <v>88</v>
      </c>
      <c r="M5">
        <v>83.63</v>
      </c>
      <c r="N5">
        <v>88.54</v>
      </c>
      <c r="O5" s="1">
        <v>0.60609999999999997</v>
      </c>
      <c r="P5" s="1">
        <v>0.60609999999999997</v>
      </c>
    </row>
    <row r="6" spans="1:16" x14ac:dyDescent="0.3">
      <c r="A6" t="s">
        <v>20</v>
      </c>
      <c r="C6">
        <v>5000</v>
      </c>
      <c r="D6">
        <v>2091</v>
      </c>
      <c r="E6">
        <v>931</v>
      </c>
      <c r="F6">
        <v>2084.11</v>
      </c>
      <c r="G6">
        <v>2630.89</v>
      </c>
      <c r="H6" s="1">
        <v>0.76060000000000005</v>
      </c>
      <c r="I6" s="1">
        <v>1</v>
      </c>
      <c r="J6">
        <v>5000</v>
      </c>
      <c r="K6">
        <v>83</v>
      </c>
      <c r="L6">
        <v>88</v>
      </c>
      <c r="M6">
        <v>82.97</v>
      </c>
      <c r="N6">
        <v>88.19</v>
      </c>
      <c r="O6" s="1">
        <v>0.76060000000000005</v>
      </c>
      <c r="P6" s="1">
        <v>0.76060000000000005</v>
      </c>
    </row>
    <row r="7" spans="1:16" x14ac:dyDescent="0.3">
      <c r="A7" t="s">
        <v>21</v>
      </c>
      <c r="C7">
        <v>3276</v>
      </c>
      <c r="D7">
        <v>1114</v>
      </c>
      <c r="E7">
        <v>9647</v>
      </c>
      <c r="F7">
        <v>1112.17</v>
      </c>
      <c r="G7">
        <v>11383.41</v>
      </c>
      <c r="H7" s="1">
        <v>0.31330000000000002</v>
      </c>
      <c r="I7" s="1">
        <v>1</v>
      </c>
      <c r="J7">
        <v>3276</v>
      </c>
      <c r="K7">
        <v>84</v>
      </c>
      <c r="L7">
        <v>90</v>
      </c>
      <c r="M7">
        <v>83.91</v>
      </c>
      <c r="N7">
        <v>90.41</v>
      </c>
      <c r="O7" s="1">
        <v>0.31330000000000002</v>
      </c>
      <c r="P7" s="1">
        <v>0.31330000000000002</v>
      </c>
    </row>
    <row r="8" spans="1:16" x14ac:dyDescent="0.3">
      <c r="A8" t="s">
        <v>22</v>
      </c>
      <c r="C8">
        <v>5000</v>
      </c>
      <c r="D8">
        <v>1911</v>
      </c>
      <c r="E8">
        <v>5882</v>
      </c>
      <c r="F8">
        <v>1880.04</v>
      </c>
      <c r="G8">
        <v>7413.05</v>
      </c>
      <c r="H8" s="1">
        <v>0.4501</v>
      </c>
      <c r="I8" s="1">
        <v>1</v>
      </c>
      <c r="J8">
        <v>5000</v>
      </c>
      <c r="K8">
        <v>84</v>
      </c>
      <c r="L8">
        <v>89</v>
      </c>
      <c r="M8">
        <v>83.45</v>
      </c>
      <c r="N8">
        <v>89.23</v>
      </c>
      <c r="O8" s="1">
        <v>0.4501</v>
      </c>
      <c r="P8" s="1">
        <v>0.4501</v>
      </c>
    </row>
    <row r="9" spans="1:16" x14ac:dyDescent="0.3">
      <c r="A9" t="s">
        <v>23</v>
      </c>
      <c r="C9">
        <v>5000</v>
      </c>
      <c r="D9">
        <v>2393</v>
      </c>
      <c r="E9">
        <v>18</v>
      </c>
      <c r="F9">
        <v>2421.34</v>
      </c>
      <c r="G9">
        <v>235.91</v>
      </c>
      <c r="H9" s="1">
        <v>0.86570000000000003</v>
      </c>
      <c r="I9" s="1">
        <v>1</v>
      </c>
      <c r="J9">
        <v>5000</v>
      </c>
      <c r="K9">
        <v>84</v>
      </c>
      <c r="L9">
        <v>88</v>
      </c>
      <c r="M9">
        <v>83.88</v>
      </c>
      <c r="N9">
        <v>88.22</v>
      </c>
      <c r="O9" s="1">
        <v>0.86570000000000003</v>
      </c>
      <c r="P9" s="1">
        <v>0.86570000000000003</v>
      </c>
    </row>
    <row r="10" spans="1:16" x14ac:dyDescent="0.3">
      <c r="A10" t="s">
        <v>24</v>
      </c>
      <c r="C10">
        <v>5000</v>
      </c>
      <c r="D10">
        <v>1526</v>
      </c>
      <c r="E10">
        <v>8817</v>
      </c>
      <c r="F10">
        <v>1526.46</v>
      </c>
      <c r="G10">
        <v>9769.91</v>
      </c>
      <c r="H10" s="1">
        <v>0.375</v>
      </c>
      <c r="I10" s="1">
        <v>1</v>
      </c>
      <c r="J10">
        <v>5000</v>
      </c>
      <c r="K10">
        <v>84</v>
      </c>
      <c r="L10">
        <v>90</v>
      </c>
      <c r="M10">
        <v>83.59</v>
      </c>
      <c r="N10">
        <v>90.09</v>
      </c>
      <c r="O10" s="1">
        <v>0.375</v>
      </c>
      <c r="P10" s="1">
        <v>0.375</v>
      </c>
    </row>
    <row r="11" spans="1:16" x14ac:dyDescent="0.3">
      <c r="A11" t="s">
        <v>25</v>
      </c>
      <c r="C11">
        <v>5000</v>
      </c>
      <c r="D11">
        <v>1670</v>
      </c>
      <c r="E11">
        <v>4294</v>
      </c>
      <c r="F11">
        <v>1641.39</v>
      </c>
      <c r="G11">
        <v>5655.4</v>
      </c>
      <c r="H11" s="1">
        <v>0.48010000000000003</v>
      </c>
      <c r="I11" s="1">
        <v>1</v>
      </c>
      <c r="J11">
        <v>5000</v>
      </c>
      <c r="K11">
        <v>84</v>
      </c>
      <c r="L11">
        <v>89</v>
      </c>
      <c r="M11">
        <v>83.92</v>
      </c>
      <c r="N11">
        <v>89.3</v>
      </c>
      <c r="O11" s="1">
        <v>0.48010000000000003</v>
      </c>
      <c r="P11" s="1">
        <v>0.48010000000000003</v>
      </c>
    </row>
    <row r="12" spans="1:16" x14ac:dyDescent="0.3">
      <c r="A12" t="s">
        <v>26</v>
      </c>
      <c r="C12">
        <v>5000</v>
      </c>
      <c r="D12">
        <v>2393</v>
      </c>
      <c r="E12">
        <v>973</v>
      </c>
      <c r="F12">
        <v>2409</v>
      </c>
      <c r="G12">
        <v>2367.63</v>
      </c>
      <c r="H12" s="1">
        <v>0.74729999999999996</v>
      </c>
      <c r="I12" s="1">
        <v>1</v>
      </c>
      <c r="J12">
        <v>5000</v>
      </c>
      <c r="K12">
        <v>83</v>
      </c>
      <c r="L12">
        <v>88</v>
      </c>
      <c r="M12">
        <v>83.12</v>
      </c>
      <c r="N12">
        <v>88.51</v>
      </c>
      <c r="O12" s="1">
        <v>0.74729999999999996</v>
      </c>
      <c r="P12" s="1">
        <v>0.74729999999999996</v>
      </c>
    </row>
    <row r="13" spans="1:16" x14ac:dyDescent="0.3">
      <c r="A13" t="s">
        <v>27</v>
      </c>
      <c r="C13">
        <v>5000</v>
      </c>
      <c r="D13">
        <v>1526</v>
      </c>
      <c r="E13">
        <v>8058</v>
      </c>
      <c r="F13">
        <v>1555.04</v>
      </c>
      <c r="G13">
        <v>9044.76</v>
      </c>
      <c r="H13" s="1">
        <v>0.40560000000000002</v>
      </c>
      <c r="I13" s="1">
        <v>1</v>
      </c>
      <c r="J13">
        <v>5000</v>
      </c>
      <c r="K13">
        <v>84</v>
      </c>
      <c r="L13">
        <v>90</v>
      </c>
      <c r="M13">
        <v>83.92</v>
      </c>
      <c r="N13">
        <v>90.3</v>
      </c>
      <c r="O13" s="1">
        <v>0.40560000000000002</v>
      </c>
      <c r="P13" s="1">
        <v>0.40560000000000002</v>
      </c>
    </row>
    <row r="14" spans="1:16" x14ac:dyDescent="0.3">
      <c r="A14" t="s">
        <v>28</v>
      </c>
      <c r="C14">
        <v>5000</v>
      </c>
      <c r="D14">
        <v>1911</v>
      </c>
      <c r="E14">
        <v>6436</v>
      </c>
      <c r="F14">
        <v>1888.58</v>
      </c>
      <c r="G14">
        <v>7541.41</v>
      </c>
      <c r="H14" s="1">
        <v>0.49270000000000003</v>
      </c>
      <c r="I14" s="1">
        <v>1</v>
      </c>
      <c r="J14">
        <v>5000</v>
      </c>
      <c r="K14">
        <v>84</v>
      </c>
      <c r="L14">
        <v>89</v>
      </c>
      <c r="M14">
        <v>83.71</v>
      </c>
      <c r="N14">
        <v>89.34</v>
      </c>
      <c r="O14" s="1">
        <v>0.49270000000000003</v>
      </c>
      <c r="P14" s="1">
        <v>0.49270000000000003</v>
      </c>
    </row>
    <row r="15" spans="1:16" x14ac:dyDescent="0.3">
      <c r="A15" t="s">
        <v>29</v>
      </c>
      <c r="C15">
        <v>5000</v>
      </c>
      <c r="D15">
        <v>1999</v>
      </c>
      <c r="E15">
        <v>16</v>
      </c>
      <c r="F15">
        <v>1977.39</v>
      </c>
      <c r="G15">
        <v>423.41</v>
      </c>
      <c r="H15" s="1">
        <v>0.90839999999999999</v>
      </c>
      <c r="I15" s="1">
        <v>1</v>
      </c>
      <c r="J15">
        <v>5000</v>
      </c>
      <c r="K15">
        <v>84</v>
      </c>
      <c r="L15">
        <v>87</v>
      </c>
      <c r="M15">
        <v>83.73</v>
      </c>
      <c r="N15">
        <v>87.8</v>
      </c>
      <c r="O15" s="1">
        <v>0.90839999999999999</v>
      </c>
      <c r="P15" s="1">
        <v>0.90839999999999999</v>
      </c>
    </row>
    <row r="16" spans="1:16" x14ac:dyDescent="0.3">
      <c r="A16" t="s">
        <v>30</v>
      </c>
      <c r="C16">
        <v>5000</v>
      </c>
      <c r="D16">
        <v>1911</v>
      </c>
      <c r="E16">
        <v>496</v>
      </c>
      <c r="F16">
        <v>1867.59</v>
      </c>
      <c r="G16">
        <v>1680.05</v>
      </c>
      <c r="H16" s="1">
        <v>0.76429999999999998</v>
      </c>
      <c r="I16" s="1">
        <v>1</v>
      </c>
      <c r="J16">
        <v>5000</v>
      </c>
      <c r="K16">
        <v>84</v>
      </c>
      <c r="L16">
        <v>88</v>
      </c>
      <c r="M16">
        <v>83.98</v>
      </c>
      <c r="N16">
        <v>88.68</v>
      </c>
      <c r="O16" s="1">
        <v>0.76429999999999998</v>
      </c>
      <c r="P16" s="1">
        <v>0.76429999999999998</v>
      </c>
    </row>
    <row r="17" spans="1:16" x14ac:dyDescent="0.3">
      <c r="A17" t="s">
        <v>31</v>
      </c>
      <c r="C17">
        <v>5000</v>
      </c>
      <c r="D17">
        <v>1596</v>
      </c>
      <c r="E17">
        <v>4698</v>
      </c>
      <c r="F17">
        <v>1619.07</v>
      </c>
      <c r="G17">
        <v>5828.66</v>
      </c>
      <c r="H17" s="1">
        <v>0.49320000000000003</v>
      </c>
      <c r="I17" s="1">
        <v>1</v>
      </c>
      <c r="J17">
        <v>5000</v>
      </c>
      <c r="K17">
        <v>84</v>
      </c>
      <c r="L17">
        <v>89</v>
      </c>
      <c r="M17">
        <v>83.72</v>
      </c>
      <c r="N17">
        <v>89.55</v>
      </c>
      <c r="O17" s="1">
        <v>0.49320000000000003</v>
      </c>
      <c r="P17" s="1">
        <v>0.49320000000000003</v>
      </c>
    </row>
    <row r="18" spans="1:16" x14ac:dyDescent="0.3">
      <c r="A18" t="s">
        <v>32</v>
      </c>
      <c r="C18">
        <v>5000</v>
      </c>
      <c r="D18">
        <v>2091</v>
      </c>
      <c r="E18">
        <v>3429</v>
      </c>
      <c r="F18">
        <v>2045.78</v>
      </c>
      <c r="G18">
        <v>4860.6000000000004</v>
      </c>
      <c r="H18" s="1">
        <v>0.64570000000000005</v>
      </c>
      <c r="I18" s="1">
        <v>1</v>
      </c>
      <c r="J18">
        <v>5000</v>
      </c>
      <c r="K18">
        <v>83</v>
      </c>
      <c r="L18">
        <v>88</v>
      </c>
      <c r="M18">
        <v>83.19</v>
      </c>
      <c r="N18">
        <v>88.69</v>
      </c>
      <c r="O18" s="1">
        <v>0.64570000000000005</v>
      </c>
      <c r="P18" s="1">
        <v>0.64570000000000005</v>
      </c>
    </row>
    <row r="19" spans="1:16" x14ac:dyDescent="0.3">
      <c r="A19" t="s">
        <v>33</v>
      </c>
      <c r="C19">
        <v>5000</v>
      </c>
      <c r="D19">
        <v>2187</v>
      </c>
      <c r="E19">
        <v>1219</v>
      </c>
      <c r="F19">
        <v>2139.34</v>
      </c>
      <c r="G19">
        <v>2414.4</v>
      </c>
      <c r="H19" s="1">
        <v>0.74529999999999996</v>
      </c>
      <c r="I19" s="1">
        <v>1</v>
      </c>
      <c r="J19">
        <v>5000</v>
      </c>
      <c r="K19">
        <v>84</v>
      </c>
      <c r="L19">
        <v>88</v>
      </c>
      <c r="M19">
        <v>83.69</v>
      </c>
      <c r="N19">
        <v>88.81</v>
      </c>
      <c r="O19" s="1">
        <v>0.74529999999999996</v>
      </c>
      <c r="P19" s="1">
        <v>0.74529999999999996</v>
      </c>
    </row>
    <row r="20" spans="1:16" x14ac:dyDescent="0.3">
      <c r="A20" t="s">
        <v>34</v>
      </c>
      <c r="C20">
        <v>5000</v>
      </c>
      <c r="D20">
        <v>1395</v>
      </c>
      <c r="E20">
        <v>9647</v>
      </c>
      <c r="F20">
        <v>1414.05</v>
      </c>
      <c r="G20">
        <v>10240.51</v>
      </c>
      <c r="H20" s="1">
        <v>0.41880000000000001</v>
      </c>
      <c r="I20" s="1">
        <v>1</v>
      </c>
      <c r="J20">
        <v>5000</v>
      </c>
      <c r="K20">
        <v>83</v>
      </c>
      <c r="L20">
        <v>90</v>
      </c>
      <c r="M20">
        <v>83.3</v>
      </c>
      <c r="N20">
        <v>90.08</v>
      </c>
      <c r="O20" s="1">
        <v>0.41880000000000001</v>
      </c>
      <c r="P20" s="1">
        <v>0.41880000000000001</v>
      </c>
    </row>
    <row r="21" spans="1:16" x14ac:dyDescent="0.3">
      <c r="A21" t="s">
        <v>35</v>
      </c>
      <c r="C21">
        <v>5000</v>
      </c>
      <c r="D21">
        <v>1670</v>
      </c>
      <c r="E21">
        <v>11040</v>
      </c>
      <c r="F21">
        <v>1685.51</v>
      </c>
      <c r="G21">
        <v>12919.59</v>
      </c>
      <c r="H21" s="1">
        <v>0.38300000000000001</v>
      </c>
      <c r="I21" s="1">
        <v>1</v>
      </c>
      <c r="J21">
        <v>5000</v>
      </c>
      <c r="K21">
        <v>84</v>
      </c>
      <c r="L21">
        <v>90</v>
      </c>
      <c r="M21">
        <v>83.49</v>
      </c>
      <c r="N21">
        <v>90.43</v>
      </c>
      <c r="O21" s="1">
        <v>0.38300000000000001</v>
      </c>
      <c r="P21" s="1">
        <v>0.38300000000000001</v>
      </c>
    </row>
    <row r="22" spans="1:16" x14ac:dyDescent="0.3">
      <c r="A22" t="s">
        <v>36</v>
      </c>
      <c r="C22">
        <v>5000</v>
      </c>
      <c r="D22">
        <v>1334</v>
      </c>
      <c r="E22">
        <v>9222</v>
      </c>
      <c r="F22">
        <v>1390.87</v>
      </c>
      <c r="G22">
        <v>10397.85</v>
      </c>
      <c r="H22" s="1">
        <v>0.4083</v>
      </c>
      <c r="I22" s="1">
        <v>1</v>
      </c>
      <c r="J22">
        <v>5000</v>
      </c>
      <c r="K22">
        <v>84</v>
      </c>
      <c r="L22">
        <v>90</v>
      </c>
      <c r="M22">
        <v>83.78</v>
      </c>
      <c r="N22">
        <v>90.56</v>
      </c>
      <c r="O22" s="1">
        <v>0.4083</v>
      </c>
      <c r="P22" s="1">
        <v>0.4083</v>
      </c>
    </row>
    <row r="23" spans="1:16" x14ac:dyDescent="0.3">
      <c r="A23" t="s">
        <v>37</v>
      </c>
      <c r="C23">
        <v>5000</v>
      </c>
      <c r="D23">
        <v>1596</v>
      </c>
      <c r="E23">
        <v>35</v>
      </c>
      <c r="F23">
        <v>1547.7</v>
      </c>
      <c r="G23">
        <v>420.88</v>
      </c>
      <c r="H23" s="1">
        <v>0.79159999999999997</v>
      </c>
      <c r="I23" s="1">
        <v>1</v>
      </c>
      <c r="J23">
        <v>5000</v>
      </c>
      <c r="K23">
        <v>84</v>
      </c>
      <c r="L23">
        <v>88</v>
      </c>
      <c r="M23">
        <v>84.01</v>
      </c>
      <c r="N23">
        <v>88.44</v>
      </c>
      <c r="O23" s="1">
        <v>0.79159999999999997</v>
      </c>
      <c r="P23" s="1">
        <v>0.79159999999999997</v>
      </c>
    </row>
    <row r="24" spans="1:16" x14ac:dyDescent="0.3">
      <c r="A24" t="s">
        <v>38</v>
      </c>
      <c r="C24">
        <v>5000</v>
      </c>
      <c r="D24">
        <v>1999</v>
      </c>
      <c r="E24">
        <v>621</v>
      </c>
      <c r="F24">
        <v>1979.86</v>
      </c>
      <c r="G24">
        <v>2219.7600000000002</v>
      </c>
      <c r="H24" s="1">
        <v>0.79630000000000001</v>
      </c>
      <c r="I24" s="1">
        <v>1</v>
      </c>
      <c r="J24">
        <v>5000</v>
      </c>
      <c r="K24">
        <v>84</v>
      </c>
      <c r="L24">
        <v>88</v>
      </c>
      <c r="M24">
        <v>83.63</v>
      </c>
      <c r="N24">
        <v>88.13</v>
      </c>
      <c r="O24" s="1">
        <v>0.79630000000000001</v>
      </c>
      <c r="P24" s="1">
        <v>0.79630000000000001</v>
      </c>
    </row>
    <row r="25" spans="1:16" x14ac:dyDescent="0.3">
      <c r="A25" t="s">
        <v>39</v>
      </c>
      <c r="C25">
        <v>5000</v>
      </c>
      <c r="D25">
        <v>2091</v>
      </c>
      <c r="E25">
        <v>2618</v>
      </c>
      <c r="F25">
        <v>2066.83</v>
      </c>
      <c r="G25">
        <v>4746.9799999999996</v>
      </c>
      <c r="H25" s="1">
        <v>0.56610000000000005</v>
      </c>
      <c r="I25" s="1">
        <v>1</v>
      </c>
      <c r="J25">
        <v>5000</v>
      </c>
      <c r="K25">
        <v>84</v>
      </c>
      <c r="L25">
        <v>89</v>
      </c>
      <c r="M25">
        <v>84.03</v>
      </c>
      <c r="N25">
        <v>89.45</v>
      </c>
      <c r="O25" s="1">
        <v>0.56610000000000005</v>
      </c>
      <c r="P25" s="1">
        <v>0.56610000000000005</v>
      </c>
    </row>
    <row r="26" spans="1:16" x14ac:dyDescent="0.3">
      <c r="A26" t="s">
        <v>40</v>
      </c>
      <c r="C26">
        <v>5000</v>
      </c>
      <c r="D26">
        <v>1526</v>
      </c>
      <c r="E26">
        <v>9222</v>
      </c>
      <c r="F26">
        <v>1528.54</v>
      </c>
      <c r="G26">
        <v>10538.1</v>
      </c>
      <c r="H26" s="1">
        <v>0.4269</v>
      </c>
      <c r="I26" s="1">
        <v>1</v>
      </c>
      <c r="J26">
        <v>5000</v>
      </c>
      <c r="K26">
        <v>84</v>
      </c>
      <c r="L26">
        <v>90</v>
      </c>
      <c r="M26">
        <v>83.71</v>
      </c>
      <c r="N26">
        <v>89.95</v>
      </c>
      <c r="O26" s="1">
        <v>0.4269</v>
      </c>
      <c r="P26" s="1">
        <v>0.4269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50"/>
  <sheetViews>
    <sheetView topLeftCell="A22" workbookViewId="0">
      <selection activeCell="M28" sqref="M28:N38"/>
    </sheetView>
  </sheetViews>
  <sheetFormatPr defaultRowHeight="14.4" x14ac:dyDescent="0.3"/>
  <sheetData>
    <row r="1" spans="1:16" x14ac:dyDescent="0.3">
      <c r="B1" t="s">
        <v>17</v>
      </c>
      <c r="E1" t="s">
        <v>194</v>
      </c>
      <c r="F1" t="s">
        <v>51</v>
      </c>
      <c r="I1" t="s">
        <v>195</v>
      </c>
      <c r="N1" t="s">
        <v>194</v>
      </c>
      <c r="O1" t="s">
        <v>195</v>
      </c>
    </row>
    <row r="2" spans="1:16" x14ac:dyDescent="0.3">
      <c r="A2" t="s">
        <v>41</v>
      </c>
      <c r="B2">
        <v>11548</v>
      </c>
      <c r="C2">
        <f>(B2-35)/(9222-35)</f>
        <v>1.2531838467399585</v>
      </c>
      <c r="D2">
        <f>C2/$C$2</f>
        <v>1</v>
      </c>
      <c r="E2">
        <f>RANK(D2,$D$2:$D$23)</f>
        <v>1</v>
      </c>
      <c r="F2">
        <v>1</v>
      </c>
      <c r="H2">
        <v>1</v>
      </c>
      <c r="I2">
        <f>RANK(H2,$H$2:$H$23)</f>
        <v>1</v>
      </c>
      <c r="J2">
        <v>1</v>
      </c>
      <c r="L2" t="s">
        <v>196</v>
      </c>
      <c r="M2">
        <v>1</v>
      </c>
      <c r="O2">
        <v>1</v>
      </c>
      <c r="P2">
        <v>1</v>
      </c>
    </row>
    <row r="3" spans="1:16" x14ac:dyDescent="0.3">
      <c r="A3">
        <v>14.53</v>
      </c>
      <c r="B3">
        <v>931</v>
      </c>
      <c r="C3">
        <f t="shared" ref="C3:C23" si="0">(B3-35)/(9222-35)</f>
        <v>9.7529117230869711E-2</v>
      </c>
      <c r="D3">
        <f t="shared" ref="D3:D23" si="1">C3/$C$2</f>
        <v>7.7825067315208898E-2</v>
      </c>
      <c r="E3">
        <f t="shared" ref="E3:E23" si="2">RANK(D3,$D$2:$D$23)</f>
        <v>18</v>
      </c>
      <c r="F3">
        <v>8.3452648803436294E-2</v>
      </c>
      <c r="H3">
        <v>0.93063332116473196</v>
      </c>
      <c r="I3">
        <f t="shared" ref="I3:I23" si="3">RANK(H3,$H$2:$H$23)</f>
        <v>3</v>
      </c>
      <c r="J3">
        <v>0.58209279599999997</v>
      </c>
      <c r="L3">
        <v>14.53</v>
      </c>
      <c r="M3">
        <v>1.9186652763295099E-2</v>
      </c>
      <c r="O3">
        <v>18</v>
      </c>
      <c r="P3">
        <v>3</v>
      </c>
    </row>
    <row r="4" spans="1:16" x14ac:dyDescent="0.3">
      <c r="A4">
        <v>14.56</v>
      </c>
      <c r="B4">
        <v>18</v>
      </c>
      <c r="C4">
        <f t="shared" si="0"/>
        <v>-1.8504408403178403E-3</v>
      </c>
      <c r="D4">
        <f t="shared" si="1"/>
        <v>-1.4765916789715974E-3</v>
      </c>
      <c r="E4">
        <f t="shared" si="2"/>
        <v>21</v>
      </c>
      <c r="F4">
        <v>5.9521374514215589E-2</v>
      </c>
      <c r="I4" t="e">
        <f t="shared" si="3"/>
        <v>#N/A</v>
      </c>
      <c r="L4">
        <v>14.56</v>
      </c>
      <c r="M4">
        <v>-9.3847758081334724E-4</v>
      </c>
      <c r="O4">
        <v>17</v>
      </c>
      <c r="P4">
        <v>15</v>
      </c>
    </row>
    <row r="5" spans="1:16" x14ac:dyDescent="0.3">
      <c r="A5">
        <v>18.059999999999999</v>
      </c>
      <c r="B5">
        <v>973</v>
      </c>
      <c r="C5">
        <f t="shared" si="0"/>
        <v>0.10210079460106672</v>
      </c>
      <c r="D5">
        <f t="shared" si="1"/>
        <v>8.1473117345609317E-2</v>
      </c>
      <c r="E5">
        <f t="shared" si="2"/>
        <v>17</v>
      </c>
      <c r="F5">
        <v>0.10104315811004297</v>
      </c>
      <c r="H5">
        <v>0.754701716912202</v>
      </c>
      <c r="I5">
        <f t="shared" si="3"/>
        <v>15</v>
      </c>
      <c r="L5">
        <v>18.059999999999999</v>
      </c>
      <c r="M5">
        <v>1.6058394160583942E-2</v>
      </c>
      <c r="O5">
        <v>22</v>
      </c>
      <c r="P5">
        <v>7</v>
      </c>
    </row>
    <row r="6" spans="1:16" x14ac:dyDescent="0.3">
      <c r="A6">
        <v>18.14</v>
      </c>
      <c r="B6">
        <v>16</v>
      </c>
      <c r="C6">
        <f t="shared" si="0"/>
        <v>-2.0681397627081745E-3</v>
      </c>
      <c r="D6">
        <f t="shared" si="1"/>
        <v>-1.6503083470859028E-3</v>
      </c>
      <c r="E6">
        <f t="shared" si="2"/>
        <v>22</v>
      </c>
      <c r="F6">
        <v>1.329515238290039E-2</v>
      </c>
      <c r="H6">
        <v>0.87602487679179097</v>
      </c>
      <c r="I6">
        <f t="shared" si="3"/>
        <v>7</v>
      </c>
      <c r="O6">
        <v>13</v>
      </c>
      <c r="P6">
        <v>12</v>
      </c>
    </row>
    <row r="7" spans="1:16" x14ac:dyDescent="0.3">
      <c r="A7">
        <v>24.32</v>
      </c>
      <c r="B7">
        <v>3429</v>
      </c>
      <c r="C7">
        <f t="shared" si="0"/>
        <v>0.36943507129639708</v>
      </c>
      <c r="D7">
        <f t="shared" si="1"/>
        <v>0.29479718578997655</v>
      </c>
      <c r="E7">
        <f t="shared" si="2"/>
        <v>13</v>
      </c>
      <c r="F7">
        <v>9.1838821844958063E-2</v>
      </c>
      <c r="H7">
        <v>0.77778795972631798</v>
      </c>
      <c r="I7">
        <f t="shared" si="3"/>
        <v>12</v>
      </c>
      <c r="L7">
        <v>24.32</v>
      </c>
      <c r="M7">
        <v>0.10020855057351409</v>
      </c>
      <c r="O7">
        <v>2</v>
      </c>
      <c r="P7">
        <v>2</v>
      </c>
    </row>
    <row r="8" spans="1:16" x14ac:dyDescent="0.3">
      <c r="A8">
        <v>27.02</v>
      </c>
      <c r="B8">
        <v>11040</v>
      </c>
      <c r="C8">
        <f t="shared" si="0"/>
        <v>1.1978883204528137</v>
      </c>
      <c r="D8">
        <f t="shared" si="1"/>
        <v>0.95587596629896643</v>
      </c>
      <c r="E8">
        <f t="shared" si="2"/>
        <v>2</v>
      </c>
      <c r="F8">
        <v>0.95581918592759252</v>
      </c>
      <c r="H8">
        <v>0.93493380431279205</v>
      </c>
      <c r="I8">
        <f t="shared" si="3"/>
        <v>2</v>
      </c>
      <c r="J8">
        <v>1.144735412</v>
      </c>
      <c r="L8">
        <v>27.02</v>
      </c>
      <c r="M8">
        <v>1.0461939520333681</v>
      </c>
      <c r="O8">
        <v>19</v>
      </c>
      <c r="P8">
        <v>11</v>
      </c>
    </row>
    <row r="9" spans="1:16" x14ac:dyDescent="0.3">
      <c r="A9" s="2" t="s">
        <v>42</v>
      </c>
      <c r="B9">
        <v>621</v>
      </c>
      <c r="C9">
        <f t="shared" si="0"/>
        <v>6.3785784260367906E-2</v>
      </c>
      <c r="D9">
        <f t="shared" si="1"/>
        <v>5.089898375749153E-2</v>
      </c>
      <c r="E9">
        <f t="shared" si="2"/>
        <v>19</v>
      </c>
      <c r="F9">
        <v>8.345264880343628E-2</v>
      </c>
      <c r="H9">
        <v>0.82032087009396704</v>
      </c>
      <c r="I9">
        <f t="shared" si="3"/>
        <v>11</v>
      </c>
      <c r="L9" s="2" t="s">
        <v>42</v>
      </c>
      <c r="M9">
        <v>1.3242961418143901E-2</v>
      </c>
      <c r="O9">
        <v>7</v>
      </c>
      <c r="P9">
        <v>8</v>
      </c>
    </row>
    <row r="10" spans="1:16" x14ac:dyDescent="0.3">
      <c r="A10">
        <v>27.22</v>
      </c>
      <c r="B10">
        <v>9647</v>
      </c>
      <c r="C10">
        <f t="shared" si="0"/>
        <v>1.0462610210079459</v>
      </c>
      <c r="D10">
        <f t="shared" si="1"/>
        <v>0.83488230695735255</v>
      </c>
      <c r="E10">
        <f t="shared" si="2"/>
        <v>3</v>
      </c>
      <c r="F10">
        <v>1</v>
      </c>
      <c r="I10" t="e">
        <f t="shared" si="3"/>
        <v>#N/A</v>
      </c>
      <c r="L10">
        <v>27.22</v>
      </c>
      <c r="M10">
        <v>1.0461939520333681</v>
      </c>
      <c r="O10">
        <v>8</v>
      </c>
      <c r="P10">
        <v>9</v>
      </c>
    </row>
    <row r="11" spans="1:16" x14ac:dyDescent="0.3">
      <c r="A11">
        <v>27.32</v>
      </c>
      <c r="B11">
        <v>9647</v>
      </c>
      <c r="C11">
        <f t="shared" si="0"/>
        <v>1.0462610210079459</v>
      </c>
      <c r="D11">
        <f t="shared" si="1"/>
        <v>0.83488230695735255</v>
      </c>
      <c r="E11">
        <f t="shared" si="2"/>
        <v>3</v>
      </c>
      <c r="F11">
        <v>0.83452648803436291</v>
      </c>
      <c r="I11" t="e">
        <f t="shared" si="3"/>
        <v>#N/A</v>
      </c>
      <c r="L11">
        <v>27.32</v>
      </c>
      <c r="M11">
        <v>1.0461939520333681</v>
      </c>
      <c r="O11">
        <v>14</v>
      </c>
      <c r="P11">
        <v>10</v>
      </c>
    </row>
    <row r="12" spans="1:16" x14ac:dyDescent="0.3">
      <c r="A12">
        <v>43.01</v>
      </c>
      <c r="B12">
        <v>8817</v>
      </c>
      <c r="C12">
        <f t="shared" si="0"/>
        <v>0.95591596821595737</v>
      </c>
      <c r="D12">
        <f t="shared" si="1"/>
        <v>0.76278988968991579</v>
      </c>
      <c r="E12">
        <f t="shared" si="2"/>
        <v>7</v>
      </c>
      <c r="F12">
        <v>0.95581918592759252</v>
      </c>
      <c r="H12">
        <v>0.86601973454105197</v>
      </c>
      <c r="I12">
        <f t="shared" si="3"/>
        <v>8</v>
      </c>
      <c r="J12">
        <v>0.95599261099999999</v>
      </c>
      <c r="L12">
        <v>43.01</v>
      </c>
      <c r="M12">
        <v>0.87299270072992696</v>
      </c>
      <c r="O12">
        <v>15</v>
      </c>
      <c r="P12">
        <v>6</v>
      </c>
    </row>
    <row r="13" spans="1:16" x14ac:dyDescent="0.3">
      <c r="A13">
        <v>43.06</v>
      </c>
      <c r="B13">
        <v>8058</v>
      </c>
      <c r="C13">
        <f t="shared" si="0"/>
        <v>0.87329922716882546</v>
      </c>
      <c r="D13">
        <f t="shared" si="1"/>
        <v>0.69686441414053679</v>
      </c>
      <c r="E13">
        <f t="shared" si="2"/>
        <v>8</v>
      </c>
      <c r="F13">
        <v>0.91347923910820217</v>
      </c>
      <c r="H13">
        <v>0.84991581417163597</v>
      </c>
      <c r="I13">
        <f t="shared" si="3"/>
        <v>9</v>
      </c>
      <c r="J13">
        <v>0.95599261099999999</v>
      </c>
      <c r="L13">
        <v>43.06</v>
      </c>
      <c r="M13">
        <v>0.762043795620438</v>
      </c>
      <c r="O13">
        <v>12</v>
      </c>
      <c r="P13">
        <v>13</v>
      </c>
    </row>
    <row r="14" spans="1:16" x14ac:dyDescent="0.3">
      <c r="A14">
        <v>43.14</v>
      </c>
      <c r="B14">
        <v>496</v>
      </c>
      <c r="C14">
        <f t="shared" si="0"/>
        <v>5.0179601610972027E-2</v>
      </c>
      <c r="D14">
        <f t="shared" si="1"/>
        <v>4.0041692000347441E-2</v>
      </c>
      <c r="E14">
        <f t="shared" si="2"/>
        <v>20</v>
      </c>
      <c r="F14">
        <v>0.2802209040703621</v>
      </c>
      <c r="I14" t="e">
        <f t="shared" si="3"/>
        <v>#N/A</v>
      </c>
      <c r="L14">
        <v>43.14</v>
      </c>
      <c r="M14">
        <v>8.1334723670490102E-3</v>
      </c>
      <c r="O14">
        <v>9</v>
      </c>
      <c r="P14">
        <v>5</v>
      </c>
    </row>
    <row r="15" spans="1:16" x14ac:dyDescent="0.3">
      <c r="A15" s="2" t="s">
        <v>43</v>
      </c>
      <c r="B15">
        <v>1219</v>
      </c>
      <c r="C15">
        <f t="shared" si="0"/>
        <v>0.12887776205507784</v>
      </c>
      <c r="D15">
        <f t="shared" si="1"/>
        <v>0.10284026752366891</v>
      </c>
      <c r="E15">
        <f t="shared" si="2"/>
        <v>16</v>
      </c>
      <c r="F15">
        <v>8.7543464921251798E-2</v>
      </c>
      <c r="I15" t="e">
        <f t="shared" si="3"/>
        <v>#N/A</v>
      </c>
      <c r="L15" s="2" t="s">
        <v>43</v>
      </c>
      <c r="M15">
        <v>1.7101147028154327E-2</v>
      </c>
      <c r="O15">
        <v>11</v>
      </c>
      <c r="P15">
        <v>14</v>
      </c>
    </row>
    <row r="16" spans="1:16" x14ac:dyDescent="0.3">
      <c r="A16">
        <v>43.23</v>
      </c>
      <c r="B16">
        <v>9222</v>
      </c>
      <c r="C16">
        <f t="shared" si="0"/>
        <v>1</v>
      </c>
      <c r="D16">
        <f t="shared" si="1"/>
        <v>0.79796751498306273</v>
      </c>
      <c r="E16">
        <f t="shared" si="2"/>
        <v>6</v>
      </c>
      <c r="F16">
        <v>0.95581918592759252</v>
      </c>
      <c r="I16" t="e">
        <f t="shared" si="3"/>
        <v>#N/A</v>
      </c>
      <c r="L16">
        <v>43.23</v>
      </c>
      <c r="M16">
        <v>1</v>
      </c>
      <c r="O16">
        <v>3</v>
      </c>
      <c r="P16">
        <v>4</v>
      </c>
    </row>
    <row r="17" spans="1:17" x14ac:dyDescent="0.3">
      <c r="A17">
        <v>45.02</v>
      </c>
      <c r="B17">
        <v>2618</v>
      </c>
      <c r="C17">
        <f t="shared" si="0"/>
        <v>0.2811581582671166</v>
      </c>
      <c r="D17">
        <f t="shared" si="1"/>
        <v>0.22435507686962566</v>
      </c>
      <c r="E17">
        <f t="shared" si="2"/>
        <v>14</v>
      </c>
      <c r="F17">
        <v>0.23317651871548375</v>
      </c>
      <c r="H17">
        <v>0.838500683862338</v>
      </c>
      <c r="I17">
        <f t="shared" si="3"/>
        <v>10</v>
      </c>
      <c r="J17">
        <v>0.44398565699999998</v>
      </c>
      <c r="L17">
        <v>45.02</v>
      </c>
      <c r="M17">
        <v>7.153284671532846E-2</v>
      </c>
      <c r="P17">
        <f>CORREL(O2:O16,P2:P16)</f>
        <v>0.4749287660272431</v>
      </c>
    </row>
    <row r="18" spans="1:17" x14ac:dyDescent="0.3">
      <c r="A18">
        <v>45.04</v>
      </c>
      <c r="B18">
        <v>1670</v>
      </c>
      <c r="C18">
        <f t="shared" si="0"/>
        <v>0.17796886905409817</v>
      </c>
      <c r="D18">
        <f t="shared" si="1"/>
        <v>0.14201337618344481</v>
      </c>
      <c r="E18">
        <f t="shared" si="2"/>
        <v>15</v>
      </c>
      <c r="F18">
        <v>0.1163837185518511</v>
      </c>
      <c r="H18">
        <v>0.88750585980083896</v>
      </c>
      <c r="I18">
        <f t="shared" si="3"/>
        <v>6</v>
      </c>
      <c r="L18">
        <v>45.04</v>
      </c>
      <c r="M18">
        <v>2.8571428571428571E-2</v>
      </c>
      <c r="N18" s="7"/>
      <c r="O18" s="7"/>
      <c r="P18" s="7"/>
      <c r="Q18" s="7"/>
    </row>
    <row r="19" spans="1:17" x14ac:dyDescent="0.3">
      <c r="A19">
        <v>45.32</v>
      </c>
      <c r="B19">
        <v>5882</v>
      </c>
      <c r="C19">
        <f t="shared" si="0"/>
        <v>0.63644279960814198</v>
      </c>
      <c r="D19">
        <f t="shared" si="1"/>
        <v>0.50786067923217237</v>
      </c>
      <c r="E19">
        <f t="shared" si="2"/>
        <v>10</v>
      </c>
      <c r="F19">
        <v>0.60769073430149323</v>
      </c>
      <c r="I19" t="e">
        <f t="shared" si="3"/>
        <v>#N/A</v>
      </c>
      <c r="L19">
        <v>45.32</v>
      </c>
      <c r="M19">
        <v>0.32085505735140768</v>
      </c>
      <c r="N19" s="7"/>
      <c r="O19" s="7"/>
      <c r="P19" s="7"/>
      <c r="Q19" s="7"/>
    </row>
    <row r="20" spans="1:17" x14ac:dyDescent="0.3">
      <c r="A20" t="s">
        <v>44</v>
      </c>
      <c r="B20">
        <v>4294</v>
      </c>
      <c r="C20">
        <f t="shared" si="0"/>
        <v>0.46358985523021662</v>
      </c>
      <c r="D20">
        <f t="shared" si="1"/>
        <v>0.36992964474941376</v>
      </c>
      <c r="E20">
        <f t="shared" si="2"/>
        <v>12</v>
      </c>
      <c r="F20">
        <v>0.55491920638167325</v>
      </c>
      <c r="H20">
        <v>0.77695769955664196</v>
      </c>
      <c r="I20">
        <f t="shared" si="3"/>
        <v>13</v>
      </c>
      <c r="L20" t="s">
        <v>44</v>
      </c>
      <c r="M20">
        <v>0.23263816475495305</v>
      </c>
      <c r="N20" s="7"/>
      <c r="O20" s="7"/>
      <c r="P20" s="7"/>
      <c r="Q20" s="7"/>
    </row>
    <row r="21" spans="1:17" x14ac:dyDescent="0.3">
      <c r="A21" t="s">
        <v>45</v>
      </c>
      <c r="B21">
        <v>6436</v>
      </c>
      <c r="C21">
        <f t="shared" si="0"/>
        <v>0.69674540111026451</v>
      </c>
      <c r="D21">
        <f t="shared" si="1"/>
        <v>0.55598019629983497</v>
      </c>
      <c r="E21">
        <f t="shared" si="2"/>
        <v>9</v>
      </c>
      <c r="F21">
        <v>0.7285743505829414</v>
      </c>
      <c r="H21">
        <v>0.89751910207488494</v>
      </c>
      <c r="I21">
        <f t="shared" si="3"/>
        <v>5</v>
      </c>
      <c r="J21">
        <v>0.63707486700000004</v>
      </c>
      <c r="L21" t="s">
        <v>45</v>
      </c>
      <c r="M21">
        <v>0.40323253388946823</v>
      </c>
      <c r="N21" s="7"/>
      <c r="O21" s="7"/>
      <c r="P21" s="7"/>
      <c r="Q21" s="7"/>
    </row>
    <row r="22" spans="1:17" x14ac:dyDescent="0.3">
      <c r="A22" t="s">
        <v>46</v>
      </c>
      <c r="B22">
        <v>4698</v>
      </c>
      <c r="C22">
        <f t="shared" si="0"/>
        <v>0.50756503755306415</v>
      </c>
      <c r="D22">
        <f t="shared" si="1"/>
        <v>0.4050204117085035</v>
      </c>
      <c r="E22">
        <f t="shared" si="2"/>
        <v>11</v>
      </c>
      <c r="F22">
        <v>0.79750460216813257</v>
      </c>
      <c r="H22">
        <v>0.75733322010822102</v>
      </c>
      <c r="I22">
        <f t="shared" si="3"/>
        <v>14</v>
      </c>
      <c r="J22">
        <v>0.44398565699999998</v>
      </c>
      <c r="L22" t="s">
        <v>46</v>
      </c>
      <c r="M22">
        <v>0.26704900938477577</v>
      </c>
      <c r="N22" s="7"/>
      <c r="O22" s="7"/>
      <c r="P22" s="7"/>
      <c r="Q22" s="7"/>
    </row>
    <row r="23" spans="1:17" x14ac:dyDescent="0.3">
      <c r="A23" t="s">
        <v>47</v>
      </c>
      <c r="B23">
        <v>9647</v>
      </c>
      <c r="C23">
        <f t="shared" si="0"/>
        <v>1.0462610210079459</v>
      </c>
      <c r="D23">
        <f t="shared" si="1"/>
        <v>0.83488230695735255</v>
      </c>
      <c r="E23">
        <f t="shared" si="2"/>
        <v>3</v>
      </c>
      <c r="F23">
        <v>0.95581918592759252</v>
      </c>
      <c r="H23">
        <v>0.92447440853271401</v>
      </c>
      <c r="I23">
        <f t="shared" si="3"/>
        <v>4</v>
      </c>
      <c r="J23">
        <v>0.48592850199999998</v>
      </c>
      <c r="L23" t="s">
        <v>47</v>
      </c>
      <c r="M23">
        <v>1</v>
      </c>
      <c r="N23" s="7"/>
      <c r="O23" s="7"/>
      <c r="P23" s="7"/>
      <c r="Q23" s="7"/>
    </row>
    <row r="24" spans="1:17" x14ac:dyDescent="0.3">
      <c r="A24" t="s">
        <v>48</v>
      </c>
      <c r="B24">
        <v>35</v>
      </c>
      <c r="N24" s="7"/>
      <c r="O24" s="7"/>
      <c r="P24" s="7"/>
      <c r="Q24" s="7"/>
    </row>
    <row r="25" spans="1:17" x14ac:dyDescent="0.3">
      <c r="A25" t="s">
        <v>49</v>
      </c>
      <c r="B25">
        <v>9222</v>
      </c>
      <c r="M25" s="7"/>
      <c r="N25" s="7"/>
      <c r="O25" s="7"/>
      <c r="P25" s="7"/>
      <c r="Q25" s="7"/>
    </row>
    <row r="26" spans="1:17" x14ac:dyDescent="0.3">
      <c r="M26" s="7"/>
      <c r="N26" s="7"/>
      <c r="O26" s="7"/>
      <c r="P26" s="7"/>
    </row>
    <row r="27" spans="1:17" x14ac:dyDescent="0.3">
      <c r="A27" t="s">
        <v>50</v>
      </c>
      <c r="I27" t="s">
        <v>193</v>
      </c>
      <c r="M27" s="7"/>
      <c r="N27" s="7"/>
      <c r="O27" s="7"/>
      <c r="P27" s="7"/>
    </row>
    <row r="28" spans="1:17" x14ac:dyDescent="0.3">
      <c r="A28" t="s">
        <v>41</v>
      </c>
      <c r="D28">
        <v>1.2531838467399585</v>
      </c>
      <c r="H28">
        <v>0.91366099794430944</v>
      </c>
      <c r="I28">
        <v>1</v>
      </c>
      <c r="M28" s="7" t="s">
        <v>41</v>
      </c>
      <c r="N28">
        <v>1</v>
      </c>
      <c r="O28" s="7"/>
      <c r="P28" s="7"/>
    </row>
    <row r="29" spans="1:17" x14ac:dyDescent="0.3">
      <c r="A29" s="4">
        <v>14.53</v>
      </c>
      <c r="D29">
        <v>9.7529117230869711E-2</v>
      </c>
      <c r="F29">
        <f t="shared" ref="F29:F38" si="4">RANK(D29,$D$29:$D$38)</f>
        <v>8</v>
      </c>
      <c r="H29">
        <v>7.6247430386843576E-2</v>
      </c>
      <c r="I29">
        <v>0.93063332116473196</v>
      </c>
      <c r="J29">
        <f t="shared" ref="J29:J38" si="5">RANK(I29,$I$29:$I$38)</f>
        <v>1</v>
      </c>
      <c r="M29" s="9">
        <v>14.53</v>
      </c>
      <c r="N29">
        <v>1.5223017649999999</v>
      </c>
      <c r="O29" s="7"/>
      <c r="P29" s="7"/>
    </row>
    <row r="30" spans="1:17" x14ac:dyDescent="0.3">
      <c r="A30" s="3">
        <v>18.14</v>
      </c>
      <c r="D30">
        <v>-2.0681397627081745E-3</v>
      </c>
      <c r="F30">
        <f t="shared" si="4"/>
        <v>10</v>
      </c>
      <c r="H30">
        <v>1.2147262193982433E-2</v>
      </c>
      <c r="I30">
        <v>0.87602487679179097</v>
      </c>
      <c r="J30">
        <f t="shared" si="5"/>
        <v>5</v>
      </c>
      <c r="M30" s="9">
        <v>18.14</v>
      </c>
      <c r="N30">
        <v>0.91340070299999998</v>
      </c>
      <c r="O30" s="7"/>
      <c r="P30" s="7"/>
    </row>
    <row r="31" spans="1:17" x14ac:dyDescent="0.3">
      <c r="A31" s="6" t="s">
        <v>42</v>
      </c>
      <c r="D31">
        <v>6.3785784260367906E-2</v>
      </c>
      <c r="F31">
        <f t="shared" si="4"/>
        <v>9</v>
      </c>
      <c r="H31">
        <v>7.6247430386843576E-2</v>
      </c>
      <c r="I31">
        <v>0.82032087009396704</v>
      </c>
      <c r="J31">
        <f t="shared" si="5"/>
        <v>9</v>
      </c>
      <c r="M31" s="10" t="s">
        <v>42</v>
      </c>
      <c r="N31">
        <v>1.211584193</v>
      </c>
      <c r="O31" s="7"/>
      <c r="P31" s="7"/>
    </row>
    <row r="32" spans="1:17" x14ac:dyDescent="0.3">
      <c r="A32">
        <v>43.01</v>
      </c>
      <c r="D32">
        <v>0.95591596821595737</v>
      </c>
      <c r="F32">
        <f t="shared" si="4"/>
        <v>2</v>
      </c>
      <c r="H32">
        <v>0.87329471126892166</v>
      </c>
      <c r="I32">
        <v>0.86601973454105197</v>
      </c>
      <c r="J32">
        <f t="shared" si="5"/>
        <v>6</v>
      </c>
      <c r="M32" s="7">
        <v>43.01</v>
      </c>
      <c r="N32">
        <v>1.487108946</v>
      </c>
      <c r="O32" s="7"/>
      <c r="P32" s="7"/>
    </row>
    <row r="33" spans="1:17" x14ac:dyDescent="0.3">
      <c r="A33">
        <v>43.06</v>
      </c>
      <c r="D33">
        <v>0.87329922716882546</v>
      </c>
      <c r="F33">
        <f t="shared" si="4"/>
        <v>3</v>
      </c>
      <c r="H33">
        <v>0.83461035320500843</v>
      </c>
      <c r="I33">
        <v>0.84991581417163597</v>
      </c>
      <c r="J33">
        <f t="shared" si="5"/>
        <v>7</v>
      </c>
      <c r="M33" s="7">
        <v>43.06</v>
      </c>
      <c r="N33">
        <v>1.6122893490000001</v>
      </c>
      <c r="O33" s="7"/>
      <c r="P33" s="7"/>
    </row>
    <row r="34" spans="1:17" x14ac:dyDescent="0.3">
      <c r="A34" s="4">
        <v>45.02</v>
      </c>
      <c r="D34">
        <v>0.2811581582671166</v>
      </c>
      <c r="F34">
        <f t="shared" si="4"/>
        <v>6</v>
      </c>
      <c r="H34">
        <v>0.21304429078676884</v>
      </c>
      <c r="I34">
        <v>0.838500683862338</v>
      </c>
      <c r="J34">
        <f t="shared" si="5"/>
        <v>8</v>
      </c>
      <c r="M34" s="9">
        <v>45.02</v>
      </c>
      <c r="N34">
        <v>1.564398146</v>
      </c>
      <c r="O34" s="7"/>
      <c r="P34" s="7"/>
    </row>
    <row r="35" spans="1:17" x14ac:dyDescent="0.3">
      <c r="A35" s="4">
        <v>45.04</v>
      </c>
      <c r="D35">
        <v>0.17796886905409817</v>
      </c>
      <c r="F35">
        <f t="shared" si="4"/>
        <v>7</v>
      </c>
      <c r="H35">
        <v>0.10633526443655392</v>
      </c>
      <c r="I35">
        <v>0.88750585980083896</v>
      </c>
      <c r="J35">
        <f t="shared" si="5"/>
        <v>4</v>
      </c>
      <c r="L35" s="7"/>
      <c r="M35" s="9">
        <v>45.04</v>
      </c>
      <c r="N35">
        <v>1.4526231629999999</v>
      </c>
      <c r="O35" s="7"/>
      <c r="P35" s="7"/>
    </row>
    <row r="36" spans="1:17" x14ac:dyDescent="0.3">
      <c r="A36" s="3" t="s">
        <v>44</v>
      </c>
      <c r="D36">
        <v>0.46358985523021662</v>
      </c>
      <c r="F36">
        <f t="shared" si="4"/>
        <v>5</v>
      </c>
      <c r="H36">
        <v>0.50700803588114374</v>
      </c>
      <c r="I36">
        <v>0.77695769955664196</v>
      </c>
      <c r="J36">
        <f t="shared" si="5"/>
        <v>10</v>
      </c>
      <c r="L36" s="7"/>
      <c r="M36" s="9" t="s">
        <v>44</v>
      </c>
      <c r="N36">
        <v>1.137894738</v>
      </c>
      <c r="O36" s="7"/>
      <c r="P36" s="7"/>
      <c r="Q36" s="7"/>
    </row>
    <row r="37" spans="1:17" x14ac:dyDescent="0.3">
      <c r="A37" s="4" t="s">
        <v>45</v>
      </c>
      <c r="D37">
        <v>0.69674540111026451</v>
      </c>
      <c r="F37">
        <f t="shared" si="4"/>
        <v>4</v>
      </c>
      <c r="H37">
        <v>0.66566996823023739</v>
      </c>
      <c r="I37">
        <v>0.89751910207488494</v>
      </c>
      <c r="J37">
        <f t="shared" si="5"/>
        <v>3</v>
      </c>
      <c r="L37" s="7"/>
      <c r="M37" s="9" t="s">
        <v>45</v>
      </c>
      <c r="N37">
        <v>1.5500899269999999</v>
      </c>
      <c r="O37" s="7"/>
      <c r="P37" s="7"/>
      <c r="Q37" s="7"/>
    </row>
    <row r="38" spans="1:17" x14ac:dyDescent="0.3">
      <c r="A38" s="5" t="s">
        <v>47</v>
      </c>
      <c r="D38">
        <v>1.0462610210079459</v>
      </c>
      <c r="F38">
        <f t="shared" si="4"/>
        <v>1</v>
      </c>
      <c r="H38">
        <v>0.87329471126892166</v>
      </c>
      <c r="I38">
        <v>0.92447440853271401</v>
      </c>
      <c r="J38">
        <f t="shared" si="5"/>
        <v>2</v>
      </c>
      <c r="L38" s="7"/>
      <c r="M38" s="7" t="s">
        <v>47</v>
      </c>
      <c r="N38">
        <v>1.02021626</v>
      </c>
      <c r="O38" s="7"/>
      <c r="P38" s="7"/>
      <c r="Q38" s="7"/>
    </row>
    <row r="39" spans="1:17" x14ac:dyDescent="0.3">
      <c r="I39">
        <f>CORREL(D28:D38,I28:I38)</f>
        <v>0.44241179778987688</v>
      </c>
      <c r="J39">
        <f>CORREL(F29:F38,J29:J38)</f>
        <v>0.11515151515151514</v>
      </c>
      <c r="L39" s="7"/>
      <c r="M39" s="7"/>
      <c r="N39" s="7"/>
      <c r="O39" s="7"/>
      <c r="P39" s="7"/>
      <c r="Q39" s="7"/>
    </row>
    <row r="40" spans="1:17" x14ac:dyDescent="0.3">
      <c r="L40" s="7"/>
      <c r="M40" s="7"/>
      <c r="N40" s="7"/>
      <c r="O40" s="7"/>
      <c r="P40" s="7"/>
      <c r="Q40" s="7"/>
    </row>
    <row r="41" spans="1:17" x14ac:dyDescent="0.3">
      <c r="I41" s="7"/>
      <c r="L41" s="7"/>
      <c r="M41" s="7"/>
      <c r="N41" s="7"/>
      <c r="O41" s="7"/>
      <c r="P41" s="7"/>
      <c r="Q41" s="7"/>
    </row>
    <row r="42" spans="1:17" x14ac:dyDescent="0.3">
      <c r="I42" s="7"/>
      <c r="L42" s="7"/>
      <c r="M42" s="7"/>
      <c r="N42" s="7"/>
      <c r="O42" s="7"/>
      <c r="P42" s="7"/>
      <c r="Q42" s="7"/>
    </row>
    <row r="43" spans="1:17" x14ac:dyDescent="0.3">
      <c r="L43" s="7"/>
      <c r="M43" s="7"/>
      <c r="N43" s="7"/>
      <c r="O43" s="7"/>
      <c r="P43" s="7"/>
      <c r="Q43" s="7"/>
    </row>
    <row r="44" spans="1:17" x14ac:dyDescent="0.3">
      <c r="L44" s="7"/>
      <c r="M44" s="7"/>
      <c r="N44" s="7"/>
      <c r="O44" s="7"/>
      <c r="P44" s="7"/>
      <c r="Q44" s="7"/>
    </row>
    <row r="45" spans="1:17" x14ac:dyDescent="0.3">
      <c r="L45" s="7"/>
      <c r="M45" s="7"/>
      <c r="N45" s="7"/>
      <c r="O45" s="7"/>
      <c r="P45" s="7"/>
      <c r="Q45" s="7"/>
    </row>
    <row r="46" spans="1:17" x14ac:dyDescent="0.3">
      <c r="L46" s="7"/>
      <c r="M46" s="7"/>
      <c r="N46" s="7"/>
      <c r="O46" s="7"/>
      <c r="P46" s="7"/>
      <c r="Q46" s="7"/>
    </row>
    <row r="47" spans="1:17" x14ac:dyDescent="0.3">
      <c r="L47" s="7"/>
      <c r="M47" s="7"/>
      <c r="N47" s="7"/>
      <c r="O47" s="7"/>
      <c r="P47" s="7"/>
      <c r="Q47" s="7"/>
    </row>
    <row r="48" spans="1:17" x14ac:dyDescent="0.3">
      <c r="L48" s="7"/>
      <c r="M48" s="7"/>
      <c r="N48" s="7"/>
      <c r="O48" s="7"/>
      <c r="P48" s="7"/>
      <c r="Q48" s="7"/>
    </row>
    <row r="49" spans="12:17" x14ac:dyDescent="0.3">
      <c r="L49" s="7"/>
      <c r="M49" s="7"/>
      <c r="N49" s="7"/>
      <c r="O49" s="7"/>
      <c r="P49" s="7"/>
      <c r="Q49" s="7"/>
    </row>
    <row r="50" spans="12:17" x14ac:dyDescent="0.3">
      <c r="M50" s="7"/>
      <c r="N50" s="7"/>
      <c r="O50" s="7"/>
      <c r="P50" s="7"/>
      <c r="Q50" s="7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43"/>
  <sheetViews>
    <sheetView tabSelected="1" workbookViewId="0">
      <selection activeCell="D24" activeCellId="1" sqref="A24 D24"/>
    </sheetView>
  </sheetViews>
  <sheetFormatPr defaultRowHeight="14.4" x14ac:dyDescent="0.3"/>
  <sheetData>
    <row r="1" spans="1:25" x14ac:dyDescent="0.3">
      <c r="B1" t="s">
        <v>17</v>
      </c>
      <c r="E1" t="s">
        <v>194</v>
      </c>
      <c r="F1" t="s">
        <v>51</v>
      </c>
      <c r="I1" t="s">
        <v>195</v>
      </c>
      <c r="N1" t="s">
        <v>17</v>
      </c>
      <c r="Q1" t="s">
        <v>194</v>
      </c>
      <c r="R1" t="s">
        <v>51</v>
      </c>
      <c r="U1" t="s">
        <v>195</v>
      </c>
    </row>
    <row r="2" spans="1:25" x14ac:dyDescent="0.3">
      <c r="A2" t="s">
        <v>41</v>
      </c>
      <c r="B2">
        <v>11548</v>
      </c>
      <c r="C2">
        <f>(B2-35)/(9222-35)</f>
        <v>1.2531838467399585</v>
      </c>
      <c r="D2">
        <f>C2/$C$2</f>
        <v>1</v>
      </c>
      <c r="E2">
        <f>RANK(D2,$D$2:$D$16)</f>
        <v>1</v>
      </c>
      <c r="F2">
        <v>1</v>
      </c>
      <c r="G2">
        <f>RANK(F2,$F$2:$F$16)</f>
        <v>1</v>
      </c>
      <c r="H2">
        <v>1</v>
      </c>
      <c r="I2">
        <f t="shared" ref="I2:I16" si="0">RANK(H2,$H$2:$H$16)</f>
        <v>1</v>
      </c>
      <c r="J2">
        <v>1</v>
      </c>
      <c r="K2">
        <f>RANK(J2,$J$2:$J$16)</f>
        <v>2</v>
      </c>
      <c r="M2" t="s">
        <v>41</v>
      </c>
      <c r="N2">
        <v>11548</v>
      </c>
      <c r="O2">
        <v>1.2531838467399585</v>
      </c>
      <c r="P2">
        <v>1</v>
      </c>
      <c r="Q2">
        <f>RANK(P2,$P$2:$P$10)</f>
        <v>1</v>
      </c>
      <c r="R2">
        <v>1</v>
      </c>
      <c r="S2">
        <f>RANK(R2,$R$2:$R$10)</f>
        <v>1</v>
      </c>
      <c r="T2">
        <v>1</v>
      </c>
      <c r="U2">
        <v>1</v>
      </c>
      <c r="V2">
        <v>1</v>
      </c>
      <c r="W2">
        <v>2</v>
      </c>
    </row>
    <row r="3" spans="1:25" x14ac:dyDescent="0.3">
      <c r="A3">
        <v>14.53</v>
      </c>
      <c r="B3">
        <v>931</v>
      </c>
      <c r="C3">
        <f t="shared" ref="C3:C16" si="1">(B3-35)/(9222-35)</f>
        <v>9.7529117230869711E-2</v>
      </c>
      <c r="D3">
        <f t="shared" ref="D3:D16" si="2">C3/$C$2</f>
        <v>7.7825067315208898E-2</v>
      </c>
      <c r="E3">
        <f t="shared" ref="E3:E16" si="3">RANK(D3,$D$2:$D$16)</f>
        <v>13</v>
      </c>
      <c r="F3">
        <v>8.3452648803436294E-2</v>
      </c>
      <c r="G3">
        <f t="shared" ref="G3:G16" si="4">RANK(F3,$F$2:$F$16)</f>
        <v>13</v>
      </c>
      <c r="H3">
        <v>0.93063332116473196</v>
      </c>
      <c r="I3">
        <f t="shared" si="0"/>
        <v>3</v>
      </c>
      <c r="J3">
        <v>0.58209279599999997</v>
      </c>
      <c r="K3">
        <f t="shared" ref="K3:K16" si="5">RANK(J3,$J$2:$J$16)</f>
        <v>6</v>
      </c>
      <c r="M3">
        <v>14.53</v>
      </c>
      <c r="N3">
        <v>931</v>
      </c>
      <c r="O3">
        <v>9.7529117230869711E-2</v>
      </c>
      <c r="P3">
        <v>7.7825067315208898E-2</v>
      </c>
      <c r="Q3">
        <f t="shared" ref="Q3:Q10" si="6">RANK(P3,$P$2:$P$10)</f>
        <v>9</v>
      </c>
      <c r="R3">
        <v>8.3452648803436294E-2</v>
      </c>
      <c r="S3">
        <f t="shared" ref="S3:S10" si="7">RANK(R3,$R$2:$R$10)</f>
        <v>9</v>
      </c>
      <c r="T3">
        <v>0.93063332116473196</v>
      </c>
      <c r="U3">
        <v>3</v>
      </c>
      <c r="V3">
        <v>0.58209279599999997</v>
      </c>
      <c r="W3">
        <v>6</v>
      </c>
    </row>
    <row r="4" spans="1:25" x14ac:dyDescent="0.3">
      <c r="A4">
        <v>18.059999999999999</v>
      </c>
      <c r="B4">
        <v>973</v>
      </c>
      <c r="C4">
        <f t="shared" si="1"/>
        <v>0.10210079460106672</v>
      </c>
      <c r="D4">
        <f t="shared" si="2"/>
        <v>8.1473117345609317E-2</v>
      </c>
      <c r="E4">
        <f t="shared" si="3"/>
        <v>12</v>
      </c>
      <c r="F4">
        <v>0.10104315811004297</v>
      </c>
      <c r="G4">
        <f t="shared" si="4"/>
        <v>11</v>
      </c>
      <c r="H4">
        <v>0.754701716912202</v>
      </c>
      <c r="I4">
        <f t="shared" si="0"/>
        <v>15</v>
      </c>
      <c r="M4">
        <v>27.02</v>
      </c>
      <c r="N4">
        <v>11040</v>
      </c>
      <c r="O4">
        <v>1.1978883204528137</v>
      </c>
      <c r="P4">
        <v>0.95587596629896643</v>
      </c>
      <c r="Q4">
        <f t="shared" si="6"/>
        <v>2</v>
      </c>
      <c r="R4">
        <v>0.95581918592759252</v>
      </c>
      <c r="S4">
        <f t="shared" si="7"/>
        <v>2</v>
      </c>
      <c r="T4">
        <v>0.93493380431279205</v>
      </c>
      <c r="U4">
        <v>2</v>
      </c>
      <c r="V4">
        <v>1.144735412</v>
      </c>
      <c r="W4">
        <v>1</v>
      </c>
    </row>
    <row r="5" spans="1:25" x14ac:dyDescent="0.3">
      <c r="A5">
        <v>18.14</v>
      </c>
      <c r="B5">
        <v>16</v>
      </c>
      <c r="C5">
        <f t="shared" si="1"/>
        <v>-2.0681397627081745E-3</v>
      </c>
      <c r="D5">
        <f t="shared" si="2"/>
        <v>-1.6503083470859028E-3</v>
      </c>
      <c r="E5">
        <f t="shared" si="3"/>
        <v>15</v>
      </c>
      <c r="F5">
        <v>1.329515238290039E-2</v>
      </c>
      <c r="G5">
        <f t="shared" si="4"/>
        <v>15</v>
      </c>
      <c r="H5">
        <v>0.87602487679179097</v>
      </c>
      <c r="I5">
        <f t="shared" si="0"/>
        <v>7</v>
      </c>
      <c r="M5">
        <v>43.01</v>
      </c>
      <c r="N5">
        <v>8817</v>
      </c>
      <c r="O5">
        <v>0.95591596821595737</v>
      </c>
      <c r="P5">
        <v>0.76278988968991579</v>
      </c>
      <c r="Q5">
        <f t="shared" si="6"/>
        <v>4</v>
      </c>
      <c r="R5">
        <v>0.95581918592759252</v>
      </c>
      <c r="S5">
        <f t="shared" si="7"/>
        <v>2</v>
      </c>
      <c r="T5">
        <v>0.86601973454105197</v>
      </c>
      <c r="U5">
        <v>8</v>
      </c>
      <c r="V5">
        <v>0.95599261099999999</v>
      </c>
      <c r="W5">
        <v>3</v>
      </c>
    </row>
    <row r="6" spans="1:25" x14ac:dyDescent="0.3">
      <c r="A6">
        <v>24.32</v>
      </c>
      <c r="B6">
        <v>3429</v>
      </c>
      <c r="C6">
        <f t="shared" si="1"/>
        <v>0.36943507129639708</v>
      </c>
      <c r="D6">
        <f t="shared" si="2"/>
        <v>0.29479718578997655</v>
      </c>
      <c r="E6">
        <f t="shared" si="3"/>
        <v>9</v>
      </c>
      <c r="F6">
        <v>9.1838821844958063E-2</v>
      </c>
      <c r="G6">
        <f t="shared" si="4"/>
        <v>12</v>
      </c>
      <c r="H6">
        <v>0.77778795972631798</v>
      </c>
      <c r="I6">
        <f t="shared" si="0"/>
        <v>12</v>
      </c>
      <c r="M6">
        <v>43.06</v>
      </c>
      <c r="N6">
        <v>8058</v>
      </c>
      <c r="O6">
        <v>0.87329922716882546</v>
      </c>
      <c r="P6">
        <v>0.69686441414053679</v>
      </c>
      <c r="Q6">
        <f t="shared" si="6"/>
        <v>5</v>
      </c>
      <c r="R6">
        <v>0.91347923910820217</v>
      </c>
      <c r="S6">
        <f t="shared" si="7"/>
        <v>5</v>
      </c>
      <c r="T6">
        <v>0.84991581417163597</v>
      </c>
      <c r="U6">
        <v>9</v>
      </c>
      <c r="V6">
        <v>0.95599261099999999</v>
      </c>
      <c r="W6">
        <v>3</v>
      </c>
    </row>
    <row r="7" spans="1:25" x14ac:dyDescent="0.3">
      <c r="A7">
        <v>27.02</v>
      </c>
      <c r="B7">
        <v>11040</v>
      </c>
      <c r="C7">
        <f t="shared" si="1"/>
        <v>1.1978883204528137</v>
      </c>
      <c r="D7">
        <f t="shared" si="2"/>
        <v>0.95587596629896643</v>
      </c>
      <c r="E7">
        <f t="shared" si="3"/>
        <v>2</v>
      </c>
      <c r="F7">
        <v>0.95581918592759252</v>
      </c>
      <c r="G7">
        <f t="shared" si="4"/>
        <v>2</v>
      </c>
      <c r="H7">
        <v>0.93493380431279205</v>
      </c>
      <c r="I7">
        <f t="shared" si="0"/>
        <v>2</v>
      </c>
      <c r="J7">
        <v>1.144735412</v>
      </c>
      <c r="K7">
        <f t="shared" si="5"/>
        <v>1</v>
      </c>
      <c r="M7">
        <v>45.02</v>
      </c>
      <c r="N7">
        <v>2618</v>
      </c>
      <c r="O7">
        <v>0.2811581582671166</v>
      </c>
      <c r="P7">
        <v>0.22435507686962566</v>
      </c>
      <c r="Q7">
        <f t="shared" si="6"/>
        <v>8</v>
      </c>
      <c r="R7">
        <v>0.23317651871548375</v>
      </c>
      <c r="S7">
        <f t="shared" si="7"/>
        <v>8</v>
      </c>
      <c r="T7">
        <v>0.838500683862338</v>
      </c>
      <c r="U7">
        <v>10</v>
      </c>
      <c r="V7">
        <v>0.44398565699999998</v>
      </c>
      <c r="W7">
        <v>8</v>
      </c>
    </row>
    <row r="8" spans="1:25" x14ac:dyDescent="0.3">
      <c r="A8" s="2" t="s">
        <v>42</v>
      </c>
      <c r="B8">
        <v>621</v>
      </c>
      <c r="C8">
        <f t="shared" si="1"/>
        <v>6.3785784260367906E-2</v>
      </c>
      <c r="D8">
        <f t="shared" si="2"/>
        <v>5.089898375749153E-2</v>
      </c>
      <c r="E8">
        <f t="shared" si="3"/>
        <v>14</v>
      </c>
      <c r="F8">
        <v>8.345264880343628E-2</v>
      </c>
      <c r="G8">
        <f t="shared" si="4"/>
        <v>14</v>
      </c>
      <c r="H8">
        <v>0.82032087009396704</v>
      </c>
      <c r="I8">
        <f t="shared" si="0"/>
        <v>11</v>
      </c>
      <c r="M8" t="s">
        <v>45</v>
      </c>
      <c r="N8">
        <v>6436</v>
      </c>
      <c r="O8">
        <v>0.69674540111026451</v>
      </c>
      <c r="P8">
        <v>0.55598019629983497</v>
      </c>
      <c r="Q8">
        <f t="shared" si="6"/>
        <v>6</v>
      </c>
      <c r="R8">
        <v>0.7285743505829414</v>
      </c>
      <c r="S8">
        <f t="shared" si="7"/>
        <v>7</v>
      </c>
      <c r="T8">
        <v>0.89751910207488494</v>
      </c>
      <c r="U8">
        <v>5</v>
      </c>
      <c r="V8">
        <v>0.63707486700000004</v>
      </c>
      <c r="W8">
        <v>5</v>
      </c>
    </row>
    <row r="9" spans="1:25" x14ac:dyDescent="0.3">
      <c r="A9">
        <v>43.01</v>
      </c>
      <c r="B9">
        <v>8817</v>
      </c>
      <c r="C9">
        <f t="shared" si="1"/>
        <v>0.95591596821595737</v>
      </c>
      <c r="D9">
        <f t="shared" si="2"/>
        <v>0.76278988968991579</v>
      </c>
      <c r="E9">
        <f t="shared" si="3"/>
        <v>4</v>
      </c>
      <c r="F9">
        <v>0.95581918592759252</v>
      </c>
      <c r="G9">
        <f t="shared" si="4"/>
        <v>2</v>
      </c>
      <c r="H9">
        <v>0.86601973454105197</v>
      </c>
      <c r="I9">
        <f t="shared" si="0"/>
        <v>8</v>
      </c>
      <c r="J9">
        <v>0.95599261099999999</v>
      </c>
      <c r="K9">
        <f t="shared" si="5"/>
        <v>3</v>
      </c>
      <c r="M9" t="s">
        <v>46</v>
      </c>
      <c r="N9">
        <v>4698</v>
      </c>
      <c r="O9">
        <v>0.50756503755306415</v>
      </c>
      <c r="P9">
        <v>0.4050204117085035</v>
      </c>
      <c r="Q9">
        <f t="shared" si="6"/>
        <v>7</v>
      </c>
      <c r="R9">
        <v>0.79750460216813257</v>
      </c>
      <c r="S9">
        <f t="shared" si="7"/>
        <v>6</v>
      </c>
      <c r="T9">
        <v>0.75733322010822102</v>
      </c>
      <c r="U9">
        <v>14</v>
      </c>
      <c r="V9">
        <v>0.44398565699999998</v>
      </c>
      <c r="W9">
        <v>8</v>
      </c>
    </row>
    <row r="10" spans="1:25" x14ac:dyDescent="0.3">
      <c r="A10">
        <v>43.06</v>
      </c>
      <c r="B10">
        <v>8058</v>
      </c>
      <c r="C10">
        <f t="shared" si="1"/>
        <v>0.87329922716882546</v>
      </c>
      <c r="D10">
        <f t="shared" si="2"/>
        <v>0.69686441414053679</v>
      </c>
      <c r="E10">
        <f t="shared" si="3"/>
        <v>5</v>
      </c>
      <c r="F10">
        <v>0.91347923910820217</v>
      </c>
      <c r="G10">
        <f t="shared" si="4"/>
        <v>5</v>
      </c>
      <c r="H10">
        <v>0.84991581417163597</v>
      </c>
      <c r="I10">
        <f t="shared" si="0"/>
        <v>9</v>
      </c>
      <c r="J10">
        <v>0.95599261099999999</v>
      </c>
      <c r="K10">
        <f t="shared" si="5"/>
        <v>3</v>
      </c>
      <c r="M10" t="s">
        <v>47</v>
      </c>
      <c r="N10">
        <v>9647</v>
      </c>
      <c r="O10">
        <v>1.0462610210079459</v>
      </c>
      <c r="P10">
        <v>0.83488230695735255</v>
      </c>
      <c r="Q10">
        <f t="shared" si="6"/>
        <v>3</v>
      </c>
      <c r="R10">
        <v>0.95581918592759252</v>
      </c>
      <c r="S10">
        <f t="shared" si="7"/>
        <v>2</v>
      </c>
      <c r="T10">
        <v>0.92447440853271401</v>
      </c>
      <c r="U10">
        <v>4</v>
      </c>
      <c r="V10">
        <v>0.48592850199999998</v>
      </c>
      <c r="W10">
        <v>7</v>
      </c>
    </row>
    <row r="11" spans="1:25" x14ac:dyDescent="0.3">
      <c r="A11">
        <v>45.02</v>
      </c>
      <c r="B11">
        <v>2618</v>
      </c>
      <c r="C11">
        <f t="shared" si="1"/>
        <v>0.2811581582671166</v>
      </c>
      <c r="D11">
        <f t="shared" si="2"/>
        <v>0.22435507686962566</v>
      </c>
      <c r="E11">
        <f t="shared" si="3"/>
        <v>10</v>
      </c>
      <c r="F11">
        <v>0.23317651871548375</v>
      </c>
      <c r="G11">
        <f t="shared" si="4"/>
        <v>9</v>
      </c>
      <c r="H11">
        <v>0.838500683862338</v>
      </c>
      <c r="I11">
        <f t="shared" si="0"/>
        <v>10</v>
      </c>
      <c r="J11">
        <v>0.44398565699999998</v>
      </c>
      <c r="K11">
        <f t="shared" si="5"/>
        <v>8</v>
      </c>
      <c r="W11">
        <f>CORREL(W2:W10,Q2:Q10)</f>
        <v>0.71014083110323978</v>
      </c>
      <c r="X11">
        <f>CORREL(W2:W10,S2:S10)</f>
        <v>0.62191460649978125</v>
      </c>
      <c r="Y11">
        <f>CORREL(W2:W10,U2:U10)</f>
        <v>0.55714958731978126</v>
      </c>
    </row>
    <row r="12" spans="1:25" x14ac:dyDescent="0.3">
      <c r="A12">
        <v>45.04</v>
      </c>
      <c r="B12">
        <v>1670</v>
      </c>
      <c r="C12">
        <f t="shared" si="1"/>
        <v>0.17796886905409817</v>
      </c>
      <c r="D12">
        <f t="shared" si="2"/>
        <v>0.14201337618344481</v>
      </c>
      <c r="E12">
        <f t="shared" si="3"/>
        <v>11</v>
      </c>
      <c r="F12">
        <v>0.1163837185518511</v>
      </c>
      <c r="G12">
        <f t="shared" si="4"/>
        <v>10</v>
      </c>
      <c r="H12">
        <v>0.88750585980083896</v>
      </c>
      <c r="I12">
        <f t="shared" si="0"/>
        <v>6</v>
      </c>
    </row>
    <row r="13" spans="1:25" x14ac:dyDescent="0.3">
      <c r="A13" t="s">
        <v>44</v>
      </c>
      <c r="B13">
        <v>4294</v>
      </c>
      <c r="C13">
        <f t="shared" si="1"/>
        <v>0.46358985523021662</v>
      </c>
      <c r="D13">
        <f t="shared" si="2"/>
        <v>0.36992964474941376</v>
      </c>
      <c r="E13">
        <f t="shared" si="3"/>
        <v>8</v>
      </c>
      <c r="F13">
        <v>0.55491920638167325</v>
      </c>
      <c r="G13">
        <f t="shared" si="4"/>
        <v>8</v>
      </c>
      <c r="H13">
        <v>0.77695769955664196</v>
      </c>
      <c r="I13">
        <f t="shared" si="0"/>
        <v>13</v>
      </c>
    </row>
    <row r="14" spans="1:25" x14ac:dyDescent="0.3">
      <c r="A14" t="s">
        <v>45</v>
      </c>
      <c r="B14">
        <v>6436</v>
      </c>
      <c r="C14">
        <f t="shared" si="1"/>
        <v>0.69674540111026451</v>
      </c>
      <c r="D14">
        <f t="shared" si="2"/>
        <v>0.55598019629983497</v>
      </c>
      <c r="E14">
        <f t="shared" si="3"/>
        <v>6</v>
      </c>
      <c r="F14">
        <v>0.7285743505829414</v>
      </c>
      <c r="G14">
        <f t="shared" si="4"/>
        <v>7</v>
      </c>
      <c r="H14">
        <v>0.89751910207488494</v>
      </c>
      <c r="I14">
        <f t="shared" si="0"/>
        <v>5</v>
      </c>
      <c r="J14">
        <v>0.63707486700000004</v>
      </c>
      <c r="K14">
        <f t="shared" si="5"/>
        <v>5</v>
      </c>
    </row>
    <row r="15" spans="1:25" x14ac:dyDescent="0.3">
      <c r="A15" t="s">
        <v>46</v>
      </c>
      <c r="B15">
        <v>4698</v>
      </c>
      <c r="C15">
        <f t="shared" si="1"/>
        <v>0.50756503755306415</v>
      </c>
      <c r="D15">
        <f t="shared" si="2"/>
        <v>0.4050204117085035</v>
      </c>
      <c r="E15">
        <f t="shared" si="3"/>
        <v>7</v>
      </c>
      <c r="F15">
        <v>0.79750460216813257</v>
      </c>
      <c r="G15">
        <f t="shared" si="4"/>
        <v>6</v>
      </c>
      <c r="H15">
        <v>0.75733322010822102</v>
      </c>
      <c r="I15">
        <f t="shared" si="0"/>
        <v>14</v>
      </c>
      <c r="J15">
        <v>0.44398565699999998</v>
      </c>
      <c r="K15">
        <f t="shared" si="5"/>
        <v>8</v>
      </c>
    </row>
    <row r="16" spans="1:25" x14ac:dyDescent="0.3">
      <c r="A16" t="s">
        <v>47</v>
      </c>
      <c r="B16">
        <v>9647</v>
      </c>
      <c r="C16">
        <f t="shared" si="1"/>
        <v>1.0462610210079459</v>
      </c>
      <c r="D16">
        <f t="shared" si="2"/>
        <v>0.83488230695735255</v>
      </c>
      <c r="E16">
        <f t="shared" si="3"/>
        <v>3</v>
      </c>
      <c r="F16">
        <v>0.95581918592759252</v>
      </c>
      <c r="G16">
        <f t="shared" si="4"/>
        <v>2</v>
      </c>
      <c r="H16">
        <v>0.92447440853271401</v>
      </c>
      <c r="I16">
        <f t="shared" si="0"/>
        <v>4</v>
      </c>
      <c r="J16">
        <v>0.48592850199999998</v>
      </c>
      <c r="K16">
        <f t="shared" si="5"/>
        <v>7</v>
      </c>
    </row>
    <row r="17" spans="1:12" x14ac:dyDescent="0.3">
      <c r="G17">
        <f>CORREL(G2:G16,I2:I16)</f>
        <v>0.40025994867032716</v>
      </c>
      <c r="I17">
        <f>CORREL(E2:E16,I2:I16)</f>
        <v>0.42142857142857132</v>
      </c>
      <c r="K17">
        <f>CORREL(I2:I16,K2:K16)</f>
        <v>0.55714958731978126</v>
      </c>
      <c r="L17">
        <f>CORREL(K2:K16,E2:E16)</f>
        <v>0.64094981602826517</v>
      </c>
    </row>
    <row r="20" spans="1:12" x14ac:dyDescent="0.3">
      <c r="A20" t="s">
        <v>50</v>
      </c>
      <c r="I20" t="s">
        <v>193</v>
      </c>
    </row>
    <row r="21" spans="1:12" x14ac:dyDescent="0.3">
      <c r="A21" t="s">
        <v>41</v>
      </c>
      <c r="D21">
        <v>1</v>
      </c>
      <c r="E21">
        <f>RANK(D21,$D$21:$D$32)</f>
        <v>1</v>
      </c>
      <c r="H21">
        <v>1</v>
      </c>
      <c r="I21">
        <v>1</v>
      </c>
      <c r="J21">
        <f>RANK(I21,$I$21:$I$32)</f>
        <v>1</v>
      </c>
    </row>
    <row r="22" spans="1:12" x14ac:dyDescent="0.3">
      <c r="A22" s="4">
        <v>14.53</v>
      </c>
      <c r="D22">
        <v>7.7825067315208898E-2</v>
      </c>
      <c r="E22">
        <f>RANK(D22,$D$21:$D$32)</f>
        <v>9</v>
      </c>
      <c r="H22">
        <v>8.3452648803436294E-2</v>
      </c>
      <c r="I22">
        <v>0.93063332116473196</v>
      </c>
      <c r="J22">
        <f>RANK(I22,$I$21:$I$32)</f>
        <v>2</v>
      </c>
    </row>
    <row r="23" spans="1:12" x14ac:dyDescent="0.3">
      <c r="A23" s="3">
        <v>14.56</v>
      </c>
    </row>
    <row r="24" spans="1:12" x14ac:dyDescent="0.3">
      <c r="A24" s="3">
        <v>18.14</v>
      </c>
      <c r="D24">
        <v>-1.6503083470859028E-3</v>
      </c>
      <c r="E24">
        <f>RANK(D24,$D$21:$D$32)</f>
        <v>11</v>
      </c>
      <c r="H24">
        <v>1.329515238290039E-2</v>
      </c>
      <c r="I24">
        <v>0.87602487679179097</v>
      </c>
      <c r="J24">
        <f>RANK(I24,$I$21:$I$32)</f>
        <v>6</v>
      </c>
    </row>
    <row r="25" spans="1:12" x14ac:dyDescent="0.3">
      <c r="A25" s="6" t="s">
        <v>42</v>
      </c>
      <c r="D25">
        <v>5.089898375749153E-2</v>
      </c>
      <c r="E25">
        <f>RANK(D25,$D$21:$D$32)</f>
        <v>10</v>
      </c>
      <c r="H25">
        <v>8.345264880343628E-2</v>
      </c>
      <c r="I25">
        <v>0.82032087009396704</v>
      </c>
      <c r="J25">
        <f>RANK(I25,$I$21:$I$32)</f>
        <v>10</v>
      </c>
    </row>
    <row r="26" spans="1:12" x14ac:dyDescent="0.3">
      <c r="A26">
        <v>43.01</v>
      </c>
      <c r="D26">
        <v>0.76278988968991579</v>
      </c>
      <c r="E26">
        <f>RANK(D26,$D$21:$D$32)</f>
        <v>3</v>
      </c>
      <c r="H26">
        <v>0.95581918592759252</v>
      </c>
      <c r="I26">
        <v>0.86601973454105197</v>
      </c>
      <c r="J26">
        <f>RANK(I26,$I$21:$I$32)</f>
        <v>7</v>
      </c>
    </row>
    <row r="27" spans="1:12" x14ac:dyDescent="0.3">
      <c r="A27">
        <v>43.06</v>
      </c>
      <c r="D27">
        <v>0.69686441414053679</v>
      </c>
      <c r="E27">
        <f>RANK(D27,$D$21:$D$32)</f>
        <v>4</v>
      </c>
      <c r="H27">
        <v>0.91347923910820217</v>
      </c>
      <c r="I27">
        <v>0.84991581417163597</v>
      </c>
      <c r="J27">
        <f>RANK(I27,$I$21:$I$32)</f>
        <v>8</v>
      </c>
    </row>
    <row r="28" spans="1:12" x14ac:dyDescent="0.3">
      <c r="A28" s="4">
        <v>45.02</v>
      </c>
      <c r="D28">
        <v>0.22435507686962566</v>
      </c>
      <c r="E28">
        <f>RANK(D28,$D$21:$D$32)</f>
        <v>7</v>
      </c>
      <c r="H28">
        <v>0.23317651871548375</v>
      </c>
      <c r="I28">
        <v>0.838500683862338</v>
      </c>
      <c r="J28">
        <f>RANK(I28,$I$21:$I$32)</f>
        <v>9</v>
      </c>
    </row>
    <row r="29" spans="1:12" x14ac:dyDescent="0.3">
      <c r="A29" s="4">
        <v>45.04</v>
      </c>
      <c r="D29">
        <v>0.14201337618344481</v>
      </c>
      <c r="E29">
        <f>RANK(D29,$D$21:$D$32)</f>
        <v>8</v>
      </c>
      <c r="H29">
        <v>0.1163837185518511</v>
      </c>
      <c r="I29">
        <v>0.88750585980083896</v>
      </c>
      <c r="J29">
        <f>RANK(I29,$I$21:$I$32)</f>
        <v>5</v>
      </c>
      <c r="K29" s="7"/>
    </row>
    <row r="30" spans="1:12" x14ac:dyDescent="0.3">
      <c r="A30" s="3" t="s">
        <v>44</v>
      </c>
      <c r="D30">
        <v>0.36992964474941376</v>
      </c>
      <c r="E30">
        <f>RANK(D30,$D$21:$D$32)</f>
        <v>6</v>
      </c>
      <c r="H30">
        <v>0.55491920638167325</v>
      </c>
      <c r="I30">
        <v>0.77695769955664196</v>
      </c>
      <c r="J30">
        <f>RANK(I30,$I$21:$I$32)</f>
        <v>11</v>
      </c>
      <c r="K30" s="7"/>
    </row>
    <row r="31" spans="1:12" x14ac:dyDescent="0.3">
      <c r="A31" s="4" t="s">
        <v>45</v>
      </c>
      <c r="D31">
        <v>0.55598019629983497</v>
      </c>
      <c r="E31">
        <f>RANK(D31,$D$21:$D$32)</f>
        <v>5</v>
      </c>
      <c r="H31">
        <v>0.7285743505829414</v>
      </c>
      <c r="I31">
        <v>0.89751910207488494</v>
      </c>
      <c r="J31">
        <f>RANK(I31,$I$21:$I$32)</f>
        <v>4</v>
      </c>
      <c r="K31" s="7"/>
    </row>
    <row r="32" spans="1:12" x14ac:dyDescent="0.3">
      <c r="A32" s="5" t="s">
        <v>47</v>
      </c>
      <c r="D32">
        <v>0.83488230695735255</v>
      </c>
      <c r="E32">
        <f>RANK(D32,$D$21:$D$32)</f>
        <v>2</v>
      </c>
      <c r="H32">
        <v>0.95581918592759252</v>
      </c>
      <c r="I32">
        <v>0.92447440853271401</v>
      </c>
      <c r="J32">
        <f>RANK(I32,$I$21:$I$32)</f>
        <v>3</v>
      </c>
      <c r="K32" s="7"/>
    </row>
    <row r="33" spans="9:11" x14ac:dyDescent="0.3">
      <c r="I33">
        <f>CORREL(D21:D32,I21:I32)</f>
        <v>0.44241179778987677</v>
      </c>
      <c r="J33">
        <f>CORREL(E21:E32,J21:J32)</f>
        <v>0.33636363636363631</v>
      </c>
      <c r="K33" s="7"/>
    </row>
    <row r="34" spans="9:11" x14ac:dyDescent="0.3">
      <c r="K34" s="7"/>
    </row>
    <row r="35" spans="9:11" x14ac:dyDescent="0.3">
      <c r="I35" s="7"/>
      <c r="K35" s="7"/>
    </row>
    <row r="36" spans="9:11" x14ac:dyDescent="0.3">
      <c r="I36" s="7"/>
      <c r="K36" s="7"/>
    </row>
    <row r="37" spans="9:11" x14ac:dyDescent="0.3">
      <c r="K37" s="7"/>
    </row>
    <row r="38" spans="9:11" x14ac:dyDescent="0.3">
      <c r="K38" s="7"/>
    </row>
    <row r="39" spans="9:11" x14ac:dyDescent="0.3">
      <c r="K39" s="7"/>
    </row>
    <row r="40" spans="9:11" x14ac:dyDescent="0.3">
      <c r="K40" s="7"/>
    </row>
    <row r="41" spans="9:11" x14ac:dyDescent="0.3">
      <c r="K41" s="7"/>
    </row>
    <row r="42" spans="9:11" x14ac:dyDescent="0.3">
      <c r="K42" s="7"/>
    </row>
    <row r="43" spans="9:11" x14ac:dyDescent="0.3">
      <c r="K43" s="7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D140"/>
  <sheetViews>
    <sheetView workbookViewId="0">
      <selection activeCell="I27" sqref="I27"/>
    </sheetView>
  </sheetViews>
  <sheetFormatPr defaultRowHeight="14.4" x14ac:dyDescent="0.3"/>
  <sheetData>
    <row r="1" spans="2:4" x14ac:dyDescent="0.3">
      <c r="B1" t="s">
        <v>192</v>
      </c>
      <c r="C1" t="s">
        <v>95</v>
      </c>
      <c r="D1" t="s">
        <v>96</v>
      </c>
    </row>
    <row r="2" spans="2:4" x14ac:dyDescent="0.3">
      <c r="B2" t="s">
        <v>97</v>
      </c>
      <c r="C2">
        <v>0.732499564265921</v>
      </c>
      <c r="D2">
        <v>0.80905679940417996</v>
      </c>
    </row>
    <row r="3" spans="2:4" x14ac:dyDescent="0.3">
      <c r="B3" t="s">
        <v>76</v>
      </c>
      <c r="C3">
        <v>0.90644157798841896</v>
      </c>
      <c r="D3">
        <v>0.97195496263619496</v>
      </c>
    </row>
    <row r="4" spans="2:4" x14ac:dyDescent="0.3">
      <c r="B4" t="s">
        <v>77</v>
      </c>
      <c r="C4">
        <v>0.86731664009114895</v>
      </c>
      <c r="D4">
        <v>0.73960280657503197</v>
      </c>
    </row>
    <row r="5" spans="2:4" x14ac:dyDescent="0.3">
      <c r="B5" t="s">
        <v>98</v>
      </c>
      <c r="C5">
        <v>0.836923863038602</v>
      </c>
      <c r="D5">
        <v>0.64272312968691703</v>
      </c>
    </row>
    <row r="6" spans="2:4" x14ac:dyDescent="0.3">
      <c r="B6" t="s">
        <v>99</v>
      </c>
      <c r="C6">
        <v>0.63561885887352898</v>
      </c>
      <c r="D6">
        <v>0.80857898335156497</v>
      </c>
    </row>
    <row r="7" spans="2:4" x14ac:dyDescent="0.3">
      <c r="B7" t="s">
        <v>100</v>
      </c>
      <c r="C7">
        <v>0.80371780053606701</v>
      </c>
      <c r="D7">
        <v>0.75150438631152905</v>
      </c>
    </row>
    <row r="8" spans="2:4" x14ac:dyDescent="0.3">
      <c r="B8" t="s">
        <v>101</v>
      </c>
      <c r="C8">
        <v>0.813520267111011</v>
      </c>
      <c r="D8">
        <v>0.92621132055675803</v>
      </c>
    </row>
    <row r="9" spans="2:4" x14ac:dyDescent="0.3">
      <c r="B9" t="s">
        <v>102</v>
      </c>
      <c r="C9">
        <v>0.57690940411851299</v>
      </c>
      <c r="D9">
        <v>0.59463046988257895</v>
      </c>
    </row>
    <row r="10" spans="2:4" x14ac:dyDescent="0.3">
      <c r="B10" t="s">
        <v>57</v>
      </c>
      <c r="C10">
        <v>0.95522267586581899</v>
      </c>
      <c r="D10">
        <v>0.91141427142775899</v>
      </c>
    </row>
    <row r="11" spans="2:4" x14ac:dyDescent="0.3">
      <c r="B11" t="s">
        <v>103</v>
      </c>
      <c r="C11">
        <v>0.74473040902032595</v>
      </c>
      <c r="D11">
        <v>0.93831765641304599</v>
      </c>
    </row>
    <row r="12" spans="2:4" x14ac:dyDescent="0.3">
      <c r="B12" t="s">
        <v>78</v>
      </c>
      <c r="C12">
        <v>0.88835924147771606</v>
      </c>
      <c r="D12">
        <v>0.75533909037451796</v>
      </c>
    </row>
    <row r="13" spans="2:4" x14ac:dyDescent="0.3">
      <c r="B13" t="s">
        <v>58</v>
      </c>
      <c r="C13">
        <v>0.94868565772380997</v>
      </c>
      <c r="D13">
        <v>0.81012896043592897</v>
      </c>
    </row>
    <row r="14" spans="2:4" x14ac:dyDescent="0.3">
      <c r="B14" t="s">
        <v>79</v>
      </c>
      <c r="C14">
        <v>0.87282121275316404</v>
      </c>
      <c r="D14">
        <v>0.81015882867183298</v>
      </c>
    </row>
    <row r="15" spans="2:4" x14ac:dyDescent="0.3">
      <c r="B15" t="s">
        <v>104</v>
      </c>
      <c r="C15">
        <v>0.49060617685700703</v>
      </c>
      <c r="D15">
        <v>0.29737360706913801</v>
      </c>
    </row>
    <row r="16" spans="2:4" x14ac:dyDescent="0.3">
      <c r="B16" t="s">
        <v>80</v>
      </c>
      <c r="C16">
        <v>1.02661281467472</v>
      </c>
      <c r="D16">
        <v>0.97699542831148301</v>
      </c>
    </row>
    <row r="17" spans="2:4" x14ac:dyDescent="0.3">
      <c r="B17" t="s">
        <v>59</v>
      </c>
      <c r="C17">
        <v>0.92916969583603304</v>
      </c>
      <c r="D17">
        <v>0.80613337230803905</v>
      </c>
    </row>
    <row r="18" spans="2:4" x14ac:dyDescent="0.3">
      <c r="B18" t="s">
        <v>81</v>
      </c>
      <c r="C18">
        <v>0.86913011964802001</v>
      </c>
      <c r="D18">
        <v>0.97397468153245803</v>
      </c>
    </row>
    <row r="19" spans="2:4" x14ac:dyDescent="0.3">
      <c r="B19" t="s">
        <v>60</v>
      </c>
      <c r="C19">
        <v>0.93029230650227102</v>
      </c>
      <c r="D19">
        <v>0.94053118097882304</v>
      </c>
    </row>
    <row r="20" spans="2:4" x14ac:dyDescent="0.3">
      <c r="B20" t="s">
        <v>61</v>
      </c>
      <c r="C20">
        <v>0.92738107494268496</v>
      </c>
      <c r="D20">
        <v>0.73609676395801904</v>
      </c>
    </row>
    <row r="21" spans="2:4" x14ac:dyDescent="0.3">
      <c r="B21" t="s">
        <v>105</v>
      </c>
      <c r="C21">
        <v>0.73384565844152905</v>
      </c>
      <c r="D21">
        <v>0.84527122627755102</v>
      </c>
    </row>
    <row r="22" spans="2:4" x14ac:dyDescent="0.3">
      <c r="B22" t="s">
        <v>106</v>
      </c>
      <c r="C22">
        <v>0.84171202010587198</v>
      </c>
      <c r="D22">
        <v>0.76107387455700304</v>
      </c>
    </row>
    <row r="23" spans="2:4" x14ac:dyDescent="0.3">
      <c r="B23" t="s">
        <v>62</v>
      </c>
      <c r="C23">
        <v>0.91473266745399695</v>
      </c>
      <c r="D23">
        <v>0.81601561372193698</v>
      </c>
    </row>
    <row r="24" spans="2:4" x14ac:dyDescent="0.3">
      <c r="B24" t="s">
        <v>107</v>
      </c>
      <c r="C24">
        <v>0.84646773923152696</v>
      </c>
      <c r="D24">
        <v>0.89024186496371804</v>
      </c>
    </row>
    <row r="25" spans="2:4" x14ac:dyDescent="0.3">
      <c r="B25" t="s">
        <v>108</v>
      </c>
      <c r="C25">
        <v>0.84353121249322505</v>
      </c>
      <c r="D25">
        <v>0.619952151647157</v>
      </c>
    </row>
    <row r="26" spans="2:4" x14ac:dyDescent="0.3">
      <c r="B26" t="s">
        <v>63</v>
      </c>
      <c r="C26">
        <v>0.95254610724581001</v>
      </c>
      <c r="D26">
        <v>0.93063332116473196</v>
      </c>
    </row>
    <row r="27" spans="2:4" x14ac:dyDescent="0.3">
      <c r="B27" t="s">
        <v>82</v>
      </c>
      <c r="C27">
        <v>0.85094238560935098</v>
      </c>
      <c r="D27">
        <v>0.82126426751439596</v>
      </c>
    </row>
    <row r="28" spans="2:4" x14ac:dyDescent="0.3">
      <c r="B28" t="s">
        <v>64</v>
      </c>
      <c r="C28">
        <v>1.0337705767651</v>
      </c>
      <c r="D28">
        <v>0.94989427286563999</v>
      </c>
    </row>
    <row r="29" spans="2:4" x14ac:dyDescent="0.3">
      <c r="B29" t="s">
        <v>109</v>
      </c>
      <c r="C29">
        <v>0.57451604340170204</v>
      </c>
      <c r="D29">
        <v>0.58237668364006501</v>
      </c>
    </row>
    <row r="30" spans="2:4" x14ac:dyDescent="0.3">
      <c r="B30" t="s">
        <v>110</v>
      </c>
      <c r="C30">
        <v>0.81318904614768694</v>
      </c>
      <c r="D30">
        <v>0.79949469492216696</v>
      </c>
    </row>
    <row r="31" spans="2:4" x14ac:dyDescent="0.3">
      <c r="B31" t="s">
        <v>111</v>
      </c>
      <c r="C31">
        <v>0.45090672606679699</v>
      </c>
      <c r="D31">
        <v>0.23991058820699601</v>
      </c>
    </row>
    <row r="32" spans="2:4" x14ac:dyDescent="0.3">
      <c r="B32" t="s">
        <v>65</v>
      </c>
      <c r="C32">
        <v>0.93988702964237703</v>
      </c>
      <c r="D32">
        <v>0.79864320828881596</v>
      </c>
    </row>
    <row r="33" spans="2:4" x14ac:dyDescent="0.3">
      <c r="B33" t="s">
        <v>112</v>
      </c>
      <c r="C33">
        <v>0.79008625509035701</v>
      </c>
      <c r="D33">
        <v>0.754701716912202</v>
      </c>
    </row>
    <row r="34" spans="2:4" x14ac:dyDescent="0.3">
      <c r="B34" t="s">
        <v>113</v>
      </c>
      <c r="C34">
        <v>0.78795745749327495</v>
      </c>
      <c r="D34">
        <v>0.53850267795919204</v>
      </c>
    </row>
    <row r="35" spans="2:4" x14ac:dyDescent="0.3">
      <c r="B35" t="s">
        <v>114</v>
      </c>
      <c r="C35">
        <v>0.48665856847603201</v>
      </c>
      <c r="D35">
        <v>0.43251171702865798</v>
      </c>
    </row>
    <row r="36" spans="2:4" x14ac:dyDescent="0.3">
      <c r="B36" t="s">
        <v>115</v>
      </c>
      <c r="C36">
        <v>0.363197944011309</v>
      </c>
      <c r="D36">
        <v>0.55782424629615701</v>
      </c>
    </row>
    <row r="37" spans="2:4" x14ac:dyDescent="0.3">
      <c r="B37" t="s">
        <v>116</v>
      </c>
      <c r="C37">
        <v>0.65983471997604903</v>
      </c>
      <c r="D37">
        <v>0.40624620286338697</v>
      </c>
    </row>
    <row r="38" spans="2:4" x14ac:dyDescent="0.3">
      <c r="B38" t="s">
        <v>117</v>
      </c>
      <c r="C38">
        <v>0.27863724464155099</v>
      </c>
      <c r="D38">
        <v>0.27879288208691799</v>
      </c>
    </row>
    <row r="39" spans="2:4" x14ac:dyDescent="0.3">
      <c r="B39" t="s">
        <v>118</v>
      </c>
      <c r="C39">
        <v>0.38654616332787101</v>
      </c>
      <c r="D39">
        <v>0.61262401131011801</v>
      </c>
    </row>
    <row r="40" spans="2:4" x14ac:dyDescent="0.3">
      <c r="B40" t="s">
        <v>119</v>
      </c>
      <c r="C40">
        <v>0.25965493350357699</v>
      </c>
      <c r="D40">
        <v>0.52573366519967901</v>
      </c>
    </row>
    <row r="41" spans="2:4" x14ac:dyDescent="0.3">
      <c r="B41" t="s">
        <v>83</v>
      </c>
      <c r="C41">
        <v>0.857818824578366</v>
      </c>
      <c r="D41">
        <v>0.87602487679179097</v>
      </c>
    </row>
    <row r="42" spans="2:4" x14ac:dyDescent="0.3">
      <c r="B42" t="s">
        <v>120</v>
      </c>
      <c r="C42">
        <v>0.441743259413171</v>
      </c>
      <c r="D42">
        <v>0.76028464683235197</v>
      </c>
    </row>
    <row r="43" spans="2:4" x14ac:dyDescent="0.3">
      <c r="B43" t="s">
        <v>121</v>
      </c>
      <c r="C43">
        <v>0.59854227408500504</v>
      </c>
      <c r="D43">
        <v>0.64972251856013596</v>
      </c>
    </row>
    <row r="44" spans="2:4" x14ac:dyDescent="0.3">
      <c r="B44" t="s">
        <v>122</v>
      </c>
      <c r="C44">
        <v>0.14295166326904099</v>
      </c>
      <c r="D44">
        <v>0.49008012809296703</v>
      </c>
    </row>
    <row r="45" spans="2:4" x14ac:dyDescent="0.3">
      <c r="B45" t="s">
        <v>123</v>
      </c>
      <c r="C45">
        <v>0.26024353119507798</v>
      </c>
      <c r="D45">
        <v>0.16789419328937699</v>
      </c>
    </row>
    <row r="46" spans="2:4" x14ac:dyDescent="0.3">
      <c r="B46" t="s">
        <v>124</v>
      </c>
      <c r="C46">
        <v>0.53837356028158101</v>
      </c>
      <c r="D46">
        <v>0.72787736988894902</v>
      </c>
    </row>
    <row r="47" spans="2:4" x14ac:dyDescent="0.3">
      <c r="B47" t="s">
        <v>125</v>
      </c>
      <c r="C47">
        <v>0.46548693225802701</v>
      </c>
      <c r="D47">
        <v>0.50141732772916803</v>
      </c>
    </row>
    <row r="48" spans="2:4" x14ac:dyDescent="0.3">
      <c r="B48" t="s">
        <v>126</v>
      </c>
      <c r="C48">
        <v>0.26675241256210902</v>
      </c>
      <c r="D48">
        <v>0.40926101529119802</v>
      </c>
    </row>
    <row r="49" spans="2:4" x14ac:dyDescent="0.3">
      <c r="B49" t="s">
        <v>127</v>
      </c>
      <c r="C49">
        <v>0.53728940944622805</v>
      </c>
      <c r="D49">
        <v>0.54599760003826203</v>
      </c>
    </row>
    <row r="50" spans="2:4" x14ac:dyDescent="0.3">
      <c r="B50" t="s">
        <v>128</v>
      </c>
      <c r="C50">
        <v>0.306292525794086</v>
      </c>
      <c r="D50">
        <v>0.227520664166631</v>
      </c>
    </row>
    <row r="51" spans="2:4" x14ac:dyDescent="0.3">
      <c r="B51" t="s">
        <v>129</v>
      </c>
      <c r="C51">
        <v>0.475976100185033</v>
      </c>
      <c r="D51">
        <v>0.54079488457717695</v>
      </c>
    </row>
    <row r="52" spans="2:4" x14ac:dyDescent="0.3">
      <c r="B52" t="s">
        <v>130</v>
      </c>
      <c r="C52">
        <v>0.62202685367759702</v>
      </c>
      <c r="D52">
        <v>0.58204888877761796</v>
      </c>
    </row>
    <row r="53" spans="2:4" x14ac:dyDescent="0.3">
      <c r="B53" t="s">
        <v>131</v>
      </c>
      <c r="C53">
        <v>0.36007822457685201</v>
      </c>
      <c r="D53">
        <v>0.62274979790116303</v>
      </c>
    </row>
    <row r="54" spans="2:4" x14ac:dyDescent="0.3">
      <c r="B54" t="s">
        <v>132</v>
      </c>
      <c r="C54">
        <v>0.3285004735764</v>
      </c>
      <c r="D54">
        <v>0.396488495232451</v>
      </c>
    </row>
    <row r="55" spans="2:4" x14ac:dyDescent="0.3">
      <c r="B55" t="s">
        <v>84</v>
      </c>
      <c r="C55">
        <v>0.85437786350796696</v>
      </c>
      <c r="D55">
        <v>0.82576186792539996</v>
      </c>
    </row>
    <row r="56" spans="2:4" x14ac:dyDescent="0.3">
      <c r="B56" t="s">
        <v>133</v>
      </c>
      <c r="C56">
        <v>0.22851794675023199</v>
      </c>
      <c r="D56">
        <v>0.49345836931655102</v>
      </c>
    </row>
    <row r="57" spans="2:4" x14ac:dyDescent="0.3">
      <c r="B57" t="s">
        <v>134</v>
      </c>
      <c r="C57">
        <v>0.23572668093573701</v>
      </c>
      <c r="D57">
        <v>0.376303923037479</v>
      </c>
    </row>
    <row r="58" spans="2:4" x14ac:dyDescent="0.3">
      <c r="B58" t="s">
        <v>135</v>
      </c>
      <c r="C58">
        <v>0.52115375709081202</v>
      </c>
      <c r="D58">
        <v>0.63217805301906105</v>
      </c>
    </row>
    <row r="59" spans="2:4" x14ac:dyDescent="0.3">
      <c r="B59" t="s">
        <v>136</v>
      </c>
      <c r="C59">
        <v>0.469886908472881</v>
      </c>
      <c r="D59">
        <v>0.55327230228799196</v>
      </c>
    </row>
    <row r="60" spans="2:4" x14ac:dyDescent="0.3">
      <c r="B60" t="s">
        <v>137</v>
      </c>
      <c r="C60">
        <v>0.387241270497724</v>
      </c>
      <c r="D60">
        <v>0.380672008302405</v>
      </c>
    </row>
    <row r="61" spans="2:4" x14ac:dyDescent="0.3">
      <c r="B61" t="s">
        <v>138</v>
      </c>
      <c r="C61">
        <v>0.42411767889001001</v>
      </c>
      <c r="D61">
        <v>0.49469935888632999</v>
      </c>
    </row>
    <row r="62" spans="2:4" x14ac:dyDescent="0.3">
      <c r="B62" t="s">
        <v>139</v>
      </c>
      <c r="C62">
        <v>0.52589230397689801</v>
      </c>
      <c r="D62">
        <v>0.54073898227822703</v>
      </c>
    </row>
    <row r="63" spans="2:4" x14ac:dyDescent="0.3">
      <c r="B63" t="s">
        <v>140</v>
      </c>
      <c r="C63">
        <v>0.42922956295667702</v>
      </c>
      <c r="D63">
        <v>0.38522661513816198</v>
      </c>
    </row>
    <row r="64" spans="2:4" x14ac:dyDescent="0.3">
      <c r="B64" t="s">
        <v>141</v>
      </c>
      <c r="C64">
        <v>0.461323809387022</v>
      </c>
      <c r="D64">
        <v>0.47516151923906502</v>
      </c>
    </row>
    <row r="65" spans="2:4" x14ac:dyDescent="0.3">
      <c r="B65" t="s">
        <v>142</v>
      </c>
      <c r="C65">
        <v>0.294718384149117</v>
      </c>
      <c r="D65">
        <v>0.47508205547518101</v>
      </c>
    </row>
    <row r="66" spans="2:4" x14ac:dyDescent="0.3">
      <c r="B66" t="s">
        <v>143</v>
      </c>
      <c r="C66">
        <v>0.33182868717785102</v>
      </c>
      <c r="D66">
        <v>0.55958840594843295</v>
      </c>
    </row>
    <row r="67" spans="2:4" x14ac:dyDescent="0.3">
      <c r="B67" t="s">
        <v>144</v>
      </c>
      <c r="C67">
        <v>0.38099909544032801</v>
      </c>
      <c r="D67">
        <v>0.17674684377135499</v>
      </c>
    </row>
    <row r="68" spans="2:4" x14ac:dyDescent="0.3">
      <c r="B68" t="s">
        <v>145</v>
      </c>
      <c r="C68">
        <v>0.448930884971113</v>
      </c>
      <c r="D68">
        <v>0.54798764050149196</v>
      </c>
    </row>
    <row r="69" spans="2:4" x14ac:dyDescent="0.3">
      <c r="B69" t="s">
        <v>146</v>
      </c>
      <c r="C69">
        <v>0.416766973883335</v>
      </c>
      <c r="D69">
        <v>0.50253043098288097</v>
      </c>
    </row>
    <row r="70" spans="2:4" x14ac:dyDescent="0.3">
      <c r="B70" t="s">
        <v>147</v>
      </c>
      <c r="C70">
        <v>0.48836409352889698</v>
      </c>
      <c r="D70">
        <v>0.516391601497172</v>
      </c>
    </row>
    <row r="71" spans="2:4" x14ac:dyDescent="0.3">
      <c r="B71" t="s">
        <v>148</v>
      </c>
      <c r="C71">
        <v>0.49772514456650802</v>
      </c>
      <c r="D71">
        <v>0.36157197682893899</v>
      </c>
    </row>
    <row r="72" spans="2:4" x14ac:dyDescent="0.3">
      <c r="B72" t="s">
        <v>149</v>
      </c>
      <c r="C72">
        <v>0.58032513661992602</v>
      </c>
      <c r="D72">
        <v>0.496449935165308</v>
      </c>
    </row>
    <row r="73" spans="2:4" x14ac:dyDescent="0.3">
      <c r="B73" t="s">
        <v>150</v>
      </c>
      <c r="C73">
        <v>0.25171714293620501</v>
      </c>
      <c r="D73">
        <v>0.50554927792879001</v>
      </c>
    </row>
    <row r="74" spans="2:4" x14ac:dyDescent="0.3">
      <c r="B74" t="s">
        <v>151</v>
      </c>
      <c r="C74">
        <v>0.51280378357529399</v>
      </c>
      <c r="D74">
        <v>0.55314426086018897</v>
      </c>
    </row>
    <row r="75" spans="2:4" x14ac:dyDescent="0.3">
      <c r="B75" t="s">
        <v>152</v>
      </c>
      <c r="C75">
        <v>0.213802979046642</v>
      </c>
      <c r="D75">
        <v>5.3621321453563298E-2</v>
      </c>
    </row>
    <row r="76" spans="2:4" x14ac:dyDescent="0.3">
      <c r="B76" t="s">
        <v>153</v>
      </c>
      <c r="C76">
        <v>0.393761272614153</v>
      </c>
      <c r="D76">
        <v>0.34136423148789102</v>
      </c>
    </row>
    <row r="77" spans="2:4" x14ac:dyDescent="0.3">
      <c r="B77" t="s">
        <v>154</v>
      </c>
      <c r="C77">
        <v>0.57522629657651003</v>
      </c>
      <c r="D77">
        <v>0.81183723589775203</v>
      </c>
    </row>
    <row r="78" spans="2:4" x14ac:dyDescent="0.3">
      <c r="B78" t="s">
        <v>155</v>
      </c>
      <c r="C78">
        <v>0.46234712442602899</v>
      </c>
      <c r="D78">
        <v>0.51204873058913303</v>
      </c>
    </row>
    <row r="79" spans="2:4" x14ac:dyDescent="0.3">
      <c r="B79" t="s">
        <v>156</v>
      </c>
      <c r="C79">
        <v>0.30255703611510998</v>
      </c>
      <c r="D79">
        <v>0.149173309295629</v>
      </c>
    </row>
    <row r="80" spans="2:4" x14ac:dyDescent="0.3">
      <c r="B80" t="s">
        <v>157</v>
      </c>
      <c r="C80">
        <v>0.49060617685700703</v>
      </c>
      <c r="D80">
        <v>0.29737360706913801</v>
      </c>
    </row>
    <row r="81" spans="2:4" x14ac:dyDescent="0.3">
      <c r="B81" t="s">
        <v>158</v>
      </c>
      <c r="C81">
        <v>0.75849060700955695</v>
      </c>
      <c r="D81">
        <v>0.440033739743032</v>
      </c>
    </row>
    <row r="82" spans="2:4" x14ac:dyDescent="0.3">
      <c r="B82" t="s">
        <v>159</v>
      </c>
      <c r="C82">
        <v>0.50332237121043999</v>
      </c>
      <c r="D82">
        <v>0.48866717405151899</v>
      </c>
    </row>
    <row r="83" spans="2:4" x14ac:dyDescent="0.3">
      <c r="B83" t="s">
        <v>160</v>
      </c>
      <c r="C83">
        <v>0.63385958951537302</v>
      </c>
      <c r="D83">
        <v>0.64216076432382896</v>
      </c>
    </row>
    <row r="84" spans="2:4" x14ac:dyDescent="0.3">
      <c r="B84" t="s">
        <v>161</v>
      </c>
      <c r="C84">
        <v>0.51826886196362898</v>
      </c>
      <c r="D84">
        <v>0.41279487729938302</v>
      </c>
    </row>
    <row r="85" spans="2:4" x14ac:dyDescent="0.3">
      <c r="B85" t="s">
        <v>162</v>
      </c>
      <c r="C85">
        <v>0.51592494750234996</v>
      </c>
      <c r="D85">
        <v>0.47327072924097902</v>
      </c>
    </row>
    <row r="86" spans="2:4" x14ac:dyDescent="0.3">
      <c r="B86" t="s">
        <v>163</v>
      </c>
      <c r="C86">
        <v>0.83679313962844004</v>
      </c>
      <c r="D86">
        <v>0.77778795972631798</v>
      </c>
    </row>
    <row r="87" spans="2:4" x14ac:dyDescent="0.3">
      <c r="B87" t="s">
        <v>164</v>
      </c>
      <c r="C87">
        <v>0.51586441842275998</v>
      </c>
      <c r="D87">
        <v>0.60979754162240596</v>
      </c>
    </row>
    <row r="88" spans="2:4" x14ac:dyDescent="0.3">
      <c r="B88" t="s">
        <v>165</v>
      </c>
      <c r="C88">
        <v>0.210544735286153</v>
      </c>
      <c r="D88">
        <v>0.64554420293088299</v>
      </c>
    </row>
    <row r="89" spans="2:4" x14ac:dyDescent="0.3">
      <c r="B89" t="s">
        <v>166</v>
      </c>
      <c r="C89">
        <v>0.52768878109985895</v>
      </c>
      <c r="D89">
        <v>0.36866311774424798</v>
      </c>
    </row>
    <row r="90" spans="2:4" x14ac:dyDescent="0.3">
      <c r="B90" t="s">
        <v>167</v>
      </c>
      <c r="C90">
        <v>0.37529951341579099</v>
      </c>
      <c r="D90">
        <v>0.19153364263075701</v>
      </c>
    </row>
    <row r="91" spans="2:4" x14ac:dyDescent="0.3">
      <c r="B91" t="s">
        <v>168</v>
      </c>
      <c r="C91">
        <v>0.391290997919439</v>
      </c>
      <c r="D91">
        <v>0.561187902426175</v>
      </c>
    </row>
    <row r="92" spans="2:4" x14ac:dyDescent="0.3">
      <c r="B92" t="s">
        <v>169</v>
      </c>
      <c r="C92">
        <v>0.33474921787642498</v>
      </c>
      <c r="D92">
        <v>0.55035743690744399</v>
      </c>
    </row>
    <row r="93" spans="2:4" x14ac:dyDescent="0.3">
      <c r="B93" t="s">
        <v>170</v>
      </c>
      <c r="C93">
        <v>0.75372413702554797</v>
      </c>
      <c r="D93">
        <v>0.69327769248912796</v>
      </c>
    </row>
    <row r="94" spans="2:4" x14ac:dyDescent="0.3">
      <c r="B94" t="s">
        <v>85</v>
      </c>
      <c r="C94">
        <v>0.85096099891769195</v>
      </c>
      <c r="D94">
        <v>0.75733322010822102</v>
      </c>
    </row>
    <row r="95" spans="2:4" x14ac:dyDescent="0.3">
      <c r="B95" t="s">
        <v>171</v>
      </c>
      <c r="C95">
        <v>0.831838318309566</v>
      </c>
      <c r="D95">
        <v>0.93493380431279205</v>
      </c>
    </row>
    <row r="96" spans="2:4" x14ac:dyDescent="0.3">
      <c r="B96" t="s">
        <v>66</v>
      </c>
      <c r="C96">
        <v>0.91984959449906101</v>
      </c>
      <c r="D96">
        <v>0.89800445857746103</v>
      </c>
    </row>
    <row r="97" spans="2:4" x14ac:dyDescent="0.3">
      <c r="B97" t="s">
        <v>67</v>
      </c>
      <c r="C97">
        <v>0.93266757784820398</v>
      </c>
      <c r="D97">
        <v>0.923517036288245</v>
      </c>
    </row>
    <row r="98" spans="2:4" x14ac:dyDescent="0.3">
      <c r="B98" t="s">
        <v>68</v>
      </c>
      <c r="C98">
        <v>0.90140406160214703</v>
      </c>
      <c r="D98">
        <v>0.82265206672663205</v>
      </c>
    </row>
    <row r="99" spans="2:4" x14ac:dyDescent="0.3">
      <c r="B99" t="s">
        <v>86</v>
      </c>
      <c r="C99">
        <v>0.87738169620184503</v>
      </c>
      <c r="D99">
        <v>0.82032087009396704</v>
      </c>
    </row>
    <row r="100" spans="2:4" x14ac:dyDescent="0.3">
      <c r="B100" t="s">
        <v>172</v>
      </c>
      <c r="C100">
        <v>0.80751284109445898</v>
      </c>
      <c r="D100">
        <v>0.83203566202155199</v>
      </c>
    </row>
    <row r="101" spans="2:4" x14ac:dyDescent="0.3">
      <c r="B101" t="s">
        <v>173</v>
      </c>
      <c r="C101">
        <v>0.77256065673518104</v>
      </c>
      <c r="D101">
        <v>0.59856740397085095</v>
      </c>
    </row>
    <row r="102" spans="2:4" x14ac:dyDescent="0.3">
      <c r="B102" t="s">
        <v>174</v>
      </c>
      <c r="C102">
        <v>0.84828526161086504</v>
      </c>
      <c r="D102">
        <v>0.71843931683083295</v>
      </c>
    </row>
    <row r="103" spans="2:4" x14ac:dyDescent="0.3">
      <c r="B103" t="s">
        <v>87</v>
      </c>
      <c r="C103">
        <v>0.87980277614844304</v>
      </c>
      <c r="D103">
        <v>0.80227960573655499</v>
      </c>
    </row>
    <row r="104" spans="2:4" x14ac:dyDescent="0.3">
      <c r="B104" t="s">
        <v>175</v>
      </c>
      <c r="C104">
        <v>0.82815097337785804</v>
      </c>
      <c r="D104">
        <v>0.75846276538139301</v>
      </c>
    </row>
    <row r="105" spans="2:4" x14ac:dyDescent="0.3">
      <c r="B105" t="s">
        <v>69</v>
      </c>
      <c r="C105">
        <v>0.96969796817808795</v>
      </c>
      <c r="D105">
        <v>0.90985131051808998</v>
      </c>
    </row>
    <row r="106" spans="2:4" x14ac:dyDescent="0.3">
      <c r="B106" t="s">
        <v>176</v>
      </c>
      <c r="C106">
        <v>0.73432042823439903</v>
      </c>
      <c r="D106">
        <v>0.61237454670965497</v>
      </c>
    </row>
    <row r="107" spans="2:4" x14ac:dyDescent="0.3">
      <c r="B107" t="s">
        <v>177</v>
      </c>
      <c r="C107">
        <v>0.766776285632358</v>
      </c>
      <c r="D107">
        <v>0.69117390570058701</v>
      </c>
    </row>
    <row r="108" spans="2:4" x14ac:dyDescent="0.3">
      <c r="B108" t="s">
        <v>178</v>
      </c>
      <c r="C108">
        <v>0.74183867619428101</v>
      </c>
      <c r="D108">
        <v>0.57085477934422202</v>
      </c>
    </row>
    <row r="109" spans="2:4" x14ac:dyDescent="0.3">
      <c r="B109" t="s">
        <v>179</v>
      </c>
      <c r="C109">
        <v>0.83254867576205804</v>
      </c>
      <c r="D109">
        <v>0.76317260478603199</v>
      </c>
    </row>
    <row r="110" spans="2:4" x14ac:dyDescent="0.3">
      <c r="B110" t="s">
        <v>180</v>
      </c>
      <c r="C110">
        <v>0.78580466936749505</v>
      </c>
      <c r="D110">
        <v>0.594419334715796</v>
      </c>
    </row>
    <row r="111" spans="2:4" x14ac:dyDescent="0.3">
      <c r="B111" t="s">
        <v>88</v>
      </c>
      <c r="C111">
        <v>0.88193657776339096</v>
      </c>
      <c r="D111">
        <v>0.71283671969754203</v>
      </c>
    </row>
    <row r="112" spans="2:4" x14ac:dyDescent="0.3">
      <c r="B112" t="s">
        <v>181</v>
      </c>
      <c r="C112">
        <v>0.83463491406316903</v>
      </c>
      <c r="D112">
        <v>0.63222145262415796</v>
      </c>
    </row>
    <row r="113" spans="2:4" x14ac:dyDescent="0.3">
      <c r="B113" t="s">
        <v>182</v>
      </c>
      <c r="C113">
        <v>0.75472518660180299</v>
      </c>
      <c r="D113">
        <v>0.57508256587790196</v>
      </c>
    </row>
    <row r="114" spans="2:4" x14ac:dyDescent="0.3">
      <c r="B114" t="s">
        <v>52</v>
      </c>
      <c r="C114">
        <v>0.99338065742194004</v>
      </c>
      <c r="D114">
        <v>0.86608147608511299</v>
      </c>
    </row>
    <row r="115" spans="2:4" x14ac:dyDescent="0.3">
      <c r="B115" t="s">
        <v>89</v>
      </c>
      <c r="C115">
        <v>0.85643766096697704</v>
      </c>
      <c r="D115">
        <v>0.73289657703856304</v>
      </c>
    </row>
    <row r="116" spans="2:4" x14ac:dyDescent="0.3">
      <c r="B116" t="s">
        <v>90</v>
      </c>
      <c r="C116">
        <v>0.87544419810122298</v>
      </c>
      <c r="D116">
        <v>0.79733322712952803</v>
      </c>
    </row>
    <row r="117" spans="2:4" x14ac:dyDescent="0.3">
      <c r="B117" t="s">
        <v>183</v>
      </c>
      <c r="C117">
        <v>0.78273241246054603</v>
      </c>
      <c r="D117">
        <v>0.73401196914489697</v>
      </c>
    </row>
    <row r="118" spans="2:4" x14ac:dyDescent="0.3">
      <c r="B118" t="s">
        <v>184</v>
      </c>
      <c r="C118">
        <v>0.74537702970370701</v>
      </c>
      <c r="D118">
        <v>0.62919564927653604</v>
      </c>
    </row>
    <row r="119" spans="2:4" x14ac:dyDescent="0.3">
      <c r="B119" t="s">
        <v>91</v>
      </c>
      <c r="C119">
        <v>0.87330263579939105</v>
      </c>
      <c r="D119">
        <v>0.83415596871890896</v>
      </c>
    </row>
    <row r="120" spans="2:4" x14ac:dyDescent="0.3">
      <c r="B120" t="s">
        <v>185</v>
      </c>
      <c r="C120">
        <v>0.84539156593240095</v>
      </c>
      <c r="D120">
        <v>0.77235277335650698</v>
      </c>
    </row>
    <row r="121" spans="2:4" x14ac:dyDescent="0.3">
      <c r="B121" t="s">
        <v>186</v>
      </c>
      <c r="C121">
        <v>0.83523152059622097</v>
      </c>
      <c r="D121">
        <v>0.75923133729064496</v>
      </c>
    </row>
    <row r="122" spans="2:4" x14ac:dyDescent="0.3">
      <c r="B122" t="s">
        <v>70</v>
      </c>
      <c r="C122">
        <v>0.943844439185068</v>
      </c>
      <c r="D122">
        <v>0.86601973454105197</v>
      </c>
    </row>
    <row r="123" spans="2:4" x14ac:dyDescent="0.3">
      <c r="B123" t="s">
        <v>92</v>
      </c>
      <c r="C123">
        <v>0.88797139134445302</v>
      </c>
      <c r="D123">
        <v>0.88102859310440695</v>
      </c>
    </row>
    <row r="124" spans="2:4" x14ac:dyDescent="0.3">
      <c r="B124" t="s">
        <v>187</v>
      </c>
      <c r="C124">
        <v>0.83775063353417301</v>
      </c>
      <c r="D124">
        <v>0.78545760854422197</v>
      </c>
    </row>
    <row r="125" spans="2:4" x14ac:dyDescent="0.3">
      <c r="B125" t="s">
        <v>53</v>
      </c>
      <c r="C125">
        <v>1.0060960766020099</v>
      </c>
      <c r="D125">
        <v>0.84991581417163597</v>
      </c>
    </row>
    <row r="126" spans="2:4" x14ac:dyDescent="0.3">
      <c r="B126" t="s">
        <v>71</v>
      </c>
      <c r="C126">
        <v>0.92748084483055904</v>
      </c>
      <c r="D126">
        <v>0.93373595719675195</v>
      </c>
    </row>
    <row r="127" spans="2:4" x14ac:dyDescent="0.3">
      <c r="B127" t="s">
        <v>188</v>
      </c>
      <c r="C127">
        <v>0.79475402967359599</v>
      </c>
      <c r="D127">
        <v>0.76963021159634604</v>
      </c>
    </row>
    <row r="128" spans="2:4" x14ac:dyDescent="0.3">
      <c r="B128" t="s">
        <v>72</v>
      </c>
      <c r="C128">
        <v>0.90985535423526598</v>
      </c>
      <c r="D128">
        <v>0.91938617564242497</v>
      </c>
    </row>
    <row r="129" spans="2:4" x14ac:dyDescent="0.3">
      <c r="B129" t="s">
        <v>54</v>
      </c>
      <c r="C129">
        <v>0.99412312587114704</v>
      </c>
      <c r="D129">
        <v>0.838500683862338</v>
      </c>
    </row>
    <row r="130" spans="2:4" x14ac:dyDescent="0.3">
      <c r="B130" t="s">
        <v>55</v>
      </c>
      <c r="C130">
        <v>0.99894111055982704</v>
      </c>
      <c r="D130">
        <v>0.88750585980083896</v>
      </c>
    </row>
    <row r="131" spans="2:4" x14ac:dyDescent="0.3">
      <c r="B131" t="s">
        <v>189</v>
      </c>
      <c r="C131">
        <v>0.84046118429224403</v>
      </c>
      <c r="D131">
        <v>0.665490349665113</v>
      </c>
    </row>
    <row r="132" spans="2:4" x14ac:dyDescent="0.3">
      <c r="B132" t="s">
        <v>93</v>
      </c>
      <c r="C132">
        <v>0.88797130344172504</v>
      </c>
      <c r="D132">
        <v>0.78202937188743904</v>
      </c>
    </row>
    <row r="133" spans="2:4" x14ac:dyDescent="0.3">
      <c r="B133" t="s">
        <v>73</v>
      </c>
      <c r="C133">
        <v>0.94484542524795501</v>
      </c>
      <c r="D133">
        <v>0.82628301862625797</v>
      </c>
    </row>
    <row r="134" spans="2:4" x14ac:dyDescent="0.3">
      <c r="B134" t="s">
        <v>74</v>
      </c>
      <c r="C134">
        <v>0.96084005431058195</v>
      </c>
      <c r="D134">
        <v>0.92447440853271401</v>
      </c>
    </row>
    <row r="135" spans="2:4" x14ac:dyDescent="0.3">
      <c r="B135" t="s">
        <v>94</v>
      </c>
      <c r="C135">
        <v>0.88833284040519001</v>
      </c>
      <c r="D135">
        <v>0.77695769955664196</v>
      </c>
    </row>
    <row r="136" spans="2:4" x14ac:dyDescent="0.3">
      <c r="B136" t="s">
        <v>56</v>
      </c>
      <c r="C136">
        <v>1.0193467210725899</v>
      </c>
      <c r="D136">
        <v>0.89751910207488494</v>
      </c>
    </row>
    <row r="137" spans="2:4" x14ac:dyDescent="0.3">
      <c r="B137" t="s">
        <v>190</v>
      </c>
      <c r="C137">
        <v>0.78947794531981097</v>
      </c>
      <c r="D137">
        <v>0.559669895978538</v>
      </c>
    </row>
    <row r="138" spans="2:4" x14ac:dyDescent="0.3">
      <c r="B138" t="s">
        <v>191</v>
      </c>
      <c r="C138">
        <v>0.84628867767028704</v>
      </c>
      <c r="D138">
        <v>0.86836308876052903</v>
      </c>
    </row>
    <row r="139" spans="2:4" x14ac:dyDescent="0.3">
      <c r="B139" t="s">
        <v>75</v>
      </c>
      <c r="C139">
        <v>0.94977847838066698</v>
      </c>
      <c r="D139">
        <v>0.83428081162941803</v>
      </c>
    </row>
    <row r="140" spans="2:4" x14ac:dyDescent="0.3">
      <c r="B140" t="s">
        <v>41</v>
      </c>
      <c r="C140">
        <v>0.999999999999999</v>
      </c>
      <c r="D140">
        <v>0.999999999999999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7DB29-C474-4336-81C2-3A1630F39BCA}">
  <dimension ref="A1:C140"/>
  <sheetViews>
    <sheetView topLeftCell="A19" workbookViewId="0">
      <selection activeCell="B27" sqref="B27"/>
    </sheetView>
  </sheetViews>
  <sheetFormatPr defaultRowHeight="14.4" x14ac:dyDescent="0.3"/>
  <sheetData>
    <row r="1" spans="1:3" x14ac:dyDescent="0.3">
      <c r="A1" t="s">
        <v>197</v>
      </c>
      <c r="B1" t="s">
        <v>198</v>
      </c>
      <c r="C1" t="s">
        <v>199</v>
      </c>
    </row>
    <row r="2" spans="1:3" x14ac:dyDescent="0.3">
      <c r="A2" t="s">
        <v>97</v>
      </c>
      <c r="B2">
        <v>0.60533337099999995</v>
      </c>
      <c r="C2">
        <v>0.85133157299999995</v>
      </c>
    </row>
    <row r="3" spans="1:3" x14ac:dyDescent="0.3">
      <c r="A3" t="s">
        <v>76</v>
      </c>
      <c r="B3">
        <v>1.1785899559999999</v>
      </c>
      <c r="C3">
        <v>1.0818455629999999</v>
      </c>
    </row>
    <row r="4" spans="1:3" x14ac:dyDescent="0.3">
      <c r="A4" t="s">
        <v>77</v>
      </c>
      <c r="B4">
        <v>1.4976636590000001</v>
      </c>
      <c r="C4">
        <v>0.81350093800000001</v>
      </c>
    </row>
    <row r="5" spans="1:3" x14ac:dyDescent="0.3">
      <c r="A5" t="s">
        <v>98</v>
      </c>
      <c r="B5">
        <v>1.407028087</v>
      </c>
      <c r="C5">
        <v>0.82007133799999998</v>
      </c>
    </row>
    <row r="6" spans="1:3" x14ac:dyDescent="0.3">
      <c r="A6" t="s">
        <v>99</v>
      </c>
      <c r="B6">
        <v>0.91580985199999998</v>
      </c>
      <c r="C6">
        <v>0.826149154</v>
      </c>
    </row>
    <row r="7" spans="1:3" x14ac:dyDescent="0.3">
      <c r="A7" t="s">
        <v>100</v>
      </c>
      <c r="B7">
        <v>0.97886468199999999</v>
      </c>
      <c r="C7">
        <v>0.71409519499999996</v>
      </c>
    </row>
    <row r="8" spans="1:3" x14ac:dyDescent="0.3">
      <c r="A8" t="s">
        <v>101</v>
      </c>
      <c r="B8">
        <v>0.82327154800000002</v>
      </c>
      <c r="C8">
        <v>0.81336703600000004</v>
      </c>
    </row>
    <row r="9" spans="1:3" x14ac:dyDescent="0.3">
      <c r="A9" t="s">
        <v>102</v>
      </c>
      <c r="B9">
        <v>-2.075393E-3</v>
      </c>
      <c r="C9">
        <v>0.63709903999999995</v>
      </c>
    </row>
    <row r="10" spans="1:3" x14ac:dyDescent="0.3">
      <c r="A10" t="s">
        <v>57</v>
      </c>
      <c r="B10">
        <v>1.3544523930000001</v>
      </c>
      <c r="C10">
        <v>0.80388304200000005</v>
      </c>
    </row>
    <row r="11" spans="1:3" x14ac:dyDescent="0.3">
      <c r="A11" t="s">
        <v>103</v>
      </c>
      <c r="B11">
        <v>0.46773046400000001</v>
      </c>
      <c r="C11">
        <v>1.0668888750000001</v>
      </c>
    </row>
    <row r="12" spans="1:3" x14ac:dyDescent="0.3">
      <c r="A12" t="s">
        <v>78</v>
      </c>
      <c r="B12">
        <v>1.5951395779999999</v>
      </c>
      <c r="C12">
        <v>0.70862143700000002</v>
      </c>
    </row>
    <row r="13" spans="1:3" x14ac:dyDescent="0.3">
      <c r="A13" t="s">
        <v>58</v>
      </c>
      <c r="B13">
        <v>0.57448068299999999</v>
      </c>
      <c r="C13">
        <v>0.76533478099999996</v>
      </c>
    </row>
    <row r="14" spans="1:3" x14ac:dyDescent="0.3">
      <c r="A14" t="s">
        <v>79</v>
      </c>
      <c r="B14">
        <v>1.0286926569999999</v>
      </c>
      <c r="C14">
        <v>0.69041097299999998</v>
      </c>
    </row>
    <row r="15" spans="1:3" x14ac:dyDescent="0.3">
      <c r="A15" t="s">
        <v>104</v>
      </c>
      <c r="B15">
        <v>3.2641229999999999E-3</v>
      </c>
      <c r="C15">
        <v>0.40927285600000002</v>
      </c>
    </row>
    <row r="16" spans="1:3" x14ac:dyDescent="0.3">
      <c r="A16" t="s">
        <v>80</v>
      </c>
      <c r="B16">
        <v>1.2841274149999999</v>
      </c>
      <c r="C16">
        <v>0.985682693</v>
      </c>
    </row>
    <row r="17" spans="1:3" x14ac:dyDescent="0.3">
      <c r="A17" t="s">
        <v>59</v>
      </c>
      <c r="B17">
        <v>1.2954930570000001</v>
      </c>
      <c r="C17">
        <v>0.66289781800000003</v>
      </c>
    </row>
    <row r="18" spans="1:3" x14ac:dyDescent="0.3">
      <c r="A18" t="s">
        <v>81</v>
      </c>
      <c r="B18">
        <v>1.1206987509999999</v>
      </c>
      <c r="C18">
        <v>1.0615034299999999</v>
      </c>
    </row>
    <row r="19" spans="1:3" x14ac:dyDescent="0.3">
      <c r="A19" t="s">
        <v>60</v>
      </c>
      <c r="B19">
        <v>1.146656017</v>
      </c>
      <c r="C19">
        <v>0.98821166800000004</v>
      </c>
    </row>
    <row r="20" spans="1:3" x14ac:dyDescent="0.3">
      <c r="A20" t="s">
        <v>61</v>
      </c>
      <c r="B20">
        <v>0.90718780600000004</v>
      </c>
      <c r="C20">
        <v>0.75540565999999998</v>
      </c>
    </row>
    <row r="21" spans="1:3" x14ac:dyDescent="0.3">
      <c r="A21" t="s">
        <v>105</v>
      </c>
      <c r="B21">
        <v>1.308635652</v>
      </c>
      <c r="C21">
        <v>0.92132052200000003</v>
      </c>
    </row>
    <row r="22" spans="1:3" x14ac:dyDescent="0.3">
      <c r="A22" t="s">
        <v>106</v>
      </c>
      <c r="B22">
        <v>1.040015484</v>
      </c>
      <c r="C22">
        <v>0.707709429</v>
      </c>
    </row>
    <row r="23" spans="1:3" x14ac:dyDescent="0.3">
      <c r="A23" t="s">
        <v>62</v>
      </c>
      <c r="B23">
        <v>0.88162685200000002</v>
      </c>
      <c r="C23">
        <v>0.68350739500000002</v>
      </c>
    </row>
    <row r="24" spans="1:3" x14ac:dyDescent="0.3">
      <c r="A24" t="s">
        <v>107</v>
      </c>
      <c r="B24">
        <v>1.309127795</v>
      </c>
      <c r="C24">
        <v>0.86464437500000002</v>
      </c>
    </row>
    <row r="25" spans="1:3" x14ac:dyDescent="0.3">
      <c r="A25" t="s">
        <v>108</v>
      </c>
      <c r="B25">
        <v>0.84546259000000001</v>
      </c>
      <c r="C25">
        <v>0.41662521400000002</v>
      </c>
    </row>
    <row r="26" spans="1:3" x14ac:dyDescent="0.3">
      <c r="A26" t="s">
        <v>63</v>
      </c>
      <c r="B26">
        <v>1.5223017649999999</v>
      </c>
      <c r="C26">
        <v>0.71621025100000002</v>
      </c>
    </row>
    <row r="27" spans="1:3" x14ac:dyDescent="0.3">
      <c r="A27" t="s">
        <v>82</v>
      </c>
      <c r="B27">
        <v>0.96175795100000006</v>
      </c>
      <c r="C27">
        <v>0.80643731100000005</v>
      </c>
    </row>
    <row r="28" spans="1:3" x14ac:dyDescent="0.3">
      <c r="A28" t="s">
        <v>64</v>
      </c>
      <c r="B28">
        <v>1.6148624220000001</v>
      </c>
      <c r="C28">
        <v>1.0060671779999999</v>
      </c>
    </row>
    <row r="29" spans="1:3" x14ac:dyDescent="0.3">
      <c r="A29" t="s">
        <v>109</v>
      </c>
      <c r="B29">
        <v>8.7413920000000006E-3</v>
      </c>
      <c r="C29">
        <v>0.62993270000000001</v>
      </c>
    </row>
    <row r="30" spans="1:3" x14ac:dyDescent="0.3">
      <c r="A30" t="s">
        <v>110</v>
      </c>
      <c r="B30">
        <v>0.65262722799999995</v>
      </c>
      <c r="C30">
        <v>0.32188814300000002</v>
      </c>
    </row>
    <row r="31" spans="1:3" x14ac:dyDescent="0.3">
      <c r="A31" t="s">
        <v>111</v>
      </c>
      <c r="B31">
        <v>-1.257731E-3</v>
      </c>
      <c r="C31">
        <v>0.38512702700000001</v>
      </c>
    </row>
    <row r="32" spans="1:3" x14ac:dyDescent="0.3">
      <c r="A32" t="s">
        <v>65</v>
      </c>
      <c r="B32">
        <v>0.80549935299999997</v>
      </c>
      <c r="C32">
        <v>0.57916733899999995</v>
      </c>
    </row>
    <row r="33" spans="1:3" x14ac:dyDescent="0.3">
      <c r="A33" t="s">
        <v>112</v>
      </c>
      <c r="B33">
        <v>1.0983359580000001</v>
      </c>
      <c r="C33">
        <v>0.60425625999999999</v>
      </c>
    </row>
    <row r="34" spans="1:3" x14ac:dyDescent="0.3">
      <c r="A34" t="s">
        <v>113</v>
      </c>
      <c r="B34">
        <v>6.0013979000000002E-2</v>
      </c>
      <c r="C34">
        <v>0.52540618299999997</v>
      </c>
    </row>
    <row r="35" spans="1:3" x14ac:dyDescent="0.3">
      <c r="A35" t="s">
        <v>114</v>
      </c>
      <c r="B35">
        <v>-3.2675989999999999E-3</v>
      </c>
      <c r="C35">
        <v>0.60585142000000003</v>
      </c>
    </row>
    <row r="36" spans="1:3" x14ac:dyDescent="0.3">
      <c r="A36" t="s">
        <v>115</v>
      </c>
      <c r="B36">
        <v>6.313216E-3</v>
      </c>
      <c r="C36">
        <v>0.79614460099999995</v>
      </c>
    </row>
    <row r="37" spans="1:3" x14ac:dyDescent="0.3">
      <c r="A37" t="s">
        <v>116</v>
      </c>
      <c r="B37">
        <v>-1.4998629999999999E-3</v>
      </c>
      <c r="C37">
        <v>0.43796662800000002</v>
      </c>
    </row>
    <row r="38" spans="1:3" x14ac:dyDescent="0.3">
      <c r="A38" t="s">
        <v>117</v>
      </c>
      <c r="B38">
        <v>-3.0412350000000002E-3</v>
      </c>
      <c r="C38">
        <v>0.499175969</v>
      </c>
    </row>
    <row r="39" spans="1:3" x14ac:dyDescent="0.3">
      <c r="A39" t="s">
        <v>118</v>
      </c>
      <c r="B39">
        <v>1.1290123000000001E-2</v>
      </c>
      <c r="C39">
        <v>0.68514716899999994</v>
      </c>
    </row>
    <row r="40" spans="1:3" x14ac:dyDescent="0.3">
      <c r="A40" t="s">
        <v>119</v>
      </c>
      <c r="B40">
        <v>5.7535720000000002E-3</v>
      </c>
      <c r="C40">
        <v>0.75191016600000005</v>
      </c>
    </row>
    <row r="41" spans="1:3" x14ac:dyDescent="0.3">
      <c r="A41" t="s">
        <v>83</v>
      </c>
      <c r="B41">
        <v>0.91340070299999998</v>
      </c>
      <c r="C41">
        <v>0.71627355400000003</v>
      </c>
    </row>
    <row r="42" spans="1:3" x14ac:dyDescent="0.3">
      <c r="A42" t="s">
        <v>120</v>
      </c>
      <c r="B42">
        <v>-8.5916400000000004E-4</v>
      </c>
      <c r="C42">
        <v>0.65622973799999995</v>
      </c>
    </row>
    <row r="43" spans="1:3" x14ac:dyDescent="0.3">
      <c r="A43" t="s">
        <v>121</v>
      </c>
      <c r="B43">
        <v>2.2582E-4</v>
      </c>
      <c r="C43">
        <v>0.45241987900000002</v>
      </c>
    </row>
    <row r="44" spans="1:3" x14ac:dyDescent="0.3">
      <c r="A44" t="s">
        <v>122</v>
      </c>
      <c r="B44">
        <v>-2.1394140000000001E-3</v>
      </c>
      <c r="C44">
        <v>0.72224981600000004</v>
      </c>
    </row>
    <row r="45" spans="1:3" x14ac:dyDescent="0.3">
      <c r="A45" t="s">
        <v>123</v>
      </c>
      <c r="B45">
        <v>-7.2079259999999999E-3</v>
      </c>
      <c r="C45">
        <v>0.30247575999999998</v>
      </c>
    </row>
    <row r="46" spans="1:3" x14ac:dyDescent="0.3">
      <c r="A46" t="s">
        <v>124</v>
      </c>
      <c r="B46">
        <v>4.085221E-3</v>
      </c>
      <c r="C46">
        <v>0.66386355699999999</v>
      </c>
    </row>
    <row r="47" spans="1:3" x14ac:dyDescent="0.3">
      <c r="A47" t="s">
        <v>125</v>
      </c>
      <c r="B47">
        <v>1.69808E-4</v>
      </c>
      <c r="C47">
        <v>0.42216647099999999</v>
      </c>
    </row>
    <row r="48" spans="1:3" x14ac:dyDescent="0.3">
      <c r="A48" t="s">
        <v>126</v>
      </c>
      <c r="B48">
        <v>1.483144E-3</v>
      </c>
      <c r="C48">
        <v>0.57154192699999995</v>
      </c>
    </row>
    <row r="49" spans="1:3" x14ac:dyDescent="0.3">
      <c r="A49" t="s">
        <v>127</v>
      </c>
      <c r="B49">
        <v>-2.6628950000000002E-3</v>
      </c>
      <c r="C49">
        <v>0.584895418</v>
      </c>
    </row>
    <row r="50" spans="1:3" x14ac:dyDescent="0.3">
      <c r="A50" t="s">
        <v>128</v>
      </c>
      <c r="B50">
        <v>2.6597769999999999E-3</v>
      </c>
      <c r="C50">
        <v>0.464187656</v>
      </c>
    </row>
    <row r="51" spans="1:3" x14ac:dyDescent="0.3">
      <c r="A51" t="s">
        <v>129</v>
      </c>
      <c r="B51">
        <v>-1.947105E-3</v>
      </c>
      <c r="C51">
        <v>0.50422058800000003</v>
      </c>
    </row>
    <row r="52" spans="1:3" x14ac:dyDescent="0.3">
      <c r="A52" t="s">
        <v>130</v>
      </c>
      <c r="B52">
        <v>2.9717304999999999E-2</v>
      </c>
      <c r="C52">
        <v>0.55848982400000002</v>
      </c>
    </row>
    <row r="53" spans="1:3" x14ac:dyDescent="0.3">
      <c r="A53" t="s">
        <v>131</v>
      </c>
      <c r="B53">
        <v>4.1732369999999998E-3</v>
      </c>
      <c r="C53">
        <v>0.56014260400000004</v>
      </c>
    </row>
    <row r="54" spans="1:3" x14ac:dyDescent="0.3">
      <c r="A54" t="s">
        <v>132</v>
      </c>
      <c r="B54">
        <v>5.4119340000000002E-3</v>
      </c>
      <c r="C54">
        <v>0.524887769</v>
      </c>
    </row>
    <row r="55" spans="1:3" x14ac:dyDescent="0.3">
      <c r="A55" t="s">
        <v>84</v>
      </c>
      <c r="B55">
        <v>0.12295937699999999</v>
      </c>
      <c r="C55">
        <v>0.57558598100000002</v>
      </c>
    </row>
    <row r="56" spans="1:3" x14ac:dyDescent="0.3">
      <c r="A56" t="s">
        <v>133</v>
      </c>
      <c r="B56">
        <v>1.2812559999999999E-3</v>
      </c>
      <c r="C56">
        <v>0.48169831099999999</v>
      </c>
    </row>
    <row r="57" spans="1:3" x14ac:dyDescent="0.3">
      <c r="A57" t="s">
        <v>134</v>
      </c>
      <c r="B57">
        <v>-5.4529899999999996E-4</v>
      </c>
      <c r="C57">
        <v>0.46728222899999999</v>
      </c>
    </row>
    <row r="58" spans="1:3" x14ac:dyDescent="0.3">
      <c r="A58" t="s">
        <v>135</v>
      </c>
      <c r="B58">
        <v>1.2775925E-2</v>
      </c>
      <c r="C58">
        <v>0.55349092499999997</v>
      </c>
    </row>
    <row r="59" spans="1:3" x14ac:dyDescent="0.3">
      <c r="A59" t="s">
        <v>136</v>
      </c>
      <c r="B59">
        <v>-3.9050499999999998E-4</v>
      </c>
      <c r="C59">
        <v>0.40268398100000002</v>
      </c>
    </row>
    <row r="60" spans="1:3" x14ac:dyDescent="0.3">
      <c r="A60" t="s">
        <v>137</v>
      </c>
      <c r="B60">
        <v>1.1130230000000001E-3</v>
      </c>
      <c r="C60">
        <v>0.403321877</v>
      </c>
    </row>
    <row r="61" spans="1:3" x14ac:dyDescent="0.3">
      <c r="A61" t="s">
        <v>138</v>
      </c>
      <c r="B61">
        <v>3.7746400000000001E-3</v>
      </c>
      <c r="C61">
        <v>0.48924445</v>
      </c>
    </row>
    <row r="62" spans="1:3" x14ac:dyDescent="0.3">
      <c r="A62" t="s">
        <v>139</v>
      </c>
      <c r="B62">
        <v>3.2383009999999999E-3</v>
      </c>
      <c r="C62">
        <v>0.42169889399999999</v>
      </c>
    </row>
    <row r="63" spans="1:3" x14ac:dyDescent="0.3">
      <c r="A63" t="s">
        <v>140</v>
      </c>
      <c r="B63">
        <v>3.265993E-3</v>
      </c>
      <c r="C63">
        <v>0.31733151399999998</v>
      </c>
    </row>
    <row r="64" spans="1:3" x14ac:dyDescent="0.3">
      <c r="A64" t="s">
        <v>141</v>
      </c>
      <c r="B64">
        <v>1.2330640000000001E-3</v>
      </c>
      <c r="C64">
        <v>0.33267247700000002</v>
      </c>
    </row>
    <row r="65" spans="1:3" x14ac:dyDescent="0.3">
      <c r="A65" t="s">
        <v>142</v>
      </c>
      <c r="B65">
        <v>-1.4217920000000001E-3</v>
      </c>
      <c r="C65">
        <v>0.43069784</v>
      </c>
    </row>
    <row r="66" spans="1:3" x14ac:dyDescent="0.3">
      <c r="A66" t="s">
        <v>143</v>
      </c>
      <c r="B66">
        <v>3.4365929999999999E-3</v>
      </c>
      <c r="C66">
        <v>0.46825768899999998</v>
      </c>
    </row>
    <row r="67" spans="1:3" x14ac:dyDescent="0.3">
      <c r="A67" t="s">
        <v>144</v>
      </c>
      <c r="B67">
        <v>-8.4287340000000002E-3</v>
      </c>
      <c r="C67">
        <v>0.23581221399999999</v>
      </c>
    </row>
    <row r="68" spans="1:3" x14ac:dyDescent="0.3">
      <c r="A68" t="s">
        <v>145</v>
      </c>
      <c r="B68">
        <v>1.0219890000000001E-3</v>
      </c>
      <c r="C68">
        <v>0.42370847499999997</v>
      </c>
    </row>
    <row r="69" spans="1:3" x14ac:dyDescent="0.3">
      <c r="A69" t="s">
        <v>146</v>
      </c>
      <c r="B69">
        <v>1.0725470000000001E-3</v>
      </c>
      <c r="C69">
        <v>0.33547307900000001</v>
      </c>
    </row>
    <row r="70" spans="1:3" x14ac:dyDescent="0.3">
      <c r="A70" t="s">
        <v>147</v>
      </c>
      <c r="B70">
        <v>-1.344572E-3</v>
      </c>
      <c r="C70">
        <v>0.440463938</v>
      </c>
    </row>
    <row r="71" spans="1:3" x14ac:dyDescent="0.3">
      <c r="A71" t="s">
        <v>148</v>
      </c>
      <c r="B71">
        <v>1.1632249999999999E-3</v>
      </c>
      <c r="C71">
        <v>0.294121152</v>
      </c>
    </row>
    <row r="72" spans="1:3" x14ac:dyDescent="0.3">
      <c r="A72" t="s">
        <v>149</v>
      </c>
      <c r="B72">
        <v>3.4468699999999999E-4</v>
      </c>
      <c r="C72">
        <v>0.43396788600000002</v>
      </c>
    </row>
    <row r="73" spans="1:3" x14ac:dyDescent="0.3">
      <c r="A73" t="s">
        <v>150</v>
      </c>
      <c r="B73">
        <v>2.863609E-3</v>
      </c>
      <c r="C73">
        <v>0.67037973299999998</v>
      </c>
    </row>
    <row r="74" spans="1:3" x14ac:dyDescent="0.3">
      <c r="A74" t="s">
        <v>151</v>
      </c>
      <c r="B74">
        <v>4.5055219999999997E-3</v>
      </c>
      <c r="C74">
        <v>0.404368644</v>
      </c>
    </row>
    <row r="75" spans="1:3" x14ac:dyDescent="0.3">
      <c r="A75" t="s">
        <v>152</v>
      </c>
      <c r="B75">
        <v>-3.6414360000000001E-3</v>
      </c>
      <c r="C75">
        <v>0.24356249599999999</v>
      </c>
    </row>
    <row r="76" spans="1:3" x14ac:dyDescent="0.3">
      <c r="A76" t="s">
        <v>153</v>
      </c>
      <c r="B76">
        <v>3.8013230000000001E-3</v>
      </c>
      <c r="C76">
        <v>0.45488822499999998</v>
      </c>
    </row>
    <row r="77" spans="1:3" x14ac:dyDescent="0.3">
      <c r="A77" t="s">
        <v>154</v>
      </c>
      <c r="B77">
        <v>2.1924599999999998E-3</v>
      </c>
      <c r="C77">
        <v>0.76819841200000005</v>
      </c>
    </row>
    <row r="78" spans="1:3" x14ac:dyDescent="0.3">
      <c r="A78" t="s">
        <v>155</v>
      </c>
      <c r="B78">
        <v>-2.1529909999999999E-3</v>
      </c>
      <c r="C78">
        <v>0.57220655300000001</v>
      </c>
    </row>
    <row r="79" spans="1:3" x14ac:dyDescent="0.3">
      <c r="A79" t="s">
        <v>156</v>
      </c>
      <c r="B79" s="8">
        <v>4.99E-5</v>
      </c>
      <c r="C79">
        <v>0.310957437</v>
      </c>
    </row>
    <row r="80" spans="1:3" x14ac:dyDescent="0.3">
      <c r="A80" t="s">
        <v>157</v>
      </c>
      <c r="B80">
        <v>5.7570659999999999E-3</v>
      </c>
      <c r="C80">
        <v>0.33714059600000001</v>
      </c>
    </row>
    <row r="81" spans="1:3" x14ac:dyDescent="0.3">
      <c r="A81" t="s">
        <v>158</v>
      </c>
      <c r="B81">
        <v>7.2499778000000001E-2</v>
      </c>
      <c r="C81">
        <v>0.49692499099999998</v>
      </c>
    </row>
    <row r="82" spans="1:3" x14ac:dyDescent="0.3">
      <c r="A82" t="s">
        <v>159</v>
      </c>
      <c r="B82">
        <v>7.8090540000000002E-3</v>
      </c>
      <c r="C82">
        <v>0.49597435099999998</v>
      </c>
    </row>
    <row r="83" spans="1:3" x14ac:dyDescent="0.3">
      <c r="A83" t="s">
        <v>160</v>
      </c>
      <c r="B83">
        <v>8.2097249999999993E-3</v>
      </c>
      <c r="C83">
        <v>0.455784417</v>
      </c>
    </row>
    <row r="84" spans="1:3" x14ac:dyDescent="0.3">
      <c r="A84" t="s">
        <v>161</v>
      </c>
      <c r="B84">
        <v>-2.8096670000000001E-3</v>
      </c>
      <c r="C84">
        <v>0.34184324500000002</v>
      </c>
    </row>
    <row r="85" spans="1:3" x14ac:dyDescent="0.3">
      <c r="A85" t="s">
        <v>162</v>
      </c>
      <c r="B85">
        <v>5.3313370000000002E-3</v>
      </c>
      <c r="C85">
        <v>0.49277654599999998</v>
      </c>
    </row>
    <row r="86" spans="1:3" x14ac:dyDescent="0.3">
      <c r="A86" t="s">
        <v>163</v>
      </c>
      <c r="B86">
        <v>1.0444845920000001</v>
      </c>
      <c r="C86">
        <v>0.50130482399999998</v>
      </c>
    </row>
    <row r="87" spans="1:3" x14ac:dyDescent="0.3">
      <c r="A87" t="s">
        <v>164</v>
      </c>
      <c r="B87">
        <v>8.7218699999999996E-4</v>
      </c>
      <c r="C87">
        <v>0.52274430699999996</v>
      </c>
    </row>
    <row r="88" spans="1:3" x14ac:dyDescent="0.3">
      <c r="A88" t="s">
        <v>165</v>
      </c>
      <c r="B88">
        <v>1.5331749999999999E-3</v>
      </c>
      <c r="C88">
        <v>0.63013788299999995</v>
      </c>
    </row>
    <row r="89" spans="1:3" x14ac:dyDescent="0.3">
      <c r="A89" t="s">
        <v>166</v>
      </c>
      <c r="B89">
        <v>-7.6353080000000004E-3</v>
      </c>
      <c r="C89">
        <v>0.40456302399999999</v>
      </c>
    </row>
    <row r="90" spans="1:3" x14ac:dyDescent="0.3">
      <c r="A90" t="s">
        <v>167</v>
      </c>
      <c r="B90">
        <v>-7.1155879999999999E-3</v>
      </c>
      <c r="C90">
        <v>0.31747003499999998</v>
      </c>
    </row>
    <row r="91" spans="1:3" x14ac:dyDescent="0.3">
      <c r="A91" t="s">
        <v>168</v>
      </c>
      <c r="B91">
        <v>-8.7722600000000005E-4</v>
      </c>
      <c r="C91">
        <v>0.47019196800000002</v>
      </c>
    </row>
    <row r="92" spans="1:3" x14ac:dyDescent="0.3">
      <c r="A92" t="s">
        <v>169</v>
      </c>
      <c r="B92">
        <v>5.7709359999999999E-3</v>
      </c>
      <c r="C92">
        <v>0.57382444899999996</v>
      </c>
    </row>
    <row r="93" spans="1:3" x14ac:dyDescent="0.3">
      <c r="A93" t="s">
        <v>170</v>
      </c>
      <c r="B93">
        <v>5.1814156E-2</v>
      </c>
      <c r="C93">
        <v>0.40854844899999998</v>
      </c>
    </row>
    <row r="94" spans="1:3" x14ac:dyDescent="0.3">
      <c r="A94" t="s">
        <v>85</v>
      </c>
      <c r="B94">
        <v>1.1853850159999999</v>
      </c>
      <c r="C94">
        <v>0.59844417699999997</v>
      </c>
    </row>
    <row r="95" spans="1:3" x14ac:dyDescent="0.3">
      <c r="A95" t="s">
        <v>171</v>
      </c>
      <c r="B95">
        <v>0.95014872800000005</v>
      </c>
      <c r="C95">
        <v>0.66539125099999996</v>
      </c>
    </row>
    <row r="96" spans="1:3" x14ac:dyDescent="0.3">
      <c r="A96" t="s">
        <v>66</v>
      </c>
      <c r="B96">
        <v>1.0779802949999999</v>
      </c>
      <c r="C96">
        <v>0.49758159400000002</v>
      </c>
    </row>
    <row r="97" spans="1:3" x14ac:dyDescent="0.3">
      <c r="A97" t="s">
        <v>67</v>
      </c>
      <c r="B97">
        <v>1.148331217</v>
      </c>
      <c r="C97">
        <v>0.61162250399999996</v>
      </c>
    </row>
    <row r="98" spans="1:3" x14ac:dyDescent="0.3">
      <c r="A98" t="s">
        <v>68</v>
      </c>
      <c r="B98">
        <v>0.91535748800000005</v>
      </c>
      <c r="C98">
        <v>0.46670426300000001</v>
      </c>
    </row>
    <row r="99" spans="1:3" x14ac:dyDescent="0.3">
      <c r="A99" t="s">
        <v>86</v>
      </c>
      <c r="B99">
        <v>1.211584193</v>
      </c>
      <c r="C99">
        <v>0.67965638399999995</v>
      </c>
    </row>
    <row r="100" spans="1:3" x14ac:dyDescent="0.3">
      <c r="A100" t="s">
        <v>172</v>
      </c>
      <c r="B100">
        <v>0.6396174</v>
      </c>
      <c r="C100">
        <v>0.65122127399999996</v>
      </c>
    </row>
    <row r="101" spans="1:3" x14ac:dyDescent="0.3">
      <c r="A101" t="s">
        <v>173</v>
      </c>
      <c r="B101">
        <v>0.62290525100000005</v>
      </c>
      <c r="C101">
        <v>0.55707915200000002</v>
      </c>
    </row>
    <row r="102" spans="1:3" x14ac:dyDescent="0.3">
      <c r="A102" t="s">
        <v>174</v>
      </c>
      <c r="B102">
        <v>1.118617215</v>
      </c>
      <c r="C102">
        <v>0.60222517399999997</v>
      </c>
    </row>
    <row r="103" spans="1:3" x14ac:dyDescent="0.3">
      <c r="A103" t="s">
        <v>87</v>
      </c>
      <c r="B103">
        <v>0.34854633000000002</v>
      </c>
      <c r="C103">
        <v>0.58008896600000004</v>
      </c>
    </row>
    <row r="104" spans="1:3" x14ac:dyDescent="0.3">
      <c r="A104" t="s">
        <v>175</v>
      </c>
      <c r="B104">
        <v>0.96487572300000002</v>
      </c>
      <c r="C104">
        <v>0.42554189399999998</v>
      </c>
    </row>
    <row r="105" spans="1:3" x14ac:dyDescent="0.3">
      <c r="A105" t="s">
        <v>69</v>
      </c>
      <c r="B105">
        <v>1.11591131</v>
      </c>
      <c r="C105">
        <v>0.66150044699999999</v>
      </c>
    </row>
    <row r="106" spans="1:3" x14ac:dyDescent="0.3">
      <c r="A106" t="s">
        <v>176</v>
      </c>
      <c r="B106">
        <v>0.58356196199999999</v>
      </c>
      <c r="C106">
        <v>0.51850270499999995</v>
      </c>
    </row>
    <row r="107" spans="1:3" x14ac:dyDescent="0.3">
      <c r="A107" t="s">
        <v>177</v>
      </c>
      <c r="B107">
        <v>0.30543094300000001</v>
      </c>
      <c r="C107">
        <v>0.57681758500000002</v>
      </c>
    </row>
    <row r="108" spans="1:3" x14ac:dyDescent="0.3">
      <c r="A108" t="s">
        <v>178</v>
      </c>
      <c r="B108">
        <v>3.9410582E-2</v>
      </c>
      <c r="C108">
        <v>0.49441288</v>
      </c>
    </row>
    <row r="109" spans="1:3" x14ac:dyDescent="0.3">
      <c r="A109" t="s">
        <v>179</v>
      </c>
      <c r="B109">
        <v>1.041641789</v>
      </c>
      <c r="C109">
        <v>0.67415159999999996</v>
      </c>
    </row>
    <row r="110" spans="1:3" x14ac:dyDescent="0.3">
      <c r="A110" t="s">
        <v>180</v>
      </c>
      <c r="B110">
        <v>0.36725113999999998</v>
      </c>
      <c r="C110">
        <v>0.50449358600000005</v>
      </c>
    </row>
    <row r="111" spans="1:3" x14ac:dyDescent="0.3">
      <c r="A111" t="s">
        <v>88</v>
      </c>
      <c r="B111">
        <v>1.21816181</v>
      </c>
      <c r="C111">
        <v>0.62330073799999997</v>
      </c>
    </row>
    <row r="112" spans="1:3" x14ac:dyDescent="0.3">
      <c r="A112" t="s">
        <v>181</v>
      </c>
      <c r="B112">
        <v>0.95132989099999998</v>
      </c>
      <c r="C112">
        <v>0.65286348500000002</v>
      </c>
    </row>
    <row r="113" spans="1:3" x14ac:dyDescent="0.3">
      <c r="A113" t="s">
        <v>182</v>
      </c>
      <c r="B113">
        <v>0.32124103900000001</v>
      </c>
      <c r="C113">
        <v>0.58170312199999996</v>
      </c>
    </row>
    <row r="114" spans="1:3" x14ac:dyDescent="0.3">
      <c r="A114" t="s">
        <v>52</v>
      </c>
      <c r="B114">
        <v>1.513233547</v>
      </c>
      <c r="C114">
        <v>0.75265230500000002</v>
      </c>
    </row>
    <row r="115" spans="1:3" x14ac:dyDescent="0.3">
      <c r="A115" t="s">
        <v>89</v>
      </c>
      <c r="B115">
        <v>0.56291475599999996</v>
      </c>
      <c r="C115">
        <v>0.49511363899999999</v>
      </c>
    </row>
    <row r="116" spans="1:3" x14ac:dyDescent="0.3">
      <c r="A116" t="s">
        <v>90</v>
      </c>
      <c r="B116">
        <v>1.0383093569999999</v>
      </c>
      <c r="C116">
        <v>0.49428180100000002</v>
      </c>
    </row>
    <row r="117" spans="1:3" x14ac:dyDescent="0.3">
      <c r="A117" t="s">
        <v>183</v>
      </c>
      <c r="B117">
        <v>0.76928260400000004</v>
      </c>
      <c r="C117">
        <v>0.575902303</v>
      </c>
    </row>
    <row r="118" spans="1:3" x14ac:dyDescent="0.3">
      <c r="A118" t="s">
        <v>184</v>
      </c>
      <c r="B118">
        <v>0.79000780299999995</v>
      </c>
      <c r="C118">
        <v>0.47519696500000003</v>
      </c>
    </row>
    <row r="119" spans="1:3" x14ac:dyDescent="0.3">
      <c r="A119" t="s">
        <v>91</v>
      </c>
      <c r="B119">
        <v>1.0295903289999999</v>
      </c>
      <c r="C119">
        <v>0.50250549700000002</v>
      </c>
    </row>
    <row r="120" spans="1:3" x14ac:dyDescent="0.3">
      <c r="A120" t="s">
        <v>185</v>
      </c>
      <c r="B120">
        <v>1.1250319609999999</v>
      </c>
      <c r="C120">
        <v>0.55194362600000002</v>
      </c>
    </row>
    <row r="121" spans="1:3" x14ac:dyDescent="0.3">
      <c r="A121" t="s">
        <v>186</v>
      </c>
      <c r="B121">
        <v>0.81448260800000005</v>
      </c>
      <c r="C121">
        <v>0.60945977900000003</v>
      </c>
    </row>
    <row r="122" spans="1:3" x14ac:dyDescent="0.3">
      <c r="A122" t="s">
        <v>70</v>
      </c>
      <c r="B122">
        <v>1.487108946</v>
      </c>
      <c r="C122">
        <v>0.65861392100000005</v>
      </c>
    </row>
    <row r="123" spans="1:3" x14ac:dyDescent="0.3">
      <c r="A123" t="s">
        <v>92</v>
      </c>
      <c r="B123">
        <v>1.0945914370000001</v>
      </c>
      <c r="C123">
        <v>0.65199632200000002</v>
      </c>
    </row>
    <row r="124" spans="1:3" x14ac:dyDescent="0.3">
      <c r="A124" t="s">
        <v>187</v>
      </c>
      <c r="B124">
        <v>1.0797763389999999</v>
      </c>
      <c r="C124">
        <v>0.620917889</v>
      </c>
    </row>
    <row r="125" spans="1:3" x14ac:dyDescent="0.3">
      <c r="A125" t="s">
        <v>53</v>
      </c>
      <c r="B125">
        <v>1.6122893490000001</v>
      </c>
      <c r="C125">
        <v>0.71275665600000004</v>
      </c>
    </row>
    <row r="126" spans="1:3" x14ac:dyDescent="0.3">
      <c r="A126" t="s">
        <v>71</v>
      </c>
      <c r="B126">
        <v>0.91028136100000001</v>
      </c>
      <c r="C126">
        <v>0.64025457900000005</v>
      </c>
    </row>
    <row r="127" spans="1:3" x14ac:dyDescent="0.3">
      <c r="A127" t="s">
        <v>188</v>
      </c>
      <c r="B127">
        <v>1.0019237439999999</v>
      </c>
      <c r="C127">
        <v>0.56663259300000002</v>
      </c>
    </row>
    <row r="128" spans="1:3" x14ac:dyDescent="0.3">
      <c r="A128" t="s">
        <v>72</v>
      </c>
      <c r="B128">
        <v>1.1834352450000001</v>
      </c>
      <c r="C128">
        <v>0.61890302799999997</v>
      </c>
    </row>
    <row r="129" spans="1:3" x14ac:dyDescent="0.3">
      <c r="A129" t="s">
        <v>54</v>
      </c>
      <c r="B129">
        <v>1.564398146</v>
      </c>
      <c r="C129">
        <v>0.60141286800000004</v>
      </c>
    </row>
    <row r="130" spans="1:3" x14ac:dyDescent="0.3">
      <c r="A130" t="s">
        <v>55</v>
      </c>
      <c r="B130">
        <v>1.4526231629999999</v>
      </c>
      <c r="C130">
        <v>0.63864992700000001</v>
      </c>
    </row>
    <row r="131" spans="1:3" x14ac:dyDescent="0.3">
      <c r="A131" t="s">
        <v>189</v>
      </c>
      <c r="B131">
        <v>0.95110428300000005</v>
      </c>
      <c r="C131">
        <v>0.58163523299999997</v>
      </c>
    </row>
    <row r="132" spans="1:3" x14ac:dyDescent="0.3">
      <c r="A132" t="s">
        <v>93</v>
      </c>
      <c r="B132">
        <v>1.152054986</v>
      </c>
      <c r="C132">
        <v>0.54817113100000003</v>
      </c>
    </row>
    <row r="133" spans="1:3" x14ac:dyDescent="0.3">
      <c r="A133" t="s">
        <v>73</v>
      </c>
      <c r="B133">
        <v>1.4633418149999999</v>
      </c>
      <c r="C133">
        <v>0.61083612099999995</v>
      </c>
    </row>
    <row r="134" spans="1:3" x14ac:dyDescent="0.3">
      <c r="A134" t="s">
        <v>74</v>
      </c>
      <c r="B134">
        <v>1.02021626</v>
      </c>
      <c r="C134">
        <v>0.55896848499999996</v>
      </c>
    </row>
    <row r="135" spans="1:3" x14ac:dyDescent="0.3">
      <c r="A135" t="s">
        <v>94</v>
      </c>
      <c r="B135">
        <v>1.137894738</v>
      </c>
      <c r="C135">
        <v>0.59093601799999995</v>
      </c>
    </row>
    <row r="136" spans="1:3" x14ac:dyDescent="0.3">
      <c r="A136" t="s">
        <v>56</v>
      </c>
      <c r="B136">
        <v>1.5500899269999999</v>
      </c>
      <c r="C136">
        <v>0.55433639700000004</v>
      </c>
    </row>
    <row r="137" spans="1:3" x14ac:dyDescent="0.3">
      <c r="A137" t="s">
        <v>190</v>
      </c>
      <c r="B137">
        <v>0.36864171800000001</v>
      </c>
      <c r="C137">
        <v>0.48190139700000001</v>
      </c>
    </row>
    <row r="138" spans="1:3" x14ac:dyDescent="0.3">
      <c r="A138" t="s">
        <v>191</v>
      </c>
      <c r="B138">
        <v>0.79967149699999995</v>
      </c>
      <c r="C138">
        <v>0.56822234500000002</v>
      </c>
    </row>
    <row r="139" spans="1:3" x14ac:dyDescent="0.3">
      <c r="A139" t="s">
        <v>75</v>
      </c>
      <c r="B139">
        <v>0.87920954600000001</v>
      </c>
      <c r="C139">
        <v>0.48128936</v>
      </c>
    </row>
    <row r="140" spans="1:3" x14ac:dyDescent="0.3">
      <c r="A140" t="s">
        <v>41</v>
      </c>
      <c r="B140">
        <v>1</v>
      </c>
      <c r="C140">
        <v>0.99483373100000005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CAC258-F6C7-4562-9CDD-BB4C764DA957}">
  <dimension ref="A1:B9"/>
  <sheetViews>
    <sheetView workbookViewId="0">
      <selection activeCell="A3" sqref="A3"/>
    </sheetView>
  </sheetViews>
  <sheetFormatPr defaultRowHeight="14.4" x14ac:dyDescent="0.3"/>
  <sheetData>
    <row r="1" spans="1:2" x14ac:dyDescent="0.3">
      <c r="A1" t="s">
        <v>197</v>
      </c>
      <c r="B1" t="s">
        <v>200</v>
      </c>
    </row>
    <row r="2" spans="1:2" x14ac:dyDescent="0.3">
      <c r="A2" t="s">
        <v>63</v>
      </c>
      <c r="B2" t="s">
        <v>201</v>
      </c>
    </row>
    <row r="3" spans="1:2" x14ac:dyDescent="0.3">
      <c r="A3" t="s">
        <v>74</v>
      </c>
      <c r="B3" t="s">
        <v>202</v>
      </c>
    </row>
    <row r="4" spans="1:2" x14ac:dyDescent="0.3">
      <c r="A4" t="s">
        <v>54</v>
      </c>
      <c r="B4" t="s">
        <v>203</v>
      </c>
    </row>
    <row r="5" spans="1:2" x14ac:dyDescent="0.3">
      <c r="A5" t="s">
        <v>55</v>
      </c>
      <c r="B5" t="s">
        <v>204</v>
      </c>
    </row>
    <row r="6" spans="1:2" x14ac:dyDescent="0.3">
      <c r="A6" t="s">
        <v>56</v>
      </c>
      <c r="B6" t="s">
        <v>205</v>
      </c>
    </row>
    <row r="7" spans="1:2" x14ac:dyDescent="0.3">
      <c r="A7" t="s">
        <v>83</v>
      </c>
      <c r="B7" t="s">
        <v>206</v>
      </c>
    </row>
    <row r="8" spans="1:2" x14ac:dyDescent="0.3">
      <c r="A8" t="s">
        <v>86</v>
      </c>
      <c r="B8" t="s">
        <v>207</v>
      </c>
    </row>
    <row r="9" spans="1:2" x14ac:dyDescent="0.3">
      <c r="A9" t="s">
        <v>94</v>
      </c>
      <c r="B9" t="s">
        <v>208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9.6.20_bead_ova_emi_variants_ne</vt:lpstr>
      <vt:lpstr>Sheet1</vt:lpstr>
      <vt:lpstr>Sheet3</vt:lpstr>
      <vt:lpstr>Binding Predictions</vt:lpstr>
      <vt:lpstr>Iso Binding</vt:lpstr>
      <vt:lpstr>Base Sequences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Makowski</dc:creator>
  <cp:lastModifiedBy>Emily Makowski</cp:lastModifiedBy>
  <dcterms:created xsi:type="dcterms:W3CDTF">2020-09-07T23:22:00Z</dcterms:created>
  <dcterms:modified xsi:type="dcterms:W3CDTF">2020-09-09T19:56:13Z</dcterms:modified>
</cp:coreProperties>
</file>