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OneDrive - University of Glasgow\Stats\Games\"/>
    </mc:Choice>
  </mc:AlternateContent>
  <xr:revisionPtr revIDLastSave="200" documentId="13_ncr:1_{68330DE3-76D5-47EB-A965-BC64A2B26A37}" xr6:coauthVersionLast="44" xr6:coauthVersionMax="44" xr10:uidLastSave="{E26D6D5F-5A25-45C1-97D2-3B329CF26679}"/>
  <bookViews>
    <workbookView xWindow="-103" yWindow="-103" windowWidth="19543" windowHeight="12497" activeTab="6" xr2:uid="{00000000-000D-0000-FFFF-FFFF00000000}"/>
  </bookViews>
  <sheets>
    <sheet name="Dual" sheetId="1" r:id="rId1"/>
    <sheet name="The Game" sheetId="8" r:id="rId2"/>
    <sheet name="7Wonders" sheetId="3" r:id="rId3"/>
    <sheet name="Exploding Kittens" sheetId="7" r:id="rId4"/>
    <sheet name="Scrabble" sheetId="5" r:id="rId5"/>
    <sheet name="Tsuro" sheetId="4" r:id="rId6"/>
    <sheet name="Patchwork" sheetId="2" r:id="rId7"/>
    <sheet name="Splendor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10" i="2" l="1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J3" i="2" l="1"/>
  <c r="J4" i="2"/>
  <c r="J5" i="2"/>
  <c r="J6" i="2"/>
  <c r="J7" i="2"/>
  <c r="J8" i="2"/>
  <c r="J14" i="2"/>
  <c r="J15" i="2"/>
  <c r="J16" i="2"/>
  <c r="J17" i="2"/>
  <c r="J2" i="2"/>
  <c r="N6" i="3"/>
  <c r="L5" i="3"/>
  <c r="C2" i="5" l="1"/>
  <c r="Q3" i="3" l="1"/>
  <c r="R3" i="3"/>
  <c r="Q4" i="3"/>
  <c r="R4" i="3"/>
  <c r="Q5" i="3"/>
  <c r="R5" i="3"/>
  <c r="Q6" i="3"/>
  <c r="R6" i="3"/>
  <c r="Q7" i="3"/>
  <c r="R7" i="3"/>
  <c r="Q8" i="3"/>
  <c r="S8" i="3" s="1"/>
  <c r="R8" i="3"/>
  <c r="Q9" i="3"/>
  <c r="R9" i="3"/>
  <c r="S9" i="3"/>
  <c r="Q10" i="3"/>
  <c r="R10" i="3"/>
  <c r="S10" i="3"/>
  <c r="Q11" i="3"/>
  <c r="S11" i="3" s="1"/>
  <c r="R11" i="3"/>
  <c r="Q12" i="3"/>
  <c r="S12" i="3" s="1"/>
  <c r="R12" i="3"/>
  <c r="Q13" i="3"/>
  <c r="R13" i="3"/>
  <c r="S13" i="3" s="1"/>
  <c r="Q14" i="3"/>
  <c r="R14" i="3"/>
  <c r="S14" i="3"/>
  <c r="Q15" i="3"/>
  <c r="S15" i="3" s="1"/>
  <c r="R15" i="3"/>
  <c r="Q16" i="3"/>
  <c r="S16" i="3" s="1"/>
  <c r="R16" i="3"/>
  <c r="Q17" i="3"/>
  <c r="R17" i="3"/>
  <c r="S17" i="3"/>
  <c r="Q18" i="3"/>
  <c r="R18" i="3"/>
  <c r="S18" i="3"/>
  <c r="Q19" i="3"/>
  <c r="S19" i="3" s="1"/>
  <c r="R19" i="3"/>
  <c r="Q20" i="3"/>
  <c r="S20" i="3" s="1"/>
  <c r="R20" i="3"/>
  <c r="Q21" i="3"/>
  <c r="R21" i="3"/>
  <c r="S21" i="3" s="1"/>
  <c r="Q22" i="3"/>
  <c r="R22" i="3"/>
  <c r="S22" i="3"/>
  <c r="Q23" i="3"/>
  <c r="S23" i="3" s="1"/>
  <c r="R23" i="3"/>
  <c r="Q24" i="3"/>
  <c r="S24" i="3" s="1"/>
  <c r="R24" i="3"/>
  <c r="Q25" i="3"/>
  <c r="R25" i="3"/>
  <c r="S25" i="3"/>
  <c r="Q26" i="3"/>
  <c r="R26" i="3"/>
  <c r="S26" i="3"/>
  <c r="Q27" i="3"/>
  <c r="S27" i="3" s="1"/>
  <c r="R27" i="3"/>
  <c r="R2" i="3"/>
  <c r="Q2" i="3"/>
  <c r="S7" i="3" l="1"/>
  <c r="S6" i="3"/>
  <c r="S5" i="3"/>
  <c r="S4" i="3"/>
  <c r="S3" i="3"/>
  <c r="S2" i="3"/>
  <c r="S9" i="1"/>
  <c r="S16" i="1"/>
  <c r="S17" i="1"/>
  <c r="S24" i="1"/>
  <c r="S2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" i="1"/>
  <c r="Q3" i="1"/>
  <c r="S3" i="1" s="1"/>
  <c r="Q4" i="1"/>
  <c r="Q5" i="1"/>
  <c r="Q6" i="1"/>
  <c r="Q7" i="1"/>
  <c r="Q8" i="1"/>
  <c r="Q9" i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Q17" i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Q25" i="1"/>
  <c r="Q26" i="1"/>
  <c r="S26" i="1" s="1"/>
  <c r="Q27" i="1"/>
  <c r="S27" i="1" s="1"/>
  <c r="Q2" i="1"/>
  <c r="S2" i="1" s="1"/>
  <c r="I3" i="2"/>
  <c r="K3" i="2" s="1"/>
  <c r="I4" i="2"/>
  <c r="I5" i="2"/>
  <c r="I6" i="2"/>
  <c r="I7" i="2"/>
  <c r="I8" i="2"/>
  <c r="I9" i="2"/>
  <c r="I10" i="2"/>
  <c r="I11" i="2"/>
  <c r="I12" i="2"/>
  <c r="I13" i="2"/>
  <c r="I14" i="2"/>
  <c r="I15" i="2"/>
  <c r="K15" i="2" s="1"/>
  <c r="I16" i="2"/>
  <c r="K16" i="2" s="1"/>
  <c r="I17" i="2"/>
  <c r="K17" i="2" s="1"/>
  <c r="H3" i="2"/>
  <c r="H4" i="2"/>
  <c r="H5" i="2"/>
  <c r="H6" i="2"/>
  <c r="H7" i="2"/>
  <c r="H8" i="2"/>
  <c r="H9" i="2"/>
  <c r="H11" i="2"/>
  <c r="H12" i="2"/>
  <c r="H13" i="2"/>
  <c r="H14" i="2"/>
  <c r="K14" i="2" s="1"/>
  <c r="H15" i="2"/>
  <c r="H16" i="2"/>
  <c r="H17" i="2"/>
  <c r="H2" i="2"/>
  <c r="I2" i="2"/>
  <c r="K2" i="2" s="1"/>
  <c r="K13" i="2" l="1"/>
  <c r="J13" i="2"/>
  <c r="J12" i="2"/>
  <c r="K12" i="2"/>
  <c r="S8" i="1"/>
  <c r="S5" i="1"/>
  <c r="K11" i="2"/>
  <c r="J11" i="2"/>
  <c r="K10" i="2"/>
  <c r="J10" i="2"/>
  <c r="S4" i="1"/>
  <c r="K9" i="2"/>
  <c r="J9" i="2"/>
  <c r="K8" i="2"/>
  <c r="K7" i="2"/>
  <c r="K6" i="2"/>
  <c r="K5" i="2"/>
  <c r="K4" i="2"/>
</calcChain>
</file>

<file path=xl/sharedStrings.xml><?xml version="1.0" encoding="utf-8"?>
<sst xmlns="http://schemas.openxmlformats.org/spreadsheetml/2006/main" count="72" uniqueCount="42">
  <si>
    <t>K-Blue</t>
  </si>
  <si>
    <t>K-Green</t>
  </si>
  <si>
    <t>K-Yellow</t>
  </si>
  <si>
    <t>K-Purple</t>
  </si>
  <si>
    <t>K-Wonders</t>
  </si>
  <si>
    <t>K-Science</t>
  </si>
  <si>
    <t>K-Money</t>
  </si>
  <si>
    <t>K-Military</t>
  </si>
  <si>
    <t>E-Blue</t>
  </si>
  <si>
    <t>E-Green</t>
  </si>
  <si>
    <t>E-Yellow</t>
  </si>
  <si>
    <t>E-Purple</t>
  </si>
  <si>
    <t>E-Wonders</t>
  </si>
  <si>
    <t>E-Science</t>
  </si>
  <si>
    <t>E-Money</t>
  </si>
  <si>
    <t>E-Military</t>
  </si>
  <si>
    <t>Kathleen</t>
  </si>
  <si>
    <t>Emily</t>
  </si>
  <si>
    <t>Winner</t>
  </si>
  <si>
    <t>K-buttons</t>
  </si>
  <si>
    <t>E-buttons</t>
  </si>
  <si>
    <t>E-spaces</t>
  </si>
  <si>
    <t>K-spaces</t>
  </si>
  <si>
    <t>K-special</t>
  </si>
  <si>
    <t>E-special</t>
  </si>
  <si>
    <t>Tiles</t>
  </si>
  <si>
    <t>Outcome</t>
  </si>
  <si>
    <t>Difference</t>
  </si>
  <si>
    <t>Military victory</t>
  </si>
  <si>
    <t>Science victory</t>
  </si>
  <si>
    <t>K-cards</t>
  </si>
  <si>
    <t>E-cards</t>
  </si>
  <si>
    <t>K-nobles</t>
  </si>
  <si>
    <t>E-nobles</t>
  </si>
  <si>
    <t>K-points</t>
  </si>
  <si>
    <t>E-points</t>
  </si>
  <si>
    <t>Score</t>
  </si>
  <si>
    <t>Kathleen-military</t>
  </si>
  <si>
    <t>Kathleen-science</t>
  </si>
  <si>
    <t>Emily-points</t>
  </si>
  <si>
    <t>Kathleen-points</t>
  </si>
  <si>
    <t>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</si>
</sst>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zoomScale="79" workbookViewId="0">
      <selection activeCell="P9" sqref="P9"/>
    </sheetView>
  </sheetViews>
  <sheetFormatPr defaultRowHeight="14.6" x14ac:dyDescent="0.4"/>
  <sheetData>
    <row r="1" spans="1:19" s="1" customFormat="1" x14ac:dyDescent="0.4">
      <c r="A1" s="1" t="s">
        <v>0</v>
      </c>
      <c r="B1" s="1" t="s">
        <v>8</v>
      </c>
      <c r="C1" s="1" t="s">
        <v>1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11</v>
      </c>
      <c r="I1" s="1" t="s">
        <v>4</v>
      </c>
      <c r="J1" s="1" t="s">
        <v>12</v>
      </c>
      <c r="K1" s="1" t="s">
        <v>5</v>
      </c>
      <c r="L1" s="1" t="s">
        <v>13</v>
      </c>
      <c r="M1" s="1" t="s">
        <v>6</v>
      </c>
      <c r="N1" s="1" t="s">
        <v>14</v>
      </c>
      <c r="O1" s="1" t="s">
        <v>7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4">
      <c r="A2">
        <v>35</v>
      </c>
      <c r="B2">
        <v>28</v>
      </c>
      <c r="C2">
        <v>0</v>
      </c>
      <c r="D2">
        <v>5</v>
      </c>
      <c r="E2">
        <v>6</v>
      </c>
      <c r="F2">
        <v>6</v>
      </c>
      <c r="G2">
        <v>16</v>
      </c>
      <c r="H2">
        <v>0</v>
      </c>
      <c r="I2">
        <v>12</v>
      </c>
      <c r="J2">
        <v>7</v>
      </c>
      <c r="K2">
        <v>0</v>
      </c>
      <c r="L2">
        <v>7</v>
      </c>
      <c r="M2">
        <v>2</v>
      </c>
      <c r="N2">
        <v>21</v>
      </c>
      <c r="O2">
        <v>2</v>
      </c>
      <c r="P2">
        <v>0</v>
      </c>
      <c r="Q2">
        <f>SUM(A2,C2,E2,G2,I2,K2,M2,O2)</f>
        <v>73</v>
      </c>
      <c r="R2">
        <f>SUM(B2,D2,F2,H2,J2,L2,N2,P2)</f>
        <v>74</v>
      </c>
      <c r="S2" t="str">
        <f>IF(Q2&lt;R2, "Emily", "Kathleen")</f>
        <v>Emily</v>
      </c>
    </row>
    <row r="3" spans="1:19" x14ac:dyDescent="0.4">
      <c r="A3">
        <v>42</v>
      </c>
      <c r="B3">
        <v>20</v>
      </c>
      <c r="C3">
        <v>0</v>
      </c>
      <c r="D3">
        <v>10</v>
      </c>
      <c r="E3">
        <v>0</v>
      </c>
      <c r="F3">
        <v>3</v>
      </c>
      <c r="G3">
        <v>0</v>
      </c>
      <c r="H3">
        <v>8</v>
      </c>
      <c r="I3">
        <v>15</v>
      </c>
      <c r="J3">
        <v>7</v>
      </c>
      <c r="K3">
        <v>0</v>
      </c>
      <c r="L3">
        <v>7</v>
      </c>
      <c r="M3">
        <v>4</v>
      </c>
      <c r="N3">
        <v>13</v>
      </c>
      <c r="O3">
        <v>0</v>
      </c>
      <c r="P3">
        <v>0</v>
      </c>
      <c r="Q3">
        <f t="shared" ref="Q3:Q27" si="0">SUM(A3,C3,E3,G3,I3,K3,M3,O3)</f>
        <v>61</v>
      </c>
      <c r="R3">
        <f t="shared" ref="R3:R27" si="1">SUM(B3,D3,F3,H3,J3,L3,N3,P3)</f>
        <v>68</v>
      </c>
      <c r="S3" t="str">
        <f t="shared" ref="S3:S27" si="2">IF(Q3&lt;R3, "Emily", "Kathleen")</f>
        <v>Emily</v>
      </c>
    </row>
    <row r="4" spans="1:19" x14ac:dyDescent="0.4">
      <c r="A4">
        <v>41</v>
      </c>
      <c r="B4">
        <v>17</v>
      </c>
      <c r="C4">
        <v>3</v>
      </c>
      <c r="D4">
        <v>11</v>
      </c>
      <c r="E4">
        <v>6</v>
      </c>
      <c r="F4">
        <v>3</v>
      </c>
      <c r="G4">
        <v>3</v>
      </c>
      <c r="H4">
        <v>9</v>
      </c>
      <c r="I4">
        <v>10</v>
      </c>
      <c r="J4">
        <v>5</v>
      </c>
      <c r="K4">
        <v>7</v>
      </c>
      <c r="L4">
        <v>10</v>
      </c>
      <c r="M4">
        <v>1</v>
      </c>
      <c r="N4">
        <v>3</v>
      </c>
      <c r="O4">
        <v>0</v>
      </c>
      <c r="P4">
        <v>0</v>
      </c>
      <c r="Q4">
        <f t="shared" si="0"/>
        <v>71</v>
      </c>
      <c r="R4">
        <f t="shared" si="1"/>
        <v>58</v>
      </c>
      <c r="S4" t="str">
        <f t="shared" si="2"/>
        <v>Kathleen</v>
      </c>
    </row>
    <row r="5" spans="1:19" x14ac:dyDescent="0.4">
      <c r="A5">
        <v>26</v>
      </c>
      <c r="B5">
        <v>14</v>
      </c>
      <c r="C5">
        <v>6</v>
      </c>
      <c r="D5">
        <v>3</v>
      </c>
      <c r="E5">
        <v>3</v>
      </c>
      <c r="F5">
        <v>12</v>
      </c>
      <c r="G5">
        <v>0</v>
      </c>
      <c r="H5">
        <f>6+5+13</f>
        <v>24</v>
      </c>
      <c r="I5">
        <v>17</v>
      </c>
      <c r="J5">
        <v>10</v>
      </c>
      <c r="K5">
        <v>7</v>
      </c>
      <c r="L5">
        <v>4</v>
      </c>
      <c r="M5">
        <v>6</v>
      </c>
      <c r="N5">
        <v>13</v>
      </c>
      <c r="O5">
        <v>0</v>
      </c>
      <c r="P5">
        <v>2</v>
      </c>
      <c r="Q5">
        <f t="shared" si="0"/>
        <v>65</v>
      </c>
      <c r="R5">
        <f t="shared" si="1"/>
        <v>82</v>
      </c>
      <c r="S5" t="str">
        <f t="shared" si="2"/>
        <v>Emily</v>
      </c>
    </row>
    <row r="6" spans="1:19" x14ac:dyDescent="0.4">
      <c r="A6">
        <v>10</v>
      </c>
      <c r="B6">
        <v>11</v>
      </c>
      <c r="C6">
        <v>0</v>
      </c>
      <c r="D6">
        <v>3</v>
      </c>
      <c r="E6">
        <v>0</v>
      </c>
      <c r="F6">
        <v>0</v>
      </c>
      <c r="G6">
        <v>0</v>
      </c>
      <c r="H6">
        <v>0</v>
      </c>
      <c r="I6">
        <v>7</v>
      </c>
      <c r="J6">
        <v>3</v>
      </c>
      <c r="K6">
        <v>0</v>
      </c>
      <c r="L6">
        <v>3</v>
      </c>
      <c r="M6">
        <v>1</v>
      </c>
      <c r="N6">
        <v>3</v>
      </c>
      <c r="O6">
        <v>10</v>
      </c>
      <c r="P6">
        <v>0</v>
      </c>
      <c r="Q6">
        <f t="shared" si="0"/>
        <v>28</v>
      </c>
      <c r="R6">
        <f t="shared" si="1"/>
        <v>23</v>
      </c>
      <c r="S6" t="s">
        <v>37</v>
      </c>
    </row>
    <row r="7" spans="1:19" x14ac:dyDescent="0.4">
      <c r="A7">
        <v>17</v>
      </c>
      <c r="B7">
        <v>20</v>
      </c>
      <c r="C7">
        <v>11</v>
      </c>
      <c r="D7">
        <v>0</v>
      </c>
      <c r="E7">
        <v>3</v>
      </c>
      <c r="F7">
        <v>3</v>
      </c>
      <c r="G7">
        <v>0</v>
      </c>
      <c r="H7">
        <v>0</v>
      </c>
      <c r="I7">
        <v>3</v>
      </c>
      <c r="J7">
        <v>11</v>
      </c>
      <c r="K7">
        <v>7</v>
      </c>
      <c r="L7">
        <v>0</v>
      </c>
      <c r="M7">
        <v>0</v>
      </c>
      <c r="N7">
        <v>5</v>
      </c>
      <c r="O7">
        <v>0</v>
      </c>
      <c r="P7">
        <v>10</v>
      </c>
      <c r="Q7">
        <f t="shared" si="0"/>
        <v>41</v>
      </c>
      <c r="R7">
        <f t="shared" si="1"/>
        <v>49</v>
      </c>
      <c r="S7" t="s">
        <v>38</v>
      </c>
    </row>
    <row r="8" spans="1:19" x14ac:dyDescent="0.4">
      <c r="A8">
        <v>32</v>
      </c>
      <c r="B8">
        <v>13</v>
      </c>
      <c r="C8">
        <v>2</v>
      </c>
      <c r="D8">
        <v>13</v>
      </c>
      <c r="E8">
        <v>9</v>
      </c>
      <c r="F8">
        <v>3</v>
      </c>
      <c r="G8">
        <v>0</v>
      </c>
      <c r="H8">
        <v>16</v>
      </c>
      <c r="I8">
        <v>15</v>
      </c>
      <c r="J8">
        <v>8</v>
      </c>
      <c r="K8">
        <v>0</v>
      </c>
      <c r="L8">
        <v>16</v>
      </c>
      <c r="M8">
        <v>5</v>
      </c>
      <c r="N8">
        <v>2</v>
      </c>
      <c r="O8">
        <v>5</v>
      </c>
      <c r="P8">
        <v>0</v>
      </c>
      <c r="Q8">
        <f t="shared" si="0"/>
        <v>68</v>
      </c>
      <c r="R8">
        <f t="shared" si="1"/>
        <v>71</v>
      </c>
      <c r="S8" t="str">
        <f t="shared" si="2"/>
        <v>Emily</v>
      </c>
    </row>
    <row r="9" spans="1:19" x14ac:dyDescent="0.4">
      <c r="Q9">
        <f t="shared" si="0"/>
        <v>0</v>
      </c>
      <c r="R9">
        <f t="shared" si="1"/>
        <v>0</v>
      </c>
      <c r="S9" t="str">
        <f t="shared" si="2"/>
        <v>Kathleen</v>
      </c>
    </row>
    <row r="10" spans="1:19" x14ac:dyDescent="0.4">
      <c r="Q10">
        <f t="shared" si="0"/>
        <v>0</v>
      </c>
      <c r="R10">
        <f t="shared" si="1"/>
        <v>0</v>
      </c>
      <c r="S10" t="str">
        <f t="shared" si="2"/>
        <v>Kathleen</v>
      </c>
    </row>
    <row r="11" spans="1:19" x14ac:dyDescent="0.4">
      <c r="Q11">
        <f t="shared" si="0"/>
        <v>0</v>
      </c>
      <c r="R11">
        <f t="shared" si="1"/>
        <v>0</v>
      </c>
      <c r="S11" t="str">
        <f t="shared" si="2"/>
        <v>Kathleen</v>
      </c>
    </row>
    <row r="12" spans="1:19" x14ac:dyDescent="0.4">
      <c r="Q12">
        <f t="shared" si="0"/>
        <v>0</v>
      </c>
      <c r="R12">
        <f t="shared" si="1"/>
        <v>0</v>
      </c>
      <c r="S12" t="str">
        <f t="shared" si="2"/>
        <v>Kathleen</v>
      </c>
    </row>
    <row r="13" spans="1:19" x14ac:dyDescent="0.4">
      <c r="Q13">
        <f t="shared" si="0"/>
        <v>0</v>
      </c>
      <c r="R13">
        <f t="shared" si="1"/>
        <v>0</v>
      </c>
      <c r="S13" t="str">
        <f t="shared" si="2"/>
        <v>Kathleen</v>
      </c>
    </row>
    <row r="14" spans="1:19" x14ac:dyDescent="0.4">
      <c r="Q14">
        <f t="shared" si="0"/>
        <v>0</v>
      </c>
      <c r="R14">
        <f t="shared" si="1"/>
        <v>0</v>
      </c>
      <c r="S14" t="str">
        <f t="shared" si="2"/>
        <v>Kathleen</v>
      </c>
    </row>
    <row r="15" spans="1:19" x14ac:dyDescent="0.4">
      <c r="Q15">
        <f t="shared" si="0"/>
        <v>0</v>
      </c>
      <c r="R15">
        <f t="shared" si="1"/>
        <v>0</v>
      </c>
      <c r="S15" t="str">
        <f t="shared" si="2"/>
        <v>Kathleen</v>
      </c>
    </row>
    <row r="16" spans="1:19" x14ac:dyDescent="0.4">
      <c r="Q16">
        <f t="shared" si="0"/>
        <v>0</v>
      </c>
      <c r="R16">
        <f t="shared" si="1"/>
        <v>0</v>
      </c>
      <c r="S16" t="str">
        <f t="shared" si="2"/>
        <v>Kathleen</v>
      </c>
    </row>
    <row r="17" spans="17:19" x14ac:dyDescent="0.4">
      <c r="Q17">
        <f t="shared" si="0"/>
        <v>0</v>
      </c>
      <c r="R17">
        <f t="shared" si="1"/>
        <v>0</v>
      </c>
      <c r="S17" t="str">
        <f t="shared" si="2"/>
        <v>Kathleen</v>
      </c>
    </row>
    <row r="18" spans="17:19" x14ac:dyDescent="0.4">
      <c r="Q18">
        <f t="shared" si="0"/>
        <v>0</v>
      </c>
      <c r="R18">
        <f t="shared" si="1"/>
        <v>0</v>
      </c>
      <c r="S18" t="str">
        <f t="shared" si="2"/>
        <v>Kathleen</v>
      </c>
    </row>
    <row r="19" spans="17:19" x14ac:dyDescent="0.4">
      <c r="Q19">
        <f t="shared" si="0"/>
        <v>0</v>
      </c>
      <c r="R19">
        <f t="shared" si="1"/>
        <v>0</v>
      </c>
      <c r="S19" t="str">
        <f t="shared" si="2"/>
        <v>Kathleen</v>
      </c>
    </row>
    <row r="20" spans="17:19" x14ac:dyDescent="0.4">
      <c r="Q20">
        <f t="shared" si="0"/>
        <v>0</v>
      </c>
      <c r="R20">
        <f t="shared" si="1"/>
        <v>0</v>
      </c>
      <c r="S20" t="str">
        <f t="shared" si="2"/>
        <v>Kathleen</v>
      </c>
    </row>
    <row r="21" spans="17:19" x14ac:dyDescent="0.4">
      <c r="Q21">
        <f t="shared" si="0"/>
        <v>0</v>
      </c>
      <c r="R21">
        <f t="shared" si="1"/>
        <v>0</v>
      </c>
      <c r="S21" t="str">
        <f t="shared" si="2"/>
        <v>Kathleen</v>
      </c>
    </row>
    <row r="22" spans="17:19" x14ac:dyDescent="0.4">
      <c r="Q22">
        <f t="shared" si="0"/>
        <v>0</v>
      </c>
      <c r="R22">
        <f t="shared" si="1"/>
        <v>0</v>
      </c>
      <c r="S22" t="str">
        <f t="shared" si="2"/>
        <v>Kathleen</v>
      </c>
    </row>
    <row r="23" spans="17:19" x14ac:dyDescent="0.4">
      <c r="Q23">
        <f t="shared" si="0"/>
        <v>0</v>
      </c>
      <c r="R23">
        <f t="shared" si="1"/>
        <v>0</v>
      </c>
      <c r="S23" t="str">
        <f t="shared" si="2"/>
        <v>Kathleen</v>
      </c>
    </row>
    <row r="24" spans="17:19" x14ac:dyDescent="0.4">
      <c r="Q24">
        <f t="shared" si="0"/>
        <v>0</v>
      </c>
      <c r="R24">
        <f t="shared" si="1"/>
        <v>0</v>
      </c>
      <c r="S24" t="str">
        <f t="shared" si="2"/>
        <v>Kathleen</v>
      </c>
    </row>
    <row r="25" spans="17:19" x14ac:dyDescent="0.4">
      <c r="Q25">
        <f t="shared" si="0"/>
        <v>0</v>
      </c>
      <c r="R25">
        <f t="shared" si="1"/>
        <v>0</v>
      </c>
      <c r="S25" t="str">
        <f t="shared" si="2"/>
        <v>Kathleen</v>
      </c>
    </row>
    <row r="26" spans="17:19" x14ac:dyDescent="0.4">
      <c r="Q26">
        <f t="shared" si="0"/>
        <v>0</v>
      </c>
      <c r="R26">
        <f t="shared" si="1"/>
        <v>0</v>
      </c>
      <c r="S26" t="str">
        <f t="shared" si="2"/>
        <v>Kathleen</v>
      </c>
    </row>
    <row r="27" spans="17:19" x14ac:dyDescent="0.4">
      <c r="Q27">
        <f t="shared" si="0"/>
        <v>0</v>
      </c>
      <c r="R27">
        <f t="shared" si="1"/>
        <v>0</v>
      </c>
      <c r="S27" t="str">
        <f t="shared" si="2"/>
        <v>Kathleen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066D-235A-42AC-8756-1E4570E35F21}">
  <dimension ref="A1:A2"/>
  <sheetViews>
    <sheetView workbookViewId="0">
      <selection activeCell="A3" sqref="A3"/>
    </sheetView>
  </sheetViews>
  <sheetFormatPr defaultRowHeight="14.6" x14ac:dyDescent="0.4"/>
  <sheetData>
    <row r="1" spans="1:1" x14ac:dyDescent="0.4">
      <c r="A1" t="s">
        <v>36</v>
      </c>
    </row>
    <row r="2" spans="1:1" x14ac:dyDescent="0.4">
      <c r="A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7"/>
  <sheetViews>
    <sheetView topLeftCell="B1" workbookViewId="0">
      <selection activeCell="B2" sqref="B2:B7"/>
    </sheetView>
  </sheetViews>
  <sheetFormatPr defaultRowHeight="14.6" x14ac:dyDescent="0.4"/>
  <sheetData>
    <row r="1" spans="1:20" x14ac:dyDescent="0.4">
      <c r="A1" s="1" t="s">
        <v>7</v>
      </c>
      <c r="B1" s="1" t="s">
        <v>15</v>
      </c>
      <c r="C1" s="1" t="s">
        <v>6</v>
      </c>
      <c r="D1" s="1" t="s">
        <v>14</v>
      </c>
      <c r="E1" s="1" t="s">
        <v>4</v>
      </c>
      <c r="F1" s="1" t="s">
        <v>12</v>
      </c>
      <c r="G1" s="1" t="s">
        <v>0</v>
      </c>
      <c r="H1" s="1" t="s">
        <v>8</v>
      </c>
      <c r="I1" s="1" t="s">
        <v>2</v>
      </c>
      <c r="J1" s="1" t="s">
        <v>10</v>
      </c>
      <c r="K1" s="1" t="s">
        <v>3</v>
      </c>
      <c r="L1" s="1" t="s">
        <v>11</v>
      </c>
      <c r="M1" s="1" t="s">
        <v>5</v>
      </c>
      <c r="N1" s="1" t="s">
        <v>13</v>
      </c>
      <c r="O1" s="1" t="s">
        <v>28</v>
      </c>
      <c r="P1" s="1" t="s">
        <v>29</v>
      </c>
      <c r="Q1" s="1" t="s">
        <v>16</v>
      </c>
      <c r="R1" s="1" t="s">
        <v>17</v>
      </c>
      <c r="S1" s="1" t="s">
        <v>18</v>
      </c>
      <c r="T1" s="1"/>
    </row>
    <row r="2" spans="1:20" x14ac:dyDescent="0.4">
      <c r="A2">
        <v>1</v>
      </c>
      <c r="B2">
        <v>13</v>
      </c>
      <c r="C2">
        <v>0</v>
      </c>
      <c r="D2">
        <v>1</v>
      </c>
      <c r="E2">
        <v>3</v>
      </c>
      <c r="F2">
        <v>10</v>
      </c>
      <c r="G2">
        <v>23</v>
      </c>
      <c r="H2">
        <v>14</v>
      </c>
      <c r="I2">
        <v>0</v>
      </c>
      <c r="J2">
        <v>2</v>
      </c>
      <c r="K2">
        <v>7</v>
      </c>
      <c r="L2">
        <v>0</v>
      </c>
      <c r="M2">
        <v>7</v>
      </c>
      <c r="N2">
        <v>5</v>
      </c>
      <c r="Q2">
        <f>SUM(G2,I2,K2,E2,M2,C2,A2)</f>
        <v>41</v>
      </c>
      <c r="R2">
        <f>SUM(H2,J2,L2,F2,N2,D2,B2)</f>
        <v>45</v>
      </c>
      <c r="S2" t="str">
        <f>IF(Q2&lt;R2, "Emily", "Kathleen")</f>
        <v>Emily</v>
      </c>
    </row>
    <row r="3" spans="1:20" x14ac:dyDescent="0.4">
      <c r="A3">
        <v>15</v>
      </c>
      <c r="B3">
        <v>2</v>
      </c>
      <c r="C3">
        <v>1</v>
      </c>
      <c r="D3">
        <v>2</v>
      </c>
      <c r="E3">
        <v>10</v>
      </c>
      <c r="F3">
        <v>10</v>
      </c>
      <c r="G3">
        <v>23</v>
      </c>
      <c r="H3">
        <v>0</v>
      </c>
      <c r="I3">
        <v>0</v>
      </c>
      <c r="J3">
        <v>4</v>
      </c>
      <c r="K3">
        <v>0</v>
      </c>
      <c r="L3">
        <v>0</v>
      </c>
      <c r="M3">
        <v>1</v>
      </c>
      <c r="N3">
        <v>26</v>
      </c>
      <c r="Q3">
        <f t="shared" ref="Q3:Q27" si="0">SUM(G3,I3,K3,E3,M3,C3,A3)</f>
        <v>50</v>
      </c>
      <c r="R3">
        <f t="shared" ref="R3:R27" si="1">SUM(H3,J3,L3,F3,N3,D3,B3)</f>
        <v>44</v>
      </c>
      <c r="S3" t="str">
        <f t="shared" ref="S3:S27" si="2">IF(Q3&lt;R3, "Emily", "Kathleen")</f>
        <v>Kathleen</v>
      </c>
    </row>
    <row r="4" spans="1:20" x14ac:dyDescent="0.4">
      <c r="A4">
        <v>0</v>
      </c>
      <c r="B4">
        <v>17</v>
      </c>
      <c r="C4">
        <v>0</v>
      </c>
      <c r="D4">
        <v>4</v>
      </c>
      <c r="E4">
        <v>3</v>
      </c>
      <c r="F4">
        <v>3</v>
      </c>
      <c r="G4">
        <v>34</v>
      </c>
      <c r="H4">
        <v>0</v>
      </c>
      <c r="I4">
        <v>0</v>
      </c>
      <c r="J4">
        <v>5</v>
      </c>
      <c r="K4">
        <v>0</v>
      </c>
      <c r="L4">
        <v>10</v>
      </c>
      <c r="M4">
        <v>0</v>
      </c>
      <c r="N4">
        <v>20</v>
      </c>
      <c r="Q4">
        <f t="shared" si="0"/>
        <v>37</v>
      </c>
      <c r="R4">
        <f t="shared" si="1"/>
        <v>59</v>
      </c>
      <c r="S4" t="str">
        <f t="shared" si="2"/>
        <v>Emily</v>
      </c>
    </row>
    <row r="5" spans="1:20" x14ac:dyDescent="0.4">
      <c r="A5">
        <v>-3</v>
      </c>
      <c r="B5">
        <v>12</v>
      </c>
      <c r="C5">
        <v>1</v>
      </c>
      <c r="D5">
        <v>0</v>
      </c>
      <c r="E5">
        <v>3</v>
      </c>
      <c r="F5">
        <v>10</v>
      </c>
      <c r="G5">
        <v>19</v>
      </c>
      <c r="H5">
        <v>7</v>
      </c>
      <c r="I5">
        <v>0</v>
      </c>
      <c r="J5">
        <v>3</v>
      </c>
      <c r="K5">
        <v>6</v>
      </c>
      <c r="L5">
        <f>7+6+8</f>
        <v>21</v>
      </c>
      <c r="M5">
        <v>11</v>
      </c>
      <c r="N5">
        <v>1</v>
      </c>
      <c r="Q5">
        <f t="shared" si="0"/>
        <v>37</v>
      </c>
      <c r="R5">
        <f t="shared" si="1"/>
        <v>54</v>
      </c>
      <c r="S5" t="str">
        <f t="shared" si="2"/>
        <v>Emily</v>
      </c>
    </row>
    <row r="6" spans="1:20" x14ac:dyDescent="0.4">
      <c r="A6">
        <v>2</v>
      </c>
      <c r="B6">
        <v>9</v>
      </c>
      <c r="C6">
        <v>0</v>
      </c>
      <c r="D6">
        <v>6</v>
      </c>
      <c r="E6">
        <v>13</v>
      </c>
      <c r="F6">
        <v>10</v>
      </c>
      <c r="G6">
        <v>15</v>
      </c>
      <c r="H6">
        <v>8</v>
      </c>
      <c r="I6">
        <v>0</v>
      </c>
      <c r="J6">
        <v>3</v>
      </c>
      <c r="K6">
        <v>8</v>
      </c>
      <c r="L6">
        <v>0</v>
      </c>
      <c r="M6">
        <v>7</v>
      </c>
      <c r="N6">
        <f>14+9+8</f>
        <v>31</v>
      </c>
      <c r="Q6">
        <f t="shared" si="0"/>
        <v>45</v>
      </c>
      <c r="R6">
        <f t="shared" si="1"/>
        <v>67</v>
      </c>
      <c r="S6" t="str">
        <f t="shared" si="2"/>
        <v>Emily</v>
      </c>
    </row>
    <row r="7" spans="1:20" x14ac:dyDescent="0.4">
      <c r="A7">
        <v>0</v>
      </c>
      <c r="B7">
        <v>0</v>
      </c>
      <c r="C7">
        <v>3</v>
      </c>
      <c r="D7">
        <v>6</v>
      </c>
      <c r="E7">
        <v>11</v>
      </c>
      <c r="F7">
        <v>5</v>
      </c>
      <c r="G7">
        <v>27</v>
      </c>
      <c r="H7">
        <v>15</v>
      </c>
      <c r="I7">
        <v>6</v>
      </c>
      <c r="J7">
        <v>5</v>
      </c>
      <c r="K7">
        <v>2</v>
      </c>
      <c r="L7">
        <v>6</v>
      </c>
      <c r="M7">
        <v>1</v>
      </c>
      <c r="N7">
        <v>7</v>
      </c>
      <c r="P7" t="s">
        <v>17</v>
      </c>
      <c r="Q7">
        <f t="shared" si="0"/>
        <v>50</v>
      </c>
      <c r="R7">
        <f t="shared" si="1"/>
        <v>44</v>
      </c>
      <c r="S7" t="str">
        <f t="shared" si="2"/>
        <v>Kathleen</v>
      </c>
    </row>
    <row r="8" spans="1:20" x14ac:dyDescent="0.4">
      <c r="Q8">
        <f t="shared" si="0"/>
        <v>0</v>
      </c>
      <c r="R8">
        <f t="shared" si="1"/>
        <v>0</v>
      </c>
      <c r="S8" t="str">
        <f t="shared" si="2"/>
        <v>Kathleen</v>
      </c>
    </row>
    <row r="9" spans="1:20" x14ac:dyDescent="0.4">
      <c r="Q9">
        <f t="shared" si="0"/>
        <v>0</v>
      </c>
      <c r="R9">
        <f t="shared" si="1"/>
        <v>0</v>
      </c>
      <c r="S9" t="str">
        <f t="shared" si="2"/>
        <v>Kathleen</v>
      </c>
    </row>
    <row r="10" spans="1:20" x14ac:dyDescent="0.4">
      <c r="Q10">
        <f t="shared" si="0"/>
        <v>0</v>
      </c>
      <c r="R10">
        <f t="shared" si="1"/>
        <v>0</v>
      </c>
      <c r="S10" t="str">
        <f t="shared" si="2"/>
        <v>Kathleen</v>
      </c>
    </row>
    <row r="11" spans="1:20" x14ac:dyDescent="0.4">
      <c r="Q11">
        <f t="shared" si="0"/>
        <v>0</v>
      </c>
      <c r="R11">
        <f t="shared" si="1"/>
        <v>0</v>
      </c>
      <c r="S11" t="str">
        <f t="shared" si="2"/>
        <v>Kathleen</v>
      </c>
    </row>
    <row r="12" spans="1:20" x14ac:dyDescent="0.4">
      <c r="Q12">
        <f t="shared" si="0"/>
        <v>0</v>
      </c>
      <c r="R12">
        <f t="shared" si="1"/>
        <v>0</v>
      </c>
      <c r="S12" t="str">
        <f t="shared" si="2"/>
        <v>Kathleen</v>
      </c>
    </row>
    <row r="13" spans="1:20" x14ac:dyDescent="0.4">
      <c r="Q13">
        <f t="shared" si="0"/>
        <v>0</v>
      </c>
      <c r="R13">
        <f t="shared" si="1"/>
        <v>0</v>
      </c>
      <c r="S13" t="str">
        <f t="shared" si="2"/>
        <v>Kathleen</v>
      </c>
    </row>
    <row r="14" spans="1:20" x14ac:dyDescent="0.4">
      <c r="Q14">
        <f t="shared" si="0"/>
        <v>0</v>
      </c>
      <c r="R14">
        <f t="shared" si="1"/>
        <v>0</v>
      </c>
      <c r="S14" t="str">
        <f t="shared" si="2"/>
        <v>Kathleen</v>
      </c>
    </row>
    <row r="15" spans="1:20" x14ac:dyDescent="0.4">
      <c r="Q15">
        <f t="shared" si="0"/>
        <v>0</v>
      </c>
      <c r="R15">
        <f t="shared" si="1"/>
        <v>0</v>
      </c>
      <c r="S15" t="str">
        <f t="shared" si="2"/>
        <v>Kathleen</v>
      </c>
    </row>
    <row r="16" spans="1:20" x14ac:dyDescent="0.4">
      <c r="Q16">
        <f t="shared" si="0"/>
        <v>0</v>
      </c>
      <c r="R16">
        <f t="shared" si="1"/>
        <v>0</v>
      </c>
      <c r="S16" t="str">
        <f t="shared" si="2"/>
        <v>Kathleen</v>
      </c>
    </row>
    <row r="17" spans="17:19" x14ac:dyDescent="0.4">
      <c r="Q17">
        <f t="shared" si="0"/>
        <v>0</v>
      </c>
      <c r="R17">
        <f t="shared" si="1"/>
        <v>0</v>
      </c>
      <c r="S17" t="str">
        <f t="shared" si="2"/>
        <v>Kathleen</v>
      </c>
    </row>
    <row r="18" spans="17:19" x14ac:dyDescent="0.4">
      <c r="Q18">
        <f t="shared" si="0"/>
        <v>0</v>
      </c>
      <c r="R18">
        <f t="shared" si="1"/>
        <v>0</v>
      </c>
      <c r="S18" t="str">
        <f t="shared" si="2"/>
        <v>Kathleen</v>
      </c>
    </row>
    <row r="19" spans="17:19" x14ac:dyDescent="0.4">
      <c r="Q19">
        <f t="shared" si="0"/>
        <v>0</v>
      </c>
      <c r="R19">
        <f t="shared" si="1"/>
        <v>0</v>
      </c>
      <c r="S19" t="str">
        <f t="shared" si="2"/>
        <v>Kathleen</v>
      </c>
    </row>
    <row r="20" spans="17:19" x14ac:dyDescent="0.4">
      <c r="Q20">
        <f t="shared" si="0"/>
        <v>0</v>
      </c>
      <c r="R20">
        <f t="shared" si="1"/>
        <v>0</v>
      </c>
      <c r="S20" t="str">
        <f t="shared" si="2"/>
        <v>Kathleen</v>
      </c>
    </row>
    <row r="21" spans="17:19" x14ac:dyDescent="0.4">
      <c r="Q21">
        <f t="shared" si="0"/>
        <v>0</v>
      </c>
      <c r="R21">
        <f t="shared" si="1"/>
        <v>0</v>
      </c>
      <c r="S21" t="str">
        <f t="shared" si="2"/>
        <v>Kathleen</v>
      </c>
    </row>
    <row r="22" spans="17:19" x14ac:dyDescent="0.4">
      <c r="Q22">
        <f t="shared" si="0"/>
        <v>0</v>
      </c>
      <c r="R22">
        <f t="shared" si="1"/>
        <v>0</v>
      </c>
      <c r="S22" t="str">
        <f t="shared" si="2"/>
        <v>Kathleen</v>
      </c>
    </row>
    <row r="23" spans="17:19" x14ac:dyDescent="0.4">
      <c r="Q23">
        <f t="shared" si="0"/>
        <v>0</v>
      </c>
      <c r="R23">
        <f t="shared" si="1"/>
        <v>0</v>
      </c>
      <c r="S23" t="str">
        <f t="shared" si="2"/>
        <v>Kathleen</v>
      </c>
    </row>
    <row r="24" spans="17:19" x14ac:dyDescent="0.4">
      <c r="Q24">
        <f t="shared" si="0"/>
        <v>0</v>
      </c>
      <c r="R24">
        <f t="shared" si="1"/>
        <v>0</v>
      </c>
      <c r="S24" t="str">
        <f t="shared" si="2"/>
        <v>Kathleen</v>
      </c>
    </row>
    <row r="25" spans="17:19" x14ac:dyDescent="0.4">
      <c r="Q25">
        <f t="shared" si="0"/>
        <v>0</v>
      </c>
      <c r="R25">
        <f t="shared" si="1"/>
        <v>0</v>
      </c>
      <c r="S25" t="str">
        <f t="shared" si="2"/>
        <v>Kathleen</v>
      </c>
    </row>
    <row r="26" spans="17:19" x14ac:dyDescent="0.4">
      <c r="Q26">
        <f t="shared" si="0"/>
        <v>0</v>
      </c>
      <c r="R26">
        <f t="shared" si="1"/>
        <v>0</v>
      </c>
      <c r="S26" t="str">
        <f t="shared" si="2"/>
        <v>Kathleen</v>
      </c>
    </row>
    <row r="27" spans="17:19" x14ac:dyDescent="0.4">
      <c r="Q27">
        <f t="shared" si="0"/>
        <v>0</v>
      </c>
      <c r="R27">
        <f t="shared" si="1"/>
        <v>0</v>
      </c>
      <c r="S27" t="str">
        <f t="shared" si="2"/>
        <v>Kathleen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3D84-9CAB-40F4-BBD6-2861AF063E15}">
  <dimension ref="A1:A3"/>
  <sheetViews>
    <sheetView workbookViewId="0">
      <selection activeCell="A4" sqref="A4"/>
    </sheetView>
  </sheetViews>
  <sheetFormatPr defaultRowHeight="14.6" x14ac:dyDescent="0.4"/>
  <sheetData>
    <row r="1" spans="1:1" x14ac:dyDescent="0.4">
      <c r="A1" t="s">
        <v>18</v>
      </c>
    </row>
    <row r="2" spans="1:1" x14ac:dyDescent="0.4">
      <c r="A2" t="s">
        <v>17</v>
      </c>
    </row>
    <row r="3" spans="1:1" x14ac:dyDescent="0.4">
      <c r="A3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F4FA-03CA-4AE4-BF12-878E5D9FD0D1}">
  <dimension ref="A1:C2"/>
  <sheetViews>
    <sheetView workbookViewId="0">
      <selection activeCell="C3" sqref="C3"/>
    </sheetView>
  </sheetViews>
  <sheetFormatPr defaultRowHeight="14.6" x14ac:dyDescent="0.4"/>
  <sheetData>
    <row r="1" spans="1:3" x14ac:dyDescent="0.4">
      <c r="A1" t="s">
        <v>17</v>
      </c>
      <c r="B1" t="s">
        <v>16</v>
      </c>
      <c r="C1" t="s">
        <v>18</v>
      </c>
    </row>
    <row r="2" spans="1:3" x14ac:dyDescent="0.4">
      <c r="A2">
        <v>229</v>
      </c>
      <c r="B2">
        <v>243</v>
      </c>
      <c r="C2" t="str">
        <f>IF(A2&lt;B2, "Kathleen", "Emily")</f>
        <v>Kathleen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5215-135B-465F-93B5-6DFA0AC654C6}">
  <dimension ref="A1:B5"/>
  <sheetViews>
    <sheetView workbookViewId="0">
      <selection activeCell="E20" sqref="E20"/>
    </sheetView>
  </sheetViews>
  <sheetFormatPr defaultRowHeight="14.6" x14ac:dyDescent="0.4"/>
  <sheetData>
    <row r="1" spans="1:2" x14ac:dyDescent="0.4">
      <c r="A1" t="s">
        <v>25</v>
      </c>
      <c r="B1" t="s">
        <v>26</v>
      </c>
    </row>
    <row r="2" spans="1:2" x14ac:dyDescent="0.4">
      <c r="A2">
        <v>12</v>
      </c>
      <c r="B2" t="s">
        <v>17</v>
      </c>
    </row>
    <row r="3" spans="1:2" x14ac:dyDescent="0.4">
      <c r="A3">
        <v>13</v>
      </c>
      <c r="B3" t="s">
        <v>16</v>
      </c>
    </row>
    <row r="4" spans="1:2" x14ac:dyDescent="0.4">
      <c r="A4">
        <v>21</v>
      </c>
      <c r="B4" t="s">
        <v>16</v>
      </c>
    </row>
    <row r="5" spans="1:2" x14ac:dyDescent="0.4">
      <c r="A5">
        <v>9</v>
      </c>
      <c r="B5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tabSelected="1" workbookViewId="0">
      <selection activeCell="A13" sqref="A13"/>
    </sheetView>
  </sheetViews>
  <sheetFormatPr defaultRowHeight="14.6" x14ac:dyDescent="0.4"/>
  <cols>
    <col min="11" max="11" width="13.53515625" customWidth="1"/>
  </cols>
  <sheetData>
    <row r="1" spans="1:11" x14ac:dyDescent="0.4">
      <c r="A1" t="s">
        <v>41</v>
      </c>
      <c r="B1" t="s">
        <v>19</v>
      </c>
      <c r="C1" t="s">
        <v>20</v>
      </c>
      <c r="D1" t="s">
        <v>22</v>
      </c>
      <c r="E1" t="s">
        <v>21</v>
      </c>
      <c r="F1" t="s">
        <v>23</v>
      </c>
      <c r="G1" t="s">
        <v>24</v>
      </c>
      <c r="H1" t="s">
        <v>39</v>
      </c>
      <c r="I1" t="s">
        <v>40</v>
      </c>
      <c r="J1" t="s">
        <v>27</v>
      </c>
      <c r="K1" t="s">
        <v>18</v>
      </c>
    </row>
    <row r="2" spans="1:11" x14ac:dyDescent="0.4">
      <c r="A2">
        <v>1</v>
      </c>
      <c r="B2">
        <v>12</v>
      </c>
      <c r="C2">
        <v>36</v>
      </c>
      <c r="D2">
        <v>9</v>
      </c>
      <c r="E2">
        <v>8</v>
      </c>
      <c r="F2">
        <v>0</v>
      </c>
      <c r="G2">
        <v>7</v>
      </c>
      <c r="H2">
        <f>C2-(E2*2)+G2</f>
        <v>27</v>
      </c>
      <c r="I2">
        <f>B2-(D2*2)+F2</f>
        <v>-6</v>
      </c>
      <c r="J2">
        <f>H2-I2</f>
        <v>33</v>
      </c>
      <c r="K2" t="str">
        <f>IF(H2&gt;I2, "Emily", "Kathleen")</f>
        <v>Emily</v>
      </c>
    </row>
    <row r="3" spans="1:11" x14ac:dyDescent="0.4">
      <c r="A3">
        <v>2</v>
      </c>
      <c r="B3">
        <v>38</v>
      </c>
      <c r="C3">
        <v>23</v>
      </c>
      <c r="D3">
        <v>13</v>
      </c>
      <c r="E3">
        <v>9</v>
      </c>
      <c r="F3">
        <v>7</v>
      </c>
      <c r="G3">
        <v>0</v>
      </c>
      <c r="H3">
        <f t="shared" ref="H3:H17" si="0">C3-(E3*2)+G3</f>
        <v>5</v>
      </c>
      <c r="I3">
        <f t="shared" ref="I3:I17" si="1">B3-(D3*2)+F3</f>
        <v>19</v>
      </c>
      <c r="J3">
        <f t="shared" ref="J3:J17" si="2">H3-I3</f>
        <v>-14</v>
      </c>
      <c r="K3" t="str">
        <f t="shared" ref="K3:K17" si="3">IF(H3&gt;I3, "Emily", "Kathleen")</f>
        <v>Kathleen</v>
      </c>
    </row>
    <row r="4" spans="1:11" x14ac:dyDescent="0.4">
      <c r="A4">
        <v>3</v>
      </c>
      <c r="B4">
        <v>37</v>
      </c>
      <c r="C4">
        <v>24</v>
      </c>
      <c r="D4">
        <v>11</v>
      </c>
      <c r="E4">
        <v>6</v>
      </c>
      <c r="F4">
        <v>0</v>
      </c>
      <c r="G4">
        <v>7</v>
      </c>
      <c r="H4">
        <f t="shared" si="0"/>
        <v>19</v>
      </c>
      <c r="I4">
        <f t="shared" si="1"/>
        <v>15</v>
      </c>
      <c r="J4">
        <f t="shared" si="2"/>
        <v>4</v>
      </c>
      <c r="K4" t="str">
        <f t="shared" si="3"/>
        <v>Emily</v>
      </c>
    </row>
    <row r="5" spans="1:11" x14ac:dyDescent="0.4">
      <c r="A5">
        <v>4</v>
      </c>
      <c r="B5">
        <v>43</v>
      </c>
      <c r="C5">
        <v>18</v>
      </c>
      <c r="D5">
        <v>4</v>
      </c>
      <c r="E5">
        <v>9</v>
      </c>
      <c r="F5">
        <v>0</v>
      </c>
      <c r="G5">
        <v>7</v>
      </c>
      <c r="H5">
        <f t="shared" si="0"/>
        <v>7</v>
      </c>
      <c r="I5">
        <f t="shared" si="1"/>
        <v>35</v>
      </c>
      <c r="J5">
        <f t="shared" si="2"/>
        <v>-28</v>
      </c>
      <c r="K5" t="str">
        <f t="shared" si="3"/>
        <v>Kathleen</v>
      </c>
    </row>
    <row r="6" spans="1:11" x14ac:dyDescent="0.4">
      <c r="A6">
        <v>5</v>
      </c>
      <c r="B6">
        <v>23</v>
      </c>
      <c r="C6">
        <v>18</v>
      </c>
      <c r="D6">
        <v>9</v>
      </c>
      <c r="E6">
        <v>17</v>
      </c>
      <c r="F6">
        <v>7</v>
      </c>
      <c r="G6">
        <v>0</v>
      </c>
      <c r="H6">
        <f t="shared" si="0"/>
        <v>-16</v>
      </c>
      <c r="I6">
        <f t="shared" si="1"/>
        <v>12</v>
      </c>
      <c r="J6">
        <f t="shared" si="2"/>
        <v>-28</v>
      </c>
      <c r="K6" t="str">
        <f t="shared" si="3"/>
        <v>Kathleen</v>
      </c>
    </row>
    <row r="7" spans="1:11" x14ac:dyDescent="0.4">
      <c r="A7">
        <v>6</v>
      </c>
      <c r="B7">
        <v>24</v>
      </c>
      <c r="C7">
        <v>13</v>
      </c>
      <c r="D7">
        <v>7</v>
      </c>
      <c r="E7">
        <v>16</v>
      </c>
      <c r="F7">
        <v>7</v>
      </c>
      <c r="G7">
        <v>0</v>
      </c>
      <c r="H7">
        <f t="shared" si="0"/>
        <v>-19</v>
      </c>
      <c r="I7">
        <f t="shared" si="1"/>
        <v>17</v>
      </c>
      <c r="J7">
        <f t="shared" si="2"/>
        <v>-36</v>
      </c>
      <c r="K7" t="str">
        <f t="shared" si="3"/>
        <v>Kathleen</v>
      </c>
    </row>
    <row r="8" spans="1:11" x14ac:dyDescent="0.4">
      <c r="A8">
        <v>7</v>
      </c>
      <c r="B8">
        <v>14</v>
      </c>
      <c r="C8">
        <v>21</v>
      </c>
      <c r="D8">
        <v>4</v>
      </c>
      <c r="E8">
        <v>20</v>
      </c>
      <c r="F8">
        <v>7</v>
      </c>
      <c r="G8">
        <v>0</v>
      </c>
      <c r="H8">
        <f t="shared" si="0"/>
        <v>-19</v>
      </c>
      <c r="I8">
        <f t="shared" si="1"/>
        <v>13</v>
      </c>
      <c r="J8">
        <f t="shared" si="2"/>
        <v>-32</v>
      </c>
      <c r="K8" t="str">
        <f t="shared" si="3"/>
        <v>Kathleen</v>
      </c>
    </row>
    <row r="9" spans="1:11" x14ac:dyDescent="0.4">
      <c r="A9">
        <v>8</v>
      </c>
      <c r="B9">
        <v>16</v>
      </c>
      <c r="C9">
        <v>28</v>
      </c>
      <c r="D9">
        <v>20</v>
      </c>
      <c r="E9">
        <v>9</v>
      </c>
      <c r="F9">
        <v>0</v>
      </c>
      <c r="G9">
        <v>7</v>
      </c>
      <c r="H9">
        <f t="shared" si="0"/>
        <v>17</v>
      </c>
      <c r="I9">
        <f t="shared" si="1"/>
        <v>-24</v>
      </c>
      <c r="J9">
        <f t="shared" si="2"/>
        <v>41</v>
      </c>
      <c r="K9" t="str">
        <f t="shared" si="3"/>
        <v>Emily</v>
      </c>
    </row>
    <row r="10" spans="1:11" x14ac:dyDescent="0.4">
      <c r="A10">
        <v>9</v>
      </c>
      <c r="B10">
        <v>25</v>
      </c>
      <c r="C10">
        <v>27</v>
      </c>
      <c r="D10">
        <v>5</v>
      </c>
      <c r="E10">
        <v>9</v>
      </c>
      <c r="F10">
        <v>7</v>
      </c>
      <c r="G10">
        <v>0</v>
      </c>
      <c r="H10">
        <f>C10-(E10*2)+G10</f>
        <v>9</v>
      </c>
      <c r="I10">
        <f t="shared" si="1"/>
        <v>22</v>
      </c>
      <c r="J10">
        <f t="shared" si="2"/>
        <v>-13</v>
      </c>
      <c r="K10" t="str">
        <f t="shared" si="3"/>
        <v>Kathleen</v>
      </c>
    </row>
    <row r="11" spans="1:11" x14ac:dyDescent="0.4">
      <c r="A11">
        <v>10</v>
      </c>
      <c r="B11">
        <v>11</v>
      </c>
      <c r="C11">
        <v>49</v>
      </c>
      <c r="D11">
        <v>8</v>
      </c>
      <c r="E11">
        <v>4</v>
      </c>
      <c r="F11">
        <v>0</v>
      </c>
      <c r="G11">
        <v>7</v>
      </c>
      <c r="H11">
        <f t="shared" si="0"/>
        <v>48</v>
      </c>
      <c r="I11">
        <f t="shared" si="1"/>
        <v>-5</v>
      </c>
      <c r="J11">
        <f t="shared" si="2"/>
        <v>53</v>
      </c>
      <c r="K11" t="str">
        <f t="shared" si="3"/>
        <v>Emily</v>
      </c>
    </row>
    <row r="12" spans="1:11" x14ac:dyDescent="0.4">
      <c r="A12">
        <v>11</v>
      </c>
      <c r="B12">
        <v>16</v>
      </c>
      <c r="C12">
        <v>20</v>
      </c>
      <c r="D12">
        <v>3</v>
      </c>
      <c r="E12">
        <v>10</v>
      </c>
      <c r="F12">
        <v>7</v>
      </c>
      <c r="G12">
        <v>0</v>
      </c>
      <c r="H12">
        <f t="shared" si="0"/>
        <v>0</v>
      </c>
      <c r="I12">
        <f t="shared" si="1"/>
        <v>17</v>
      </c>
      <c r="J12">
        <f t="shared" si="2"/>
        <v>-17</v>
      </c>
      <c r="K12" t="str">
        <f t="shared" si="3"/>
        <v>Kathleen</v>
      </c>
    </row>
    <row r="13" spans="1:11" x14ac:dyDescent="0.4">
      <c r="A13">
        <v>12</v>
      </c>
      <c r="B13">
        <v>21</v>
      </c>
      <c r="C13">
        <v>21</v>
      </c>
      <c r="D13">
        <v>9</v>
      </c>
      <c r="E13">
        <v>6</v>
      </c>
      <c r="F13">
        <v>7</v>
      </c>
      <c r="G13">
        <v>0</v>
      </c>
      <c r="H13">
        <f t="shared" si="0"/>
        <v>9</v>
      </c>
      <c r="I13">
        <f t="shared" si="1"/>
        <v>10</v>
      </c>
      <c r="J13">
        <f t="shared" si="2"/>
        <v>-1</v>
      </c>
      <c r="K13" t="str">
        <f t="shared" si="3"/>
        <v>Kathleen</v>
      </c>
    </row>
    <row r="14" spans="1:11" x14ac:dyDescent="0.4">
      <c r="H14">
        <f t="shared" si="0"/>
        <v>0</v>
      </c>
      <c r="I14">
        <f t="shared" si="1"/>
        <v>0</v>
      </c>
      <c r="J14">
        <f t="shared" si="2"/>
        <v>0</v>
      </c>
      <c r="K14" t="str">
        <f t="shared" si="3"/>
        <v>Kathleen</v>
      </c>
    </row>
    <row r="15" spans="1:11" x14ac:dyDescent="0.4">
      <c r="H15">
        <f t="shared" si="0"/>
        <v>0</v>
      </c>
      <c r="I15">
        <f t="shared" si="1"/>
        <v>0</v>
      </c>
      <c r="J15">
        <f t="shared" si="2"/>
        <v>0</v>
      </c>
      <c r="K15" t="str">
        <f t="shared" si="3"/>
        <v>Kathleen</v>
      </c>
    </row>
    <row r="16" spans="1:11" x14ac:dyDescent="0.4">
      <c r="H16">
        <f t="shared" si="0"/>
        <v>0</v>
      </c>
      <c r="I16">
        <f t="shared" si="1"/>
        <v>0</v>
      </c>
      <c r="J16">
        <f t="shared" si="2"/>
        <v>0</v>
      </c>
      <c r="K16" t="str">
        <f t="shared" si="3"/>
        <v>Kathleen</v>
      </c>
    </row>
    <row r="17" spans="8:11" x14ac:dyDescent="0.4">
      <c r="H17">
        <f t="shared" si="0"/>
        <v>0</v>
      </c>
      <c r="I17">
        <f t="shared" si="1"/>
        <v>0</v>
      </c>
      <c r="J17">
        <f t="shared" si="2"/>
        <v>0</v>
      </c>
      <c r="K17" t="str">
        <f t="shared" si="3"/>
        <v>Kathleen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AD0A9-2237-487B-8A07-08A28BA53786}">
  <dimension ref="A1:G22"/>
  <sheetViews>
    <sheetView workbookViewId="0">
      <selection activeCell="G3" sqref="G3"/>
    </sheetView>
  </sheetViews>
  <sheetFormatPr defaultRowHeight="14.6" x14ac:dyDescent="0.4"/>
  <sheetData>
    <row r="1" spans="1:7" x14ac:dyDescent="0.4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18</v>
      </c>
    </row>
    <row r="2" spans="1:7" x14ac:dyDescent="0.4">
      <c r="A2">
        <v>14</v>
      </c>
      <c r="B2">
        <v>9</v>
      </c>
      <c r="C2">
        <v>0</v>
      </c>
      <c r="D2">
        <v>0</v>
      </c>
      <c r="E2">
        <v>10</v>
      </c>
      <c r="F2">
        <v>16</v>
      </c>
      <c r="G2" t="str">
        <f t="shared" ref="G2:G22" si="0">IF(E2&gt;F2, "Kathleen", "Emily")</f>
        <v>Emily</v>
      </c>
    </row>
    <row r="3" spans="1:7" x14ac:dyDescent="0.4">
      <c r="A3">
        <v>14</v>
      </c>
      <c r="B3">
        <v>10</v>
      </c>
      <c r="C3">
        <v>0</v>
      </c>
      <c r="D3">
        <v>0</v>
      </c>
      <c r="E3">
        <v>15</v>
      </c>
      <c r="F3">
        <v>7</v>
      </c>
      <c r="G3" t="str">
        <f t="shared" si="0"/>
        <v>Kathleen</v>
      </c>
    </row>
    <row r="4" spans="1:7" x14ac:dyDescent="0.4">
      <c r="A4">
        <v>13</v>
      </c>
      <c r="B4">
        <v>11</v>
      </c>
      <c r="C4">
        <v>6</v>
      </c>
      <c r="D4">
        <v>3</v>
      </c>
      <c r="E4">
        <v>16</v>
      </c>
      <c r="F4">
        <v>13</v>
      </c>
      <c r="G4" t="str">
        <f t="shared" si="0"/>
        <v>Kathleen</v>
      </c>
    </row>
    <row r="5" spans="1:7" x14ac:dyDescent="0.4">
      <c r="A5">
        <v>13</v>
      </c>
      <c r="B5">
        <v>12</v>
      </c>
      <c r="C5">
        <v>0</v>
      </c>
      <c r="D5">
        <v>6</v>
      </c>
      <c r="E5">
        <v>13</v>
      </c>
      <c r="F5">
        <v>18</v>
      </c>
      <c r="G5" t="str">
        <f t="shared" si="0"/>
        <v>Emily</v>
      </c>
    </row>
    <row r="6" spans="1:7" x14ac:dyDescent="0.4">
      <c r="A6">
        <v>12</v>
      </c>
      <c r="B6">
        <v>16</v>
      </c>
      <c r="C6">
        <v>0</v>
      </c>
      <c r="D6">
        <v>0</v>
      </c>
      <c r="E6">
        <v>12</v>
      </c>
      <c r="F6">
        <v>16</v>
      </c>
      <c r="G6" t="str">
        <f t="shared" si="0"/>
        <v>Emily</v>
      </c>
    </row>
    <row r="7" spans="1:7" x14ac:dyDescent="0.4">
      <c r="A7">
        <v>10</v>
      </c>
      <c r="B7">
        <v>13</v>
      </c>
      <c r="C7">
        <v>0</v>
      </c>
      <c r="D7">
        <v>0</v>
      </c>
      <c r="E7">
        <v>15</v>
      </c>
      <c r="F7">
        <v>11</v>
      </c>
      <c r="G7" t="str">
        <f t="shared" si="0"/>
        <v>Kathleen</v>
      </c>
    </row>
    <row r="8" spans="1:7" x14ac:dyDescent="0.4">
      <c r="A8">
        <v>18</v>
      </c>
      <c r="B8">
        <v>16</v>
      </c>
      <c r="C8">
        <v>0</v>
      </c>
      <c r="D8">
        <v>6</v>
      </c>
      <c r="E8">
        <v>14</v>
      </c>
      <c r="F8">
        <v>18</v>
      </c>
      <c r="G8" t="str">
        <f t="shared" si="0"/>
        <v>Emily</v>
      </c>
    </row>
    <row r="9" spans="1:7" x14ac:dyDescent="0.4">
      <c r="A9">
        <v>10</v>
      </c>
      <c r="B9">
        <v>12</v>
      </c>
      <c r="C9">
        <v>0</v>
      </c>
      <c r="D9">
        <v>0</v>
      </c>
      <c r="E9">
        <v>14</v>
      </c>
      <c r="F9">
        <v>17</v>
      </c>
      <c r="G9" t="str">
        <f t="shared" si="0"/>
        <v>Emily</v>
      </c>
    </row>
    <row r="10" spans="1:7" x14ac:dyDescent="0.4">
      <c r="G10" t="str">
        <f t="shared" si="0"/>
        <v>Emily</v>
      </c>
    </row>
    <row r="11" spans="1:7" x14ac:dyDescent="0.4">
      <c r="G11" t="str">
        <f t="shared" si="0"/>
        <v>Emily</v>
      </c>
    </row>
    <row r="12" spans="1:7" x14ac:dyDescent="0.4">
      <c r="G12" t="str">
        <f t="shared" si="0"/>
        <v>Emily</v>
      </c>
    </row>
    <row r="13" spans="1:7" x14ac:dyDescent="0.4">
      <c r="G13" t="str">
        <f t="shared" si="0"/>
        <v>Emily</v>
      </c>
    </row>
    <row r="14" spans="1:7" x14ac:dyDescent="0.4">
      <c r="G14" t="str">
        <f t="shared" si="0"/>
        <v>Emily</v>
      </c>
    </row>
    <row r="15" spans="1:7" x14ac:dyDescent="0.4">
      <c r="G15" t="str">
        <f t="shared" si="0"/>
        <v>Emily</v>
      </c>
    </row>
    <row r="16" spans="1:7" x14ac:dyDescent="0.4">
      <c r="G16" t="str">
        <f t="shared" si="0"/>
        <v>Emily</v>
      </c>
    </row>
    <row r="17" spans="7:7" x14ac:dyDescent="0.4">
      <c r="G17" t="str">
        <f t="shared" si="0"/>
        <v>Emily</v>
      </c>
    </row>
    <row r="18" spans="7:7" x14ac:dyDescent="0.4">
      <c r="G18" t="str">
        <f t="shared" si="0"/>
        <v>Emily</v>
      </c>
    </row>
    <row r="19" spans="7:7" x14ac:dyDescent="0.4">
      <c r="G19" t="str">
        <f t="shared" si="0"/>
        <v>Emily</v>
      </c>
    </row>
    <row r="20" spans="7:7" x14ac:dyDescent="0.4">
      <c r="G20" t="str">
        <f t="shared" si="0"/>
        <v>Emily</v>
      </c>
    </row>
    <row r="21" spans="7:7" x14ac:dyDescent="0.4">
      <c r="G21" t="str">
        <f t="shared" si="0"/>
        <v>Emily</v>
      </c>
    </row>
    <row r="22" spans="7:7" x14ac:dyDescent="0.4">
      <c r="G22" t="str">
        <f t="shared" si="0"/>
        <v>Emily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Dual</vt:lpstr>
      <vt:lpstr>The Game</vt:lpstr>
      <vt:lpstr>7Wonders</vt:lpstr>
      <vt:lpstr>Exploding Kittens</vt:lpstr>
      <vt:lpstr>Scrabble</vt:lpstr>
      <vt:lpstr>Tsuro</vt:lpstr>
      <vt:lpstr>Patchwork</vt:lpstr>
      <vt:lpstr>Splendor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Nordmann</cp:lastModifiedBy>
  <dcterms:created xsi:type="dcterms:W3CDTF">2020-03-23T22:30:01Z</dcterms:created>
  <dcterms:modified xsi:type="dcterms:W3CDTF">2020-05-10T13:42:21Z</dcterms:modified>
</cp:coreProperties>
</file>