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patton/Desktop/Thesis/DATA/"/>
    </mc:Choice>
  </mc:AlternateContent>
  <xr:revisionPtr revIDLastSave="0" documentId="13_ncr:1_{555CB49B-9AFE-974E-BBB2-8C51658EF9B1}" xr6:coauthVersionLast="45" xr6:coauthVersionMax="45" xr10:uidLastSave="{00000000-0000-0000-0000-000000000000}"/>
  <bookViews>
    <workbookView xWindow="6480" yWindow="7400" windowWidth="26340" windowHeight="13280" activeTab="2" xr2:uid="{88D0B5DB-4678-B041-B78D-E7FB5A4C7EC6}"/>
  </bookViews>
  <sheets>
    <sheet name="overall" sheetId="1" r:id="rId1"/>
    <sheet name="ELE" sheetId="2" r:id="rId2"/>
    <sheet name="indiv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3" l="1"/>
  <c r="J37" i="3"/>
  <c r="I37" i="3"/>
  <c r="H37" i="3"/>
  <c r="G37" i="3"/>
  <c r="F37" i="3"/>
  <c r="E37" i="3"/>
  <c r="M37" i="3"/>
  <c r="D108" i="1" l="1"/>
  <c r="D109" i="1" s="1"/>
  <c r="D110" i="1" s="1"/>
  <c r="C108" i="1"/>
  <c r="C109" i="1" s="1"/>
  <c r="C110" i="1" s="1"/>
  <c r="Q73" i="1" l="1"/>
  <c r="Q74" i="1" s="1"/>
  <c r="R73" i="1"/>
  <c r="R74" i="1" s="1"/>
  <c r="S73" i="1"/>
  <c r="S74" i="1" s="1"/>
  <c r="T73" i="1"/>
  <c r="T74" i="1" s="1"/>
  <c r="U73" i="1"/>
  <c r="U74" i="1" s="1"/>
  <c r="P73" i="1"/>
  <c r="P74" i="1" s="1"/>
  <c r="O73" i="1"/>
  <c r="O74" i="1" s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53" i="1"/>
  <c r="V52" i="1"/>
  <c r="F74" i="1"/>
  <c r="E74" i="1"/>
  <c r="I73" i="1"/>
  <c r="I74" i="1" s="1"/>
  <c r="H73" i="1"/>
  <c r="H74" i="1" s="1"/>
  <c r="G73" i="1"/>
  <c r="G74" i="1" s="1"/>
  <c r="F73" i="1"/>
  <c r="E73" i="1"/>
  <c r="D73" i="1"/>
  <c r="D74" i="1" s="1"/>
  <c r="C73" i="1"/>
  <c r="C74" i="1" s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55" i="1"/>
  <c r="J54" i="1"/>
  <c r="J74" i="1" l="1"/>
  <c r="Z38" i="2"/>
  <c r="X38" i="2"/>
  <c r="W38" i="2"/>
  <c r="V38" i="2"/>
  <c r="U38" i="2"/>
  <c r="T38" i="2"/>
  <c r="S38" i="2"/>
  <c r="R38" i="2"/>
  <c r="M38" i="2"/>
  <c r="K38" i="2"/>
  <c r="J38" i="2"/>
  <c r="I38" i="2"/>
  <c r="H38" i="2"/>
  <c r="H39" i="2" s="1"/>
  <c r="G38" i="2"/>
  <c r="F38" i="2"/>
  <c r="E38" i="2"/>
  <c r="Z31" i="2"/>
  <c r="X31" i="2"/>
  <c r="W31" i="2"/>
  <c r="V31" i="2"/>
  <c r="U31" i="2"/>
  <c r="U32" i="2" s="1"/>
  <c r="T31" i="2"/>
  <c r="S31" i="2"/>
  <c r="R31" i="2"/>
  <c r="M31" i="2"/>
  <c r="K31" i="2"/>
  <c r="J31" i="2"/>
  <c r="I31" i="2"/>
  <c r="H31" i="2"/>
  <c r="H32" i="2" s="1"/>
  <c r="G31" i="2"/>
  <c r="F31" i="2"/>
  <c r="E31" i="2"/>
  <c r="Z23" i="2"/>
  <c r="X23" i="2"/>
  <c r="W23" i="2"/>
  <c r="V23" i="2"/>
  <c r="U23" i="2"/>
  <c r="U24" i="2" s="1"/>
  <c r="T23" i="2"/>
  <c r="S23" i="2"/>
  <c r="R23" i="2"/>
  <c r="M23" i="2"/>
  <c r="K23" i="2"/>
  <c r="J23" i="2"/>
  <c r="I23" i="2"/>
  <c r="H23" i="2"/>
  <c r="H24" i="2" s="1"/>
  <c r="G23" i="2"/>
  <c r="F23" i="2"/>
  <c r="E23" i="2"/>
  <c r="Z15" i="2"/>
  <c r="X15" i="2"/>
  <c r="W15" i="2"/>
  <c r="V15" i="2"/>
  <c r="U15" i="2"/>
  <c r="U16" i="2" s="1"/>
  <c r="T15" i="2"/>
  <c r="S15" i="2"/>
  <c r="R15" i="2"/>
  <c r="M15" i="2"/>
  <c r="K15" i="2"/>
  <c r="J15" i="2"/>
  <c r="I15" i="2"/>
  <c r="H15" i="2"/>
  <c r="H16" i="2" s="1"/>
  <c r="G15" i="2"/>
  <c r="F15" i="2"/>
  <c r="E15" i="2"/>
  <c r="Z8" i="2"/>
  <c r="X8" i="2"/>
  <c r="W8" i="2"/>
  <c r="V8" i="2"/>
  <c r="U8" i="2"/>
  <c r="U9" i="2" s="1"/>
  <c r="T8" i="2"/>
  <c r="S8" i="2"/>
  <c r="R8" i="2"/>
  <c r="M8" i="2"/>
  <c r="K8" i="2"/>
  <c r="J8" i="2"/>
  <c r="I8" i="2"/>
  <c r="H8" i="2"/>
  <c r="G8" i="2"/>
  <c r="F8" i="2"/>
  <c r="E8" i="2"/>
  <c r="H9" i="2" l="1"/>
  <c r="U39" i="2"/>
  <c r="R9" i="2"/>
  <c r="I16" i="2"/>
  <c r="E24" i="2"/>
  <c r="I24" i="2"/>
  <c r="V24" i="2"/>
  <c r="E32" i="2"/>
  <c r="I32" i="2"/>
  <c r="R32" i="2"/>
  <c r="V32" i="2"/>
  <c r="E39" i="2"/>
  <c r="I39" i="2"/>
  <c r="R39" i="2"/>
  <c r="V39" i="2"/>
  <c r="I9" i="2"/>
  <c r="E16" i="2"/>
  <c r="V16" i="2"/>
  <c r="R24" i="2"/>
  <c r="F9" i="2"/>
  <c r="J9" i="2"/>
  <c r="S9" i="2"/>
  <c r="W9" i="2"/>
  <c r="F16" i="2"/>
  <c r="J16" i="2"/>
  <c r="S16" i="2"/>
  <c r="W16" i="2"/>
  <c r="F24" i="2"/>
  <c r="J24" i="2"/>
  <c r="S24" i="2"/>
  <c r="W24" i="2"/>
  <c r="F32" i="2"/>
  <c r="J32" i="2"/>
  <c r="S32" i="2"/>
  <c r="W32" i="2"/>
  <c r="F39" i="2"/>
  <c r="J39" i="2"/>
  <c r="S39" i="2"/>
  <c r="W39" i="2"/>
  <c r="E9" i="2"/>
  <c r="V9" i="2"/>
  <c r="R16" i="2"/>
  <c r="G9" i="2"/>
  <c r="K9" i="2"/>
  <c r="T9" i="2"/>
  <c r="X9" i="2"/>
  <c r="G16" i="2"/>
  <c r="K16" i="2"/>
  <c r="T16" i="2"/>
  <c r="X16" i="2"/>
  <c r="G24" i="2"/>
  <c r="K24" i="2"/>
  <c r="T24" i="2"/>
  <c r="X24" i="2"/>
  <c r="G32" i="2"/>
  <c r="K32" i="2"/>
  <c r="T32" i="2"/>
  <c r="X32" i="2"/>
  <c r="G39" i="2"/>
  <c r="K39" i="2"/>
  <c r="T39" i="2"/>
  <c r="X39" i="2"/>
  <c r="M24" i="2" l="1"/>
  <c r="M9" i="2"/>
  <c r="M39" i="2"/>
  <c r="M32" i="2"/>
  <c r="M16" i="2"/>
</calcChain>
</file>

<file path=xl/sharedStrings.xml><?xml version="1.0" encoding="utf-8"?>
<sst xmlns="http://schemas.openxmlformats.org/spreadsheetml/2006/main" count="520" uniqueCount="37">
  <si>
    <t>Session ID</t>
  </si>
  <si>
    <t>Chimp</t>
  </si>
  <si>
    <t>CAffinitive</t>
  </si>
  <si>
    <t>HAffinitive</t>
  </si>
  <si>
    <t>NAS</t>
  </si>
  <si>
    <t>Other</t>
  </si>
  <si>
    <t>Abnormal</t>
  </si>
  <si>
    <t>Travel</t>
  </si>
  <si>
    <t>Inactive</t>
  </si>
  <si>
    <t>Totals</t>
  </si>
  <si>
    <t>CB</t>
  </si>
  <si>
    <t>Magic</t>
  </si>
  <si>
    <t>HB</t>
  </si>
  <si>
    <t>Shauri</t>
  </si>
  <si>
    <t>Susie</t>
  </si>
  <si>
    <t>Selina</t>
  </si>
  <si>
    <t>Mocha</t>
  </si>
  <si>
    <t>Jacob</t>
  </si>
  <si>
    <t>Mystery</t>
  </si>
  <si>
    <t>Mouse</t>
  </si>
  <si>
    <t>Maude</t>
  </si>
  <si>
    <t>TOTALS</t>
  </si>
  <si>
    <t>PROPORTIONS</t>
  </si>
  <si>
    <t>Interactive</t>
  </si>
  <si>
    <t>Pos Int</t>
  </si>
  <si>
    <t>Active</t>
  </si>
  <si>
    <t>Positive</t>
  </si>
  <si>
    <t>Negative</t>
  </si>
  <si>
    <t>Neutral</t>
  </si>
  <si>
    <t>CHIMP</t>
  </si>
  <si>
    <t>PET</t>
  </si>
  <si>
    <t>NURSERY</t>
  </si>
  <si>
    <t>EARLY</t>
  </si>
  <si>
    <t>LATE</t>
  </si>
  <si>
    <t>MEAN PROPORTIONS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</si>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</sst>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[1]CopyCB_HB!$C$32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[1]CopyCB_HB!$B$33:$B$39</c:f>
              <c:numCache>
                <c:formatCode>General</c:formatCode>
                <c:ptCount val="7"/>
              </c:numCache>
            </c:numRef>
          </c:cat>
          <c:val>
            <c:numRef>
              <c:f>[1]CopyCB_HB!$C$33:$C$39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6B7-C64C-99BF-51D59E0C59CD}"/>
            </c:ext>
          </c:extLst>
        </c:ser>
        <c:ser>
          <c:idx val="1"/>
          <c:order val="1"/>
          <c:tx>
            <c:strRef>
              <c:f>[1]CopyCB_HB!$D$32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[1]CopyCB_HB!$B$33:$B$39</c:f>
              <c:numCache>
                <c:formatCode>General</c:formatCode>
                <c:ptCount val="7"/>
              </c:numCache>
            </c:numRef>
          </c:cat>
          <c:val>
            <c:numRef>
              <c:f>[1]CopyCB_HB!$D$33:$D$39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6B7-C64C-99BF-51D59E0C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755968"/>
        <c:axId val="1475778400"/>
      </c:barChart>
      <c:catAx>
        <c:axId val="14757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78400"/>
        <c:crosses val="autoZero"/>
        <c:auto val="1"/>
        <c:lblAlgn val="ctr"/>
        <c:lblOffset val="100"/>
        <c:noMultiLvlLbl val="0"/>
      </c:catAx>
      <c:valAx>
        <c:axId val="14757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overall!$H$80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overall!$I$78:$U$78</c:f>
              <c:strCache>
                <c:ptCount val="13"/>
                <c:pt idx="0">
                  <c:v>CAffinitive</c:v>
                </c:pt>
                <c:pt idx="2">
                  <c:v>HAffinitive</c:v>
                </c:pt>
                <c:pt idx="4">
                  <c:v>NAS</c:v>
                </c:pt>
                <c:pt idx="6">
                  <c:v>Other</c:v>
                </c:pt>
                <c:pt idx="8">
                  <c:v>Abnormal</c:v>
                </c:pt>
                <c:pt idx="10">
                  <c:v>Travel</c:v>
                </c:pt>
                <c:pt idx="12">
                  <c:v>Inactive</c:v>
                </c:pt>
              </c:strCache>
            </c:strRef>
          </c:cat>
          <c:val>
            <c:numRef>
              <c:f>overall!$I$80:$U$80</c:f>
              <c:numCache>
                <c:formatCode>General</c:formatCode>
                <c:ptCount val="13"/>
                <c:pt idx="0" formatCode="0.00%">
                  <c:v>6.7370788560640923E-2</c:v>
                </c:pt>
                <c:pt idx="2" formatCode="0.00%">
                  <c:v>0.61165026356268815</c:v>
                </c:pt>
                <c:pt idx="4" formatCode="0.00%">
                  <c:v>8.0857956931484537E-2</c:v>
                </c:pt>
                <c:pt idx="6" formatCode="0.00%">
                  <c:v>6.3341532483598029E-2</c:v>
                </c:pt>
                <c:pt idx="8" formatCode="0.00%">
                  <c:v>1.507936507936508E-3</c:v>
                </c:pt>
                <c:pt idx="10" formatCode="0.00%">
                  <c:v>4.874573930677862E-2</c:v>
                </c:pt>
                <c:pt idx="12" formatCode="0.00%">
                  <c:v>0.12652578264687342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A-CC49-A233-8E205DBBCA9A}"/>
            </c:ext>
          </c:extLst>
        </c:ser>
        <c:ser>
          <c:idx val="1"/>
          <c:order val="1"/>
          <c:tx>
            <c:strRef>
              <c:f>overall!$H$81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overall!$I$78:$U$78</c:f>
              <c:strCache>
                <c:ptCount val="13"/>
                <c:pt idx="0">
                  <c:v>CAffinitive</c:v>
                </c:pt>
                <c:pt idx="2">
                  <c:v>HAffinitive</c:v>
                </c:pt>
                <c:pt idx="4">
                  <c:v>NAS</c:v>
                </c:pt>
                <c:pt idx="6">
                  <c:v>Other</c:v>
                </c:pt>
                <c:pt idx="8">
                  <c:v>Abnormal</c:v>
                </c:pt>
                <c:pt idx="10">
                  <c:v>Travel</c:v>
                </c:pt>
                <c:pt idx="12">
                  <c:v>Inactive</c:v>
                </c:pt>
              </c:strCache>
            </c:strRef>
          </c:cat>
          <c:val>
            <c:numRef>
              <c:f>overall!$I$81:$U$81</c:f>
              <c:numCache>
                <c:formatCode>General</c:formatCode>
                <c:ptCount val="13"/>
                <c:pt idx="0" formatCode="0.00%">
                  <c:v>1.4501046122073754E-2</c:v>
                </c:pt>
                <c:pt idx="2" formatCode="0.00%">
                  <c:v>0.63027764096096262</c:v>
                </c:pt>
                <c:pt idx="4" formatCode="0.00%">
                  <c:v>3.9805982527618786E-2</c:v>
                </c:pt>
                <c:pt idx="6" formatCode="0.00%">
                  <c:v>6.3802429773201455E-2</c:v>
                </c:pt>
                <c:pt idx="8" formatCode="0.00%">
                  <c:v>8.7156326756992314E-4</c:v>
                </c:pt>
                <c:pt idx="10" formatCode="0.00%">
                  <c:v>6.9009622265821705E-2</c:v>
                </c:pt>
                <c:pt idx="12" formatCode="0.00%">
                  <c:v>0.1817317150827519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A-CC49-A233-8E205DBB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20704"/>
        <c:axId val="346010160"/>
      </c:barChart>
      <c:catAx>
        <c:axId val="370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0160"/>
        <c:crosses val="autoZero"/>
        <c:auto val="1"/>
        <c:lblAlgn val="ctr"/>
        <c:lblOffset val="100"/>
        <c:noMultiLvlLbl val="0"/>
      </c:catAx>
      <c:valAx>
        <c:axId val="346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[1]CB_HB_ELE!$C$44</c:f>
              <c:strCache>
                <c:ptCount val="1"/>
                <c:pt idx="0">
                  <c:v>CHIMP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[1]CB_HB_ELE!$D$43:$J$43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[1]CB_HB_ELE!$D$44:$J$44</c:f>
              <c:numCache>
                <c:formatCode>General</c:formatCode>
                <c:ptCount val="7"/>
                <c:pt idx="0">
                  <c:v>0.30356133408705482</c:v>
                </c:pt>
                <c:pt idx="1">
                  <c:v>0.43018654607122669</c:v>
                </c:pt>
                <c:pt idx="2">
                  <c:v>7.3487846240814017E-3</c:v>
                </c:pt>
                <c:pt idx="3">
                  <c:v>3.6743923120407009E-2</c:v>
                </c:pt>
                <c:pt idx="4">
                  <c:v>1.0740531373657434E-2</c:v>
                </c:pt>
                <c:pt idx="5">
                  <c:v>6.0486150367439234E-2</c:v>
                </c:pt>
                <c:pt idx="6">
                  <c:v>0.15093273035613342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F-CC43-8FBB-1032CBC18412}"/>
            </c:ext>
          </c:extLst>
        </c:ser>
        <c:ser>
          <c:idx val="1"/>
          <c:order val="1"/>
          <c:tx>
            <c:strRef>
              <c:f>[1]CB_HB_ELE!$C$45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[1]CB_HB_ELE!$D$43:$J$43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[1]CB_HB_ELE!$D$45:$J$45</c:f>
              <c:numCache>
                <c:formatCode>General</c:formatCode>
                <c:ptCount val="7"/>
                <c:pt idx="0">
                  <c:v>8.1273565144532892E-2</c:v>
                </c:pt>
                <c:pt idx="1">
                  <c:v>0.50356095517385835</c:v>
                </c:pt>
                <c:pt idx="2">
                  <c:v>0.10599078341013825</c:v>
                </c:pt>
                <c:pt idx="3">
                  <c:v>0</c:v>
                </c:pt>
                <c:pt idx="4">
                  <c:v>0</c:v>
                </c:pt>
                <c:pt idx="5">
                  <c:v>7.7084206116464188E-2</c:v>
                </c:pt>
                <c:pt idx="6">
                  <c:v>0.2320904901550063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F-CC43-8FBB-1032CBC18412}"/>
            </c:ext>
          </c:extLst>
        </c:ser>
        <c:ser>
          <c:idx val="2"/>
          <c:order val="2"/>
          <c:tx>
            <c:strRef>
              <c:f>[1]CB_HB_ELE!$C$46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[1]CB_HB_ELE!$D$43:$J$43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[1]CB_HB_ELE!$D$46:$J$46</c:f>
              <c:numCache>
                <c:formatCode>General</c:formatCode>
                <c:ptCount val="7"/>
                <c:pt idx="0">
                  <c:v>0</c:v>
                </c:pt>
                <c:pt idx="1">
                  <c:v>0.89071599862966766</c:v>
                </c:pt>
                <c:pt idx="2">
                  <c:v>0</c:v>
                </c:pt>
                <c:pt idx="3">
                  <c:v>4.9331963001027747E-2</c:v>
                </c:pt>
                <c:pt idx="4">
                  <c:v>0</c:v>
                </c:pt>
                <c:pt idx="5">
                  <c:v>1.5758821514217199E-2</c:v>
                </c:pt>
                <c:pt idx="6">
                  <c:v>4.4193216855087356E-2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F-CC43-8FBB-1032CBC18412}"/>
            </c:ext>
          </c:extLst>
        </c:ser>
        <c:ser>
          <c:idx val="3"/>
          <c:order val="3"/>
          <c:tx>
            <c:strRef>
              <c:f>[1]CB_HB_ELE!$C$47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[1]CB_HB_ELE!$D$43:$J$43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[1]CB_HB_ELE!$D$47:$J$47</c:f>
              <c:numCache>
                <c:formatCode>General</c:formatCode>
                <c:ptCount val="7"/>
                <c:pt idx="0">
                  <c:v>1.1639849366655255E-2</c:v>
                </c:pt>
                <c:pt idx="1">
                  <c:v>0.46730571722013009</c:v>
                </c:pt>
                <c:pt idx="2">
                  <c:v>0.21533721328312222</c:v>
                </c:pt>
                <c:pt idx="3">
                  <c:v>0.16432728517630948</c:v>
                </c:pt>
                <c:pt idx="4">
                  <c:v>0</c:v>
                </c:pt>
                <c:pt idx="5">
                  <c:v>3.6973639164669635E-2</c:v>
                </c:pt>
                <c:pt idx="6">
                  <c:v>0.10441629578911332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F-CC43-8FBB-1032CBC18412}"/>
            </c:ext>
          </c:extLst>
        </c:ser>
        <c:ser>
          <c:idx val="4"/>
          <c:order val="4"/>
          <c:tx>
            <c:strRef>
              <c:f>[1]CB_HB_ELE!$C$48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[1]CB_HB_ELE!$D$43:$J$43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[1]CB_HB_ELE!$D$48:$J$48</c:f>
              <c:numCache>
                <c:formatCode>General</c:formatCode>
                <c:ptCount val="7"/>
                <c:pt idx="0">
                  <c:v>2.7004219409282701E-2</c:v>
                </c:pt>
                <c:pt idx="1">
                  <c:v>0.70464135021097052</c:v>
                </c:pt>
                <c:pt idx="2">
                  <c:v>3.3755274261603373E-2</c:v>
                </c:pt>
                <c:pt idx="3">
                  <c:v>4.3037974683544304E-2</c:v>
                </c:pt>
                <c:pt idx="4">
                  <c:v>0</c:v>
                </c:pt>
                <c:pt idx="5">
                  <c:v>6.3713080168776373E-2</c:v>
                </c:pt>
                <c:pt idx="6">
                  <c:v>0.12784810126582277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F-CC43-8FBB-1032CBC1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777936"/>
        <c:axId val="1469779568"/>
      </c:barChart>
      <c:catAx>
        <c:axId val="14697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79568"/>
        <c:crosses val="autoZero"/>
        <c:auto val="1"/>
        <c:lblAlgn val="ctr"/>
        <c:lblOffset val="100"/>
        <c:noMultiLvlLbl val="0"/>
      </c:catAx>
      <c:valAx>
        <c:axId val="1469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[1]CB_HB_ELE!$P$44</c:f>
              <c:strCache>
                <c:ptCount val="1"/>
                <c:pt idx="0">
                  <c:v>CHIMP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[1]CB_HB_ELE!$Q$43:$W$43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[1]CB_HB_ELE!$Q$44:$W$44</c:f>
              <c:numCache>
                <c:formatCode>General</c:formatCode>
                <c:ptCount val="7"/>
                <c:pt idx="0">
                  <c:v>0</c:v>
                </c:pt>
                <c:pt idx="1">
                  <c:v>0.42713004484304934</c:v>
                </c:pt>
                <c:pt idx="2">
                  <c:v>0</c:v>
                </c:pt>
                <c:pt idx="3">
                  <c:v>9.52914798206278E-2</c:v>
                </c:pt>
                <c:pt idx="4">
                  <c:v>0</c:v>
                </c:pt>
                <c:pt idx="5">
                  <c:v>3.0829596412556053E-2</c:v>
                </c:pt>
                <c:pt idx="6">
                  <c:v>0.4467488789237668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D-D240-A1B4-BB97A93DCBAD}"/>
            </c:ext>
          </c:extLst>
        </c:ser>
        <c:ser>
          <c:idx val="1"/>
          <c:order val="1"/>
          <c:tx>
            <c:strRef>
              <c:f>[1]CB_HB_ELE!$P$45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[1]CB_HB_ELE!$Q$43:$W$43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[1]CB_HB_ELE!$Q$45:$W$45</c:f>
              <c:numCache>
                <c:formatCode>General</c:formatCode>
                <c:ptCount val="7"/>
                <c:pt idx="0">
                  <c:v>1.6785564414603441E-3</c:v>
                </c:pt>
                <c:pt idx="1">
                  <c:v>0.60679815358791445</c:v>
                </c:pt>
                <c:pt idx="2">
                  <c:v>5.8749475451112046E-2</c:v>
                </c:pt>
                <c:pt idx="3">
                  <c:v>0.13050776332354175</c:v>
                </c:pt>
                <c:pt idx="4">
                  <c:v>0</c:v>
                </c:pt>
                <c:pt idx="5">
                  <c:v>0.10113302559798573</c:v>
                </c:pt>
                <c:pt idx="6">
                  <c:v>0.10113302559798573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D-D240-A1B4-BB97A93DCBAD}"/>
            </c:ext>
          </c:extLst>
        </c:ser>
        <c:ser>
          <c:idx val="2"/>
          <c:order val="2"/>
          <c:tx>
            <c:strRef>
              <c:f>[1]CB_HB_ELE!$P$46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[1]CB_HB_ELE!$Q$43:$W$43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[1]CB_HB_ELE!$Q$46:$W$46</c:f>
              <c:numCache>
                <c:formatCode>General</c:formatCode>
                <c:ptCount val="7"/>
                <c:pt idx="0">
                  <c:v>0</c:v>
                </c:pt>
                <c:pt idx="1">
                  <c:v>0.8417001338688086</c:v>
                </c:pt>
                <c:pt idx="2">
                  <c:v>2.008032128514056E-3</c:v>
                </c:pt>
                <c:pt idx="3">
                  <c:v>0</c:v>
                </c:pt>
                <c:pt idx="4">
                  <c:v>0</c:v>
                </c:pt>
                <c:pt idx="5">
                  <c:v>5.3882195448460506E-2</c:v>
                </c:pt>
                <c:pt idx="6">
                  <c:v>0.10240963855421686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D-D240-A1B4-BB97A93DCBAD}"/>
            </c:ext>
          </c:extLst>
        </c:ser>
        <c:ser>
          <c:idx val="3"/>
          <c:order val="3"/>
          <c:tx>
            <c:strRef>
              <c:f>[1]CB_HB_ELE!$P$47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[1]CB_HB_ELE!$Q$43:$W$43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[1]CB_HB_ELE!$Q$47:$W$47</c:f>
              <c:numCache>
                <c:formatCode>General</c:formatCode>
                <c:ptCount val="7"/>
                <c:pt idx="0">
                  <c:v>2.579564489112228E-2</c:v>
                </c:pt>
                <c:pt idx="1">
                  <c:v>0.55242881072026806</c:v>
                </c:pt>
                <c:pt idx="2">
                  <c:v>0.10150753768844221</c:v>
                </c:pt>
                <c:pt idx="3">
                  <c:v>1.2060301507537688E-2</c:v>
                </c:pt>
                <c:pt idx="4">
                  <c:v>3.6850921273031824E-3</c:v>
                </c:pt>
                <c:pt idx="5">
                  <c:v>8.6432160804020094E-2</c:v>
                </c:pt>
                <c:pt idx="6">
                  <c:v>0.21809045226130652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D-D240-A1B4-BB97A93DCBAD}"/>
            </c:ext>
          </c:extLst>
        </c:ser>
        <c:ser>
          <c:idx val="4"/>
          <c:order val="4"/>
          <c:tx>
            <c:strRef>
              <c:f>[1]CB_HB_ELE!$P$48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[1]CB_HB_ELE!$Q$43:$W$43</c:f>
              <c:strCache>
                <c:ptCount val="7"/>
                <c:pt idx="0">
                  <c:v>CAffinitive</c:v>
                </c:pt>
                <c:pt idx="1">
                  <c:v>HAffinitive</c:v>
                </c:pt>
                <c:pt idx="2">
                  <c:v>NAS</c:v>
                </c:pt>
                <c:pt idx="3">
                  <c:v>Other</c:v>
                </c:pt>
                <c:pt idx="4">
                  <c:v>Abnormal</c:v>
                </c:pt>
                <c:pt idx="5">
                  <c:v>Travel</c:v>
                </c:pt>
                <c:pt idx="6">
                  <c:v>Inactive</c:v>
                </c:pt>
              </c:strCache>
            </c:strRef>
          </c:cat>
          <c:val>
            <c:numRef>
              <c:f>[1]CB_HB_ELE!$Q$48:$W$48</c:f>
              <c:numCache>
                <c:formatCode>General</c:formatCode>
                <c:ptCount val="7"/>
                <c:pt idx="0">
                  <c:v>4.1315345699831363E-2</c:v>
                </c:pt>
                <c:pt idx="1">
                  <c:v>0.64038785834738621</c:v>
                </c:pt>
                <c:pt idx="2">
                  <c:v>2.0236087689713321E-2</c:v>
                </c:pt>
                <c:pt idx="3">
                  <c:v>0.11804384485666104</c:v>
                </c:pt>
                <c:pt idx="4">
                  <c:v>0</c:v>
                </c:pt>
                <c:pt idx="5">
                  <c:v>6.1973018549747051E-2</c:v>
                </c:pt>
                <c:pt idx="6">
                  <c:v>0.11804384485666104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D-D240-A1B4-BB97A93D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227328"/>
        <c:axId val="1469744272"/>
      </c:barChart>
      <c:catAx>
        <c:axId val="14742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44272"/>
        <c:crosses val="autoZero"/>
        <c:auto val="1"/>
        <c:lblAlgn val="ctr"/>
        <c:lblOffset val="100"/>
        <c:noMultiLvlLbl val="0"/>
      </c:catAx>
      <c:valAx>
        <c:axId val="14697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31</xdr:row>
      <xdr:rowOff>139700</xdr:rowOff>
    </xdr:from>
    <xdr:to>
      <xdr:col>14</xdr:col>
      <xdr:colOff>800100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595D5-2474-0345-A7CE-6F44B276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69</xdr:row>
      <xdr:rowOff>57150</xdr:rowOff>
    </xdr:from>
    <xdr:to>
      <xdr:col>6</xdr:col>
      <xdr:colOff>539750</xdr:colOff>
      <xdr:row>82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D58F-437A-1A46-A876-DA5B0CEB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49</xdr:row>
      <xdr:rowOff>139700</xdr:rowOff>
    </xdr:from>
    <xdr:to>
      <xdr:col>9</xdr:col>
      <xdr:colOff>711200</xdr:colOff>
      <xdr:row>63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512EC-2BF5-0945-8F84-4BBCCAF72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49</xdr:row>
      <xdr:rowOff>38100</xdr:rowOff>
    </xdr:from>
    <xdr:to>
      <xdr:col>17</xdr:col>
      <xdr:colOff>292100</xdr:colOff>
      <xdr:row>62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DE37A-7E3C-9248-AE3B-43FC5124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otalsCategory"/>
      <sheetName val="CopyTotals"/>
      <sheetName val="CB_HB"/>
      <sheetName val="CopyCB_HB"/>
      <sheetName val="COs"/>
      <sheetName val="CopyCOs"/>
      <sheetName val="CB_HB_ELE"/>
      <sheetName val="Magi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43">
          <cell r="D43" t="str">
            <v>CAffinitive</v>
          </cell>
          <cell r="E43" t="str">
            <v>HAffinitive</v>
          </cell>
          <cell r="F43" t="str">
            <v>NAS</v>
          </cell>
          <cell r="G43" t="str">
            <v>Other</v>
          </cell>
          <cell r="H43" t="str">
            <v>Abnormal</v>
          </cell>
          <cell r="I43" t="str">
            <v>Travel</v>
          </cell>
          <cell r="J43" t="str">
            <v>Inactive</v>
          </cell>
          <cell r="Q43" t="str">
            <v>CAffinitive</v>
          </cell>
          <cell r="R43" t="str">
            <v>HAffinitive</v>
          </cell>
          <cell r="S43" t="str">
            <v>NAS</v>
          </cell>
          <cell r="T43" t="str">
            <v>Other</v>
          </cell>
          <cell r="U43" t="str">
            <v>Abnormal</v>
          </cell>
          <cell r="V43" t="str">
            <v>Travel</v>
          </cell>
          <cell r="W43" t="str">
            <v>Inactive</v>
          </cell>
        </row>
        <row r="44">
          <cell r="C44" t="str">
            <v>CHIMP</v>
          </cell>
          <cell r="D44">
            <v>0.30356133408705482</v>
          </cell>
          <cell r="E44">
            <v>0.43018654607122669</v>
          </cell>
          <cell r="F44">
            <v>7.3487846240814017E-3</v>
          </cell>
          <cell r="G44">
            <v>3.6743923120407009E-2</v>
          </cell>
          <cell r="H44">
            <v>1.0740531373657434E-2</v>
          </cell>
          <cell r="I44">
            <v>6.0486150367439234E-2</v>
          </cell>
          <cell r="J44">
            <v>0.15093273035613342</v>
          </cell>
          <cell r="P44" t="str">
            <v>CHIMP</v>
          </cell>
          <cell r="Q44">
            <v>0</v>
          </cell>
          <cell r="R44">
            <v>0.42713004484304934</v>
          </cell>
          <cell r="S44">
            <v>0</v>
          </cell>
          <cell r="T44">
            <v>9.52914798206278E-2</v>
          </cell>
          <cell r="U44">
            <v>0</v>
          </cell>
          <cell r="V44">
            <v>3.0829596412556053E-2</v>
          </cell>
          <cell r="W44">
            <v>0.4467488789237668</v>
          </cell>
        </row>
        <row r="45">
          <cell r="C45" t="str">
            <v>PET</v>
          </cell>
          <cell r="D45">
            <v>8.1273565144532892E-2</v>
          </cell>
          <cell r="E45">
            <v>0.50356095517385835</v>
          </cell>
          <cell r="F45">
            <v>0.10599078341013825</v>
          </cell>
          <cell r="G45">
            <v>0</v>
          </cell>
          <cell r="H45">
            <v>0</v>
          </cell>
          <cell r="I45">
            <v>7.7084206116464188E-2</v>
          </cell>
          <cell r="J45">
            <v>0.2320904901550063</v>
          </cell>
          <cell r="P45" t="str">
            <v>PET</v>
          </cell>
          <cell r="Q45">
            <v>1.6785564414603441E-3</v>
          </cell>
          <cell r="R45">
            <v>0.60679815358791445</v>
          </cell>
          <cell r="S45">
            <v>5.8749475451112046E-2</v>
          </cell>
          <cell r="T45">
            <v>0.13050776332354175</v>
          </cell>
          <cell r="U45">
            <v>0</v>
          </cell>
          <cell r="V45">
            <v>0.10113302559798573</v>
          </cell>
          <cell r="W45">
            <v>0.10113302559798573</v>
          </cell>
        </row>
        <row r="46">
          <cell r="C46" t="str">
            <v>NURSERY</v>
          </cell>
          <cell r="D46">
            <v>0</v>
          </cell>
          <cell r="E46">
            <v>0.89071599862966766</v>
          </cell>
          <cell r="F46">
            <v>0</v>
          </cell>
          <cell r="G46">
            <v>4.9331963001027747E-2</v>
          </cell>
          <cell r="H46">
            <v>0</v>
          </cell>
          <cell r="I46">
            <v>1.5758821514217199E-2</v>
          </cell>
          <cell r="J46">
            <v>4.4193216855087356E-2</v>
          </cell>
          <cell r="P46" t="str">
            <v>NURSERY</v>
          </cell>
          <cell r="Q46">
            <v>0</v>
          </cell>
          <cell r="R46">
            <v>0.8417001338688086</v>
          </cell>
          <cell r="S46">
            <v>2.008032128514056E-3</v>
          </cell>
          <cell r="T46">
            <v>0</v>
          </cell>
          <cell r="U46">
            <v>0</v>
          </cell>
          <cell r="V46">
            <v>5.3882195448460506E-2</v>
          </cell>
          <cell r="W46">
            <v>0.10240963855421686</v>
          </cell>
        </row>
        <row r="47">
          <cell r="C47" t="str">
            <v>EARLY</v>
          </cell>
          <cell r="D47">
            <v>1.1639849366655255E-2</v>
          </cell>
          <cell r="E47">
            <v>0.46730571722013009</v>
          </cell>
          <cell r="F47">
            <v>0.21533721328312222</v>
          </cell>
          <cell r="G47">
            <v>0.16432728517630948</v>
          </cell>
          <cell r="H47">
            <v>0</v>
          </cell>
          <cell r="I47">
            <v>3.6973639164669635E-2</v>
          </cell>
          <cell r="J47">
            <v>0.10441629578911332</v>
          </cell>
          <cell r="P47" t="str">
            <v>EARLY</v>
          </cell>
          <cell r="Q47">
            <v>2.579564489112228E-2</v>
          </cell>
          <cell r="R47">
            <v>0.55242881072026806</v>
          </cell>
          <cell r="S47">
            <v>0.10150753768844221</v>
          </cell>
          <cell r="T47">
            <v>1.2060301507537688E-2</v>
          </cell>
          <cell r="U47">
            <v>3.6850921273031824E-3</v>
          </cell>
          <cell r="V47">
            <v>8.6432160804020094E-2</v>
          </cell>
          <cell r="W47">
            <v>0.21809045226130652</v>
          </cell>
        </row>
        <row r="48">
          <cell r="C48" t="str">
            <v>LATE</v>
          </cell>
          <cell r="D48">
            <v>2.7004219409282701E-2</v>
          </cell>
          <cell r="E48">
            <v>0.70464135021097052</v>
          </cell>
          <cell r="F48">
            <v>3.3755274261603373E-2</v>
          </cell>
          <cell r="G48">
            <v>4.3037974683544304E-2</v>
          </cell>
          <cell r="H48">
            <v>0</v>
          </cell>
          <cell r="I48">
            <v>6.3713080168776373E-2</v>
          </cell>
          <cell r="J48">
            <v>0.12784810126582277</v>
          </cell>
          <cell r="P48" t="str">
            <v>LATE</v>
          </cell>
          <cell r="Q48">
            <v>4.1315345699831363E-2</v>
          </cell>
          <cell r="R48">
            <v>0.64038785834738621</v>
          </cell>
          <cell r="S48">
            <v>2.0236087689713321E-2</v>
          </cell>
          <cell r="T48">
            <v>0.11804384485666104</v>
          </cell>
          <cell r="U48">
            <v>0</v>
          </cell>
          <cell r="V48">
            <v>6.1973018549747051E-2</v>
          </cell>
          <cell r="W48">
            <v>0.11804384485666104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46D6-674D-5846-96A2-22512BA822A5}">
  <dimension ref="A4:AB110"/>
  <sheetViews>
    <sheetView topLeftCell="A2" workbookViewId="0">
      <selection activeCell="D4" sqref="D4:AB26"/>
    </sheetView>
  </sheetViews>
  <sheetFormatPr baseColWidth="10" defaultRowHeight="16" x14ac:dyDescent="0.2"/>
  <sheetData>
    <row r="4" spans="4:28" x14ac:dyDescent="0.2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O4" t="s">
        <v>9</v>
      </c>
      <c r="R4" t="s">
        <v>0</v>
      </c>
      <c r="S4" t="s">
        <v>1</v>
      </c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B4" t="s">
        <v>9</v>
      </c>
    </row>
    <row r="5" spans="4:28" x14ac:dyDescent="0.2">
      <c r="D5" t="s">
        <v>10</v>
      </c>
      <c r="E5">
        <v>1521</v>
      </c>
      <c r="F5" t="s">
        <v>11</v>
      </c>
      <c r="G5">
        <v>537</v>
      </c>
      <c r="H5">
        <v>0</v>
      </c>
      <c r="I5">
        <v>0</v>
      </c>
      <c r="J5">
        <v>0</v>
      </c>
      <c r="K5">
        <v>0</v>
      </c>
      <c r="L5">
        <v>34</v>
      </c>
      <c r="M5">
        <v>10</v>
      </c>
      <c r="O5">
        <v>581</v>
      </c>
      <c r="Q5" t="s">
        <v>12</v>
      </c>
      <c r="R5">
        <v>1520</v>
      </c>
      <c r="S5" t="s">
        <v>13</v>
      </c>
      <c r="T5">
        <v>0</v>
      </c>
      <c r="U5">
        <v>218</v>
      </c>
      <c r="V5">
        <v>208</v>
      </c>
      <c r="W5">
        <v>36</v>
      </c>
      <c r="X5">
        <v>0</v>
      </c>
      <c r="Y5">
        <v>63</v>
      </c>
      <c r="Z5">
        <v>72</v>
      </c>
      <c r="AB5">
        <v>597</v>
      </c>
    </row>
    <row r="6" spans="4:28" x14ac:dyDescent="0.2">
      <c r="D6" t="s">
        <v>10</v>
      </c>
      <c r="E6">
        <v>1522</v>
      </c>
      <c r="F6" t="s">
        <v>14</v>
      </c>
      <c r="G6">
        <v>194</v>
      </c>
      <c r="H6">
        <v>3</v>
      </c>
      <c r="I6">
        <v>15</v>
      </c>
      <c r="J6">
        <v>0</v>
      </c>
      <c r="K6">
        <v>0</v>
      </c>
      <c r="L6">
        <v>74</v>
      </c>
      <c r="M6">
        <v>312</v>
      </c>
      <c r="O6">
        <v>598</v>
      </c>
      <c r="Q6" t="s">
        <v>12</v>
      </c>
      <c r="R6">
        <v>1543</v>
      </c>
      <c r="S6" t="s">
        <v>11</v>
      </c>
      <c r="T6">
        <v>0</v>
      </c>
      <c r="U6">
        <v>0</v>
      </c>
      <c r="V6">
        <v>0</v>
      </c>
      <c r="W6">
        <v>68</v>
      </c>
      <c r="X6">
        <v>0</v>
      </c>
      <c r="Y6">
        <v>13</v>
      </c>
      <c r="Z6">
        <v>518</v>
      </c>
      <c r="AB6">
        <v>599</v>
      </c>
    </row>
    <row r="7" spans="4:28" x14ac:dyDescent="0.2">
      <c r="D7" t="s">
        <v>10</v>
      </c>
      <c r="E7">
        <v>1588</v>
      </c>
      <c r="F7" t="s">
        <v>15</v>
      </c>
      <c r="G7">
        <v>0</v>
      </c>
      <c r="H7">
        <v>472</v>
      </c>
      <c r="I7">
        <v>0</v>
      </c>
      <c r="J7">
        <v>0</v>
      </c>
      <c r="K7">
        <v>0</v>
      </c>
      <c r="L7">
        <v>16</v>
      </c>
      <c r="M7">
        <v>84</v>
      </c>
      <c r="O7">
        <v>572</v>
      </c>
      <c r="Q7" t="s">
        <v>12</v>
      </c>
      <c r="R7">
        <v>1544</v>
      </c>
      <c r="S7" t="s">
        <v>15</v>
      </c>
      <c r="T7">
        <v>0</v>
      </c>
      <c r="U7">
        <v>600</v>
      </c>
      <c r="V7">
        <v>0</v>
      </c>
      <c r="W7">
        <v>0</v>
      </c>
      <c r="X7">
        <v>0</v>
      </c>
      <c r="Y7">
        <v>0</v>
      </c>
      <c r="Z7">
        <v>0</v>
      </c>
      <c r="AB7">
        <v>600</v>
      </c>
    </row>
    <row r="8" spans="4:28" x14ac:dyDescent="0.2">
      <c r="D8" t="s">
        <v>10</v>
      </c>
      <c r="E8">
        <v>1646</v>
      </c>
      <c r="F8" t="s">
        <v>16</v>
      </c>
      <c r="G8">
        <v>0</v>
      </c>
      <c r="H8">
        <v>481</v>
      </c>
      <c r="I8">
        <v>0</v>
      </c>
      <c r="J8">
        <v>120</v>
      </c>
      <c r="K8">
        <v>0</v>
      </c>
      <c r="L8">
        <v>0</v>
      </c>
      <c r="M8">
        <v>0</v>
      </c>
      <c r="O8">
        <v>601</v>
      </c>
      <c r="Q8" t="s">
        <v>12</v>
      </c>
      <c r="R8">
        <v>1545</v>
      </c>
      <c r="S8" t="s">
        <v>17</v>
      </c>
      <c r="T8">
        <v>0</v>
      </c>
      <c r="U8">
        <v>340</v>
      </c>
      <c r="V8">
        <v>91</v>
      </c>
      <c r="W8">
        <v>0</v>
      </c>
      <c r="X8">
        <v>0</v>
      </c>
      <c r="Y8">
        <v>82</v>
      </c>
      <c r="Z8">
        <v>79</v>
      </c>
      <c r="AB8">
        <v>592</v>
      </c>
    </row>
    <row r="9" spans="4:28" x14ac:dyDescent="0.2">
      <c r="D9" t="s">
        <v>10</v>
      </c>
      <c r="E9">
        <v>1647</v>
      </c>
      <c r="F9" t="s">
        <v>13</v>
      </c>
      <c r="G9">
        <v>11</v>
      </c>
      <c r="H9">
        <v>556</v>
      </c>
      <c r="I9">
        <v>0</v>
      </c>
      <c r="J9">
        <v>0</v>
      </c>
      <c r="K9">
        <v>0</v>
      </c>
      <c r="L9">
        <v>0</v>
      </c>
      <c r="M9">
        <v>33</v>
      </c>
      <c r="O9">
        <v>600</v>
      </c>
      <c r="Q9" t="s">
        <v>12</v>
      </c>
      <c r="R9">
        <v>1645</v>
      </c>
      <c r="S9" t="s">
        <v>14</v>
      </c>
      <c r="T9">
        <v>4</v>
      </c>
      <c r="U9">
        <v>438</v>
      </c>
      <c r="V9">
        <v>0</v>
      </c>
      <c r="W9">
        <v>4</v>
      </c>
      <c r="X9">
        <v>0</v>
      </c>
      <c r="Y9">
        <v>28</v>
      </c>
      <c r="Z9">
        <v>125</v>
      </c>
      <c r="AB9">
        <v>599</v>
      </c>
    </row>
    <row r="10" spans="4:28" x14ac:dyDescent="0.2">
      <c r="D10" t="s">
        <v>10</v>
      </c>
      <c r="E10">
        <v>1658</v>
      </c>
      <c r="F10" t="s">
        <v>15</v>
      </c>
      <c r="G10">
        <v>0</v>
      </c>
      <c r="H10">
        <v>540</v>
      </c>
      <c r="I10">
        <v>0</v>
      </c>
      <c r="J10">
        <v>0</v>
      </c>
      <c r="K10">
        <v>0</v>
      </c>
      <c r="L10">
        <v>0</v>
      </c>
      <c r="M10">
        <v>11</v>
      </c>
      <c r="O10">
        <v>551</v>
      </c>
      <c r="Q10" t="s">
        <v>12</v>
      </c>
      <c r="R10">
        <v>1657</v>
      </c>
      <c r="S10" t="s">
        <v>18</v>
      </c>
      <c r="T10">
        <v>6</v>
      </c>
      <c r="U10">
        <v>390</v>
      </c>
      <c r="V10">
        <v>80</v>
      </c>
      <c r="W10">
        <v>0</v>
      </c>
      <c r="X10">
        <v>11</v>
      </c>
      <c r="Y10">
        <v>80</v>
      </c>
      <c r="Z10">
        <v>34</v>
      </c>
      <c r="AB10">
        <v>601</v>
      </c>
    </row>
    <row r="11" spans="4:28" x14ac:dyDescent="0.2">
      <c r="D11" t="s">
        <v>10</v>
      </c>
      <c r="E11">
        <v>1659</v>
      </c>
      <c r="F11" t="s">
        <v>19</v>
      </c>
      <c r="G11">
        <v>0</v>
      </c>
      <c r="H11">
        <v>539</v>
      </c>
      <c r="I11">
        <v>0</v>
      </c>
      <c r="J11">
        <v>8</v>
      </c>
      <c r="K11">
        <v>0</v>
      </c>
      <c r="L11">
        <v>0</v>
      </c>
      <c r="M11">
        <v>54</v>
      </c>
      <c r="O11">
        <v>601</v>
      </c>
      <c r="Q11" t="s">
        <v>12</v>
      </c>
      <c r="R11">
        <v>1670</v>
      </c>
      <c r="S11" t="s">
        <v>15</v>
      </c>
      <c r="T11">
        <v>0</v>
      </c>
      <c r="U11">
        <v>229</v>
      </c>
      <c r="V11">
        <v>0</v>
      </c>
      <c r="W11">
        <v>0</v>
      </c>
      <c r="X11">
        <v>0</v>
      </c>
      <c r="Y11">
        <v>135</v>
      </c>
      <c r="Z11">
        <v>235</v>
      </c>
      <c r="AB11">
        <v>599</v>
      </c>
    </row>
    <row r="12" spans="4:28" x14ac:dyDescent="0.2">
      <c r="D12" t="s">
        <v>10</v>
      </c>
      <c r="E12">
        <v>1669</v>
      </c>
      <c r="F12" t="s">
        <v>11</v>
      </c>
      <c r="G12">
        <v>0</v>
      </c>
      <c r="H12">
        <v>180</v>
      </c>
      <c r="I12">
        <v>13</v>
      </c>
      <c r="J12">
        <v>65</v>
      </c>
      <c r="K12">
        <v>0</v>
      </c>
      <c r="L12">
        <v>73</v>
      </c>
      <c r="M12">
        <v>257</v>
      </c>
      <c r="O12">
        <v>588</v>
      </c>
      <c r="Q12" t="s">
        <v>12</v>
      </c>
      <c r="R12">
        <v>1694</v>
      </c>
      <c r="S12" t="s">
        <v>11</v>
      </c>
      <c r="T12">
        <v>0</v>
      </c>
      <c r="U12">
        <v>259</v>
      </c>
      <c r="V12">
        <v>0</v>
      </c>
      <c r="W12">
        <v>102</v>
      </c>
      <c r="X12">
        <v>0</v>
      </c>
      <c r="Y12">
        <v>42</v>
      </c>
      <c r="Z12">
        <v>186</v>
      </c>
      <c r="AB12">
        <v>589</v>
      </c>
    </row>
    <row r="13" spans="4:28" x14ac:dyDescent="0.2">
      <c r="D13" t="s">
        <v>10</v>
      </c>
      <c r="E13">
        <v>1671</v>
      </c>
      <c r="F13" t="s">
        <v>13</v>
      </c>
      <c r="G13">
        <v>0</v>
      </c>
      <c r="H13">
        <v>141</v>
      </c>
      <c r="I13">
        <v>11</v>
      </c>
      <c r="J13">
        <v>425</v>
      </c>
      <c r="K13">
        <v>0</v>
      </c>
      <c r="L13">
        <v>18</v>
      </c>
      <c r="M13">
        <v>4</v>
      </c>
      <c r="O13">
        <v>599</v>
      </c>
      <c r="Q13" t="s">
        <v>12</v>
      </c>
      <c r="R13">
        <v>1695</v>
      </c>
      <c r="S13" t="s">
        <v>13</v>
      </c>
      <c r="T13">
        <v>0</v>
      </c>
      <c r="U13">
        <v>553</v>
      </c>
      <c r="V13">
        <v>0</v>
      </c>
      <c r="W13">
        <v>0</v>
      </c>
      <c r="X13">
        <v>0</v>
      </c>
      <c r="Y13">
        <v>9</v>
      </c>
      <c r="Z13">
        <v>32</v>
      </c>
      <c r="AB13">
        <v>594</v>
      </c>
    </row>
    <row r="14" spans="4:28" x14ac:dyDescent="0.2">
      <c r="D14" t="s">
        <v>10</v>
      </c>
      <c r="E14">
        <v>1707</v>
      </c>
      <c r="F14" t="s">
        <v>13</v>
      </c>
      <c r="G14">
        <v>0</v>
      </c>
      <c r="H14">
        <v>538</v>
      </c>
      <c r="I14">
        <v>0</v>
      </c>
      <c r="J14">
        <v>55</v>
      </c>
      <c r="K14">
        <v>0</v>
      </c>
      <c r="L14">
        <v>0</v>
      </c>
      <c r="M14">
        <v>0</v>
      </c>
      <c r="O14">
        <v>593</v>
      </c>
      <c r="Q14" t="s">
        <v>12</v>
      </c>
      <c r="R14">
        <v>1706</v>
      </c>
      <c r="S14" t="s">
        <v>11</v>
      </c>
      <c r="T14">
        <v>0</v>
      </c>
      <c r="U14">
        <v>503</v>
      </c>
      <c r="V14">
        <v>0</v>
      </c>
      <c r="W14">
        <v>0</v>
      </c>
      <c r="X14">
        <v>0</v>
      </c>
      <c r="Y14">
        <v>0</v>
      </c>
      <c r="Z14">
        <v>93</v>
      </c>
      <c r="AB14">
        <v>596</v>
      </c>
    </row>
    <row r="15" spans="4:28" x14ac:dyDescent="0.2">
      <c r="D15" t="s">
        <v>10</v>
      </c>
      <c r="E15">
        <v>1718</v>
      </c>
      <c r="F15" t="s">
        <v>15</v>
      </c>
      <c r="G15">
        <v>0</v>
      </c>
      <c r="H15">
        <v>576</v>
      </c>
      <c r="I15">
        <v>0</v>
      </c>
      <c r="J15">
        <v>0</v>
      </c>
      <c r="K15">
        <v>0</v>
      </c>
      <c r="L15">
        <v>0</v>
      </c>
      <c r="M15">
        <v>24</v>
      </c>
      <c r="O15">
        <v>600</v>
      </c>
      <c r="Q15" t="s">
        <v>12</v>
      </c>
      <c r="R15">
        <v>1708</v>
      </c>
      <c r="S15" t="s">
        <v>15</v>
      </c>
      <c r="T15">
        <v>0</v>
      </c>
      <c r="U15">
        <v>599</v>
      </c>
      <c r="V15">
        <v>0</v>
      </c>
      <c r="W15">
        <v>0</v>
      </c>
      <c r="X15">
        <v>0</v>
      </c>
      <c r="Y15">
        <v>0</v>
      </c>
      <c r="Z15">
        <v>0</v>
      </c>
      <c r="AB15">
        <v>599</v>
      </c>
    </row>
    <row r="16" spans="4:28" x14ac:dyDescent="0.2">
      <c r="D16" t="s">
        <v>10</v>
      </c>
      <c r="E16">
        <v>1719</v>
      </c>
      <c r="F16" t="s">
        <v>11</v>
      </c>
      <c r="G16">
        <v>0</v>
      </c>
      <c r="H16">
        <v>581</v>
      </c>
      <c r="I16">
        <v>0</v>
      </c>
      <c r="J16">
        <v>0</v>
      </c>
      <c r="K16">
        <v>19</v>
      </c>
      <c r="L16">
        <v>0</v>
      </c>
      <c r="M16">
        <v>0</v>
      </c>
      <c r="O16">
        <v>600</v>
      </c>
      <c r="Q16" t="s">
        <v>12</v>
      </c>
      <c r="R16">
        <v>1720</v>
      </c>
      <c r="S16" t="s">
        <v>13</v>
      </c>
      <c r="T16">
        <v>71</v>
      </c>
      <c r="U16">
        <v>351</v>
      </c>
      <c r="V16">
        <v>15</v>
      </c>
      <c r="W16">
        <v>0</v>
      </c>
      <c r="X16">
        <v>0</v>
      </c>
      <c r="Y16">
        <v>38</v>
      </c>
      <c r="Z16">
        <v>119</v>
      </c>
      <c r="AB16">
        <v>594</v>
      </c>
    </row>
    <row r="17" spans="3:28" x14ac:dyDescent="0.2">
      <c r="D17" t="s">
        <v>10</v>
      </c>
      <c r="E17">
        <v>1730</v>
      </c>
      <c r="F17" t="s">
        <v>16</v>
      </c>
      <c r="G17">
        <v>0</v>
      </c>
      <c r="H17">
        <v>531</v>
      </c>
      <c r="I17">
        <v>0</v>
      </c>
      <c r="J17">
        <v>24</v>
      </c>
      <c r="K17">
        <v>0</v>
      </c>
      <c r="L17">
        <v>30</v>
      </c>
      <c r="M17">
        <v>10</v>
      </c>
      <c r="O17">
        <v>595</v>
      </c>
      <c r="Q17" t="s">
        <v>12</v>
      </c>
      <c r="R17">
        <v>1732</v>
      </c>
      <c r="S17" t="s">
        <v>14</v>
      </c>
      <c r="T17">
        <v>0</v>
      </c>
      <c r="U17">
        <v>68</v>
      </c>
      <c r="V17">
        <v>49</v>
      </c>
      <c r="W17">
        <v>307</v>
      </c>
      <c r="X17">
        <v>0</v>
      </c>
      <c r="Y17">
        <v>131</v>
      </c>
      <c r="Z17">
        <v>37</v>
      </c>
      <c r="AB17">
        <v>592</v>
      </c>
    </row>
    <row r="18" spans="3:28" x14ac:dyDescent="0.2">
      <c r="D18" t="s">
        <v>10</v>
      </c>
      <c r="E18">
        <v>1731</v>
      </c>
      <c r="F18" t="s">
        <v>20</v>
      </c>
      <c r="G18">
        <v>0</v>
      </c>
      <c r="H18">
        <v>128</v>
      </c>
      <c r="I18">
        <v>80</v>
      </c>
      <c r="J18">
        <v>94</v>
      </c>
      <c r="K18">
        <v>0</v>
      </c>
      <c r="L18">
        <v>151</v>
      </c>
      <c r="M18">
        <v>120</v>
      </c>
      <c r="O18">
        <v>573</v>
      </c>
      <c r="Q18" t="s">
        <v>12</v>
      </c>
      <c r="R18">
        <v>1744</v>
      </c>
      <c r="S18" t="s">
        <v>16</v>
      </c>
      <c r="T18">
        <v>0</v>
      </c>
      <c r="U18">
        <v>572</v>
      </c>
      <c r="V18">
        <v>6</v>
      </c>
      <c r="W18">
        <v>0</v>
      </c>
      <c r="X18">
        <v>0</v>
      </c>
      <c r="Y18">
        <v>0</v>
      </c>
      <c r="Z18">
        <v>19</v>
      </c>
      <c r="AB18">
        <v>597</v>
      </c>
    </row>
    <row r="19" spans="3:28" x14ac:dyDescent="0.2">
      <c r="D19" t="s">
        <v>10</v>
      </c>
      <c r="E19">
        <v>1743</v>
      </c>
      <c r="F19" t="s">
        <v>18</v>
      </c>
      <c r="G19">
        <v>0</v>
      </c>
      <c r="H19">
        <v>11</v>
      </c>
      <c r="I19">
        <v>374</v>
      </c>
      <c r="J19">
        <v>0</v>
      </c>
      <c r="K19">
        <v>0</v>
      </c>
      <c r="L19">
        <v>17</v>
      </c>
      <c r="M19">
        <v>165</v>
      </c>
      <c r="O19">
        <v>567</v>
      </c>
      <c r="Q19" t="s">
        <v>12</v>
      </c>
      <c r="R19">
        <v>1745</v>
      </c>
      <c r="S19" t="s">
        <v>17</v>
      </c>
      <c r="T19">
        <v>0</v>
      </c>
      <c r="U19">
        <v>600</v>
      </c>
      <c r="V19">
        <v>0</v>
      </c>
      <c r="W19">
        <v>0</v>
      </c>
      <c r="X19">
        <v>0</v>
      </c>
      <c r="Y19">
        <v>0</v>
      </c>
      <c r="Z19">
        <v>0</v>
      </c>
      <c r="AB19">
        <v>600</v>
      </c>
    </row>
    <row r="20" spans="3:28" x14ac:dyDescent="0.2">
      <c r="D20" t="s">
        <v>10</v>
      </c>
      <c r="E20">
        <v>1756</v>
      </c>
      <c r="F20" t="s">
        <v>14</v>
      </c>
      <c r="G20">
        <v>0</v>
      </c>
      <c r="H20">
        <v>282</v>
      </c>
      <c r="I20">
        <v>149</v>
      </c>
      <c r="J20">
        <v>0</v>
      </c>
      <c r="K20">
        <v>0</v>
      </c>
      <c r="L20">
        <v>32</v>
      </c>
      <c r="M20">
        <v>136</v>
      </c>
      <c r="O20">
        <v>599</v>
      </c>
      <c r="Q20" t="s">
        <v>12</v>
      </c>
      <c r="R20">
        <v>1755</v>
      </c>
      <c r="S20" t="s">
        <v>20</v>
      </c>
      <c r="T20">
        <v>0</v>
      </c>
      <c r="U20">
        <v>337</v>
      </c>
      <c r="V20">
        <v>0</v>
      </c>
      <c r="W20">
        <v>263</v>
      </c>
      <c r="X20">
        <v>0</v>
      </c>
      <c r="Y20">
        <v>0</v>
      </c>
      <c r="Z20">
        <v>0</v>
      </c>
      <c r="AB20">
        <v>600</v>
      </c>
    </row>
    <row r="21" spans="3:28" x14ac:dyDescent="0.2">
      <c r="D21" t="s">
        <v>10</v>
      </c>
      <c r="E21">
        <v>1757</v>
      </c>
      <c r="F21" t="s">
        <v>18</v>
      </c>
      <c r="G21">
        <v>23</v>
      </c>
      <c r="H21">
        <v>119</v>
      </c>
      <c r="I21">
        <v>244</v>
      </c>
      <c r="J21">
        <v>0</v>
      </c>
      <c r="K21">
        <v>0</v>
      </c>
      <c r="L21">
        <v>73</v>
      </c>
      <c r="M21">
        <v>103</v>
      </c>
      <c r="O21">
        <v>562</v>
      </c>
      <c r="Q21" t="s">
        <v>12</v>
      </c>
      <c r="R21">
        <v>1767</v>
      </c>
      <c r="S21" t="s">
        <v>20</v>
      </c>
      <c r="T21">
        <v>0</v>
      </c>
      <c r="U21">
        <v>416</v>
      </c>
      <c r="V21">
        <v>0</v>
      </c>
      <c r="W21">
        <v>0</v>
      </c>
      <c r="X21">
        <v>0</v>
      </c>
      <c r="Y21">
        <v>31</v>
      </c>
      <c r="Z21">
        <v>146</v>
      </c>
      <c r="AB21">
        <v>593</v>
      </c>
    </row>
    <row r="22" spans="3:28" x14ac:dyDescent="0.2">
      <c r="D22" t="s">
        <v>10</v>
      </c>
      <c r="E22">
        <v>1769</v>
      </c>
      <c r="F22" t="s">
        <v>17</v>
      </c>
      <c r="G22">
        <v>0</v>
      </c>
      <c r="H22">
        <v>574</v>
      </c>
      <c r="I22">
        <v>12</v>
      </c>
      <c r="J22">
        <v>0</v>
      </c>
      <c r="K22">
        <v>0</v>
      </c>
      <c r="L22">
        <v>0</v>
      </c>
      <c r="M22">
        <v>13</v>
      </c>
      <c r="O22">
        <v>599</v>
      </c>
      <c r="Q22" t="s">
        <v>12</v>
      </c>
      <c r="R22">
        <v>1768</v>
      </c>
      <c r="S22" t="s">
        <v>19</v>
      </c>
      <c r="T22">
        <v>91</v>
      </c>
      <c r="U22">
        <v>287</v>
      </c>
      <c r="V22">
        <v>48</v>
      </c>
      <c r="W22">
        <v>17</v>
      </c>
      <c r="X22">
        <v>0</v>
      </c>
      <c r="Y22">
        <v>59</v>
      </c>
      <c r="Z22">
        <v>79</v>
      </c>
      <c r="AB22">
        <v>581</v>
      </c>
    </row>
    <row r="23" spans="3:28" x14ac:dyDescent="0.2">
      <c r="D23" t="s">
        <v>10</v>
      </c>
      <c r="E23">
        <v>1779</v>
      </c>
      <c r="F23" t="s">
        <v>20</v>
      </c>
      <c r="G23">
        <v>64</v>
      </c>
      <c r="H23">
        <v>530</v>
      </c>
      <c r="I23">
        <v>0</v>
      </c>
      <c r="J23">
        <v>0</v>
      </c>
      <c r="K23">
        <v>0</v>
      </c>
      <c r="L23">
        <v>0</v>
      </c>
      <c r="M23">
        <v>5</v>
      </c>
      <c r="O23">
        <v>599</v>
      </c>
      <c r="Q23" t="s">
        <v>12</v>
      </c>
      <c r="R23">
        <v>1780</v>
      </c>
      <c r="S23" t="s">
        <v>16</v>
      </c>
      <c r="T23">
        <v>0</v>
      </c>
      <c r="U23">
        <v>515</v>
      </c>
      <c r="V23">
        <v>0</v>
      </c>
      <c r="W23">
        <v>0</v>
      </c>
      <c r="X23">
        <v>0</v>
      </c>
      <c r="Y23">
        <v>26</v>
      </c>
      <c r="Z23">
        <v>52</v>
      </c>
      <c r="AB23">
        <v>593</v>
      </c>
    </row>
    <row r="24" spans="3:28" x14ac:dyDescent="0.2">
      <c r="D24" t="s">
        <v>10</v>
      </c>
      <c r="E24">
        <v>1792</v>
      </c>
      <c r="F24" t="s">
        <v>19</v>
      </c>
      <c r="G24">
        <v>0</v>
      </c>
      <c r="H24">
        <v>473</v>
      </c>
      <c r="I24">
        <v>0</v>
      </c>
      <c r="J24">
        <v>0</v>
      </c>
      <c r="K24">
        <v>0</v>
      </c>
      <c r="L24">
        <v>0</v>
      </c>
      <c r="M24">
        <v>124</v>
      </c>
      <c r="O24">
        <v>597</v>
      </c>
      <c r="Q24" t="s">
        <v>12</v>
      </c>
      <c r="R24">
        <v>1781</v>
      </c>
      <c r="S24" t="s">
        <v>19</v>
      </c>
      <c r="T24">
        <v>7</v>
      </c>
      <c r="U24">
        <v>479</v>
      </c>
      <c r="V24">
        <v>0</v>
      </c>
      <c r="W24">
        <v>0</v>
      </c>
      <c r="X24">
        <v>0</v>
      </c>
      <c r="Y24">
        <v>57</v>
      </c>
      <c r="Z24">
        <v>55</v>
      </c>
      <c r="AB24">
        <v>598</v>
      </c>
    </row>
    <row r="25" spans="3:28" x14ac:dyDescent="0.2">
      <c r="D25" t="s">
        <v>10</v>
      </c>
      <c r="E25">
        <v>1793</v>
      </c>
      <c r="F25" t="s">
        <v>17</v>
      </c>
      <c r="G25">
        <v>0</v>
      </c>
      <c r="H25">
        <v>343</v>
      </c>
      <c r="I25">
        <v>77</v>
      </c>
      <c r="J25">
        <v>0</v>
      </c>
      <c r="K25">
        <v>0</v>
      </c>
      <c r="L25">
        <v>78</v>
      </c>
      <c r="M25">
        <v>93</v>
      </c>
      <c r="O25">
        <v>591</v>
      </c>
      <c r="Q25" t="s">
        <v>12</v>
      </c>
      <c r="R25">
        <v>1791</v>
      </c>
      <c r="S25" t="s">
        <v>18</v>
      </c>
      <c r="T25">
        <v>0</v>
      </c>
      <c r="U25">
        <v>137</v>
      </c>
      <c r="V25">
        <v>0</v>
      </c>
      <c r="W25">
        <v>0</v>
      </c>
      <c r="X25">
        <v>0</v>
      </c>
      <c r="Y25">
        <v>68</v>
      </c>
      <c r="Z25">
        <v>394</v>
      </c>
      <c r="AB25">
        <v>599</v>
      </c>
    </row>
    <row r="26" spans="3:28" x14ac:dyDescent="0.2">
      <c r="C26" t="s">
        <v>21</v>
      </c>
      <c r="G26">
        <v>829</v>
      </c>
      <c r="H26">
        <v>7598</v>
      </c>
      <c r="I26">
        <v>975</v>
      </c>
      <c r="J26">
        <v>791</v>
      </c>
      <c r="K26">
        <v>19</v>
      </c>
      <c r="L26">
        <v>596</v>
      </c>
      <c r="M26">
        <v>1558</v>
      </c>
      <c r="O26">
        <v>12366</v>
      </c>
      <c r="T26">
        <v>179</v>
      </c>
      <c r="U26">
        <v>7891</v>
      </c>
      <c r="V26">
        <v>497</v>
      </c>
      <c r="W26">
        <v>797</v>
      </c>
      <c r="X26">
        <v>11</v>
      </c>
      <c r="Y26">
        <v>862</v>
      </c>
      <c r="Z26">
        <v>2275</v>
      </c>
      <c r="AB26">
        <v>12512</v>
      </c>
    </row>
    <row r="27" spans="3:28" x14ac:dyDescent="0.2">
      <c r="C27" t="s">
        <v>22</v>
      </c>
      <c r="G27">
        <v>6.7038654374898921E-2</v>
      </c>
      <c r="H27">
        <v>0.61442665372796379</v>
      </c>
      <c r="I27">
        <v>7.8845220766618151E-2</v>
      </c>
      <c r="J27">
        <v>6.3965712437328154E-2</v>
      </c>
      <c r="K27">
        <v>1.5364709687853792E-3</v>
      </c>
      <c r="L27">
        <v>4.8196668284004526E-2</v>
      </c>
      <c r="M27">
        <v>0.1259906194404011</v>
      </c>
      <c r="O27">
        <v>1</v>
      </c>
      <c r="T27">
        <v>1.4306265984654731E-2</v>
      </c>
      <c r="U27">
        <v>0.63067455242966752</v>
      </c>
      <c r="V27">
        <v>3.9721867007672634E-2</v>
      </c>
      <c r="W27">
        <v>6.3698849104859331E-2</v>
      </c>
      <c r="X27">
        <v>8.7915601023017898E-4</v>
      </c>
      <c r="Y27">
        <v>6.8893861892583119E-2</v>
      </c>
      <c r="Z27">
        <v>0.18182544757033248</v>
      </c>
      <c r="AB27">
        <v>1</v>
      </c>
    </row>
    <row r="28" spans="3:28" x14ac:dyDescent="0.2">
      <c r="G28" s="1">
        <v>6.7000000000000004E-2</v>
      </c>
      <c r="H28" s="1">
        <v>0.61439999999999995</v>
      </c>
      <c r="I28" s="1">
        <v>7.8799999999999995E-2</v>
      </c>
      <c r="J28" s="1">
        <v>6.4000000000000001E-2</v>
      </c>
      <c r="K28" s="1">
        <v>1.5E-3</v>
      </c>
      <c r="L28" s="1">
        <v>4.82E-2</v>
      </c>
      <c r="M28" s="1">
        <v>0.126</v>
      </c>
      <c r="O28">
        <v>0.99990000000000001</v>
      </c>
      <c r="T28" s="1">
        <v>1.43E-2</v>
      </c>
      <c r="U28" s="1">
        <v>0.63070000000000004</v>
      </c>
      <c r="V28" s="1">
        <v>3.9699999999999999E-2</v>
      </c>
      <c r="W28" s="1">
        <v>6.3700000000000007E-2</v>
      </c>
      <c r="X28" s="1">
        <v>8.9999999999999998E-4</v>
      </c>
      <c r="Y28" s="1">
        <v>6.8900000000000003E-2</v>
      </c>
      <c r="Z28" s="1">
        <v>0.18179999999999999</v>
      </c>
      <c r="AB28">
        <v>0.99999999999999989</v>
      </c>
    </row>
    <row r="32" spans="3:28" x14ac:dyDescent="0.2">
      <c r="C32" t="s">
        <v>10</v>
      </c>
      <c r="D32" t="s">
        <v>12</v>
      </c>
      <c r="G32" t="s">
        <v>10</v>
      </c>
      <c r="H32" t="s">
        <v>12</v>
      </c>
    </row>
    <row r="33" spans="2:8" x14ac:dyDescent="0.2">
      <c r="B33" t="s">
        <v>2</v>
      </c>
      <c r="C33" s="2">
        <v>6.7000000000000004E-2</v>
      </c>
      <c r="D33" s="2">
        <v>1.43E-2</v>
      </c>
      <c r="F33" t="s">
        <v>23</v>
      </c>
      <c r="G33" s="2">
        <v>0.76019999999999999</v>
      </c>
      <c r="H33" s="2">
        <v>0.68469999999999998</v>
      </c>
    </row>
    <row r="34" spans="2:8" x14ac:dyDescent="0.2">
      <c r="B34" t="s">
        <v>3</v>
      </c>
      <c r="C34" s="2">
        <v>0.61439999999999995</v>
      </c>
      <c r="D34" s="2">
        <v>0.63070000000000004</v>
      </c>
      <c r="F34" t="s">
        <v>24</v>
      </c>
      <c r="G34" s="2">
        <v>0.68140000000000001</v>
      </c>
      <c r="H34" s="2">
        <v>0.64500000000000002</v>
      </c>
    </row>
    <row r="35" spans="2:8" x14ac:dyDescent="0.2">
      <c r="B35" t="s">
        <v>4</v>
      </c>
      <c r="C35" s="2">
        <v>7.8799999999999995E-2</v>
      </c>
      <c r="D35" s="2">
        <v>3.9699999999999999E-2</v>
      </c>
    </row>
    <row r="36" spans="2:8" x14ac:dyDescent="0.2">
      <c r="B36" t="s">
        <v>5</v>
      </c>
      <c r="C36" s="2">
        <v>6.4000000000000001E-2</v>
      </c>
      <c r="D36" s="2">
        <v>6.3700000000000007E-2</v>
      </c>
      <c r="G36" t="s">
        <v>10</v>
      </c>
      <c r="H36" t="s">
        <v>12</v>
      </c>
    </row>
    <row r="37" spans="2:8" x14ac:dyDescent="0.2">
      <c r="B37" t="s">
        <v>6</v>
      </c>
      <c r="C37" s="2">
        <v>1.5E-3</v>
      </c>
      <c r="D37" s="2">
        <v>8.9999999999999998E-4</v>
      </c>
      <c r="F37" t="s">
        <v>25</v>
      </c>
      <c r="G37" s="1">
        <v>0.87390000000000001</v>
      </c>
      <c r="H37" s="1">
        <v>0.81819999999999993</v>
      </c>
    </row>
    <row r="38" spans="2:8" x14ac:dyDescent="0.2">
      <c r="B38" t="s">
        <v>7</v>
      </c>
      <c r="C38" s="2">
        <v>4.82E-2</v>
      </c>
      <c r="D38" s="2">
        <v>6.8900000000000003E-2</v>
      </c>
    </row>
    <row r="39" spans="2:8" x14ac:dyDescent="0.2">
      <c r="B39" t="s">
        <v>8</v>
      </c>
      <c r="C39" s="2">
        <v>0.126</v>
      </c>
      <c r="D39" s="2">
        <v>0.18179999999999999</v>
      </c>
    </row>
    <row r="40" spans="2:8" x14ac:dyDescent="0.2">
      <c r="G40" t="s">
        <v>10</v>
      </c>
      <c r="H40" t="s">
        <v>12</v>
      </c>
    </row>
    <row r="41" spans="2:8" x14ac:dyDescent="0.2">
      <c r="F41" t="s">
        <v>26</v>
      </c>
      <c r="G41" s="1">
        <v>0.68140000000000001</v>
      </c>
      <c r="H41" s="1">
        <v>0.64500000000000002</v>
      </c>
    </row>
    <row r="42" spans="2:8" x14ac:dyDescent="0.2">
      <c r="F42" t="s">
        <v>27</v>
      </c>
      <c r="G42" s="1">
        <v>8.0299999999999996E-2</v>
      </c>
      <c r="H42" s="1">
        <v>4.0599999999999997E-2</v>
      </c>
    </row>
    <row r="43" spans="2:8" x14ac:dyDescent="0.2">
      <c r="F43" t="s">
        <v>28</v>
      </c>
      <c r="G43" s="1">
        <v>0.2382</v>
      </c>
      <c r="H43" s="1">
        <v>0.31440000000000001</v>
      </c>
    </row>
    <row r="49" spans="1:22" x14ac:dyDescent="0.2">
      <c r="A49" s="5" t="s">
        <v>34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1" spans="1:22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N51" t="s">
        <v>1</v>
      </c>
      <c r="O51" t="s">
        <v>2</v>
      </c>
      <c r="P51" t="s">
        <v>3</v>
      </c>
      <c r="Q51" t="s">
        <v>4</v>
      </c>
      <c r="R51" t="s">
        <v>5</v>
      </c>
      <c r="S51" t="s">
        <v>6</v>
      </c>
      <c r="T51" t="s">
        <v>7</v>
      </c>
      <c r="U51" t="s">
        <v>8</v>
      </c>
      <c r="V51" t="s">
        <v>9</v>
      </c>
    </row>
    <row r="52" spans="1:22" x14ac:dyDescent="0.2">
      <c r="B52" t="s">
        <v>11</v>
      </c>
      <c r="C52">
        <v>0.92426850258175564</v>
      </c>
      <c r="D52">
        <v>0</v>
      </c>
      <c r="E52">
        <v>0</v>
      </c>
      <c r="F52">
        <v>0</v>
      </c>
      <c r="G52">
        <v>0</v>
      </c>
      <c r="H52">
        <v>5.8519793459552494E-2</v>
      </c>
      <c r="I52">
        <v>1.7211703958691909E-2</v>
      </c>
      <c r="J52">
        <v>1</v>
      </c>
      <c r="N52" t="s">
        <v>13</v>
      </c>
      <c r="O52">
        <v>0</v>
      </c>
      <c r="P52">
        <v>0.36515912897822445</v>
      </c>
      <c r="Q52">
        <v>0.34840871021775544</v>
      </c>
      <c r="R52">
        <v>6.030150753768844E-2</v>
      </c>
      <c r="S52">
        <v>0</v>
      </c>
      <c r="T52">
        <v>0.10552763819095477</v>
      </c>
      <c r="U52">
        <v>0.12060301507537688</v>
      </c>
      <c r="V52">
        <f>SUM(O52:U52)</f>
        <v>1</v>
      </c>
    </row>
    <row r="53" spans="1:22" x14ac:dyDescent="0.2">
      <c r="B53" t="s">
        <v>14</v>
      </c>
      <c r="C53">
        <v>0.32441471571906355</v>
      </c>
      <c r="D53">
        <v>5.016722408026756E-3</v>
      </c>
      <c r="E53">
        <v>2.508361204013378E-2</v>
      </c>
      <c r="F53">
        <v>0</v>
      </c>
      <c r="G53">
        <v>0</v>
      </c>
      <c r="H53">
        <v>0.12374581939799331</v>
      </c>
      <c r="I53">
        <v>0.52173913043478259</v>
      </c>
      <c r="J53">
        <v>1</v>
      </c>
      <c r="N53" t="s">
        <v>11</v>
      </c>
      <c r="O53">
        <v>0</v>
      </c>
      <c r="P53">
        <v>0</v>
      </c>
      <c r="Q53">
        <v>0</v>
      </c>
      <c r="R53">
        <v>0.11352253756260434</v>
      </c>
      <c r="S53">
        <v>0</v>
      </c>
      <c r="T53">
        <v>2.1702838063439065E-2</v>
      </c>
      <c r="U53">
        <v>0.86477462437395658</v>
      </c>
      <c r="V53">
        <f>SUM(O53:U53)</f>
        <v>1</v>
      </c>
    </row>
    <row r="54" spans="1:22" x14ac:dyDescent="0.2">
      <c r="B54" t="s">
        <v>15</v>
      </c>
      <c r="C54">
        <v>0</v>
      </c>
      <c r="D54">
        <v>0.82517482517482521</v>
      </c>
      <c r="E54">
        <v>0</v>
      </c>
      <c r="F54">
        <v>0</v>
      </c>
      <c r="G54">
        <v>0</v>
      </c>
      <c r="H54">
        <v>2.7972027972027972E-2</v>
      </c>
      <c r="I54">
        <v>0.14685314685314685</v>
      </c>
      <c r="J54">
        <f>SUM(C54:I54)</f>
        <v>1</v>
      </c>
      <c r="N54" t="s">
        <v>15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ref="V54:V72" si="0">SUM(O54:U54)</f>
        <v>1</v>
      </c>
    </row>
    <row r="55" spans="1:22" x14ac:dyDescent="0.2">
      <c r="B55" t="s">
        <v>16</v>
      </c>
      <c r="C55">
        <v>0</v>
      </c>
      <c r="D55">
        <v>0.80033277870216302</v>
      </c>
      <c r="E55">
        <v>0</v>
      </c>
      <c r="F55">
        <v>0.19966722129783693</v>
      </c>
      <c r="G55">
        <v>0</v>
      </c>
      <c r="H55">
        <v>0</v>
      </c>
      <c r="I55">
        <v>0</v>
      </c>
      <c r="J55">
        <f>SUM(C55:I55)</f>
        <v>1</v>
      </c>
      <c r="N55" t="s">
        <v>17</v>
      </c>
      <c r="O55">
        <v>0</v>
      </c>
      <c r="P55">
        <v>0.57432432432432434</v>
      </c>
      <c r="Q55">
        <v>0.15371621621621623</v>
      </c>
      <c r="R55">
        <v>0</v>
      </c>
      <c r="S55">
        <v>0</v>
      </c>
      <c r="T55">
        <v>0.13851351351351351</v>
      </c>
      <c r="U55">
        <v>0.13344594594594594</v>
      </c>
      <c r="V55">
        <f t="shared" si="0"/>
        <v>1</v>
      </c>
    </row>
    <row r="56" spans="1:22" x14ac:dyDescent="0.2">
      <c r="B56" t="s">
        <v>13</v>
      </c>
      <c r="C56">
        <v>1.8333333333333333E-2</v>
      </c>
      <c r="D56">
        <v>0.92666666666666664</v>
      </c>
      <c r="E56">
        <v>0</v>
      </c>
      <c r="F56">
        <v>0</v>
      </c>
      <c r="G56">
        <v>0</v>
      </c>
      <c r="H56">
        <v>0</v>
      </c>
      <c r="I56">
        <v>5.5E-2</v>
      </c>
      <c r="J56">
        <f t="shared" ref="J56:J72" si="1">SUM(C56:I56)</f>
        <v>1</v>
      </c>
      <c r="N56" t="s">
        <v>14</v>
      </c>
      <c r="O56">
        <v>6.6777963272120202E-3</v>
      </c>
      <c r="P56">
        <v>0.73121869782971616</v>
      </c>
      <c r="Q56">
        <v>0</v>
      </c>
      <c r="R56">
        <v>6.6777963272120202E-3</v>
      </c>
      <c r="S56">
        <v>0</v>
      </c>
      <c r="T56">
        <v>4.6744574290484141E-2</v>
      </c>
      <c r="U56">
        <v>0.20868113522537562</v>
      </c>
      <c r="V56">
        <f t="shared" si="0"/>
        <v>1</v>
      </c>
    </row>
    <row r="57" spans="1:22" x14ac:dyDescent="0.2">
      <c r="B57" t="s">
        <v>15</v>
      </c>
      <c r="C57">
        <v>0</v>
      </c>
      <c r="D57">
        <v>0.98003629764065336</v>
      </c>
      <c r="E57">
        <v>0</v>
      </c>
      <c r="F57">
        <v>0</v>
      </c>
      <c r="G57">
        <v>0</v>
      </c>
      <c r="H57">
        <v>0</v>
      </c>
      <c r="I57">
        <v>1.9963702359346643E-2</v>
      </c>
      <c r="J57">
        <f t="shared" si="1"/>
        <v>1</v>
      </c>
      <c r="N57" t="s">
        <v>18</v>
      </c>
      <c r="O57">
        <v>9.9833610648918467E-3</v>
      </c>
      <c r="P57">
        <v>0.64891846921797003</v>
      </c>
      <c r="Q57">
        <v>0.13311148086522462</v>
      </c>
      <c r="R57">
        <v>0</v>
      </c>
      <c r="S57">
        <v>1.8302828618968387E-2</v>
      </c>
      <c r="T57">
        <v>0.13311148086522462</v>
      </c>
      <c r="U57">
        <v>5.6572379367720464E-2</v>
      </c>
      <c r="V57">
        <f t="shared" si="0"/>
        <v>0.99999999999999989</v>
      </c>
    </row>
    <row r="58" spans="1:22" x14ac:dyDescent="0.2">
      <c r="B58" t="s">
        <v>19</v>
      </c>
      <c r="C58">
        <v>0</v>
      </c>
      <c r="D58">
        <v>0.8968386023294509</v>
      </c>
      <c r="E58">
        <v>0</v>
      </c>
      <c r="F58">
        <v>1.3311148086522463E-2</v>
      </c>
      <c r="G58">
        <v>0</v>
      </c>
      <c r="H58">
        <v>0</v>
      </c>
      <c r="I58">
        <v>8.9850249584026626E-2</v>
      </c>
      <c r="J58">
        <f t="shared" si="1"/>
        <v>1</v>
      </c>
      <c r="N58" t="s">
        <v>15</v>
      </c>
      <c r="O58">
        <v>0</v>
      </c>
      <c r="P58">
        <v>0.38230383973288817</v>
      </c>
      <c r="Q58">
        <v>0</v>
      </c>
      <c r="R58">
        <v>0</v>
      </c>
      <c r="S58">
        <v>0</v>
      </c>
      <c r="T58">
        <v>0.22537562604340566</v>
      </c>
      <c r="U58">
        <v>0.39232053422370616</v>
      </c>
      <c r="V58">
        <f t="shared" si="0"/>
        <v>1</v>
      </c>
    </row>
    <row r="59" spans="1:22" x14ac:dyDescent="0.2">
      <c r="B59" t="s">
        <v>11</v>
      </c>
      <c r="C59">
        <v>0</v>
      </c>
      <c r="D59">
        <v>0.30612244897959184</v>
      </c>
      <c r="E59">
        <v>2.2108843537414966E-2</v>
      </c>
      <c r="F59">
        <v>0.11054421768707483</v>
      </c>
      <c r="G59">
        <v>0</v>
      </c>
      <c r="H59">
        <v>0.12414965986394558</v>
      </c>
      <c r="I59">
        <v>0.43707482993197277</v>
      </c>
      <c r="J59">
        <f t="shared" si="1"/>
        <v>1</v>
      </c>
      <c r="N59" t="s">
        <v>11</v>
      </c>
      <c r="O59">
        <v>0</v>
      </c>
      <c r="P59">
        <v>0.43972835314091679</v>
      </c>
      <c r="Q59">
        <v>0</v>
      </c>
      <c r="R59">
        <v>0.1731748726655348</v>
      </c>
      <c r="S59">
        <v>0</v>
      </c>
      <c r="T59">
        <v>7.1307300509337868E-2</v>
      </c>
      <c r="U59">
        <v>0.31578947368421051</v>
      </c>
      <c r="V59">
        <f t="shared" si="0"/>
        <v>1</v>
      </c>
    </row>
    <row r="60" spans="1:22" x14ac:dyDescent="0.2">
      <c r="B60" t="s">
        <v>13</v>
      </c>
      <c r="C60">
        <v>0</v>
      </c>
      <c r="D60">
        <v>0.23539232053422371</v>
      </c>
      <c r="E60">
        <v>1.8363939899833055E-2</v>
      </c>
      <c r="F60">
        <v>0.70951585976627718</v>
      </c>
      <c r="G60">
        <v>0</v>
      </c>
      <c r="H60">
        <v>3.0050083472454091E-2</v>
      </c>
      <c r="I60">
        <v>6.6777963272120202E-3</v>
      </c>
      <c r="J60">
        <f t="shared" si="1"/>
        <v>1</v>
      </c>
      <c r="N60" t="s">
        <v>13</v>
      </c>
      <c r="O60">
        <v>0</v>
      </c>
      <c r="P60">
        <v>0.93097643097643101</v>
      </c>
      <c r="Q60">
        <v>0</v>
      </c>
      <c r="R60">
        <v>0</v>
      </c>
      <c r="S60">
        <v>0</v>
      </c>
      <c r="T60">
        <v>1.5151515151515152E-2</v>
      </c>
      <c r="U60">
        <v>5.387205387205387E-2</v>
      </c>
      <c r="V60">
        <f t="shared" si="0"/>
        <v>1</v>
      </c>
    </row>
    <row r="61" spans="1:22" x14ac:dyDescent="0.2">
      <c r="B61" t="s">
        <v>13</v>
      </c>
      <c r="C61">
        <v>0</v>
      </c>
      <c r="D61">
        <v>0.90725126475548057</v>
      </c>
      <c r="E61">
        <v>0</v>
      </c>
      <c r="F61">
        <v>9.274873524451939E-2</v>
      </c>
      <c r="G61">
        <v>0</v>
      </c>
      <c r="H61">
        <v>0</v>
      </c>
      <c r="I61">
        <v>0</v>
      </c>
      <c r="J61">
        <f t="shared" si="1"/>
        <v>1</v>
      </c>
      <c r="N61" t="s">
        <v>11</v>
      </c>
      <c r="O61">
        <v>0</v>
      </c>
      <c r="P61">
        <v>0.84395973154362414</v>
      </c>
      <c r="Q61">
        <v>0</v>
      </c>
      <c r="R61">
        <v>0</v>
      </c>
      <c r="S61">
        <v>0</v>
      </c>
      <c r="T61">
        <v>0</v>
      </c>
      <c r="U61">
        <v>0.15604026845637584</v>
      </c>
      <c r="V61">
        <f t="shared" si="0"/>
        <v>1</v>
      </c>
    </row>
    <row r="62" spans="1:22" x14ac:dyDescent="0.2">
      <c r="B62" t="s">
        <v>15</v>
      </c>
      <c r="C62">
        <v>0</v>
      </c>
      <c r="D62">
        <v>0.96</v>
      </c>
      <c r="E62">
        <v>0</v>
      </c>
      <c r="F62">
        <v>0</v>
      </c>
      <c r="G62">
        <v>0</v>
      </c>
      <c r="H62">
        <v>0</v>
      </c>
      <c r="I62">
        <v>0.04</v>
      </c>
      <c r="J62">
        <f t="shared" si="1"/>
        <v>1</v>
      </c>
      <c r="N62" t="s">
        <v>15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1</v>
      </c>
    </row>
    <row r="63" spans="1:22" x14ac:dyDescent="0.2">
      <c r="B63" t="s">
        <v>11</v>
      </c>
      <c r="C63">
        <v>0</v>
      </c>
      <c r="D63">
        <v>0.96833333333333338</v>
      </c>
      <c r="E63">
        <v>0</v>
      </c>
      <c r="F63">
        <v>0</v>
      </c>
      <c r="G63">
        <v>3.1666666666666669E-2</v>
      </c>
      <c r="H63">
        <v>0</v>
      </c>
      <c r="I63">
        <v>0</v>
      </c>
      <c r="J63">
        <f t="shared" si="1"/>
        <v>1</v>
      </c>
      <c r="N63" t="s">
        <v>13</v>
      </c>
      <c r="O63">
        <v>0.11952861952861953</v>
      </c>
      <c r="P63">
        <v>0.59090909090909094</v>
      </c>
      <c r="Q63">
        <v>2.5252525252525252E-2</v>
      </c>
      <c r="R63">
        <v>0</v>
      </c>
      <c r="S63">
        <v>0</v>
      </c>
      <c r="T63">
        <v>6.3973063973063973E-2</v>
      </c>
      <c r="U63">
        <v>0.20033670033670034</v>
      </c>
      <c r="V63">
        <f t="shared" si="0"/>
        <v>1</v>
      </c>
    </row>
    <row r="64" spans="1:22" x14ac:dyDescent="0.2">
      <c r="B64" t="s">
        <v>16</v>
      </c>
      <c r="C64">
        <v>0</v>
      </c>
      <c r="D64">
        <v>0.89243697478991602</v>
      </c>
      <c r="E64">
        <v>0</v>
      </c>
      <c r="F64">
        <v>4.0336134453781515E-2</v>
      </c>
      <c r="G64">
        <v>0</v>
      </c>
      <c r="H64">
        <v>5.0420168067226892E-2</v>
      </c>
      <c r="I64">
        <v>1.680672268907563E-2</v>
      </c>
      <c r="J64">
        <f t="shared" si="1"/>
        <v>1</v>
      </c>
      <c r="N64" t="s">
        <v>14</v>
      </c>
      <c r="O64">
        <v>0</v>
      </c>
      <c r="P64">
        <v>0.11486486486486487</v>
      </c>
      <c r="Q64">
        <v>8.2770270270270271E-2</v>
      </c>
      <c r="R64">
        <v>0.51858108108108103</v>
      </c>
      <c r="S64">
        <v>0</v>
      </c>
      <c r="T64">
        <v>0.22128378378378377</v>
      </c>
      <c r="U64">
        <v>6.25E-2</v>
      </c>
      <c r="V64">
        <f t="shared" si="0"/>
        <v>1</v>
      </c>
    </row>
    <row r="65" spans="1:22" x14ac:dyDescent="0.2">
      <c r="B65" t="s">
        <v>20</v>
      </c>
      <c r="C65">
        <v>0</v>
      </c>
      <c r="D65">
        <v>0.22338568935427575</v>
      </c>
      <c r="E65">
        <v>0.13961605584642234</v>
      </c>
      <c r="F65">
        <v>0.16404886561954624</v>
      </c>
      <c r="G65">
        <v>0</v>
      </c>
      <c r="H65">
        <v>0.26352530541012215</v>
      </c>
      <c r="I65">
        <v>0.20942408376963351</v>
      </c>
      <c r="J65">
        <f t="shared" si="1"/>
        <v>1</v>
      </c>
      <c r="N65" t="s">
        <v>16</v>
      </c>
      <c r="O65">
        <v>0</v>
      </c>
      <c r="P65">
        <v>0.95812395309882747</v>
      </c>
      <c r="Q65">
        <v>1.0050251256281407E-2</v>
      </c>
      <c r="R65">
        <v>0</v>
      </c>
      <c r="S65">
        <v>0</v>
      </c>
      <c r="T65">
        <v>0</v>
      </c>
      <c r="U65">
        <v>3.1825795644891124E-2</v>
      </c>
      <c r="V65">
        <f t="shared" si="0"/>
        <v>1</v>
      </c>
    </row>
    <row r="66" spans="1:22" x14ac:dyDescent="0.2">
      <c r="B66" t="s">
        <v>18</v>
      </c>
      <c r="C66">
        <v>0</v>
      </c>
      <c r="D66">
        <v>1.9400352733686066E-2</v>
      </c>
      <c r="E66">
        <v>0.65961199294532624</v>
      </c>
      <c r="F66">
        <v>0</v>
      </c>
      <c r="G66">
        <v>0</v>
      </c>
      <c r="H66">
        <v>2.9982363315696647E-2</v>
      </c>
      <c r="I66">
        <v>0.29100529100529099</v>
      </c>
      <c r="J66">
        <f t="shared" si="1"/>
        <v>0.99999999999999978</v>
      </c>
      <c r="N66" t="s">
        <v>17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1</v>
      </c>
    </row>
    <row r="67" spans="1:22" x14ac:dyDescent="0.2">
      <c r="B67" t="s">
        <v>14</v>
      </c>
      <c r="C67">
        <v>0</v>
      </c>
      <c r="D67">
        <v>0.47078464106844742</v>
      </c>
      <c r="E67">
        <v>0.24874791318864775</v>
      </c>
      <c r="F67">
        <v>0</v>
      </c>
      <c r="G67">
        <v>0</v>
      </c>
      <c r="H67">
        <v>5.3422370617696162E-2</v>
      </c>
      <c r="I67">
        <v>0.22704507512520869</v>
      </c>
      <c r="J67">
        <f t="shared" si="1"/>
        <v>1</v>
      </c>
      <c r="N67" t="s">
        <v>20</v>
      </c>
      <c r="O67">
        <v>0</v>
      </c>
      <c r="P67">
        <v>0.56166666666666665</v>
      </c>
      <c r="Q67">
        <v>0</v>
      </c>
      <c r="R67">
        <v>0.43833333333333335</v>
      </c>
      <c r="S67">
        <v>0</v>
      </c>
      <c r="T67">
        <v>0</v>
      </c>
      <c r="U67">
        <v>0</v>
      </c>
      <c r="V67">
        <f t="shared" si="0"/>
        <v>1</v>
      </c>
    </row>
    <row r="68" spans="1:22" x14ac:dyDescent="0.2">
      <c r="B68" t="s">
        <v>18</v>
      </c>
      <c r="C68">
        <v>4.0925266903914591E-2</v>
      </c>
      <c r="D68">
        <v>0.21174377224199289</v>
      </c>
      <c r="E68">
        <v>0.43416370106761565</v>
      </c>
      <c r="F68">
        <v>0</v>
      </c>
      <c r="G68">
        <v>0</v>
      </c>
      <c r="H68">
        <v>0.1298932384341637</v>
      </c>
      <c r="I68">
        <v>0.18327402135231316</v>
      </c>
      <c r="J68">
        <f t="shared" si="1"/>
        <v>1</v>
      </c>
      <c r="N68" t="s">
        <v>20</v>
      </c>
      <c r="O68">
        <v>0</v>
      </c>
      <c r="P68">
        <v>0.70151770657672852</v>
      </c>
      <c r="Q68">
        <v>0</v>
      </c>
      <c r="R68">
        <v>0</v>
      </c>
      <c r="S68">
        <v>0</v>
      </c>
      <c r="T68">
        <v>5.2276559865092748E-2</v>
      </c>
      <c r="U68">
        <v>0.24620573355817876</v>
      </c>
      <c r="V68">
        <f t="shared" si="0"/>
        <v>1</v>
      </c>
    </row>
    <row r="69" spans="1:22" x14ac:dyDescent="0.2">
      <c r="B69" t="s">
        <v>17</v>
      </c>
      <c r="C69">
        <v>0</v>
      </c>
      <c r="D69">
        <v>0.95826377295492482</v>
      </c>
      <c r="E69">
        <v>2.003338898163606E-2</v>
      </c>
      <c r="F69">
        <v>0</v>
      </c>
      <c r="G69">
        <v>0</v>
      </c>
      <c r="H69">
        <v>0</v>
      </c>
      <c r="I69">
        <v>2.1702838063439065E-2</v>
      </c>
      <c r="J69">
        <f t="shared" si="1"/>
        <v>1</v>
      </c>
      <c r="N69" t="s">
        <v>19</v>
      </c>
      <c r="O69">
        <v>0.15662650602409639</v>
      </c>
      <c r="P69">
        <v>0.49397590361445781</v>
      </c>
      <c r="Q69">
        <v>8.2616179001721177E-2</v>
      </c>
      <c r="R69">
        <v>2.9259896729776247E-2</v>
      </c>
      <c r="S69">
        <v>0</v>
      </c>
      <c r="T69">
        <v>0.10154905335628227</v>
      </c>
      <c r="U69">
        <v>0.13597246127366611</v>
      </c>
      <c r="V69">
        <f t="shared" si="0"/>
        <v>1</v>
      </c>
    </row>
    <row r="70" spans="1:22" x14ac:dyDescent="0.2">
      <c r="B70" t="s">
        <v>20</v>
      </c>
      <c r="C70">
        <v>0.10684474123539232</v>
      </c>
      <c r="D70">
        <v>0.88480801335559267</v>
      </c>
      <c r="E70">
        <v>0</v>
      </c>
      <c r="F70">
        <v>0</v>
      </c>
      <c r="G70">
        <v>0</v>
      </c>
      <c r="H70">
        <v>0</v>
      </c>
      <c r="I70">
        <v>8.3472454090150246E-3</v>
      </c>
      <c r="J70">
        <f t="shared" si="1"/>
        <v>1</v>
      </c>
      <c r="N70" t="s">
        <v>16</v>
      </c>
      <c r="O70">
        <v>0</v>
      </c>
      <c r="P70">
        <v>0.86846543001686338</v>
      </c>
      <c r="Q70">
        <v>0</v>
      </c>
      <c r="R70">
        <v>0</v>
      </c>
      <c r="S70">
        <v>0</v>
      </c>
      <c r="T70">
        <v>4.3844856661045532E-2</v>
      </c>
      <c r="U70">
        <v>8.7689713322091065E-2</v>
      </c>
      <c r="V70">
        <f t="shared" si="0"/>
        <v>1</v>
      </c>
    </row>
    <row r="71" spans="1:22" x14ac:dyDescent="0.2">
      <c r="B71" t="s">
        <v>19</v>
      </c>
      <c r="C71">
        <v>0</v>
      </c>
      <c r="D71">
        <v>0.79229480737018421</v>
      </c>
      <c r="E71">
        <v>0</v>
      </c>
      <c r="F71">
        <v>0</v>
      </c>
      <c r="G71">
        <v>0</v>
      </c>
      <c r="H71">
        <v>0</v>
      </c>
      <c r="I71">
        <v>0.20770519262981574</v>
      </c>
      <c r="J71">
        <f t="shared" si="1"/>
        <v>1</v>
      </c>
      <c r="N71" t="s">
        <v>19</v>
      </c>
      <c r="O71">
        <v>1.1705685618729096E-2</v>
      </c>
      <c r="P71">
        <v>0.80100334448160537</v>
      </c>
      <c r="Q71">
        <v>0</v>
      </c>
      <c r="R71">
        <v>0</v>
      </c>
      <c r="S71">
        <v>0</v>
      </c>
      <c r="T71">
        <v>9.5317725752508367E-2</v>
      </c>
      <c r="U71">
        <v>9.1973244147157185E-2</v>
      </c>
      <c r="V71">
        <f t="shared" si="0"/>
        <v>1</v>
      </c>
    </row>
    <row r="72" spans="1:22" x14ac:dyDescent="0.2">
      <c r="B72" t="s">
        <v>17</v>
      </c>
      <c r="C72">
        <v>0</v>
      </c>
      <c r="D72">
        <v>0.58037225042301188</v>
      </c>
      <c r="E72">
        <v>0.13028764805414553</v>
      </c>
      <c r="F72">
        <v>0</v>
      </c>
      <c r="G72">
        <v>0</v>
      </c>
      <c r="H72">
        <v>0.13197969543147209</v>
      </c>
      <c r="I72">
        <v>0.15736040609137056</v>
      </c>
      <c r="J72">
        <f t="shared" si="1"/>
        <v>1</v>
      </c>
      <c r="N72" t="s">
        <v>18</v>
      </c>
      <c r="O72">
        <v>0</v>
      </c>
      <c r="P72">
        <v>0.22871452420701169</v>
      </c>
      <c r="Q72">
        <v>0</v>
      </c>
      <c r="R72">
        <v>0</v>
      </c>
      <c r="S72">
        <v>0</v>
      </c>
      <c r="T72">
        <v>0.11352253756260434</v>
      </c>
      <c r="U72">
        <v>0.65776293823038401</v>
      </c>
      <c r="V72">
        <f t="shared" si="0"/>
        <v>1</v>
      </c>
    </row>
    <row r="73" spans="1:22" x14ac:dyDescent="0.2">
      <c r="C73">
        <f t="shared" ref="C73:I73" si="2">SUM(C52:C72)</f>
        <v>1.4147865597734595</v>
      </c>
      <c r="D73">
        <f t="shared" si="2"/>
        <v>12.84465553481645</v>
      </c>
      <c r="E73">
        <f t="shared" si="2"/>
        <v>1.6980170955611753</v>
      </c>
      <c r="F73">
        <f t="shared" si="2"/>
        <v>1.3301721821555585</v>
      </c>
      <c r="G73">
        <f t="shared" si="2"/>
        <v>3.1666666666666669E-2</v>
      </c>
      <c r="H73">
        <f t="shared" si="2"/>
        <v>1.023660525442351</v>
      </c>
      <c r="I73">
        <f t="shared" si="2"/>
        <v>2.6570414355843419</v>
      </c>
      <c r="O73">
        <f>SUM(O52:O72)</f>
        <v>0.30452196856354885</v>
      </c>
      <c r="P73">
        <f>SUM(P52:P72)</f>
        <v>13.235830460180214</v>
      </c>
      <c r="Q73">
        <f t="shared" ref="Q73:U73" si="3">SUM(Q52:Q72)</f>
        <v>0.83592563307999446</v>
      </c>
      <c r="R73">
        <f t="shared" si="3"/>
        <v>1.3398510252372304</v>
      </c>
      <c r="S73">
        <f t="shared" si="3"/>
        <v>1.8302828618968387E-2</v>
      </c>
      <c r="T73">
        <f t="shared" si="3"/>
        <v>1.4492020675822557</v>
      </c>
      <c r="U73">
        <f t="shared" si="3"/>
        <v>3.8163660167377902</v>
      </c>
    </row>
    <row r="74" spans="1:22" x14ac:dyDescent="0.2">
      <c r="A74" t="s">
        <v>34</v>
      </c>
      <c r="C74" s="1">
        <f t="shared" ref="C74:I74" si="4">C73/21</f>
        <v>6.7370788560640923E-2</v>
      </c>
      <c r="D74" s="1">
        <f t="shared" si="4"/>
        <v>0.61165026356268815</v>
      </c>
      <c r="E74" s="1">
        <f t="shared" si="4"/>
        <v>8.0857956931484537E-2</v>
      </c>
      <c r="F74" s="1">
        <f t="shared" si="4"/>
        <v>6.3341532483598029E-2</v>
      </c>
      <c r="G74" s="1">
        <f t="shared" si="4"/>
        <v>1.507936507936508E-3</v>
      </c>
      <c r="H74" s="1">
        <f t="shared" si="4"/>
        <v>4.874573930677862E-2</v>
      </c>
      <c r="I74" s="1">
        <f t="shared" si="4"/>
        <v>0.12652578264687342</v>
      </c>
      <c r="J74">
        <f>SUM(C74:I74)</f>
        <v>1.0000000000000002</v>
      </c>
      <c r="O74" s="1">
        <f t="shared" ref="O74:U74" si="5">O73/21</f>
        <v>1.4501046122073754E-2</v>
      </c>
      <c r="P74" s="1">
        <f t="shared" si="5"/>
        <v>0.63027764096096262</v>
      </c>
      <c r="Q74" s="1">
        <f t="shared" si="5"/>
        <v>3.9805982527618786E-2</v>
      </c>
      <c r="R74" s="1">
        <f t="shared" si="5"/>
        <v>6.3802429773201455E-2</v>
      </c>
      <c r="S74" s="1">
        <f t="shared" si="5"/>
        <v>8.7156326756992314E-4</v>
      </c>
      <c r="T74" s="1">
        <f t="shared" si="5"/>
        <v>6.9009622265821705E-2</v>
      </c>
      <c r="U74" s="1">
        <f t="shared" si="5"/>
        <v>0.1817317150827519</v>
      </c>
    </row>
    <row r="78" spans="1:22" x14ac:dyDescent="0.2">
      <c r="I78" s="4" t="s">
        <v>2</v>
      </c>
      <c r="J78" s="4"/>
      <c r="K78" s="4" t="s">
        <v>3</v>
      </c>
      <c r="L78" s="4"/>
      <c r="M78" s="4" t="s">
        <v>4</v>
      </c>
      <c r="N78" s="4"/>
      <c r="O78" s="4" t="s">
        <v>5</v>
      </c>
      <c r="P78" s="4"/>
      <c r="Q78" s="4" t="s">
        <v>6</v>
      </c>
      <c r="R78" s="4"/>
      <c r="S78" s="4" t="s">
        <v>7</v>
      </c>
      <c r="T78" s="4"/>
      <c r="U78" s="4" t="s">
        <v>8</v>
      </c>
      <c r="V78" s="4"/>
    </row>
    <row r="79" spans="1:22" x14ac:dyDescent="0.2">
      <c r="I79" s="3" t="s">
        <v>35</v>
      </c>
      <c r="J79" s="3" t="s">
        <v>36</v>
      </c>
      <c r="K79" s="3" t="s">
        <v>35</v>
      </c>
      <c r="L79" s="3" t="s">
        <v>36</v>
      </c>
      <c r="M79" s="3" t="s">
        <v>35</v>
      </c>
      <c r="N79" s="3" t="s">
        <v>36</v>
      </c>
      <c r="O79" s="3" t="s">
        <v>35</v>
      </c>
      <c r="P79" s="3" t="s">
        <v>36</v>
      </c>
      <c r="Q79" s="3" t="s">
        <v>35</v>
      </c>
      <c r="R79" s="3" t="s">
        <v>36</v>
      </c>
      <c r="S79" s="3" t="s">
        <v>35</v>
      </c>
      <c r="T79" s="3" t="s">
        <v>36</v>
      </c>
      <c r="U79" s="3" t="s">
        <v>35</v>
      </c>
      <c r="V79" s="3" t="s">
        <v>36</v>
      </c>
    </row>
    <row r="80" spans="1:22" x14ac:dyDescent="0.2">
      <c r="H80" t="s">
        <v>10</v>
      </c>
      <c r="I80" s="1">
        <v>6.7370788560640923E-2</v>
      </c>
      <c r="K80" s="1">
        <v>0.61165026356268815</v>
      </c>
      <c r="M80" s="1">
        <v>8.0857956931484537E-2</v>
      </c>
      <c r="O80" s="1">
        <v>6.3341532483598029E-2</v>
      </c>
      <c r="Q80" s="1">
        <v>1.507936507936508E-3</v>
      </c>
      <c r="S80" s="1">
        <v>4.874573930677862E-2</v>
      </c>
      <c r="U80" s="1">
        <v>0.12652578264687342</v>
      </c>
    </row>
    <row r="81" spans="2:21" x14ac:dyDescent="0.2">
      <c r="H81" t="s">
        <v>12</v>
      </c>
      <c r="I81" s="1">
        <v>1.4501046122073754E-2</v>
      </c>
      <c r="K81" s="1">
        <v>0.63027764096096262</v>
      </c>
      <c r="M81" s="1">
        <v>3.9805982527618786E-2</v>
      </c>
      <c r="O81" s="1">
        <v>6.3802429773201455E-2</v>
      </c>
      <c r="Q81" s="1">
        <v>8.7156326756992314E-4</v>
      </c>
      <c r="S81" s="1">
        <v>6.9009622265821705E-2</v>
      </c>
      <c r="U81" s="1">
        <v>0.1817317150827519</v>
      </c>
    </row>
    <row r="86" spans="2:21" x14ac:dyDescent="0.2"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N86" t="s">
        <v>1</v>
      </c>
      <c r="O86" t="s">
        <v>2</v>
      </c>
      <c r="P86" t="s">
        <v>3</v>
      </c>
      <c r="Q86" t="s">
        <v>4</v>
      </c>
      <c r="R86" t="s">
        <v>5</v>
      </c>
      <c r="S86" t="s">
        <v>6</v>
      </c>
      <c r="T86" t="s">
        <v>7</v>
      </c>
      <c r="U86" t="s">
        <v>8</v>
      </c>
    </row>
    <row r="87" spans="2:21" x14ac:dyDescent="0.2">
      <c r="B87" t="s">
        <v>11</v>
      </c>
      <c r="C87">
        <v>0.73427369229461259</v>
      </c>
      <c r="D87">
        <v>0</v>
      </c>
      <c r="E87">
        <v>0</v>
      </c>
      <c r="F87">
        <v>0</v>
      </c>
      <c r="G87">
        <v>0</v>
      </c>
      <c r="H87">
        <v>5.8519793459552494E-2</v>
      </c>
      <c r="I87">
        <v>1.7211703958691909E-2</v>
      </c>
      <c r="N87" t="s">
        <v>13</v>
      </c>
      <c r="O87">
        <v>0</v>
      </c>
      <c r="P87">
        <v>0.36515912897822445</v>
      </c>
      <c r="Q87">
        <v>0.34840871021775544</v>
      </c>
      <c r="R87">
        <v>6.030150753768844E-2</v>
      </c>
      <c r="S87">
        <v>0</v>
      </c>
      <c r="T87">
        <v>0.10552763819095477</v>
      </c>
      <c r="U87">
        <v>0.12060301507537688</v>
      </c>
    </row>
    <row r="88" spans="2:21" x14ac:dyDescent="0.2">
      <c r="B88" t="s">
        <v>14</v>
      </c>
      <c r="C88">
        <v>6.60715804890247E-2</v>
      </c>
      <c r="D88">
        <v>0.36800425325384428</v>
      </c>
      <c r="E88">
        <v>2.508361204013378E-2</v>
      </c>
      <c r="F88">
        <v>0</v>
      </c>
      <c r="G88">
        <v>0</v>
      </c>
      <c r="H88">
        <v>0.12374581939799331</v>
      </c>
      <c r="I88">
        <v>0.52173913043478259</v>
      </c>
      <c r="N88" t="s">
        <v>11</v>
      </c>
      <c r="O88">
        <v>0</v>
      </c>
      <c r="P88">
        <v>0</v>
      </c>
      <c r="Q88">
        <v>0</v>
      </c>
      <c r="R88">
        <v>0.11352253756260434</v>
      </c>
      <c r="S88">
        <v>0</v>
      </c>
      <c r="T88">
        <v>2.1702838063439065E-2</v>
      </c>
      <c r="U88">
        <v>0.86477462437395658</v>
      </c>
    </row>
    <row r="89" spans="2:21" x14ac:dyDescent="0.2">
      <c r="B89" t="s">
        <v>15</v>
      </c>
      <c r="C89">
        <v>0</v>
      </c>
      <c r="D89">
        <v>4.5592738411655225E-2</v>
      </c>
      <c r="E89">
        <v>0</v>
      </c>
      <c r="F89">
        <v>0</v>
      </c>
      <c r="G89">
        <v>0</v>
      </c>
      <c r="H89">
        <v>2.7972027972027972E-2</v>
      </c>
      <c r="I89">
        <v>0.14685314685314685</v>
      </c>
      <c r="N89" t="s">
        <v>15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2:21" x14ac:dyDescent="0.2">
      <c r="B90" t="s">
        <v>16</v>
      </c>
      <c r="C90">
        <v>0</v>
      </c>
      <c r="D90">
        <v>3.5601091519358162E-2</v>
      </c>
      <c r="E90">
        <v>0</v>
      </c>
      <c r="F90">
        <v>0.19966722129783693</v>
      </c>
      <c r="G90">
        <v>0</v>
      </c>
      <c r="H90">
        <v>0</v>
      </c>
      <c r="I90">
        <v>0</v>
      </c>
      <c r="N90" t="s">
        <v>17</v>
      </c>
      <c r="O90">
        <v>0</v>
      </c>
      <c r="P90">
        <v>0.57432432432432434</v>
      </c>
      <c r="Q90">
        <v>0.15371621621621623</v>
      </c>
      <c r="R90">
        <v>0</v>
      </c>
      <c r="S90">
        <v>0</v>
      </c>
      <c r="T90">
        <v>0.13851351351351351</v>
      </c>
      <c r="U90">
        <v>0.13344594594594594</v>
      </c>
    </row>
    <row r="91" spans="2:21" x14ac:dyDescent="0.2">
      <c r="B91" t="s">
        <v>13</v>
      </c>
      <c r="C91">
        <v>2.4046720151701998E-3</v>
      </c>
      <c r="D91">
        <v>9.9235334224568483E-2</v>
      </c>
      <c r="E91">
        <v>0</v>
      </c>
      <c r="F91">
        <v>0</v>
      </c>
      <c r="G91">
        <v>0</v>
      </c>
      <c r="H91">
        <v>0</v>
      </c>
      <c r="I91">
        <v>5.5E-2</v>
      </c>
      <c r="N91" t="s">
        <v>14</v>
      </c>
      <c r="O91">
        <v>6.6777963272120202E-3</v>
      </c>
      <c r="P91">
        <v>0.73121869782971616</v>
      </c>
      <c r="Q91">
        <v>0</v>
      </c>
      <c r="R91">
        <v>6.6777963272120202E-3</v>
      </c>
      <c r="S91">
        <v>0</v>
      </c>
      <c r="T91">
        <v>4.6744574290484141E-2</v>
      </c>
      <c r="U91">
        <v>0.20868113522537562</v>
      </c>
    </row>
    <row r="92" spans="2:21" x14ac:dyDescent="0.2">
      <c r="B92" t="s">
        <v>15</v>
      </c>
      <c r="C92">
        <v>0</v>
      </c>
      <c r="D92">
        <v>0.13570827010369152</v>
      </c>
      <c r="E92">
        <v>0</v>
      </c>
      <c r="F92">
        <v>0</v>
      </c>
      <c r="G92">
        <v>0</v>
      </c>
      <c r="H92">
        <v>0</v>
      </c>
      <c r="I92">
        <v>1.9963702359346643E-2</v>
      </c>
      <c r="N92" t="s">
        <v>18</v>
      </c>
      <c r="O92">
        <v>9.9833610648918467E-3</v>
      </c>
      <c r="P92">
        <v>0.64891846921797003</v>
      </c>
      <c r="Q92">
        <v>0.13311148086522462</v>
      </c>
      <c r="R92">
        <v>0</v>
      </c>
      <c r="S92">
        <v>1.8302828618968387E-2</v>
      </c>
      <c r="T92">
        <v>0.13311148086522462</v>
      </c>
      <c r="U92">
        <v>5.6572379367720464E-2</v>
      </c>
    </row>
    <row r="93" spans="2:21" x14ac:dyDescent="0.2">
      <c r="B93" t="s">
        <v>19</v>
      </c>
      <c r="C93">
        <v>0</v>
      </c>
      <c r="D93">
        <v>8.1332388568545896E-2</v>
      </c>
      <c r="E93">
        <v>0</v>
      </c>
      <c r="F93">
        <v>1.3311148086522463E-2</v>
      </c>
      <c r="G93">
        <v>0</v>
      </c>
      <c r="H93">
        <v>0</v>
      </c>
      <c r="I93">
        <v>8.9850249584026626E-2</v>
      </c>
      <c r="N93" t="s">
        <v>15</v>
      </c>
      <c r="O93">
        <v>0</v>
      </c>
      <c r="P93">
        <v>0.38230383973288817</v>
      </c>
      <c r="Q93">
        <v>0</v>
      </c>
      <c r="R93">
        <v>0</v>
      </c>
      <c r="S93">
        <v>0</v>
      </c>
      <c r="T93">
        <v>0.22537562604340566</v>
      </c>
      <c r="U93">
        <v>0.39232053422370616</v>
      </c>
    </row>
    <row r="94" spans="2:21" x14ac:dyDescent="0.2">
      <c r="B94" t="s">
        <v>11</v>
      </c>
      <c r="C94">
        <v>0</v>
      </c>
      <c r="D94">
        <v>9.3347245483922772E-2</v>
      </c>
      <c r="E94">
        <v>2.2108843537414966E-2</v>
      </c>
      <c r="F94">
        <v>0.11054421768707483</v>
      </c>
      <c r="G94">
        <v>0</v>
      </c>
      <c r="H94">
        <v>0.12414965986394558</v>
      </c>
      <c r="I94">
        <v>0.43707482993197277</v>
      </c>
      <c r="N94" t="s">
        <v>11</v>
      </c>
      <c r="O94">
        <v>0</v>
      </c>
      <c r="P94">
        <v>0.43972835314091679</v>
      </c>
      <c r="Q94">
        <v>0</v>
      </c>
      <c r="R94">
        <v>0.1731748726655348</v>
      </c>
      <c r="S94">
        <v>0</v>
      </c>
      <c r="T94">
        <v>7.1307300509337868E-2</v>
      </c>
      <c r="U94">
        <v>0.31578947368421051</v>
      </c>
    </row>
    <row r="95" spans="2:21" x14ac:dyDescent="0.2">
      <c r="B95" t="s">
        <v>13</v>
      </c>
      <c r="C95">
        <v>0</v>
      </c>
      <c r="D95">
        <v>0.14157003969201098</v>
      </c>
      <c r="E95">
        <v>1.8363939899833055E-2</v>
      </c>
      <c r="F95">
        <v>0.70951585976627718</v>
      </c>
      <c r="G95">
        <v>0</v>
      </c>
      <c r="H95">
        <v>3.0050083472454091E-2</v>
      </c>
      <c r="I95">
        <v>6.6777963272120202E-3</v>
      </c>
      <c r="N95" t="s">
        <v>13</v>
      </c>
      <c r="O95">
        <v>0</v>
      </c>
      <c r="P95">
        <v>0.93097643097643101</v>
      </c>
      <c r="Q95">
        <v>0</v>
      </c>
      <c r="R95">
        <v>0</v>
      </c>
      <c r="S95">
        <v>0</v>
      </c>
      <c r="T95">
        <v>1.5151515151515152E-2</v>
      </c>
      <c r="U95">
        <v>5.387205387205387E-2</v>
      </c>
    </row>
    <row r="96" spans="2:21" x14ac:dyDescent="0.2">
      <c r="B96" t="s">
        <v>13</v>
      </c>
      <c r="C96">
        <v>0</v>
      </c>
      <c r="D96">
        <v>8.737995190618153E-2</v>
      </c>
      <c r="E96">
        <v>0</v>
      </c>
      <c r="F96">
        <v>9.274873524451939E-2</v>
      </c>
      <c r="G96">
        <v>0</v>
      </c>
      <c r="H96">
        <v>0</v>
      </c>
      <c r="I96">
        <v>0</v>
      </c>
      <c r="N96" t="s">
        <v>11</v>
      </c>
      <c r="O96">
        <v>0</v>
      </c>
      <c r="P96">
        <v>0.84395973154362414</v>
      </c>
      <c r="Q96">
        <v>0</v>
      </c>
      <c r="R96">
        <v>0</v>
      </c>
      <c r="S96">
        <v>0</v>
      </c>
      <c r="T96">
        <v>0</v>
      </c>
      <c r="U96">
        <v>0.15604026845637584</v>
      </c>
    </row>
    <row r="97" spans="2:21" x14ac:dyDescent="0.2">
      <c r="B97" t="s">
        <v>15</v>
      </c>
      <c r="C97">
        <v>0</v>
      </c>
      <c r="D97">
        <v>0.12134753887594461</v>
      </c>
      <c r="E97">
        <v>0</v>
      </c>
      <c r="F97">
        <v>0</v>
      </c>
      <c r="G97">
        <v>0</v>
      </c>
      <c r="H97">
        <v>0</v>
      </c>
      <c r="I97">
        <v>0.04</v>
      </c>
      <c r="N97" t="s">
        <v>15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2:21" x14ac:dyDescent="0.2">
      <c r="B98" t="s">
        <v>11</v>
      </c>
      <c r="C98">
        <v>0</v>
      </c>
      <c r="D98">
        <v>0.12722281226101073</v>
      </c>
      <c r="E98">
        <v>0</v>
      </c>
      <c r="F98">
        <v>0</v>
      </c>
      <c r="G98">
        <v>3.1666666666666669E-2</v>
      </c>
      <c r="H98">
        <v>0</v>
      </c>
      <c r="I98">
        <v>0</v>
      </c>
      <c r="N98" t="s">
        <v>13</v>
      </c>
      <c r="O98">
        <v>0.11952861952861953</v>
      </c>
      <c r="P98">
        <v>0.59090909090909094</v>
      </c>
      <c r="Q98">
        <v>2.5252525252525252E-2</v>
      </c>
      <c r="R98">
        <v>0</v>
      </c>
      <c r="S98">
        <v>0</v>
      </c>
      <c r="T98">
        <v>6.3973063973063973E-2</v>
      </c>
      <c r="U98">
        <v>0.20033670033670034</v>
      </c>
    </row>
    <row r="99" spans="2:21" x14ac:dyDescent="0.2">
      <c r="B99" t="s">
        <v>16</v>
      </c>
      <c r="C99">
        <v>0</v>
      </c>
      <c r="D99">
        <v>7.8841177201802656E-2</v>
      </c>
      <c r="E99">
        <v>0</v>
      </c>
      <c r="F99">
        <v>4.0336134453781515E-2</v>
      </c>
      <c r="G99">
        <v>0</v>
      </c>
      <c r="H99">
        <v>5.0420168067226892E-2</v>
      </c>
      <c r="I99">
        <v>1.680672268907563E-2</v>
      </c>
      <c r="N99" t="s">
        <v>14</v>
      </c>
      <c r="O99">
        <v>0</v>
      </c>
      <c r="P99">
        <v>0.11486486486486487</v>
      </c>
      <c r="Q99">
        <v>8.2770270270270271E-2</v>
      </c>
      <c r="R99">
        <v>0.51858108108108103</v>
      </c>
      <c r="S99">
        <v>0</v>
      </c>
      <c r="T99">
        <v>0.22128378378378377</v>
      </c>
      <c r="U99">
        <v>6.25E-2</v>
      </c>
    </row>
    <row r="100" spans="2:21" x14ac:dyDescent="0.2">
      <c r="B100" t="s">
        <v>20</v>
      </c>
      <c r="C100">
        <v>0</v>
      </c>
      <c r="D100">
        <v>0.1507493795852396</v>
      </c>
      <c r="E100">
        <v>0.13961605584642234</v>
      </c>
      <c r="F100">
        <v>0.16404886561954624</v>
      </c>
      <c r="G100">
        <v>0</v>
      </c>
      <c r="H100">
        <v>0.26352530541012215</v>
      </c>
      <c r="I100">
        <v>0.20942408376963351</v>
      </c>
      <c r="N100" t="s">
        <v>16</v>
      </c>
      <c r="O100">
        <v>0</v>
      </c>
      <c r="P100">
        <v>0.95812395309882747</v>
      </c>
      <c r="Q100">
        <v>1.0050251256281407E-2</v>
      </c>
      <c r="R100">
        <v>0</v>
      </c>
      <c r="S100">
        <v>0</v>
      </c>
      <c r="T100">
        <v>0</v>
      </c>
      <c r="U100">
        <v>3.1825795644891124E-2</v>
      </c>
    </row>
    <row r="101" spans="2:21" x14ac:dyDescent="0.2">
      <c r="B101" t="s">
        <v>18</v>
      </c>
      <c r="C101">
        <v>0</v>
      </c>
      <c r="D101">
        <v>0.35075995687696088</v>
      </c>
      <c r="E101">
        <v>0.65961199294532624</v>
      </c>
      <c r="F101">
        <v>0</v>
      </c>
      <c r="G101">
        <v>0</v>
      </c>
      <c r="H101">
        <v>2.9982363315696647E-2</v>
      </c>
      <c r="I101">
        <v>0.29100529100529099</v>
      </c>
      <c r="N101" t="s">
        <v>17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2:21" x14ac:dyDescent="0.2">
      <c r="B102" t="s">
        <v>14</v>
      </c>
      <c r="C102">
        <v>0</v>
      </c>
      <c r="D102">
        <v>1.9843123600690064E-2</v>
      </c>
      <c r="E102">
        <v>0.24874791318864775</v>
      </c>
      <c r="F102">
        <v>0</v>
      </c>
      <c r="G102">
        <v>0</v>
      </c>
      <c r="H102">
        <v>5.3422370617696162E-2</v>
      </c>
      <c r="I102">
        <v>0.22704507512520869</v>
      </c>
      <c r="N102" t="s">
        <v>20</v>
      </c>
      <c r="O102">
        <v>0</v>
      </c>
      <c r="P102">
        <v>0.56166666666666665</v>
      </c>
      <c r="Q102">
        <v>0</v>
      </c>
      <c r="R102">
        <v>0.43833333333333335</v>
      </c>
      <c r="S102">
        <v>0</v>
      </c>
      <c r="T102">
        <v>0</v>
      </c>
      <c r="U102">
        <v>0</v>
      </c>
    </row>
    <row r="103" spans="2:21" x14ac:dyDescent="0.2">
      <c r="B103" t="s">
        <v>18</v>
      </c>
      <c r="C103">
        <v>6.9936561569638111E-4</v>
      </c>
      <c r="D103">
        <v>0.15992520180042918</v>
      </c>
      <c r="E103">
        <v>0.43416370106761565</v>
      </c>
      <c r="F103">
        <v>0</v>
      </c>
      <c r="G103">
        <v>0</v>
      </c>
      <c r="H103">
        <v>0.1298932384341637</v>
      </c>
      <c r="I103">
        <v>0.18327402135231316</v>
      </c>
      <c r="N103" t="s">
        <v>20</v>
      </c>
      <c r="O103">
        <v>0</v>
      </c>
      <c r="P103">
        <v>0.70151770657672852</v>
      </c>
      <c r="Q103">
        <v>0</v>
      </c>
      <c r="R103">
        <v>0</v>
      </c>
      <c r="S103">
        <v>0</v>
      </c>
      <c r="T103">
        <v>5.2276559865092748E-2</v>
      </c>
      <c r="U103">
        <v>0.24620573355817876</v>
      </c>
    </row>
    <row r="104" spans="2:21" x14ac:dyDescent="0.2">
      <c r="B104" t="s">
        <v>17</v>
      </c>
      <c r="C104">
        <v>0</v>
      </c>
      <c r="D104">
        <v>0.1201409248932023</v>
      </c>
      <c r="E104">
        <v>2.003338898163606E-2</v>
      </c>
      <c r="F104">
        <v>0</v>
      </c>
      <c r="G104">
        <v>0</v>
      </c>
      <c r="H104">
        <v>0</v>
      </c>
      <c r="I104">
        <v>2.1702838063439065E-2</v>
      </c>
      <c r="N104" t="s">
        <v>19</v>
      </c>
      <c r="O104">
        <v>0.15662650602409639</v>
      </c>
      <c r="P104">
        <v>0.49397590361445781</v>
      </c>
      <c r="Q104">
        <v>8.2616179001721177E-2</v>
      </c>
      <c r="R104">
        <v>2.9259896729776247E-2</v>
      </c>
      <c r="S104">
        <v>0</v>
      </c>
      <c r="T104">
        <v>0.10154905335628227</v>
      </c>
      <c r="U104">
        <v>0.13597246127366611</v>
      </c>
    </row>
    <row r="105" spans="2:21" x14ac:dyDescent="0.2">
      <c r="B105" t="s">
        <v>20</v>
      </c>
      <c r="C105">
        <v>1.558192939768488E-3</v>
      </c>
      <c r="D105">
        <v>7.4615156271923208E-2</v>
      </c>
      <c r="E105">
        <v>0</v>
      </c>
      <c r="F105">
        <v>0</v>
      </c>
      <c r="G105">
        <v>0</v>
      </c>
      <c r="H105">
        <v>0</v>
      </c>
      <c r="I105">
        <v>8.3472454090150246E-3</v>
      </c>
      <c r="N105" t="s">
        <v>16</v>
      </c>
      <c r="O105">
        <v>0</v>
      </c>
      <c r="P105">
        <v>0.86846543001686338</v>
      </c>
      <c r="Q105">
        <v>0</v>
      </c>
      <c r="R105">
        <v>0</v>
      </c>
      <c r="S105">
        <v>0</v>
      </c>
      <c r="T105">
        <v>4.3844856661045532E-2</v>
      </c>
      <c r="U105">
        <v>8.7689713322091065E-2</v>
      </c>
    </row>
    <row r="106" spans="2:21" x14ac:dyDescent="0.2">
      <c r="B106" t="s">
        <v>19</v>
      </c>
      <c r="C106">
        <v>0</v>
      </c>
      <c r="D106">
        <v>3.2632451207418284E-2</v>
      </c>
      <c r="E106">
        <v>0</v>
      </c>
      <c r="F106">
        <v>0</v>
      </c>
      <c r="G106">
        <v>0</v>
      </c>
      <c r="H106">
        <v>0</v>
      </c>
      <c r="I106">
        <v>0.20770519262981574</v>
      </c>
      <c r="N106" t="s">
        <v>19</v>
      </c>
      <c r="O106">
        <v>1.1705685618729096E-2</v>
      </c>
      <c r="P106">
        <v>0.80100334448160537</v>
      </c>
      <c r="Q106">
        <v>0</v>
      </c>
      <c r="R106">
        <v>0</v>
      </c>
      <c r="S106">
        <v>0</v>
      </c>
      <c r="T106">
        <v>9.5317725752508367E-2</v>
      </c>
      <c r="U106">
        <v>9.1973244147157185E-2</v>
      </c>
    </row>
    <row r="107" spans="2:21" x14ac:dyDescent="0.2">
      <c r="B107" t="s">
        <v>17</v>
      </c>
      <c r="C107">
        <v>0</v>
      </c>
      <c r="D107">
        <v>9.7831410596575406E-4</v>
      </c>
      <c r="E107">
        <v>0.13028764805414553</v>
      </c>
      <c r="F107">
        <v>0</v>
      </c>
      <c r="G107">
        <v>0</v>
      </c>
      <c r="H107">
        <v>0.13197969543147209</v>
      </c>
      <c r="I107">
        <v>0.15736040609137056</v>
      </c>
      <c r="N107" t="s">
        <v>18</v>
      </c>
      <c r="O107">
        <v>0</v>
      </c>
      <c r="P107">
        <v>0.22871452420701169</v>
      </c>
      <c r="Q107">
        <v>0</v>
      </c>
      <c r="R107">
        <v>0</v>
      </c>
      <c r="S107">
        <v>0</v>
      </c>
      <c r="T107">
        <v>0.11352253756260434</v>
      </c>
      <c r="U107">
        <v>0.65776293823038401</v>
      </c>
    </row>
    <row r="108" spans="2:21" x14ac:dyDescent="0.2">
      <c r="C108">
        <f>SUM(C87:C107)</f>
        <v>0.8050075033542724</v>
      </c>
      <c r="D108">
        <f>SUM(D87:D107)</f>
        <v>2.324827349844365</v>
      </c>
      <c r="E108">
        <v>8.0857956931484537E-2</v>
      </c>
      <c r="F108">
        <v>6.3341532483598029E-2</v>
      </c>
      <c r="G108">
        <v>1.507936507936508E-3</v>
      </c>
      <c r="H108">
        <v>4.874573930677862E-2</v>
      </c>
      <c r="I108">
        <v>0.12652578264687342</v>
      </c>
      <c r="O108">
        <v>1.4501046122073754E-2</v>
      </c>
      <c r="P108">
        <v>0.63027764096096262</v>
      </c>
      <c r="Q108">
        <v>3.9805982527618786E-2</v>
      </c>
      <c r="R108">
        <v>6.3802429773201455E-2</v>
      </c>
      <c r="S108">
        <v>8.7156326756992314E-4</v>
      </c>
      <c r="T108">
        <v>6.9009622265821705E-2</v>
      </c>
      <c r="U108">
        <v>0.1817317150827519</v>
      </c>
    </row>
    <row r="109" spans="2:21" x14ac:dyDescent="0.2">
      <c r="C109">
        <f>C108/21</f>
        <v>3.8333690635917732E-2</v>
      </c>
      <c r="D109">
        <f>D108/21</f>
        <v>0.1107060642783031</v>
      </c>
    </row>
    <row r="110" spans="2:21" x14ac:dyDescent="0.2">
      <c r="C110">
        <f>SQRT(C109)</f>
        <v>0.1957899145408612</v>
      </c>
      <c r="D110">
        <f>SQRT(D109)</f>
        <v>0.3327252083601468</v>
      </c>
    </row>
  </sheetData>
  <mergeCells count="8">
    <mergeCell ref="S78:T78"/>
    <mergeCell ref="U78:V78"/>
    <mergeCell ref="A49:K49"/>
    <mergeCell ref="I78:J78"/>
    <mergeCell ref="K78:L78"/>
    <mergeCell ref="M78:N78"/>
    <mergeCell ref="O78:P78"/>
    <mergeCell ref="Q78:R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65EF-1E0B-0641-8346-89D8827A4C4A}">
  <dimension ref="B4:Z48"/>
  <sheetViews>
    <sheetView workbookViewId="0">
      <selection activeCell="F13" sqref="F13"/>
    </sheetView>
  </sheetViews>
  <sheetFormatPr baseColWidth="10" defaultRowHeight="16" x14ac:dyDescent="0.2"/>
  <sheetData>
    <row r="4" spans="2:2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M4" t="s">
        <v>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Z4" t="s">
        <v>9</v>
      </c>
    </row>
    <row r="5" spans="2:26" x14ac:dyDescent="0.2">
      <c r="B5" t="s">
        <v>10</v>
      </c>
      <c r="C5">
        <v>1521</v>
      </c>
      <c r="D5" t="s">
        <v>11</v>
      </c>
      <c r="E5">
        <v>537</v>
      </c>
      <c r="F5">
        <v>0</v>
      </c>
      <c r="G5">
        <v>0</v>
      </c>
      <c r="H5">
        <v>0</v>
      </c>
      <c r="I5">
        <v>0</v>
      </c>
      <c r="J5">
        <v>34</v>
      </c>
      <c r="K5">
        <v>10</v>
      </c>
      <c r="M5">
        <v>581</v>
      </c>
      <c r="O5" t="s">
        <v>12</v>
      </c>
      <c r="P5">
        <v>1543</v>
      </c>
      <c r="Q5" t="s">
        <v>11</v>
      </c>
      <c r="R5">
        <v>0</v>
      </c>
      <c r="S5">
        <v>0</v>
      </c>
      <c r="T5">
        <v>0</v>
      </c>
      <c r="U5">
        <v>68</v>
      </c>
      <c r="V5">
        <v>0</v>
      </c>
      <c r="W5">
        <v>13</v>
      </c>
      <c r="X5">
        <v>518</v>
      </c>
      <c r="Z5">
        <v>599</v>
      </c>
    </row>
    <row r="6" spans="2:26" x14ac:dyDescent="0.2">
      <c r="B6" t="s">
        <v>10</v>
      </c>
      <c r="C6">
        <v>1669</v>
      </c>
      <c r="D6" t="s">
        <v>11</v>
      </c>
      <c r="E6">
        <v>0</v>
      </c>
      <c r="F6">
        <v>180</v>
      </c>
      <c r="G6">
        <v>13</v>
      </c>
      <c r="H6">
        <v>65</v>
      </c>
      <c r="I6">
        <v>0</v>
      </c>
      <c r="J6">
        <v>73</v>
      </c>
      <c r="K6">
        <v>257</v>
      </c>
      <c r="M6">
        <v>588</v>
      </c>
      <c r="O6" t="s">
        <v>12</v>
      </c>
      <c r="P6">
        <v>1694</v>
      </c>
      <c r="Q6" t="s">
        <v>11</v>
      </c>
      <c r="R6">
        <v>0</v>
      </c>
      <c r="S6">
        <v>259</v>
      </c>
      <c r="T6">
        <v>0</v>
      </c>
      <c r="U6">
        <v>102</v>
      </c>
      <c r="V6">
        <v>0</v>
      </c>
      <c r="W6">
        <v>42</v>
      </c>
      <c r="X6">
        <v>186</v>
      </c>
      <c r="Z6">
        <v>589</v>
      </c>
    </row>
    <row r="7" spans="2:26" x14ac:dyDescent="0.2">
      <c r="B7" t="s">
        <v>10</v>
      </c>
      <c r="C7">
        <v>1719</v>
      </c>
      <c r="D7" t="s">
        <v>11</v>
      </c>
      <c r="E7">
        <v>0</v>
      </c>
      <c r="F7">
        <v>581</v>
      </c>
      <c r="G7">
        <v>0</v>
      </c>
      <c r="H7">
        <v>0</v>
      </c>
      <c r="I7">
        <v>19</v>
      </c>
      <c r="J7">
        <v>0</v>
      </c>
      <c r="K7">
        <v>0</v>
      </c>
      <c r="M7">
        <v>600</v>
      </c>
      <c r="O7" t="s">
        <v>12</v>
      </c>
      <c r="P7">
        <v>1706</v>
      </c>
      <c r="Q7" t="s">
        <v>11</v>
      </c>
      <c r="R7">
        <v>0</v>
      </c>
      <c r="S7">
        <v>503</v>
      </c>
      <c r="T7">
        <v>0</v>
      </c>
      <c r="U7">
        <v>0</v>
      </c>
      <c r="V7">
        <v>0</v>
      </c>
      <c r="W7">
        <v>0</v>
      </c>
      <c r="X7">
        <v>93</v>
      </c>
      <c r="Z7">
        <v>596</v>
      </c>
    </row>
    <row r="8" spans="2:26" x14ac:dyDescent="0.2">
      <c r="E8">
        <f>SUM(E5:E7)</f>
        <v>537</v>
      </c>
      <c r="F8">
        <f>SUM(F5:F7)</f>
        <v>761</v>
      </c>
      <c r="G8">
        <f t="shared" ref="G8:M8" si="0">SUM(G5:G7)</f>
        <v>13</v>
      </c>
      <c r="H8">
        <f t="shared" si="0"/>
        <v>65</v>
      </c>
      <c r="I8">
        <f t="shared" si="0"/>
        <v>19</v>
      </c>
      <c r="J8">
        <f t="shared" si="0"/>
        <v>107</v>
      </c>
      <c r="K8">
        <f t="shared" si="0"/>
        <v>267</v>
      </c>
      <c r="M8">
        <f t="shared" si="0"/>
        <v>1769</v>
      </c>
      <c r="R8">
        <f>SUM(R5:R7)</f>
        <v>0</v>
      </c>
      <c r="S8">
        <f>SUM(S5:S7)</f>
        <v>762</v>
      </c>
      <c r="T8">
        <f t="shared" ref="T8:Z8" si="1">SUM(T5:T7)</f>
        <v>0</v>
      </c>
      <c r="U8">
        <f t="shared" si="1"/>
        <v>170</v>
      </c>
      <c r="V8">
        <f t="shared" si="1"/>
        <v>0</v>
      </c>
      <c r="W8">
        <f t="shared" si="1"/>
        <v>55</v>
      </c>
      <c r="X8">
        <f t="shared" si="1"/>
        <v>797</v>
      </c>
      <c r="Z8">
        <f t="shared" si="1"/>
        <v>1784</v>
      </c>
    </row>
    <row r="9" spans="2:26" x14ac:dyDescent="0.2">
      <c r="E9">
        <f>E8/M8</f>
        <v>0.30356133408705482</v>
      </c>
      <c r="F9">
        <f>F8/M8</f>
        <v>0.43018654607122669</v>
      </c>
      <c r="G9">
        <f>G8/M8</f>
        <v>7.3487846240814017E-3</v>
      </c>
      <c r="H9">
        <f>H8/M8</f>
        <v>3.6743923120407009E-2</v>
      </c>
      <c r="I9">
        <f>I8/M8</f>
        <v>1.0740531373657434E-2</v>
      </c>
      <c r="J9">
        <f>J8/M8</f>
        <v>6.0486150367439234E-2</v>
      </c>
      <c r="K9">
        <f>K8/M8</f>
        <v>0.15093273035613342</v>
      </c>
      <c r="M9">
        <f>SUM(E9:K9)</f>
        <v>0.99999999999999989</v>
      </c>
      <c r="R9">
        <f>SUM(R8/Z8)</f>
        <v>0</v>
      </c>
      <c r="S9">
        <f>S8/Z8</f>
        <v>0.42713004484304934</v>
      </c>
      <c r="T9">
        <f>T8/Z8</f>
        <v>0</v>
      </c>
      <c r="U9">
        <f>U8/Z8</f>
        <v>9.52914798206278E-2</v>
      </c>
      <c r="V9">
        <f>V8/Z8</f>
        <v>0</v>
      </c>
      <c r="W9">
        <f>W8/Z8</f>
        <v>3.0829596412556053E-2</v>
      </c>
      <c r="X9">
        <f>X8/Z8</f>
        <v>0.4467488789237668</v>
      </c>
    </row>
    <row r="11" spans="2:26" x14ac:dyDescent="0.2">
      <c r="B11" t="s">
        <v>10</v>
      </c>
      <c r="C11">
        <v>1522</v>
      </c>
      <c r="D11" t="s">
        <v>14</v>
      </c>
      <c r="E11">
        <v>194</v>
      </c>
      <c r="F11">
        <v>3</v>
      </c>
      <c r="G11">
        <v>15</v>
      </c>
      <c r="H11">
        <v>0</v>
      </c>
      <c r="I11">
        <v>0</v>
      </c>
      <c r="J11">
        <v>74</v>
      </c>
      <c r="K11">
        <v>312</v>
      </c>
      <c r="M11">
        <v>598</v>
      </c>
      <c r="O11" t="s">
        <v>12</v>
      </c>
      <c r="P11">
        <v>1645</v>
      </c>
      <c r="Q11" t="s">
        <v>14</v>
      </c>
      <c r="R11">
        <v>4</v>
      </c>
      <c r="S11">
        <v>438</v>
      </c>
      <c r="T11">
        <v>0</v>
      </c>
      <c r="U11">
        <v>4</v>
      </c>
      <c r="V11">
        <v>0</v>
      </c>
      <c r="W11">
        <v>28</v>
      </c>
      <c r="X11">
        <v>125</v>
      </c>
      <c r="Z11">
        <v>599</v>
      </c>
    </row>
    <row r="12" spans="2:26" x14ac:dyDescent="0.2">
      <c r="B12" t="s">
        <v>10</v>
      </c>
      <c r="C12">
        <v>1756</v>
      </c>
      <c r="D12" t="s">
        <v>14</v>
      </c>
      <c r="E12">
        <v>0</v>
      </c>
      <c r="F12">
        <v>282</v>
      </c>
      <c r="G12">
        <v>149</v>
      </c>
      <c r="H12">
        <v>0</v>
      </c>
      <c r="I12">
        <v>0</v>
      </c>
      <c r="J12">
        <v>32</v>
      </c>
      <c r="K12">
        <v>136</v>
      </c>
      <c r="M12">
        <v>599</v>
      </c>
      <c r="O12" t="s">
        <v>12</v>
      </c>
      <c r="P12">
        <v>1732</v>
      </c>
      <c r="Q12" t="s">
        <v>14</v>
      </c>
      <c r="R12">
        <v>0</v>
      </c>
      <c r="S12">
        <v>68</v>
      </c>
      <c r="T12">
        <v>49</v>
      </c>
      <c r="U12">
        <v>307</v>
      </c>
      <c r="V12">
        <v>0</v>
      </c>
      <c r="W12">
        <v>131</v>
      </c>
      <c r="X12">
        <v>37</v>
      </c>
      <c r="Z12">
        <v>592</v>
      </c>
    </row>
    <row r="13" spans="2:26" x14ac:dyDescent="0.2">
      <c r="B13" t="s">
        <v>10</v>
      </c>
      <c r="C13">
        <v>1769</v>
      </c>
      <c r="D13" t="s">
        <v>17</v>
      </c>
      <c r="E13">
        <v>0</v>
      </c>
      <c r="F13">
        <v>574</v>
      </c>
      <c r="G13">
        <v>12</v>
      </c>
      <c r="H13">
        <v>0</v>
      </c>
      <c r="I13">
        <v>0</v>
      </c>
      <c r="J13">
        <v>0</v>
      </c>
      <c r="K13">
        <v>13</v>
      </c>
      <c r="M13">
        <v>599</v>
      </c>
      <c r="O13" t="s">
        <v>12</v>
      </c>
      <c r="P13">
        <v>1545</v>
      </c>
      <c r="Q13" t="s">
        <v>17</v>
      </c>
      <c r="R13">
        <v>0</v>
      </c>
      <c r="S13">
        <v>340</v>
      </c>
      <c r="T13">
        <v>91</v>
      </c>
      <c r="U13">
        <v>0</v>
      </c>
      <c r="V13">
        <v>0</v>
      </c>
      <c r="W13">
        <v>82</v>
      </c>
      <c r="X13">
        <v>79</v>
      </c>
      <c r="Z13">
        <v>592</v>
      </c>
    </row>
    <row r="14" spans="2:26" x14ac:dyDescent="0.2">
      <c r="B14" t="s">
        <v>10</v>
      </c>
      <c r="C14">
        <v>1793</v>
      </c>
      <c r="D14" t="s">
        <v>17</v>
      </c>
      <c r="E14">
        <v>0</v>
      </c>
      <c r="F14">
        <v>343</v>
      </c>
      <c r="G14">
        <v>77</v>
      </c>
      <c r="H14">
        <v>0</v>
      </c>
      <c r="I14">
        <v>0</v>
      </c>
      <c r="J14">
        <v>78</v>
      </c>
      <c r="K14">
        <v>93</v>
      </c>
      <c r="M14">
        <v>591</v>
      </c>
      <c r="O14" t="s">
        <v>12</v>
      </c>
      <c r="P14">
        <v>1745</v>
      </c>
      <c r="Q14" t="s">
        <v>17</v>
      </c>
      <c r="R14">
        <v>0</v>
      </c>
      <c r="S14">
        <v>600</v>
      </c>
      <c r="T14">
        <v>0</v>
      </c>
      <c r="U14">
        <v>0</v>
      </c>
      <c r="V14">
        <v>0</v>
      </c>
      <c r="W14">
        <v>0</v>
      </c>
      <c r="X14">
        <v>0</v>
      </c>
      <c r="Z14">
        <v>600</v>
      </c>
    </row>
    <row r="15" spans="2:26" x14ac:dyDescent="0.2">
      <c r="E15">
        <f>SUM(E11:E14)</f>
        <v>194</v>
      </c>
      <c r="F15">
        <f>SUM(F11:F14)</f>
        <v>1202</v>
      </c>
      <c r="G15">
        <f t="shared" ref="G15:M15" si="2">SUM(G11:G14)</f>
        <v>253</v>
      </c>
      <c r="H15">
        <f t="shared" si="2"/>
        <v>0</v>
      </c>
      <c r="I15">
        <f t="shared" si="2"/>
        <v>0</v>
      </c>
      <c r="J15">
        <f t="shared" si="2"/>
        <v>184</v>
      </c>
      <c r="K15">
        <f t="shared" si="2"/>
        <v>554</v>
      </c>
      <c r="M15">
        <f t="shared" si="2"/>
        <v>2387</v>
      </c>
      <c r="R15">
        <f>SUM(R11:R14)</f>
        <v>4</v>
      </c>
      <c r="S15">
        <f>SUM(S11:S14)</f>
        <v>1446</v>
      </c>
      <c r="T15">
        <f t="shared" ref="T15:Z15" si="3">SUM(T11:T14)</f>
        <v>140</v>
      </c>
      <c r="U15">
        <f t="shared" si="3"/>
        <v>311</v>
      </c>
      <c r="V15">
        <f t="shared" si="3"/>
        <v>0</v>
      </c>
      <c r="W15">
        <f t="shared" si="3"/>
        <v>241</v>
      </c>
      <c r="X15">
        <f t="shared" si="3"/>
        <v>241</v>
      </c>
      <c r="Z15">
        <f t="shared" si="3"/>
        <v>2383</v>
      </c>
    </row>
    <row r="16" spans="2:26" x14ac:dyDescent="0.2">
      <c r="E16">
        <f>E15/M15</f>
        <v>8.1273565144532892E-2</v>
      </c>
      <c r="F16">
        <f>F15/M15</f>
        <v>0.50356095517385835</v>
      </c>
      <c r="G16">
        <f>G15/M15</f>
        <v>0.10599078341013825</v>
      </c>
      <c r="H16">
        <f>H15/M15</f>
        <v>0</v>
      </c>
      <c r="I16">
        <f>I15/M15</f>
        <v>0</v>
      </c>
      <c r="J16">
        <f>J15/M15</f>
        <v>7.7084206116464188E-2</v>
      </c>
      <c r="K16">
        <f>K15/M15</f>
        <v>0.2320904901550063</v>
      </c>
      <c r="M16">
        <f>SUM(E16:K16)</f>
        <v>0.99999999999999989</v>
      </c>
      <c r="R16">
        <f>R15/Z15</f>
        <v>1.6785564414603441E-3</v>
      </c>
      <c r="S16">
        <f>S15/Z15</f>
        <v>0.60679815358791445</v>
      </c>
      <c r="T16">
        <f>T15/Z15</f>
        <v>5.8749475451112046E-2</v>
      </c>
      <c r="U16">
        <f>U15/Z15</f>
        <v>0.13050776332354175</v>
      </c>
      <c r="V16">
        <f>V15/Z15</f>
        <v>0</v>
      </c>
      <c r="W16">
        <f>W15/Z15</f>
        <v>0.10113302559798573</v>
      </c>
      <c r="X16">
        <f>X15/Z15</f>
        <v>0.10113302559798573</v>
      </c>
    </row>
    <row r="18" spans="2:26" x14ac:dyDescent="0.2">
      <c r="B18" t="s">
        <v>10</v>
      </c>
      <c r="C18">
        <v>1588</v>
      </c>
      <c r="D18" t="s">
        <v>15</v>
      </c>
      <c r="E18">
        <v>0</v>
      </c>
      <c r="F18">
        <v>472</v>
      </c>
      <c r="G18">
        <v>0</v>
      </c>
      <c r="H18">
        <v>0</v>
      </c>
      <c r="I18">
        <v>0</v>
      </c>
      <c r="J18">
        <v>16</v>
      </c>
      <c r="K18">
        <v>84</v>
      </c>
      <c r="M18">
        <v>572</v>
      </c>
      <c r="O18" t="s">
        <v>12</v>
      </c>
      <c r="P18">
        <v>1544</v>
      </c>
      <c r="Q18" t="s">
        <v>15</v>
      </c>
      <c r="R18">
        <v>0</v>
      </c>
      <c r="S18">
        <v>600</v>
      </c>
      <c r="T18">
        <v>0</v>
      </c>
      <c r="U18">
        <v>0</v>
      </c>
      <c r="V18">
        <v>0</v>
      </c>
      <c r="W18">
        <v>0</v>
      </c>
      <c r="X18">
        <v>0</v>
      </c>
      <c r="Z18">
        <v>600</v>
      </c>
    </row>
    <row r="19" spans="2:26" x14ac:dyDescent="0.2">
      <c r="B19" t="s">
        <v>10</v>
      </c>
      <c r="C19">
        <v>1658</v>
      </c>
      <c r="D19" t="s">
        <v>15</v>
      </c>
      <c r="E19">
        <v>0</v>
      </c>
      <c r="F19">
        <v>540</v>
      </c>
      <c r="G19">
        <v>0</v>
      </c>
      <c r="H19">
        <v>0</v>
      </c>
      <c r="I19">
        <v>0</v>
      </c>
      <c r="J19">
        <v>0</v>
      </c>
      <c r="K19">
        <v>11</v>
      </c>
      <c r="M19">
        <v>551</v>
      </c>
      <c r="O19" t="s">
        <v>12</v>
      </c>
      <c r="P19">
        <v>1670</v>
      </c>
      <c r="Q19" t="s">
        <v>15</v>
      </c>
      <c r="R19">
        <v>0</v>
      </c>
      <c r="S19">
        <v>229</v>
      </c>
      <c r="T19">
        <v>0</v>
      </c>
      <c r="U19">
        <v>0</v>
      </c>
      <c r="V19">
        <v>0</v>
      </c>
      <c r="W19">
        <v>135</v>
      </c>
      <c r="X19">
        <v>235</v>
      </c>
      <c r="Z19">
        <v>599</v>
      </c>
    </row>
    <row r="20" spans="2:26" x14ac:dyDescent="0.2">
      <c r="B20" t="s">
        <v>10</v>
      </c>
      <c r="C20">
        <v>1718</v>
      </c>
      <c r="D20" t="s">
        <v>15</v>
      </c>
      <c r="E20">
        <v>0</v>
      </c>
      <c r="F20">
        <v>576</v>
      </c>
      <c r="G20">
        <v>0</v>
      </c>
      <c r="H20">
        <v>0</v>
      </c>
      <c r="I20">
        <v>0</v>
      </c>
      <c r="J20">
        <v>0</v>
      </c>
      <c r="K20">
        <v>24</v>
      </c>
      <c r="M20">
        <v>600</v>
      </c>
      <c r="O20" t="s">
        <v>12</v>
      </c>
      <c r="P20">
        <v>1708</v>
      </c>
      <c r="Q20" t="s">
        <v>15</v>
      </c>
      <c r="R20">
        <v>0</v>
      </c>
      <c r="S20">
        <v>599</v>
      </c>
      <c r="T20">
        <v>0</v>
      </c>
      <c r="U20">
        <v>0</v>
      </c>
      <c r="V20">
        <v>0</v>
      </c>
      <c r="W20">
        <v>0</v>
      </c>
      <c r="X20">
        <v>0</v>
      </c>
      <c r="Z20">
        <v>599</v>
      </c>
    </row>
    <row r="21" spans="2:26" x14ac:dyDescent="0.2">
      <c r="B21" t="s">
        <v>10</v>
      </c>
      <c r="C21">
        <v>1646</v>
      </c>
      <c r="D21" t="s">
        <v>16</v>
      </c>
      <c r="E21">
        <v>0</v>
      </c>
      <c r="F21">
        <v>481</v>
      </c>
      <c r="G21">
        <v>0</v>
      </c>
      <c r="H21">
        <v>120</v>
      </c>
      <c r="I21">
        <v>0</v>
      </c>
      <c r="J21">
        <v>0</v>
      </c>
      <c r="K21">
        <v>0</v>
      </c>
      <c r="M21">
        <v>601</v>
      </c>
      <c r="O21" t="s">
        <v>12</v>
      </c>
      <c r="P21">
        <v>1744</v>
      </c>
      <c r="Q21" t="s">
        <v>16</v>
      </c>
      <c r="R21">
        <v>0</v>
      </c>
      <c r="S21">
        <v>572</v>
      </c>
      <c r="T21">
        <v>6</v>
      </c>
      <c r="U21">
        <v>0</v>
      </c>
      <c r="V21">
        <v>0</v>
      </c>
      <c r="W21">
        <v>0</v>
      </c>
      <c r="X21">
        <v>19</v>
      </c>
      <c r="Z21">
        <v>597</v>
      </c>
    </row>
    <row r="22" spans="2:26" x14ac:dyDescent="0.2">
      <c r="B22" t="s">
        <v>10</v>
      </c>
      <c r="C22">
        <v>1730</v>
      </c>
      <c r="D22" t="s">
        <v>16</v>
      </c>
      <c r="E22">
        <v>0</v>
      </c>
      <c r="F22">
        <v>531</v>
      </c>
      <c r="G22">
        <v>0</v>
      </c>
      <c r="H22">
        <v>24</v>
      </c>
      <c r="I22">
        <v>0</v>
      </c>
      <c r="J22">
        <v>30</v>
      </c>
      <c r="K22">
        <v>10</v>
      </c>
      <c r="M22">
        <v>595</v>
      </c>
      <c r="O22" t="s">
        <v>12</v>
      </c>
      <c r="P22">
        <v>1780</v>
      </c>
      <c r="Q22" t="s">
        <v>16</v>
      </c>
      <c r="R22">
        <v>0</v>
      </c>
      <c r="S22">
        <v>515</v>
      </c>
      <c r="T22">
        <v>0</v>
      </c>
      <c r="U22">
        <v>0</v>
      </c>
      <c r="V22">
        <v>0</v>
      </c>
      <c r="W22">
        <v>26</v>
      </c>
      <c r="X22">
        <v>52</v>
      </c>
      <c r="Z22">
        <v>593</v>
      </c>
    </row>
    <row r="23" spans="2:26" x14ac:dyDescent="0.2">
      <c r="E23">
        <f>SUM(E18:E22)</f>
        <v>0</v>
      </c>
      <c r="F23">
        <f>SUM(F18:F22)</f>
        <v>2600</v>
      </c>
      <c r="G23">
        <f>SUM(G18:G22)</f>
        <v>0</v>
      </c>
      <c r="H23">
        <f t="shared" ref="H23:M23" si="4">SUM(H18:H22)</f>
        <v>144</v>
      </c>
      <c r="I23">
        <f t="shared" si="4"/>
        <v>0</v>
      </c>
      <c r="J23">
        <f t="shared" si="4"/>
        <v>46</v>
      </c>
      <c r="K23">
        <f t="shared" si="4"/>
        <v>129</v>
      </c>
      <c r="M23">
        <f t="shared" si="4"/>
        <v>2919</v>
      </c>
      <c r="R23">
        <f>SUM(R18:R22)</f>
        <v>0</v>
      </c>
      <c r="S23">
        <f>SUM(S18:S22)</f>
        <v>2515</v>
      </c>
      <c r="T23">
        <f t="shared" ref="T23:Z23" si="5">SUM(T18:T22)</f>
        <v>6</v>
      </c>
      <c r="U23">
        <f t="shared" si="5"/>
        <v>0</v>
      </c>
      <c r="V23">
        <f t="shared" si="5"/>
        <v>0</v>
      </c>
      <c r="W23">
        <f t="shared" si="5"/>
        <v>161</v>
      </c>
      <c r="X23">
        <f t="shared" si="5"/>
        <v>306</v>
      </c>
      <c r="Z23">
        <f t="shared" si="5"/>
        <v>2988</v>
      </c>
    </row>
    <row r="24" spans="2:26" x14ac:dyDescent="0.2">
      <c r="E24">
        <f>E23/M23</f>
        <v>0</v>
      </c>
      <c r="F24">
        <f>F23/M23</f>
        <v>0.89071599862966766</v>
      </c>
      <c r="G24">
        <f>G23/M23</f>
        <v>0</v>
      </c>
      <c r="H24">
        <f>H23/M23</f>
        <v>4.9331963001027747E-2</v>
      </c>
      <c r="I24">
        <f>I23/M23</f>
        <v>0</v>
      </c>
      <c r="J24">
        <f>J23/M23</f>
        <v>1.5758821514217199E-2</v>
      </c>
      <c r="K24">
        <f>K23/M23</f>
        <v>4.4193216855087356E-2</v>
      </c>
      <c r="M24">
        <f>SUM(E24:K24)</f>
        <v>0.99999999999999989</v>
      </c>
      <c r="R24">
        <f>R23/Z23</f>
        <v>0</v>
      </c>
      <c r="S24">
        <f>S23/Z23</f>
        <v>0.8417001338688086</v>
      </c>
      <c r="T24">
        <f>T23/Z23</f>
        <v>2.008032128514056E-3</v>
      </c>
      <c r="U24">
        <f>U23/Z23</f>
        <v>0</v>
      </c>
      <c r="V24">
        <f>V23/Z23</f>
        <v>0</v>
      </c>
      <c r="W24">
        <f>W23/Z23</f>
        <v>5.3882195448460506E-2</v>
      </c>
      <c r="X24">
        <f>X23/Z23</f>
        <v>0.10240963855421686</v>
      </c>
    </row>
    <row r="26" spans="2:26" x14ac:dyDescent="0.2">
      <c r="B26" t="s">
        <v>10</v>
      </c>
      <c r="C26">
        <v>1647</v>
      </c>
      <c r="D26" t="s">
        <v>13</v>
      </c>
      <c r="E26">
        <v>11</v>
      </c>
      <c r="F26">
        <v>556</v>
      </c>
      <c r="G26">
        <v>0</v>
      </c>
      <c r="H26">
        <v>0</v>
      </c>
      <c r="I26">
        <v>0</v>
      </c>
      <c r="J26">
        <v>0</v>
      </c>
      <c r="K26">
        <v>33</v>
      </c>
      <c r="M26">
        <v>600</v>
      </c>
      <c r="O26" t="s">
        <v>12</v>
      </c>
      <c r="P26">
        <v>1520</v>
      </c>
      <c r="Q26" t="s">
        <v>13</v>
      </c>
      <c r="R26">
        <v>0</v>
      </c>
      <c r="S26">
        <v>218</v>
      </c>
      <c r="T26">
        <v>208</v>
      </c>
      <c r="U26">
        <v>36</v>
      </c>
      <c r="V26">
        <v>0</v>
      </c>
      <c r="W26">
        <v>63</v>
      </c>
      <c r="X26">
        <v>72</v>
      </c>
      <c r="Z26">
        <v>597</v>
      </c>
    </row>
    <row r="27" spans="2:26" x14ac:dyDescent="0.2">
      <c r="B27" t="s">
        <v>10</v>
      </c>
      <c r="C27">
        <v>1671</v>
      </c>
      <c r="D27" t="s">
        <v>13</v>
      </c>
      <c r="E27">
        <v>0</v>
      </c>
      <c r="F27">
        <v>141</v>
      </c>
      <c r="G27">
        <v>11</v>
      </c>
      <c r="H27">
        <v>425</v>
      </c>
      <c r="I27">
        <v>0</v>
      </c>
      <c r="J27">
        <v>18</v>
      </c>
      <c r="K27">
        <v>4</v>
      </c>
      <c r="M27">
        <v>599</v>
      </c>
      <c r="O27" t="s">
        <v>12</v>
      </c>
      <c r="P27">
        <v>1695</v>
      </c>
      <c r="Q27" t="s">
        <v>13</v>
      </c>
      <c r="R27">
        <v>0</v>
      </c>
      <c r="S27">
        <v>553</v>
      </c>
      <c r="T27">
        <v>0</v>
      </c>
      <c r="U27">
        <v>0</v>
      </c>
      <c r="V27">
        <v>0</v>
      </c>
      <c r="W27">
        <v>9</v>
      </c>
      <c r="X27">
        <v>32</v>
      </c>
      <c r="Z27">
        <v>594</v>
      </c>
    </row>
    <row r="28" spans="2:26" x14ac:dyDescent="0.2">
      <c r="B28" t="s">
        <v>10</v>
      </c>
      <c r="C28">
        <v>1707</v>
      </c>
      <c r="D28" t="s">
        <v>13</v>
      </c>
      <c r="E28">
        <v>0</v>
      </c>
      <c r="F28">
        <v>538</v>
      </c>
      <c r="G28">
        <v>0</v>
      </c>
      <c r="H28">
        <v>55</v>
      </c>
      <c r="I28">
        <v>0</v>
      </c>
      <c r="J28">
        <v>0</v>
      </c>
      <c r="K28">
        <v>0</v>
      </c>
      <c r="M28">
        <v>593</v>
      </c>
      <c r="O28" t="s">
        <v>12</v>
      </c>
      <c r="P28">
        <v>1720</v>
      </c>
      <c r="Q28" t="s">
        <v>13</v>
      </c>
      <c r="R28">
        <v>71</v>
      </c>
      <c r="S28">
        <v>351</v>
      </c>
      <c r="T28">
        <v>15</v>
      </c>
      <c r="U28">
        <v>0</v>
      </c>
      <c r="V28">
        <v>0</v>
      </c>
      <c r="W28">
        <v>38</v>
      </c>
      <c r="X28">
        <v>119</v>
      </c>
      <c r="Z28">
        <v>594</v>
      </c>
    </row>
    <row r="29" spans="2:26" x14ac:dyDescent="0.2">
      <c r="B29" t="s">
        <v>10</v>
      </c>
      <c r="C29">
        <v>1743</v>
      </c>
      <c r="D29" t="s">
        <v>18</v>
      </c>
      <c r="E29">
        <v>0</v>
      </c>
      <c r="F29">
        <v>11</v>
      </c>
      <c r="G29">
        <v>374</v>
      </c>
      <c r="H29">
        <v>0</v>
      </c>
      <c r="I29">
        <v>0</v>
      </c>
      <c r="J29">
        <v>17</v>
      </c>
      <c r="K29">
        <v>165</v>
      </c>
      <c r="M29">
        <v>567</v>
      </c>
      <c r="O29" t="s">
        <v>12</v>
      </c>
      <c r="P29">
        <v>1657</v>
      </c>
      <c r="Q29" t="s">
        <v>18</v>
      </c>
      <c r="R29">
        <v>6</v>
      </c>
      <c r="S29">
        <v>390</v>
      </c>
      <c r="T29">
        <v>80</v>
      </c>
      <c r="U29">
        <v>0</v>
      </c>
      <c r="V29">
        <v>11</v>
      </c>
      <c r="W29">
        <v>80</v>
      </c>
      <c r="X29">
        <v>34</v>
      </c>
      <c r="Z29">
        <v>601</v>
      </c>
    </row>
    <row r="30" spans="2:26" x14ac:dyDescent="0.2">
      <c r="B30" t="s">
        <v>10</v>
      </c>
      <c r="C30">
        <v>1757</v>
      </c>
      <c r="D30" t="s">
        <v>18</v>
      </c>
      <c r="E30">
        <v>23</v>
      </c>
      <c r="F30">
        <v>119</v>
      </c>
      <c r="G30">
        <v>244</v>
      </c>
      <c r="H30">
        <v>0</v>
      </c>
      <c r="I30">
        <v>0</v>
      </c>
      <c r="J30">
        <v>73</v>
      </c>
      <c r="K30">
        <v>103</v>
      </c>
      <c r="M30">
        <v>562</v>
      </c>
      <c r="O30" t="s">
        <v>12</v>
      </c>
      <c r="P30">
        <v>1791</v>
      </c>
      <c r="Q30" t="s">
        <v>18</v>
      </c>
      <c r="R30">
        <v>0</v>
      </c>
      <c r="S30">
        <v>137</v>
      </c>
      <c r="T30">
        <v>0</v>
      </c>
      <c r="U30">
        <v>0</v>
      </c>
      <c r="V30">
        <v>0</v>
      </c>
      <c r="W30">
        <v>68</v>
      </c>
      <c r="X30">
        <v>394</v>
      </c>
      <c r="Z30">
        <v>599</v>
      </c>
    </row>
    <row r="31" spans="2:26" x14ac:dyDescent="0.2">
      <c r="E31">
        <f>SUM(E26:E30)</f>
        <v>34</v>
      </c>
      <c r="F31">
        <f>SUM(F26:F30)</f>
        <v>1365</v>
      </c>
      <c r="G31">
        <f t="shared" ref="G31:M31" si="6">SUM(G26:G30)</f>
        <v>629</v>
      </c>
      <c r="H31">
        <f t="shared" si="6"/>
        <v>480</v>
      </c>
      <c r="I31">
        <f t="shared" si="6"/>
        <v>0</v>
      </c>
      <c r="J31">
        <f t="shared" si="6"/>
        <v>108</v>
      </c>
      <c r="K31">
        <f t="shared" si="6"/>
        <v>305</v>
      </c>
      <c r="M31">
        <f t="shared" si="6"/>
        <v>2921</v>
      </c>
      <c r="R31">
        <f>SUM(R26:R30)</f>
        <v>77</v>
      </c>
      <c r="S31">
        <f>SUM(S26:S30)</f>
        <v>1649</v>
      </c>
      <c r="T31">
        <f t="shared" ref="T31:Z31" si="7">SUM(T26:T30)</f>
        <v>303</v>
      </c>
      <c r="U31">
        <f t="shared" si="7"/>
        <v>36</v>
      </c>
      <c r="V31">
        <f t="shared" si="7"/>
        <v>11</v>
      </c>
      <c r="W31">
        <f t="shared" si="7"/>
        <v>258</v>
      </c>
      <c r="X31">
        <f t="shared" si="7"/>
        <v>651</v>
      </c>
      <c r="Z31">
        <f t="shared" si="7"/>
        <v>2985</v>
      </c>
    </row>
    <row r="32" spans="2:26" x14ac:dyDescent="0.2">
      <c r="E32">
        <f>E31/M31</f>
        <v>1.1639849366655255E-2</v>
      </c>
      <c r="F32">
        <f>F31/M31</f>
        <v>0.46730571722013009</v>
      </c>
      <c r="G32">
        <f>G31/M31</f>
        <v>0.21533721328312222</v>
      </c>
      <c r="H32">
        <f>H31/M31</f>
        <v>0.16432728517630948</v>
      </c>
      <c r="I32">
        <f>I31/M31</f>
        <v>0</v>
      </c>
      <c r="J32">
        <f>J31/M31</f>
        <v>3.6973639164669635E-2</v>
      </c>
      <c r="K32">
        <f>K31/M31</f>
        <v>0.10441629578911332</v>
      </c>
      <c r="M32">
        <f>SUM(E32:K32)</f>
        <v>1</v>
      </c>
      <c r="R32">
        <f>R31/Z31</f>
        <v>2.579564489112228E-2</v>
      </c>
      <c r="S32">
        <f>S31/Z31</f>
        <v>0.55242881072026806</v>
      </c>
      <c r="T32">
        <f>T31/Z31</f>
        <v>0.10150753768844221</v>
      </c>
      <c r="U32">
        <f>U31/Z31</f>
        <v>1.2060301507537688E-2</v>
      </c>
      <c r="V32">
        <f>V31/Z31</f>
        <v>3.6850921273031824E-3</v>
      </c>
      <c r="W32">
        <f>W31/Z31</f>
        <v>8.6432160804020094E-2</v>
      </c>
      <c r="X32">
        <f>X31/Z31</f>
        <v>0.21809045226130652</v>
      </c>
    </row>
    <row r="34" spans="2:26" x14ac:dyDescent="0.2">
      <c r="B34" t="s">
        <v>10</v>
      </c>
      <c r="C34">
        <v>1659</v>
      </c>
      <c r="D34" t="s">
        <v>19</v>
      </c>
      <c r="E34">
        <v>0</v>
      </c>
      <c r="F34">
        <v>539</v>
      </c>
      <c r="G34">
        <v>0</v>
      </c>
      <c r="H34">
        <v>8</v>
      </c>
      <c r="I34">
        <v>0</v>
      </c>
      <c r="J34">
        <v>0</v>
      </c>
      <c r="K34">
        <v>54</v>
      </c>
      <c r="M34">
        <v>601</v>
      </c>
      <c r="O34" t="s">
        <v>12</v>
      </c>
      <c r="P34">
        <v>1768</v>
      </c>
      <c r="Q34" t="s">
        <v>19</v>
      </c>
      <c r="R34">
        <v>91</v>
      </c>
      <c r="S34">
        <v>287</v>
      </c>
      <c r="T34">
        <v>48</v>
      </c>
      <c r="U34">
        <v>17</v>
      </c>
      <c r="V34">
        <v>0</v>
      </c>
      <c r="W34">
        <v>59</v>
      </c>
      <c r="X34">
        <v>79</v>
      </c>
      <c r="Z34">
        <v>581</v>
      </c>
    </row>
    <row r="35" spans="2:26" x14ac:dyDescent="0.2">
      <c r="B35" t="s">
        <v>10</v>
      </c>
      <c r="C35">
        <v>1792</v>
      </c>
      <c r="D35" t="s">
        <v>19</v>
      </c>
      <c r="E35">
        <v>0</v>
      </c>
      <c r="F35">
        <v>473</v>
      </c>
      <c r="G35">
        <v>0</v>
      </c>
      <c r="H35">
        <v>0</v>
      </c>
      <c r="I35">
        <v>0</v>
      </c>
      <c r="J35">
        <v>0</v>
      </c>
      <c r="K35">
        <v>124</v>
      </c>
      <c r="M35">
        <v>597</v>
      </c>
      <c r="O35" t="s">
        <v>12</v>
      </c>
      <c r="P35">
        <v>1781</v>
      </c>
      <c r="Q35" t="s">
        <v>19</v>
      </c>
      <c r="R35">
        <v>7</v>
      </c>
      <c r="S35">
        <v>479</v>
      </c>
      <c r="T35">
        <v>0</v>
      </c>
      <c r="U35">
        <v>0</v>
      </c>
      <c r="V35">
        <v>0</v>
      </c>
      <c r="W35">
        <v>57</v>
      </c>
      <c r="X35">
        <v>55</v>
      </c>
      <c r="Z35">
        <v>598</v>
      </c>
    </row>
    <row r="36" spans="2:26" x14ac:dyDescent="0.2">
      <c r="B36" t="s">
        <v>10</v>
      </c>
      <c r="C36">
        <v>1731</v>
      </c>
      <c r="D36" t="s">
        <v>20</v>
      </c>
      <c r="E36">
        <v>0</v>
      </c>
      <c r="F36">
        <v>128</v>
      </c>
      <c r="G36">
        <v>80</v>
      </c>
      <c r="H36">
        <v>94</v>
      </c>
      <c r="I36">
        <v>0</v>
      </c>
      <c r="J36">
        <v>151</v>
      </c>
      <c r="K36">
        <v>120</v>
      </c>
      <c r="M36">
        <v>573</v>
      </c>
      <c r="O36" t="s">
        <v>12</v>
      </c>
      <c r="P36">
        <v>1755</v>
      </c>
      <c r="Q36" t="s">
        <v>20</v>
      </c>
      <c r="R36">
        <v>0</v>
      </c>
      <c r="S36">
        <v>337</v>
      </c>
      <c r="T36">
        <v>0</v>
      </c>
      <c r="U36">
        <v>263</v>
      </c>
      <c r="V36">
        <v>0</v>
      </c>
      <c r="W36">
        <v>0</v>
      </c>
      <c r="X36">
        <v>0</v>
      </c>
      <c r="Z36">
        <v>600</v>
      </c>
    </row>
    <row r="37" spans="2:26" x14ac:dyDescent="0.2">
      <c r="B37" t="s">
        <v>10</v>
      </c>
      <c r="C37">
        <v>1779</v>
      </c>
      <c r="D37" t="s">
        <v>20</v>
      </c>
      <c r="E37">
        <v>64</v>
      </c>
      <c r="F37">
        <v>530</v>
      </c>
      <c r="G37">
        <v>0</v>
      </c>
      <c r="H37">
        <v>0</v>
      </c>
      <c r="I37">
        <v>0</v>
      </c>
      <c r="J37">
        <v>0</v>
      </c>
      <c r="K37">
        <v>5</v>
      </c>
      <c r="M37">
        <v>599</v>
      </c>
      <c r="O37" t="s">
        <v>12</v>
      </c>
      <c r="P37">
        <v>1767</v>
      </c>
      <c r="Q37" t="s">
        <v>20</v>
      </c>
      <c r="R37">
        <v>0</v>
      </c>
      <c r="S37">
        <v>416</v>
      </c>
      <c r="T37">
        <v>0</v>
      </c>
      <c r="U37">
        <v>0</v>
      </c>
      <c r="V37">
        <v>0</v>
      </c>
      <c r="W37">
        <v>31</v>
      </c>
      <c r="X37">
        <v>146</v>
      </c>
      <c r="Z37">
        <v>593</v>
      </c>
    </row>
    <row r="38" spans="2:26" x14ac:dyDescent="0.2">
      <c r="E38">
        <f>SUM(E34:E37)</f>
        <v>64</v>
      </c>
      <c r="F38">
        <f>SUM(F34:F37)</f>
        <v>1670</v>
      </c>
      <c r="G38">
        <f t="shared" ref="G38:M38" si="8">SUM(G34:G37)</f>
        <v>80</v>
      </c>
      <c r="H38">
        <f t="shared" si="8"/>
        <v>102</v>
      </c>
      <c r="I38">
        <f t="shared" si="8"/>
        <v>0</v>
      </c>
      <c r="J38">
        <f t="shared" si="8"/>
        <v>151</v>
      </c>
      <c r="K38">
        <f t="shared" si="8"/>
        <v>303</v>
      </c>
      <c r="M38">
        <f t="shared" si="8"/>
        <v>2370</v>
      </c>
      <c r="R38">
        <f>SUM(R34:R37)</f>
        <v>98</v>
      </c>
      <c r="S38">
        <f>SUM(S34:S37)</f>
        <v>1519</v>
      </c>
      <c r="T38">
        <f t="shared" ref="T38:Z38" si="9">SUM(T34:T37)</f>
        <v>48</v>
      </c>
      <c r="U38">
        <f t="shared" si="9"/>
        <v>280</v>
      </c>
      <c r="V38">
        <f t="shared" si="9"/>
        <v>0</v>
      </c>
      <c r="W38">
        <f t="shared" si="9"/>
        <v>147</v>
      </c>
      <c r="X38">
        <f t="shared" si="9"/>
        <v>280</v>
      </c>
      <c r="Z38">
        <f t="shared" si="9"/>
        <v>2372</v>
      </c>
    </row>
    <row r="39" spans="2:26" x14ac:dyDescent="0.2">
      <c r="E39">
        <f>E38/M38</f>
        <v>2.7004219409282701E-2</v>
      </c>
      <c r="F39">
        <f>F38/M38</f>
        <v>0.70464135021097052</v>
      </c>
      <c r="G39">
        <f>G38/M38</f>
        <v>3.3755274261603373E-2</v>
      </c>
      <c r="H39">
        <f>H38/M38</f>
        <v>4.3037974683544304E-2</v>
      </c>
      <c r="I39">
        <f>I38/M38</f>
        <v>0</v>
      </c>
      <c r="J39">
        <f>J38/M38</f>
        <v>6.3713080168776373E-2</v>
      </c>
      <c r="K39">
        <f>K38/M38</f>
        <v>0.12784810126582277</v>
      </c>
      <c r="M39">
        <f>SUM(E39:K39)</f>
        <v>1</v>
      </c>
      <c r="R39">
        <f>R38/Z38</f>
        <v>4.1315345699831363E-2</v>
      </c>
      <c r="S39">
        <f>S38/Z38</f>
        <v>0.64038785834738621</v>
      </c>
      <c r="T39">
        <f>T38/Z38</f>
        <v>2.0236087689713321E-2</v>
      </c>
      <c r="U39">
        <f>U38/Z38</f>
        <v>0.11804384485666104</v>
      </c>
      <c r="V39">
        <f>V38/Z38</f>
        <v>0</v>
      </c>
      <c r="W39">
        <f>W38/Z38</f>
        <v>6.1973018549747051E-2</v>
      </c>
      <c r="X39">
        <f>X38/Z38</f>
        <v>0.11804384485666104</v>
      </c>
    </row>
    <row r="43" spans="2:26" x14ac:dyDescent="0.2"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Q43" t="s">
        <v>2</v>
      </c>
      <c r="R43" t="s">
        <v>3</v>
      </c>
      <c r="S43" t="s">
        <v>4</v>
      </c>
      <c r="T43" t="s">
        <v>5</v>
      </c>
      <c r="U43" t="s">
        <v>6</v>
      </c>
      <c r="V43" t="s">
        <v>7</v>
      </c>
      <c r="W43" t="s">
        <v>8</v>
      </c>
    </row>
    <row r="44" spans="2:26" x14ac:dyDescent="0.2">
      <c r="C44" t="s">
        <v>29</v>
      </c>
      <c r="D44" s="1">
        <v>0.30356133408705482</v>
      </c>
      <c r="E44" s="1">
        <v>0.43018654607122669</v>
      </c>
      <c r="F44" s="1">
        <v>7.3487846240814017E-3</v>
      </c>
      <c r="G44" s="1">
        <v>3.6743923120407009E-2</v>
      </c>
      <c r="H44" s="1">
        <v>1.0740531373657434E-2</v>
      </c>
      <c r="I44" s="1">
        <v>6.0486150367439234E-2</v>
      </c>
      <c r="J44" s="1">
        <v>0.15093273035613342</v>
      </c>
      <c r="P44" t="s">
        <v>29</v>
      </c>
      <c r="Q44" s="1">
        <v>0</v>
      </c>
      <c r="R44" s="1">
        <v>0.42713004484304934</v>
      </c>
      <c r="S44" s="1">
        <v>0</v>
      </c>
      <c r="T44" s="1">
        <v>9.52914798206278E-2</v>
      </c>
      <c r="U44" s="1">
        <v>0</v>
      </c>
      <c r="V44" s="1">
        <v>3.0829596412556053E-2</v>
      </c>
      <c r="W44" s="1">
        <v>0.4467488789237668</v>
      </c>
    </row>
    <row r="45" spans="2:26" x14ac:dyDescent="0.2">
      <c r="C45" t="s">
        <v>30</v>
      </c>
      <c r="D45" s="1">
        <v>8.1273565144532892E-2</v>
      </c>
      <c r="E45" s="1">
        <v>0.50356095517385835</v>
      </c>
      <c r="F45" s="1">
        <v>0.10599078341013825</v>
      </c>
      <c r="G45" s="1">
        <v>0</v>
      </c>
      <c r="H45" s="1">
        <v>0</v>
      </c>
      <c r="I45" s="1">
        <v>7.7084206116464188E-2</v>
      </c>
      <c r="J45" s="1">
        <v>0.2320904901550063</v>
      </c>
      <c r="P45" t="s">
        <v>30</v>
      </c>
      <c r="Q45" s="1">
        <v>1.6785564414603441E-3</v>
      </c>
      <c r="R45" s="1">
        <v>0.60679815358791445</v>
      </c>
      <c r="S45" s="1">
        <v>5.8749475451112046E-2</v>
      </c>
      <c r="T45" s="1">
        <v>0.13050776332354175</v>
      </c>
      <c r="U45" s="1">
        <v>0</v>
      </c>
      <c r="V45" s="1">
        <v>0.10113302559798573</v>
      </c>
      <c r="W45" s="1">
        <v>0.10113302559798573</v>
      </c>
    </row>
    <row r="46" spans="2:26" x14ac:dyDescent="0.2">
      <c r="C46" t="s">
        <v>31</v>
      </c>
      <c r="D46" s="1">
        <v>0</v>
      </c>
      <c r="E46" s="1">
        <v>0.89071599862966766</v>
      </c>
      <c r="F46" s="1">
        <v>0</v>
      </c>
      <c r="G46" s="1">
        <v>4.9331963001027747E-2</v>
      </c>
      <c r="H46" s="1">
        <v>0</v>
      </c>
      <c r="I46" s="1">
        <v>1.5758821514217199E-2</v>
      </c>
      <c r="J46" s="1">
        <v>4.4193216855087356E-2</v>
      </c>
      <c r="P46" t="s">
        <v>31</v>
      </c>
      <c r="Q46" s="1">
        <v>0</v>
      </c>
      <c r="R46" s="1">
        <v>0.8417001338688086</v>
      </c>
      <c r="S46" s="1">
        <v>2.008032128514056E-3</v>
      </c>
      <c r="T46" s="1">
        <v>0</v>
      </c>
      <c r="U46" s="1">
        <v>0</v>
      </c>
      <c r="V46" s="1">
        <v>5.3882195448460506E-2</v>
      </c>
      <c r="W46" s="1">
        <v>0.10240963855421686</v>
      </c>
    </row>
    <row r="47" spans="2:26" x14ac:dyDescent="0.2">
      <c r="C47" t="s">
        <v>32</v>
      </c>
      <c r="D47" s="1">
        <v>1.1639849366655255E-2</v>
      </c>
      <c r="E47" s="1">
        <v>0.46730571722013009</v>
      </c>
      <c r="F47" s="1">
        <v>0.21533721328312222</v>
      </c>
      <c r="G47" s="1">
        <v>0.16432728517630948</v>
      </c>
      <c r="H47" s="1">
        <v>0</v>
      </c>
      <c r="I47" s="1">
        <v>3.6973639164669635E-2</v>
      </c>
      <c r="J47" s="1">
        <v>0.10441629578911332</v>
      </c>
      <c r="P47" t="s">
        <v>32</v>
      </c>
      <c r="Q47" s="1">
        <v>2.579564489112228E-2</v>
      </c>
      <c r="R47" s="1">
        <v>0.55242881072026806</v>
      </c>
      <c r="S47" s="1">
        <v>0.10150753768844221</v>
      </c>
      <c r="T47" s="1">
        <v>1.2060301507537688E-2</v>
      </c>
      <c r="U47" s="1">
        <v>3.6850921273031824E-3</v>
      </c>
      <c r="V47" s="1">
        <v>8.6432160804020094E-2</v>
      </c>
      <c r="W47" s="1">
        <v>0.21809045226130652</v>
      </c>
    </row>
    <row r="48" spans="2:26" x14ac:dyDescent="0.2">
      <c r="C48" t="s">
        <v>33</v>
      </c>
      <c r="D48" s="1">
        <v>2.7004219409282701E-2</v>
      </c>
      <c r="E48" s="1">
        <v>0.70464135021097052</v>
      </c>
      <c r="F48" s="1">
        <v>3.3755274261603373E-2</v>
      </c>
      <c r="G48" s="1">
        <v>4.3037974683544304E-2</v>
      </c>
      <c r="H48" s="1">
        <v>0</v>
      </c>
      <c r="I48" s="1">
        <v>6.3713080168776373E-2</v>
      </c>
      <c r="J48" s="1">
        <v>0.12784810126582277</v>
      </c>
      <c r="P48" t="s">
        <v>33</v>
      </c>
      <c r="Q48" s="1">
        <v>4.1315345699831363E-2</v>
      </c>
      <c r="R48" s="1">
        <v>0.64038785834738621</v>
      </c>
      <c r="S48" s="1">
        <v>2.0236087689713321E-2</v>
      </c>
      <c r="T48" s="1">
        <v>0.11804384485666104</v>
      </c>
      <c r="U48" s="1">
        <v>0</v>
      </c>
      <c r="V48" s="1">
        <v>6.1973018549747051E-2</v>
      </c>
      <c r="W48" s="1">
        <v>0.11804384485666104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C0E2-BDBB-F04F-B7BF-55C3D50BAA74}">
  <dimension ref="B4:Z37"/>
  <sheetViews>
    <sheetView tabSelected="1" topLeftCell="A16" workbookViewId="0">
      <selection activeCell="E29" sqref="E29"/>
    </sheetView>
  </sheetViews>
  <sheetFormatPr baseColWidth="10" defaultRowHeight="16" x14ac:dyDescent="0.2"/>
  <sheetData>
    <row r="4" spans="2:2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M4" t="s">
        <v>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Z4" t="s">
        <v>9</v>
      </c>
    </row>
    <row r="5" spans="2:26" x14ac:dyDescent="0.2">
      <c r="B5" t="s">
        <v>10</v>
      </c>
      <c r="C5">
        <v>1521</v>
      </c>
      <c r="D5" t="s">
        <v>11</v>
      </c>
      <c r="E5">
        <v>537</v>
      </c>
      <c r="F5">
        <v>0</v>
      </c>
      <c r="G5">
        <v>0</v>
      </c>
      <c r="H5">
        <v>0</v>
      </c>
      <c r="I5">
        <v>0</v>
      </c>
      <c r="J5">
        <v>34</v>
      </c>
      <c r="K5">
        <v>10</v>
      </c>
      <c r="M5">
        <v>581</v>
      </c>
      <c r="O5" t="s">
        <v>12</v>
      </c>
      <c r="P5">
        <v>1520</v>
      </c>
      <c r="Q5" t="s">
        <v>13</v>
      </c>
      <c r="R5">
        <v>0</v>
      </c>
      <c r="S5">
        <v>218</v>
      </c>
      <c r="T5">
        <v>208</v>
      </c>
      <c r="U5">
        <v>36</v>
      </c>
      <c r="V5">
        <v>0</v>
      </c>
      <c r="W5">
        <v>63</v>
      </c>
      <c r="X5">
        <v>72</v>
      </c>
      <c r="Z5">
        <v>597</v>
      </c>
    </row>
    <row r="6" spans="2:26" x14ac:dyDescent="0.2">
      <c r="B6" t="s">
        <v>10</v>
      </c>
      <c r="C6">
        <v>1522</v>
      </c>
      <c r="D6" t="s">
        <v>14</v>
      </c>
      <c r="E6">
        <v>194</v>
      </c>
      <c r="F6">
        <v>3</v>
      </c>
      <c r="G6">
        <v>15</v>
      </c>
      <c r="H6">
        <v>0</v>
      </c>
      <c r="I6">
        <v>0</v>
      </c>
      <c r="J6">
        <v>74</v>
      </c>
      <c r="K6">
        <v>312</v>
      </c>
      <c r="M6">
        <v>598</v>
      </c>
      <c r="O6" t="s">
        <v>12</v>
      </c>
      <c r="P6">
        <v>1543</v>
      </c>
      <c r="Q6" t="s">
        <v>11</v>
      </c>
      <c r="R6">
        <v>0</v>
      </c>
      <c r="S6">
        <v>0</v>
      </c>
      <c r="T6">
        <v>0</v>
      </c>
      <c r="U6">
        <v>68</v>
      </c>
      <c r="V6">
        <v>0</v>
      </c>
      <c r="W6">
        <v>13</v>
      </c>
      <c r="X6">
        <v>518</v>
      </c>
      <c r="Z6">
        <v>599</v>
      </c>
    </row>
    <row r="7" spans="2:26" x14ac:dyDescent="0.2">
      <c r="B7" t="s">
        <v>10</v>
      </c>
      <c r="C7">
        <v>1588</v>
      </c>
      <c r="D7" t="s">
        <v>15</v>
      </c>
      <c r="E7">
        <v>0</v>
      </c>
      <c r="F7">
        <v>472</v>
      </c>
      <c r="G7">
        <v>0</v>
      </c>
      <c r="H7">
        <v>0</v>
      </c>
      <c r="I7">
        <v>0</v>
      </c>
      <c r="J7">
        <v>16</v>
      </c>
      <c r="K7">
        <v>84</v>
      </c>
      <c r="M7">
        <v>572</v>
      </c>
      <c r="O7" t="s">
        <v>12</v>
      </c>
      <c r="P7">
        <v>1544</v>
      </c>
      <c r="Q7" t="s">
        <v>15</v>
      </c>
      <c r="R7">
        <v>0</v>
      </c>
      <c r="S7">
        <v>600</v>
      </c>
      <c r="T7">
        <v>0</v>
      </c>
      <c r="U7">
        <v>0</v>
      </c>
      <c r="V7">
        <v>0</v>
      </c>
      <c r="W7">
        <v>0</v>
      </c>
      <c r="X7">
        <v>0</v>
      </c>
      <c r="Z7">
        <v>600</v>
      </c>
    </row>
    <row r="8" spans="2:26" x14ac:dyDescent="0.2">
      <c r="B8" t="s">
        <v>10</v>
      </c>
      <c r="C8">
        <v>1646</v>
      </c>
      <c r="D8" t="s">
        <v>16</v>
      </c>
      <c r="E8">
        <v>0</v>
      </c>
      <c r="F8">
        <v>481</v>
      </c>
      <c r="G8">
        <v>0</v>
      </c>
      <c r="H8">
        <v>120</v>
      </c>
      <c r="I8">
        <v>0</v>
      </c>
      <c r="J8">
        <v>0</v>
      </c>
      <c r="K8">
        <v>0</v>
      </c>
      <c r="M8">
        <v>601</v>
      </c>
      <c r="O8" t="s">
        <v>12</v>
      </c>
      <c r="P8">
        <v>1545</v>
      </c>
      <c r="Q8" t="s">
        <v>17</v>
      </c>
      <c r="R8">
        <v>0</v>
      </c>
      <c r="S8">
        <v>340</v>
      </c>
      <c r="T8">
        <v>91</v>
      </c>
      <c r="U8">
        <v>0</v>
      </c>
      <c r="V8">
        <v>0</v>
      </c>
      <c r="W8">
        <v>82</v>
      </c>
      <c r="X8">
        <v>79</v>
      </c>
      <c r="Z8">
        <v>592</v>
      </c>
    </row>
    <row r="9" spans="2:26" x14ac:dyDescent="0.2">
      <c r="B9" t="s">
        <v>10</v>
      </c>
      <c r="C9">
        <v>1647</v>
      </c>
      <c r="D9" t="s">
        <v>13</v>
      </c>
      <c r="E9">
        <v>11</v>
      </c>
      <c r="F9">
        <v>556</v>
      </c>
      <c r="G9">
        <v>0</v>
      </c>
      <c r="H9">
        <v>0</v>
      </c>
      <c r="I9">
        <v>0</v>
      </c>
      <c r="J9">
        <v>0</v>
      </c>
      <c r="K9">
        <v>33</v>
      </c>
      <c r="M9">
        <v>600</v>
      </c>
      <c r="O9" t="s">
        <v>12</v>
      </c>
      <c r="P9">
        <v>1645</v>
      </c>
      <c r="Q9" t="s">
        <v>14</v>
      </c>
      <c r="R9">
        <v>4</v>
      </c>
      <c r="S9">
        <v>438</v>
      </c>
      <c r="T9">
        <v>0</v>
      </c>
      <c r="U9">
        <v>4</v>
      </c>
      <c r="V9">
        <v>0</v>
      </c>
      <c r="W9">
        <v>28</v>
      </c>
      <c r="X9">
        <v>125</v>
      </c>
      <c r="Z9">
        <v>599</v>
      </c>
    </row>
    <row r="10" spans="2:26" x14ac:dyDescent="0.2">
      <c r="B10" t="s">
        <v>10</v>
      </c>
      <c r="C10">
        <v>1658</v>
      </c>
      <c r="D10" t="s">
        <v>15</v>
      </c>
      <c r="E10">
        <v>0</v>
      </c>
      <c r="F10">
        <v>540</v>
      </c>
      <c r="G10">
        <v>0</v>
      </c>
      <c r="H10">
        <v>0</v>
      </c>
      <c r="I10">
        <v>0</v>
      </c>
      <c r="J10">
        <v>0</v>
      </c>
      <c r="K10">
        <v>11</v>
      </c>
      <c r="M10">
        <v>551</v>
      </c>
      <c r="O10" t="s">
        <v>12</v>
      </c>
      <c r="P10">
        <v>1657</v>
      </c>
      <c r="Q10" t="s">
        <v>18</v>
      </c>
      <c r="R10">
        <v>6</v>
      </c>
      <c r="S10">
        <v>390</v>
      </c>
      <c r="T10">
        <v>80</v>
      </c>
      <c r="U10">
        <v>0</v>
      </c>
      <c r="V10">
        <v>11</v>
      </c>
      <c r="W10">
        <v>80</v>
      </c>
      <c r="X10">
        <v>34</v>
      </c>
      <c r="Z10">
        <v>601</v>
      </c>
    </row>
    <row r="11" spans="2:26" x14ac:dyDescent="0.2">
      <c r="B11" t="s">
        <v>10</v>
      </c>
      <c r="C11">
        <v>1659</v>
      </c>
      <c r="D11" t="s">
        <v>19</v>
      </c>
      <c r="E11">
        <v>0</v>
      </c>
      <c r="F11">
        <v>539</v>
      </c>
      <c r="G11">
        <v>0</v>
      </c>
      <c r="H11">
        <v>8</v>
      </c>
      <c r="I11">
        <v>0</v>
      </c>
      <c r="J11">
        <v>0</v>
      </c>
      <c r="K11">
        <v>54</v>
      </c>
      <c r="M11">
        <v>601</v>
      </c>
      <c r="O11" t="s">
        <v>12</v>
      </c>
      <c r="P11">
        <v>1670</v>
      </c>
      <c r="Q11" t="s">
        <v>15</v>
      </c>
      <c r="R11">
        <v>0</v>
      </c>
      <c r="S11">
        <v>229</v>
      </c>
      <c r="T11">
        <v>0</v>
      </c>
      <c r="U11">
        <v>0</v>
      </c>
      <c r="V11">
        <v>0</v>
      </c>
      <c r="W11">
        <v>135</v>
      </c>
      <c r="X11">
        <v>235</v>
      </c>
      <c r="Z11">
        <v>599</v>
      </c>
    </row>
    <row r="12" spans="2:26" x14ac:dyDescent="0.2">
      <c r="B12" t="s">
        <v>10</v>
      </c>
      <c r="C12">
        <v>1669</v>
      </c>
      <c r="D12" t="s">
        <v>11</v>
      </c>
      <c r="E12">
        <v>0</v>
      </c>
      <c r="F12">
        <v>180</v>
      </c>
      <c r="G12">
        <v>13</v>
      </c>
      <c r="H12">
        <v>65</v>
      </c>
      <c r="I12">
        <v>0</v>
      </c>
      <c r="J12">
        <v>73</v>
      </c>
      <c r="K12">
        <v>257</v>
      </c>
      <c r="M12">
        <v>588</v>
      </c>
      <c r="O12" t="s">
        <v>12</v>
      </c>
      <c r="P12">
        <v>1694</v>
      </c>
      <c r="Q12" t="s">
        <v>11</v>
      </c>
      <c r="R12">
        <v>0</v>
      </c>
      <c r="S12">
        <v>259</v>
      </c>
      <c r="T12">
        <v>0</v>
      </c>
      <c r="U12">
        <v>102</v>
      </c>
      <c r="V12">
        <v>0</v>
      </c>
      <c r="W12">
        <v>42</v>
      </c>
      <c r="X12">
        <v>186</v>
      </c>
      <c r="Z12">
        <v>589</v>
      </c>
    </row>
    <row r="13" spans="2:26" x14ac:dyDescent="0.2">
      <c r="B13" t="s">
        <v>10</v>
      </c>
      <c r="C13">
        <v>1671</v>
      </c>
      <c r="D13" t="s">
        <v>13</v>
      </c>
      <c r="E13">
        <v>0</v>
      </c>
      <c r="F13">
        <v>141</v>
      </c>
      <c r="G13">
        <v>11</v>
      </c>
      <c r="H13">
        <v>425</v>
      </c>
      <c r="I13">
        <v>0</v>
      </c>
      <c r="J13">
        <v>18</v>
      </c>
      <c r="K13">
        <v>4</v>
      </c>
      <c r="M13">
        <v>599</v>
      </c>
      <c r="O13" t="s">
        <v>12</v>
      </c>
      <c r="P13">
        <v>1695</v>
      </c>
      <c r="Q13" t="s">
        <v>13</v>
      </c>
      <c r="R13">
        <v>0</v>
      </c>
      <c r="S13">
        <v>553</v>
      </c>
      <c r="T13">
        <v>0</v>
      </c>
      <c r="U13">
        <v>0</v>
      </c>
      <c r="V13">
        <v>0</v>
      </c>
      <c r="W13">
        <v>9</v>
      </c>
      <c r="X13">
        <v>32</v>
      </c>
      <c r="Z13">
        <v>594</v>
      </c>
    </row>
    <row r="14" spans="2:26" x14ac:dyDescent="0.2">
      <c r="B14" t="s">
        <v>10</v>
      </c>
      <c r="C14">
        <v>1707</v>
      </c>
      <c r="D14" t="s">
        <v>13</v>
      </c>
      <c r="E14">
        <v>0</v>
      </c>
      <c r="F14">
        <v>538</v>
      </c>
      <c r="G14">
        <v>0</v>
      </c>
      <c r="H14">
        <v>55</v>
      </c>
      <c r="I14">
        <v>0</v>
      </c>
      <c r="J14">
        <v>0</v>
      </c>
      <c r="K14">
        <v>0</v>
      </c>
      <c r="M14">
        <v>593</v>
      </c>
      <c r="O14" t="s">
        <v>12</v>
      </c>
      <c r="P14">
        <v>1706</v>
      </c>
      <c r="Q14" t="s">
        <v>11</v>
      </c>
      <c r="R14">
        <v>0</v>
      </c>
      <c r="S14">
        <v>503</v>
      </c>
      <c r="T14">
        <v>0</v>
      </c>
      <c r="U14">
        <v>0</v>
      </c>
      <c r="V14">
        <v>0</v>
      </c>
      <c r="W14">
        <v>0</v>
      </c>
      <c r="X14">
        <v>93</v>
      </c>
      <c r="Z14">
        <v>596</v>
      </c>
    </row>
    <row r="15" spans="2:26" x14ac:dyDescent="0.2">
      <c r="B15" t="s">
        <v>10</v>
      </c>
      <c r="C15">
        <v>1718</v>
      </c>
      <c r="D15" t="s">
        <v>15</v>
      </c>
      <c r="E15">
        <v>0</v>
      </c>
      <c r="F15">
        <v>576</v>
      </c>
      <c r="G15">
        <v>0</v>
      </c>
      <c r="H15">
        <v>0</v>
      </c>
      <c r="I15">
        <v>0</v>
      </c>
      <c r="J15">
        <v>0</v>
      </c>
      <c r="K15">
        <v>24</v>
      </c>
      <c r="M15">
        <v>600</v>
      </c>
      <c r="O15" t="s">
        <v>12</v>
      </c>
      <c r="P15">
        <v>1708</v>
      </c>
      <c r="Q15" t="s">
        <v>15</v>
      </c>
      <c r="R15">
        <v>0</v>
      </c>
      <c r="S15">
        <v>599</v>
      </c>
      <c r="T15">
        <v>0</v>
      </c>
      <c r="U15">
        <v>0</v>
      </c>
      <c r="V15">
        <v>0</v>
      </c>
      <c r="W15">
        <v>0</v>
      </c>
      <c r="X15">
        <v>0</v>
      </c>
      <c r="Z15">
        <v>599</v>
      </c>
    </row>
    <row r="16" spans="2:26" x14ac:dyDescent="0.2">
      <c r="B16" t="s">
        <v>10</v>
      </c>
      <c r="C16">
        <v>1719</v>
      </c>
      <c r="D16" t="s">
        <v>11</v>
      </c>
      <c r="E16">
        <v>0</v>
      </c>
      <c r="F16">
        <v>581</v>
      </c>
      <c r="G16">
        <v>0</v>
      </c>
      <c r="H16">
        <v>0</v>
      </c>
      <c r="I16">
        <v>19</v>
      </c>
      <c r="J16">
        <v>0</v>
      </c>
      <c r="K16">
        <v>0</v>
      </c>
      <c r="M16">
        <v>600</v>
      </c>
      <c r="O16" t="s">
        <v>12</v>
      </c>
      <c r="P16">
        <v>1720</v>
      </c>
      <c r="Q16" t="s">
        <v>13</v>
      </c>
      <c r="R16">
        <v>71</v>
      </c>
      <c r="S16">
        <v>351</v>
      </c>
      <c r="T16">
        <v>15</v>
      </c>
      <c r="U16">
        <v>0</v>
      </c>
      <c r="V16">
        <v>0</v>
      </c>
      <c r="W16">
        <v>38</v>
      </c>
      <c r="X16">
        <v>119</v>
      </c>
      <c r="Z16">
        <v>594</v>
      </c>
    </row>
    <row r="17" spans="2:26" x14ac:dyDescent="0.2">
      <c r="B17" t="s">
        <v>10</v>
      </c>
      <c r="C17">
        <v>1730</v>
      </c>
      <c r="D17" t="s">
        <v>16</v>
      </c>
      <c r="E17">
        <v>0</v>
      </c>
      <c r="F17">
        <v>531</v>
      </c>
      <c r="G17">
        <v>0</v>
      </c>
      <c r="H17">
        <v>24</v>
      </c>
      <c r="I17">
        <v>0</v>
      </c>
      <c r="J17">
        <v>30</v>
      </c>
      <c r="K17">
        <v>10</v>
      </c>
      <c r="M17">
        <v>595</v>
      </c>
      <c r="O17" t="s">
        <v>12</v>
      </c>
      <c r="P17">
        <v>1732</v>
      </c>
      <c r="Q17" t="s">
        <v>14</v>
      </c>
      <c r="R17">
        <v>0</v>
      </c>
      <c r="S17">
        <v>68</v>
      </c>
      <c r="T17">
        <v>49</v>
      </c>
      <c r="U17">
        <v>307</v>
      </c>
      <c r="V17">
        <v>0</v>
      </c>
      <c r="W17">
        <v>131</v>
      </c>
      <c r="X17">
        <v>37</v>
      </c>
      <c r="Z17">
        <v>592</v>
      </c>
    </row>
    <row r="18" spans="2:26" x14ac:dyDescent="0.2">
      <c r="B18" t="s">
        <v>10</v>
      </c>
      <c r="C18">
        <v>1731</v>
      </c>
      <c r="D18" t="s">
        <v>20</v>
      </c>
      <c r="E18">
        <v>0</v>
      </c>
      <c r="F18">
        <v>128</v>
      </c>
      <c r="G18">
        <v>80</v>
      </c>
      <c r="H18">
        <v>94</v>
      </c>
      <c r="I18">
        <v>0</v>
      </c>
      <c r="J18">
        <v>151</v>
      </c>
      <c r="K18">
        <v>120</v>
      </c>
      <c r="M18">
        <v>573</v>
      </c>
      <c r="O18" t="s">
        <v>12</v>
      </c>
      <c r="P18">
        <v>1744</v>
      </c>
      <c r="Q18" t="s">
        <v>16</v>
      </c>
      <c r="R18">
        <v>0</v>
      </c>
      <c r="S18">
        <v>572</v>
      </c>
      <c r="T18">
        <v>6</v>
      </c>
      <c r="U18">
        <v>0</v>
      </c>
      <c r="V18">
        <v>0</v>
      </c>
      <c r="W18">
        <v>0</v>
      </c>
      <c r="X18">
        <v>19</v>
      </c>
      <c r="Z18">
        <v>597</v>
      </c>
    </row>
    <row r="19" spans="2:26" x14ac:dyDescent="0.2">
      <c r="B19" t="s">
        <v>10</v>
      </c>
      <c r="C19">
        <v>1743</v>
      </c>
      <c r="D19" t="s">
        <v>18</v>
      </c>
      <c r="E19">
        <v>0</v>
      </c>
      <c r="F19">
        <v>11</v>
      </c>
      <c r="G19">
        <v>374</v>
      </c>
      <c r="H19">
        <v>0</v>
      </c>
      <c r="I19">
        <v>0</v>
      </c>
      <c r="J19">
        <v>17</v>
      </c>
      <c r="K19">
        <v>165</v>
      </c>
      <c r="M19">
        <v>567</v>
      </c>
      <c r="O19" t="s">
        <v>12</v>
      </c>
      <c r="P19">
        <v>1745</v>
      </c>
      <c r="Q19" t="s">
        <v>17</v>
      </c>
      <c r="R19">
        <v>0</v>
      </c>
      <c r="S19">
        <v>600</v>
      </c>
      <c r="T19">
        <v>0</v>
      </c>
      <c r="U19">
        <v>0</v>
      </c>
      <c r="V19">
        <v>0</v>
      </c>
      <c r="W19">
        <v>0</v>
      </c>
      <c r="X19">
        <v>0</v>
      </c>
      <c r="Z19">
        <v>600</v>
      </c>
    </row>
    <row r="20" spans="2:26" x14ac:dyDescent="0.2">
      <c r="B20" t="s">
        <v>10</v>
      </c>
      <c r="C20">
        <v>1756</v>
      </c>
      <c r="D20" t="s">
        <v>14</v>
      </c>
      <c r="E20">
        <v>0</v>
      </c>
      <c r="F20">
        <v>282</v>
      </c>
      <c r="G20">
        <v>149</v>
      </c>
      <c r="H20">
        <v>0</v>
      </c>
      <c r="I20">
        <v>0</v>
      </c>
      <c r="J20">
        <v>32</v>
      </c>
      <c r="K20">
        <v>136</v>
      </c>
      <c r="M20">
        <v>599</v>
      </c>
      <c r="O20" t="s">
        <v>12</v>
      </c>
      <c r="P20">
        <v>1755</v>
      </c>
      <c r="Q20" t="s">
        <v>20</v>
      </c>
      <c r="R20">
        <v>0</v>
      </c>
      <c r="S20">
        <v>337</v>
      </c>
      <c r="T20">
        <v>0</v>
      </c>
      <c r="U20">
        <v>263</v>
      </c>
      <c r="V20">
        <v>0</v>
      </c>
      <c r="W20">
        <v>0</v>
      </c>
      <c r="X20">
        <v>0</v>
      </c>
      <c r="Z20">
        <v>600</v>
      </c>
    </row>
    <row r="21" spans="2:26" x14ac:dyDescent="0.2">
      <c r="B21" t="s">
        <v>10</v>
      </c>
      <c r="C21">
        <v>1757</v>
      </c>
      <c r="D21" t="s">
        <v>18</v>
      </c>
      <c r="E21">
        <v>23</v>
      </c>
      <c r="F21">
        <v>119</v>
      </c>
      <c r="G21">
        <v>244</v>
      </c>
      <c r="H21">
        <v>0</v>
      </c>
      <c r="I21">
        <v>0</v>
      </c>
      <c r="J21">
        <v>73</v>
      </c>
      <c r="K21">
        <v>103</v>
      </c>
      <c r="M21">
        <v>562</v>
      </c>
      <c r="O21" t="s">
        <v>12</v>
      </c>
      <c r="P21">
        <v>1767</v>
      </c>
      <c r="Q21" t="s">
        <v>20</v>
      </c>
      <c r="R21">
        <v>0</v>
      </c>
      <c r="S21">
        <v>416</v>
      </c>
      <c r="T21">
        <v>0</v>
      </c>
      <c r="U21">
        <v>0</v>
      </c>
      <c r="V21">
        <v>0</v>
      </c>
      <c r="W21">
        <v>31</v>
      </c>
      <c r="X21">
        <v>146</v>
      </c>
      <c r="Z21">
        <v>593</v>
      </c>
    </row>
    <row r="22" spans="2:26" x14ac:dyDescent="0.2">
      <c r="B22" t="s">
        <v>10</v>
      </c>
      <c r="C22">
        <v>1769</v>
      </c>
      <c r="D22" t="s">
        <v>17</v>
      </c>
      <c r="E22">
        <v>0</v>
      </c>
      <c r="F22">
        <v>574</v>
      </c>
      <c r="G22">
        <v>12</v>
      </c>
      <c r="H22">
        <v>0</v>
      </c>
      <c r="I22">
        <v>0</v>
      </c>
      <c r="J22">
        <v>0</v>
      </c>
      <c r="K22">
        <v>13</v>
      </c>
      <c r="M22">
        <v>599</v>
      </c>
      <c r="O22" t="s">
        <v>12</v>
      </c>
      <c r="P22">
        <v>1768</v>
      </c>
      <c r="Q22" t="s">
        <v>19</v>
      </c>
      <c r="R22">
        <v>91</v>
      </c>
      <c r="S22">
        <v>287</v>
      </c>
      <c r="T22">
        <v>48</v>
      </c>
      <c r="U22">
        <v>17</v>
      </c>
      <c r="V22">
        <v>0</v>
      </c>
      <c r="W22">
        <v>59</v>
      </c>
      <c r="X22">
        <v>79</v>
      </c>
      <c r="Z22">
        <v>581</v>
      </c>
    </row>
    <row r="23" spans="2:26" x14ac:dyDescent="0.2">
      <c r="B23" t="s">
        <v>10</v>
      </c>
      <c r="C23">
        <v>1779</v>
      </c>
      <c r="D23" t="s">
        <v>20</v>
      </c>
      <c r="E23">
        <v>64</v>
      </c>
      <c r="F23">
        <v>530</v>
      </c>
      <c r="G23">
        <v>0</v>
      </c>
      <c r="H23">
        <v>0</v>
      </c>
      <c r="I23">
        <v>0</v>
      </c>
      <c r="J23">
        <v>0</v>
      </c>
      <c r="K23">
        <v>5</v>
      </c>
      <c r="M23">
        <v>599</v>
      </c>
      <c r="O23" t="s">
        <v>12</v>
      </c>
      <c r="P23">
        <v>1780</v>
      </c>
      <c r="Q23" t="s">
        <v>16</v>
      </c>
      <c r="R23">
        <v>0</v>
      </c>
      <c r="S23">
        <v>515</v>
      </c>
      <c r="T23">
        <v>0</v>
      </c>
      <c r="U23">
        <v>0</v>
      </c>
      <c r="V23">
        <v>0</v>
      </c>
      <c r="W23">
        <v>26</v>
      </c>
      <c r="X23">
        <v>52</v>
      </c>
      <c r="Z23">
        <v>593</v>
      </c>
    </row>
    <row r="24" spans="2:26" x14ac:dyDescent="0.2">
      <c r="B24" t="s">
        <v>10</v>
      </c>
      <c r="C24">
        <v>1792</v>
      </c>
      <c r="D24" t="s">
        <v>19</v>
      </c>
      <c r="E24">
        <v>0</v>
      </c>
      <c r="F24">
        <v>473</v>
      </c>
      <c r="G24">
        <v>0</v>
      </c>
      <c r="H24">
        <v>0</v>
      </c>
      <c r="I24">
        <v>0</v>
      </c>
      <c r="J24">
        <v>0</v>
      </c>
      <c r="K24">
        <v>124</v>
      </c>
      <c r="M24">
        <v>597</v>
      </c>
      <c r="O24" t="s">
        <v>12</v>
      </c>
      <c r="P24">
        <v>1781</v>
      </c>
      <c r="Q24" t="s">
        <v>19</v>
      </c>
      <c r="R24">
        <v>7</v>
      </c>
      <c r="S24">
        <v>479</v>
      </c>
      <c r="T24">
        <v>0</v>
      </c>
      <c r="U24">
        <v>0</v>
      </c>
      <c r="V24">
        <v>0</v>
      </c>
      <c r="W24">
        <v>57</v>
      </c>
      <c r="X24">
        <v>55</v>
      </c>
      <c r="Z24">
        <v>598</v>
      </c>
    </row>
    <row r="25" spans="2:26" x14ac:dyDescent="0.2">
      <c r="B25" t="s">
        <v>10</v>
      </c>
      <c r="C25">
        <v>1793</v>
      </c>
      <c r="D25" t="s">
        <v>17</v>
      </c>
      <c r="E25">
        <v>0</v>
      </c>
      <c r="F25">
        <v>343</v>
      </c>
      <c r="G25">
        <v>77</v>
      </c>
      <c r="H25">
        <v>0</v>
      </c>
      <c r="I25">
        <v>0</v>
      </c>
      <c r="J25">
        <v>78</v>
      </c>
      <c r="K25">
        <v>93</v>
      </c>
      <c r="M25">
        <v>591</v>
      </c>
      <c r="O25" t="s">
        <v>12</v>
      </c>
      <c r="P25">
        <v>1791</v>
      </c>
      <c r="Q25" t="s">
        <v>18</v>
      </c>
      <c r="R25">
        <v>0</v>
      </c>
      <c r="S25">
        <v>137</v>
      </c>
      <c r="T25">
        <v>0</v>
      </c>
      <c r="U25">
        <v>0</v>
      </c>
      <c r="V25">
        <v>0</v>
      </c>
      <c r="W25">
        <v>68</v>
      </c>
      <c r="X25">
        <v>394</v>
      </c>
      <c r="Z25">
        <v>599</v>
      </c>
    </row>
    <row r="26" spans="2:26" x14ac:dyDescent="0.2">
      <c r="E26">
        <v>829</v>
      </c>
      <c r="F26">
        <v>7598</v>
      </c>
      <c r="G26">
        <v>975</v>
      </c>
      <c r="H26">
        <v>791</v>
      </c>
      <c r="I26">
        <v>19</v>
      </c>
      <c r="J26">
        <v>596</v>
      </c>
      <c r="K26">
        <v>1558</v>
      </c>
      <c r="M26">
        <v>12366</v>
      </c>
      <c r="R26">
        <v>179</v>
      </c>
      <c r="S26">
        <v>7891</v>
      </c>
      <c r="T26">
        <v>497</v>
      </c>
      <c r="U26">
        <v>797</v>
      </c>
      <c r="V26">
        <v>11</v>
      </c>
      <c r="W26">
        <v>862</v>
      </c>
      <c r="X26">
        <v>2275</v>
      </c>
      <c r="Z26">
        <v>12512</v>
      </c>
    </row>
    <row r="29" spans="2:26" x14ac:dyDescent="0.2">
      <c r="D29" t="s">
        <v>11</v>
      </c>
      <c r="E29">
        <v>0.30356133408705482</v>
      </c>
      <c r="F29">
        <v>0.43018654607122669</v>
      </c>
      <c r="G29">
        <v>7.3487846240814017E-3</v>
      </c>
      <c r="H29">
        <v>3.6743923120407009E-2</v>
      </c>
      <c r="I29">
        <v>1.0740531373657434E-2</v>
      </c>
      <c r="J29">
        <v>6.0486150367439234E-2</v>
      </c>
      <c r="K29">
        <v>0.15093273035613342</v>
      </c>
      <c r="M29">
        <v>1769</v>
      </c>
      <c r="Q29" t="s">
        <v>11</v>
      </c>
      <c r="R29">
        <v>0</v>
      </c>
      <c r="S29">
        <v>0.64141414141414144</v>
      </c>
      <c r="T29">
        <v>0</v>
      </c>
      <c r="U29">
        <v>0.14309764309764308</v>
      </c>
      <c r="V29">
        <v>0</v>
      </c>
      <c r="W29">
        <v>4.6296296296296294E-2</v>
      </c>
      <c r="X29">
        <v>0.67087542087542085</v>
      </c>
      <c r="Z29">
        <v>1188</v>
      </c>
    </row>
    <row r="30" spans="2:26" x14ac:dyDescent="0.2">
      <c r="D30" t="s">
        <v>14</v>
      </c>
      <c r="E30">
        <v>0.16207184628237259</v>
      </c>
      <c r="F30">
        <v>0.23809523809523808</v>
      </c>
      <c r="G30">
        <v>0.13700918964076858</v>
      </c>
      <c r="H30">
        <v>0</v>
      </c>
      <c r="I30">
        <v>0</v>
      </c>
      <c r="J30">
        <v>8.8554720133667497E-2</v>
      </c>
      <c r="K30">
        <v>0.3742690058479532</v>
      </c>
      <c r="M30">
        <v>1197</v>
      </c>
      <c r="Q30" t="s">
        <v>14</v>
      </c>
      <c r="R30">
        <v>3.3585222502099076E-3</v>
      </c>
      <c r="S30">
        <v>0.42485306465155331</v>
      </c>
      <c r="T30">
        <v>4.1141897565071368E-2</v>
      </c>
      <c r="U30">
        <v>0.2611251049538203</v>
      </c>
      <c r="V30">
        <v>0</v>
      </c>
      <c r="W30">
        <v>0.13350125944584382</v>
      </c>
      <c r="X30">
        <v>0.13602015113350127</v>
      </c>
      <c r="Z30">
        <v>1191</v>
      </c>
    </row>
    <row r="31" spans="2:26" x14ac:dyDescent="0.2">
      <c r="D31" t="s">
        <v>15</v>
      </c>
      <c r="E31">
        <v>0</v>
      </c>
      <c r="F31">
        <v>0.9216482878699942</v>
      </c>
      <c r="G31">
        <v>0</v>
      </c>
      <c r="H31">
        <v>0</v>
      </c>
      <c r="I31">
        <v>0</v>
      </c>
      <c r="J31">
        <v>9.286128845037725E-3</v>
      </c>
      <c r="K31">
        <v>6.9065583284968077E-2</v>
      </c>
      <c r="M31">
        <v>1723</v>
      </c>
      <c r="Q31" t="s">
        <v>15</v>
      </c>
      <c r="R31">
        <v>0</v>
      </c>
      <c r="S31">
        <v>0.79421579532814235</v>
      </c>
      <c r="T31">
        <v>0</v>
      </c>
      <c r="U31">
        <v>0</v>
      </c>
      <c r="V31">
        <v>0</v>
      </c>
      <c r="W31">
        <v>7.5083426028921027E-2</v>
      </c>
      <c r="X31">
        <v>0.13070077864293658</v>
      </c>
      <c r="Z31">
        <v>1798</v>
      </c>
    </row>
    <row r="32" spans="2:26" x14ac:dyDescent="0.2">
      <c r="D32" t="s">
        <v>16</v>
      </c>
      <c r="E32">
        <v>0</v>
      </c>
      <c r="F32">
        <v>0.84615384615384615</v>
      </c>
      <c r="G32">
        <v>0</v>
      </c>
      <c r="H32">
        <v>0.12040133779264214</v>
      </c>
      <c r="I32">
        <v>0</v>
      </c>
      <c r="J32">
        <v>2.508361204013378E-2</v>
      </c>
      <c r="K32">
        <v>8.3612040133779261E-3</v>
      </c>
      <c r="M32">
        <v>1196</v>
      </c>
      <c r="Q32" t="s">
        <v>16</v>
      </c>
      <c r="R32">
        <v>0</v>
      </c>
      <c r="S32">
        <v>0.91344537815126048</v>
      </c>
      <c r="T32">
        <v>5.0420168067226894E-3</v>
      </c>
      <c r="U32">
        <v>0</v>
      </c>
      <c r="V32">
        <v>0</v>
      </c>
      <c r="W32">
        <v>2.1848739495798318E-2</v>
      </c>
      <c r="X32">
        <v>5.9663865546218491E-2</v>
      </c>
      <c r="Z32">
        <v>1190</v>
      </c>
    </row>
    <row r="33" spans="4:26" x14ac:dyDescent="0.2">
      <c r="D33" t="s">
        <v>13</v>
      </c>
      <c r="E33">
        <v>6.138392857142857E-3</v>
      </c>
      <c r="F33">
        <v>0.6891741071428571</v>
      </c>
      <c r="G33">
        <v>6.138392857142857E-3</v>
      </c>
      <c r="H33">
        <v>0.26785714285714285</v>
      </c>
      <c r="I33">
        <v>0</v>
      </c>
      <c r="J33">
        <v>1.0044642857142858E-2</v>
      </c>
      <c r="K33">
        <v>2.0647321428571428E-2</v>
      </c>
      <c r="M33">
        <v>1792</v>
      </c>
      <c r="Q33" t="s">
        <v>13</v>
      </c>
      <c r="R33">
        <v>3.9775910364145656E-2</v>
      </c>
      <c r="S33">
        <v>0.62857142857142856</v>
      </c>
      <c r="T33">
        <v>0.12492997198879552</v>
      </c>
      <c r="U33">
        <v>2.0168067226890758E-2</v>
      </c>
      <c r="V33">
        <v>0</v>
      </c>
      <c r="W33">
        <v>6.1624649859943981E-2</v>
      </c>
      <c r="X33">
        <v>0.12492997198879552</v>
      </c>
      <c r="Z33">
        <v>1785</v>
      </c>
    </row>
    <row r="34" spans="4:26" x14ac:dyDescent="0.2">
      <c r="D34" t="s">
        <v>19</v>
      </c>
      <c r="E34">
        <v>0</v>
      </c>
      <c r="F34">
        <v>0.84474123539232049</v>
      </c>
      <c r="G34">
        <v>0</v>
      </c>
      <c r="H34">
        <v>6.6777963272120202E-3</v>
      </c>
      <c r="I34">
        <v>0</v>
      </c>
      <c r="J34">
        <v>0</v>
      </c>
      <c r="K34">
        <v>0.14858096828046743</v>
      </c>
      <c r="M34">
        <v>1198</v>
      </c>
      <c r="Q34" t="s">
        <v>19</v>
      </c>
      <c r="R34">
        <v>8.3121289228159451E-2</v>
      </c>
      <c r="S34">
        <v>0.64970313825275661</v>
      </c>
      <c r="T34">
        <v>4.0712468193384227E-2</v>
      </c>
      <c r="U34">
        <v>1.441899915182358E-2</v>
      </c>
      <c r="V34">
        <v>0</v>
      </c>
      <c r="W34">
        <v>9.8388464800678546E-2</v>
      </c>
      <c r="X34">
        <v>0.11365564037319763</v>
      </c>
      <c r="Z34">
        <v>1179</v>
      </c>
    </row>
    <row r="35" spans="4:26" x14ac:dyDescent="0.2">
      <c r="D35" t="s">
        <v>20</v>
      </c>
      <c r="E35">
        <v>5.4607508532423209E-2</v>
      </c>
      <c r="F35">
        <v>0.56143344709897613</v>
      </c>
      <c r="G35">
        <v>8.0204778156996587E-2</v>
      </c>
      <c r="H35">
        <v>8.0204778156996587E-2</v>
      </c>
      <c r="I35">
        <v>0</v>
      </c>
      <c r="J35">
        <v>0.12883959044368601</v>
      </c>
      <c r="K35">
        <v>0.10665529010238908</v>
      </c>
      <c r="M35">
        <v>1172</v>
      </c>
      <c r="Q35" t="s">
        <v>20</v>
      </c>
      <c r="R35">
        <v>0</v>
      </c>
      <c r="S35">
        <v>0.63118189438390615</v>
      </c>
      <c r="T35">
        <v>0</v>
      </c>
      <c r="U35">
        <v>0.22045264040234702</v>
      </c>
      <c r="V35">
        <v>0</v>
      </c>
      <c r="W35">
        <v>2.5984911986588432E-2</v>
      </c>
      <c r="X35">
        <v>0.12238055322715842</v>
      </c>
      <c r="Z35">
        <v>1193</v>
      </c>
    </row>
    <row r="36" spans="4:26" x14ac:dyDescent="0.2">
      <c r="D36" t="s">
        <v>17</v>
      </c>
      <c r="E36">
        <v>0</v>
      </c>
      <c r="F36">
        <v>0.77058823529411768</v>
      </c>
      <c r="G36">
        <v>7.4789915966386553E-2</v>
      </c>
      <c r="H36">
        <v>0</v>
      </c>
      <c r="I36">
        <v>1.5966386554621848E-2</v>
      </c>
      <c r="J36">
        <v>6.5546218487394961E-2</v>
      </c>
      <c r="K36">
        <v>8.9075630252100843E-2</v>
      </c>
      <c r="M36">
        <v>1190</v>
      </c>
      <c r="Q36" t="s">
        <v>17</v>
      </c>
      <c r="R36">
        <v>0</v>
      </c>
      <c r="S36">
        <v>0.78859060402684567</v>
      </c>
      <c r="T36">
        <v>7.6342281879194632E-2</v>
      </c>
      <c r="U36">
        <v>0</v>
      </c>
      <c r="V36">
        <v>0</v>
      </c>
      <c r="W36">
        <v>6.879194630872483E-2</v>
      </c>
      <c r="X36">
        <v>6.6275167785234901E-2</v>
      </c>
      <c r="Z36">
        <v>1192</v>
      </c>
    </row>
    <row r="37" spans="4:26" x14ac:dyDescent="0.2">
      <c r="D37" t="s">
        <v>18</v>
      </c>
      <c r="E37">
        <f>(E19+E21)/M37</f>
        <v>2.0372010628875111E-2</v>
      </c>
      <c r="F37">
        <f>(F19+F21)/M37</f>
        <v>0.11514614703277236</v>
      </c>
      <c r="G37">
        <f>(G19+G21)/M37</f>
        <v>0.5473870682019486</v>
      </c>
      <c r="H37">
        <f>(H19+H21)/M37</f>
        <v>0</v>
      </c>
      <c r="I37">
        <f>(I19+I21)/M37</f>
        <v>0</v>
      </c>
      <c r="J37">
        <f>(J19+J21)/M37</f>
        <v>7.9716563330380866E-2</v>
      </c>
      <c r="K37">
        <f>(K19+K21)/M37</f>
        <v>0.23737821080602303</v>
      </c>
      <c r="M37">
        <f>M19+M21</f>
        <v>1129</v>
      </c>
      <c r="Q37" t="s">
        <v>18</v>
      </c>
      <c r="R37">
        <v>5.0000000000000001E-3</v>
      </c>
      <c r="S37">
        <v>0.43916666666666665</v>
      </c>
      <c r="T37">
        <v>6.6666666666666666E-2</v>
      </c>
      <c r="U37">
        <v>0</v>
      </c>
      <c r="V37">
        <v>9.1666666666666667E-3</v>
      </c>
      <c r="W37">
        <v>0.12333333333333334</v>
      </c>
      <c r="X37">
        <v>0.35666666666666669</v>
      </c>
      <c r="Z37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3F06-7040-FE44-B631-49F28D26AE1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ELE</vt:lpstr>
      <vt:lpstr>indiv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2019-10-29T01:40:52Z</dcterms:created>
  <dcterms:modified xsi:type="dcterms:W3CDTF">2020-02-04T04:43:42Z</dcterms:modified>
</cp:coreProperties>
</file>